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pivotCache/pivotCacheDefinition4.xml" ContentType="application/vnd.openxmlformats-officedocument.spreadsheetml.pivotCacheDefinition+xml"/>
  <Override PartName="/xl/pivotCache/pivotCacheDefinition5.xml" ContentType="application/vnd.openxmlformats-officedocument.spreadsheetml.pivotCacheDefinition+xml"/>
  <Override PartName="/xl/pivotCache/pivotCacheDefinition6.xml" ContentType="application/vnd.openxmlformats-officedocument.spreadsheetml.pivotCacheDefinition+xml"/>
  <Override PartName="/xl/pivotCache/pivotCacheDefinition7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9E4CD4CE-9564-4B43-9FD3-9ECE749C9359}" xr6:coauthVersionLast="47" xr6:coauthVersionMax="47" xr10:uidLastSave="{00000000-0000-0000-0000-000000000000}"/>
  <bookViews>
    <workbookView xWindow="-120" yWindow="-120" windowWidth="51840" windowHeight="21120" activeTab="6" xr2:uid="{00000000-000D-0000-FFFF-FFFF00000000}"/>
  </bookViews>
  <sheets>
    <sheet name="Samle" sheetId="7" r:id="rId1"/>
    <sheet name="Udgifter" sheetId="2" r:id="rId2"/>
    <sheet name="Antal" sheetId="6" r:id="rId3"/>
    <sheet name="data_antal+andel" sheetId="5" r:id="rId4"/>
    <sheet name="data_udgifter" sheetId="1" r:id="rId5"/>
    <sheet name="Folketal" sheetId="4" r:id="rId6"/>
    <sheet name="16-66 år" sheetId="3" r:id="rId7"/>
  </sheets>
  <definedNames>
    <definedName name="_xlcn.WorksheetConnection_Ark1A2F21021" hidden="1">data_udgifter!$A$2:$F$2102</definedName>
    <definedName name="_xlcn.WorksheetConnection_data_antalandelA2G78021" hidden="1">'data_antal+andel'!$A$2:$G$7802</definedName>
  </definedNames>
  <calcPr calcId="191029"/>
  <pivotCaches>
    <pivotCache cacheId="246" r:id="rId8"/>
    <pivotCache cacheId="247" r:id="rId9"/>
    <pivotCache cacheId="248" r:id="rId10"/>
    <pivotCache cacheId="289" r:id="rId11"/>
    <pivotCache cacheId="292" r:id="rId12"/>
    <pivotCache cacheId="297" r:id="rId13"/>
    <pivotCache cacheId="300" r:id="rId14"/>
  </pivotCaches>
  <extLst>
    <ext xmlns:x15="http://schemas.microsoft.com/office/spreadsheetml/2010/11/main" uri="{FCE2AD5D-F65C-4FA6-A056-5C36A1767C68}">
      <x15:dataModel>
        <x15:modelTables>
          <x15:modelTable id="Område" name="Område" connection="WorksheetConnection_Ark 1!$A$2:$F$2102"/>
          <x15:modelTable id="Område 1" name="Område 1" connection="WorksheetConnection_data_antal+andel!$A$2:$G$7802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7" l="1"/>
  <c r="I4" i="7"/>
  <c r="I5" i="7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0" i="7"/>
  <c r="I2" i="7"/>
  <c r="H3" i="7"/>
  <c r="H4" i="7"/>
  <c r="H5" i="7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64" i="7"/>
  <c r="H65" i="7"/>
  <c r="H66" i="7"/>
  <c r="H67" i="7"/>
  <c r="H68" i="7"/>
  <c r="H69" i="7"/>
  <c r="H70" i="7"/>
  <c r="H71" i="7"/>
  <c r="H72" i="7"/>
  <c r="H73" i="7"/>
  <c r="H74" i="7"/>
  <c r="H75" i="7"/>
  <c r="H76" i="7"/>
  <c r="H77" i="7"/>
  <c r="H78" i="7"/>
  <c r="H79" i="7"/>
  <c r="H80" i="7"/>
  <c r="H81" i="7"/>
  <c r="H82" i="7"/>
  <c r="H83" i="7"/>
  <c r="H84" i="7"/>
  <c r="H85" i="7"/>
  <c r="H86" i="7"/>
  <c r="H87" i="7"/>
  <c r="H88" i="7"/>
  <c r="H89" i="7"/>
  <c r="H90" i="7"/>
  <c r="H91" i="7"/>
  <c r="H92" i="7"/>
  <c r="H93" i="7"/>
  <c r="H94" i="7"/>
  <c r="H95" i="7"/>
  <c r="H96" i="7"/>
  <c r="H97" i="7"/>
  <c r="H98" i="7"/>
  <c r="H99" i="7"/>
  <c r="H100" i="7"/>
  <c r="H2" i="7"/>
  <c r="F3" i="7"/>
  <c r="F4" i="7"/>
  <c r="F5" i="7"/>
  <c r="F6" i="7"/>
  <c r="F7" i="7"/>
  <c r="F8" i="7"/>
  <c r="F9" i="7"/>
  <c r="F10" i="7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46" i="7"/>
  <c r="F47" i="7"/>
  <c r="F48" i="7"/>
  <c r="F49" i="7"/>
  <c r="F50" i="7"/>
  <c r="F51" i="7"/>
  <c r="F52" i="7"/>
  <c r="F53" i="7"/>
  <c r="F54" i="7"/>
  <c r="F55" i="7"/>
  <c r="F56" i="7"/>
  <c r="F57" i="7"/>
  <c r="F58" i="7"/>
  <c r="F59" i="7"/>
  <c r="F60" i="7"/>
  <c r="F61" i="7"/>
  <c r="F62" i="7"/>
  <c r="F63" i="7"/>
  <c r="F64" i="7"/>
  <c r="F65" i="7"/>
  <c r="F66" i="7"/>
  <c r="F67" i="7"/>
  <c r="F68" i="7"/>
  <c r="F69" i="7"/>
  <c r="F70" i="7"/>
  <c r="F71" i="7"/>
  <c r="F72" i="7"/>
  <c r="F73" i="7"/>
  <c r="F74" i="7"/>
  <c r="F75" i="7"/>
  <c r="F76" i="7"/>
  <c r="F77" i="7"/>
  <c r="F78" i="7"/>
  <c r="F79" i="7"/>
  <c r="F80" i="7"/>
  <c r="F81" i="7"/>
  <c r="F82" i="7"/>
  <c r="F83" i="7"/>
  <c r="F84" i="7"/>
  <c r="F85" i="7"/>
  <c r="F86" i="7"/>
  <c r="F87" i="7"/>
  <c r="F88" i="7"/>
  <c r="F89" i="7"/>
  <c r="F90" i="7"/>
  <c r="F91" i="7"/>
  <c r="F92" i="7"/>
  <c r="F93" i="7"/>
  <c r="F94" i="7"/>
  <c r="F95" i="7"/>
  <c r="F96" i="7"/>
  <c r="F97" i="7"/>
  <c r="F98" i="7"/>
  <c r="F99" i="7"/>
  <c r="F100" i="7"/>
  <c r="F2" i="7"/>
  <c r="AB7" i="7" s="1"/>
  <c r="E3" i="7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2" i="7"/>
  <c r="AA7" i="7" s="1"/>
  <c r="C3" i="7"/>
  <c r="C4" i="7"/>
  <c r="C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85" i="7"/>
  <c r="C86" i="7"/>
  <c r="C87" i="7"/>
  <c r="C88" i="7"/>
  <c r="C89" i="7"/>
  <c r="C90" i="7"/>
  <c r="C91" i="7"/>
  <c r="C92" i="7"/>
  <c r="C93" i="7"/>
  <c r="C94" i="7"/>
  <c r="C95" i="7"/>
  <c r="C96" i="7"/>
  <c r="C97" i="7"/>
  <c r="C98" i="7"/>
  <c r="C99" i="7"/>
  <c r="C100" i="7"/>
  <c r="C2" i="7"/>
  <c r="B3" i="7"/>
  <c r="B4" i="7"/>
  <c r="B5" i="7"/>
  <c r="B6" i="7"/>
  <c r="B7" i="7"/>
  <c r="B8" i="7"/>
  <c r="B9" i="7"/>
  <c r="B10" i="7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46" i="7"/>
  <c r="B47" i="7"/>
  <c r="B48" i="7"/>
  <c r="B49" i="7"/>
  <c r="B50" i="7"/>
  <c r="B51" i="7"/>
  <c r="B52" i="7"/>
  <c r="B53" i="7"/>
  <c r="B54" i="7"/>
  <c r="B55" i="7"/>
  <c r="B56" i="7"/>
  <c r="B57" i="7"/>
  <c r="B58" i="7"/>
  <c r="B59" i="7"/>
  <c r="B60" i="7"/>
  <c r="B61" i="7"/>
  <c r="B62" i="7"/>
  <c r="B63" i="7"/>
  <c r="B64" i="7"/>
  <c r="B65" i="7"/>
  <c r="B66" i="7"/>
  <c r="B67" i="7"/>
  <c r="B68" i="7"/>
  <c r="B69" i="7"/>
  <c r="B70" i="7"/>
  <c r="B71" i="7"/>
  <c r="B72" i="7"/>
  <c r="B73" i="7"/>
  <c r="B74" i="7"/>
  <c r="B75" i="7"/>
  <c r="B76" i="7"/>
  <c r="B77" i="7"/>
  <c r="B78" i="7"/>
  <c r="B79" i="7"/>
  <c r="B80" i="7"/>
  <c r="B81" i="7"/>
  <c r="B82" i="7"/>
  <c r="B83" i="7"/>
  <c r="B84" i="7"/>
  <c r="B85" i="7"/>
  <c r="B86" i="7"/>
  <c r="B87" i="7"/>
  <c r="B88" i="7"/>
  <c r="B89" i="7"/>
  <c r="B90" i="7"/>
  <c r="B91" i="7"/>
  <c r="B92" i="7"/>
  <c r="B93" i="7"/>
  <c r="B94" i="7"/>
  <c r="B95" i="7"/>
  <c r="B96" i="7"/>
  <c r="B97" i="7"/>
  <c r="B98" i="7"/>
  <c r="B99" i="7"/>
  <c r="B100" i="7"/>
  <c r="B2" i="7"/>
  <c r="CI35" i="2"/>
  <c r="AH6" i="2"/>
  <c r="AI6" i="2"/>
  <c r="AJ6" i="2"/>
  <c r="AK6" i="2"/>
  <c r="AL6" i="2"/>
  <c r="AM6" i="2"/>
  <c r="AN6" i="2"/>
  <c r="AO6" i="2"/>
  <c r="AP6" i="2"/>
  <c r="AQ6" i="2"/>
  <c r="AR6" i="2"/>
  <c r="AS6" i="2"/>
  <c r="AT6" i="2"/>
  <c r="AU6" i="2"/>
  <c r="AH7" i="2"/>
  <c r="AI7" i="2"/>
  <c r="AJ7" i="2"/>
  <c r="AK7" i="2"/>
  <c r="AL7" i="2"/>
  <c r="AM7" i="2"/>
  <c r="AN7" i="2"/>
  <c r="AO7" i="2"/>
  <c r="AP7" i="2"/>
  <c r="AQ7" i="2"/>
  <c r="AR7" i="2"/>
  <c r="AS7" i="2"/>
  <c r="AT7" i="2"/>
  <c r="AU7" i="2"/>
  <c r="AH8" i="2"/>
  <c r="AI8" i="2"/>
  <c r="AJ8" i="2"/>
  <c r="AK8" i="2"/>
  <c r="AL8" i="2"/>
  <c r="AM8" i="2"/>
  <c r="AN8" i="2"/>
  <c r="AO8" i="2"/>
  <c r="AP8" i="2"/>
  <c r="AQ8" i="2"/>
  <c r="AR8" i="2"/>
  <c r="AS8" i="2"/>
  <c r="AT8" i="2"/>
  <c r="AU8" i="2"/>
  <c r="AH9" i="2"/>
  <c r="AI9" i="2"/>
  <c r="AJ9" i="2"/>
  <c r="AK9" i="2"/>
  <c r="AL9" i="2"/>
  <c r="AM9" i="2"/>
  <c r="AN9" i="2"/>
  <c r="AO9" i="2"/>
  <c r="AP9" i="2"/>
  <c r="AQ9" i="2"/>
  <c r="AR9" i="2"/>
  <c r="AS9" i="2"/>
  <c r="AT9" i="2"/>
  <c r="AU9" i="2"/>
  <c r="AH10" i="2"/>
  <c r="AI10" i="2"/>
  <c r="AJ10" i="2"/>
  <c r="AK10" i="2"/>
  <c r="AL10" i="2"/>
  <c r="AM10" i="2"/>
  <c r="AN10" i="2"/>
  <c r="AO10" i="2"/>
  <c r="AP10" i="2"/>
  <c r="AQ10" i="2"/>
  <c r="AR10" i="2"/>
  <c r="AS10" i="2"/>
  <c r="AT10" i="2"/>
  <c r="AU10" i="2"/>
  <c r="AH11" i="2"/>
  <c r="AI11" i="2"/>
  <c r="AJ11" i="2"/>
  <c r="AK11" i="2"/>
  <c r="AL11" i="2"/>
  <c r="AM11" i="2"/>
  <c r="AN11" i="2"/>
  <c r="AO11" i="2"/>
  <c r="AP11" i="2"/>
  <c r="AQ11" i="2"/>
  <c r="AR11" i="2"/>
  <c r="AS11" i="2"/>
  <c r="AT11" i="2"/>
  <c r="AU11" i="2"/>
  <c r="AH12" i="2"/>
  <c r="AI12" i="2"/>
  <c r="AJ12" i="2"/>
  <c r="AK12" i="2"/>
  <c r="AL12" i="2"/>
  <c r="AM12" i="2"/>
  <c r="AN12" i="2"/>
  <c r="AO12" i="2"/>
  <c r="AP12" i="2"/>
  <c r="AQ12" i="2"/>
  <c r="AR12" i="2"/>
  <c r="AS12" i="2"/>
  <c r="AT12" i="2"/>
  <c r="AU12" i="2"/>
  <c r="AH13" i="2"/>
  <c r="AI13" i="2"/>
  <c r="AJ13" i="2"/>
  <c r="AK13" i="2"/>
  <c r="AL13" i="2"/>
  <c r="AM13" i="2"/>
  <c r="AN13" i="2"/>
  <c r="AO13" i="2"/>
  <c r="AP13" i="2"/>
  <c r="AQ13" i="2"/>
  <c r="AR13" i="2"/>
  <c r="AS13" i="2"/>
  <c r="AT13" i="2"/>
  <c r="AU13" i="2"/>
  <c r="AH14" i="2"/>
  <c r="AI14" i="2"/>
  <c r="AJ14" i="2"/>
  <c r="AK14" i="2"/>
  <c r="AL14" i="2"/>
  <c r="AM14" i="2"/>
  <c r="AN14" i="2"/>
  <c r="AO14" i="2"/>
  <c r="AP14" i="2"/>
  <c r="AQ14" i="2"/>
  <c r="AR14" i="2"/>
  <c r="AS14" i="2"/>
  <c r="AT14" i="2"/>
  <c r="AU14" i="2"/>
  <c r="AH15" i="2"/>
  <c r="AI15" i="2"/>
  <c r="AJ15" i="2"/>
  <c r="AK15" i="2"/>
  <c r="AL15" i="2"/>
  <c r="AM15" i="2"/>
  <c r="AN15" i="2"/>
  <c r="AO15" i="2"/>
  <c r="AP15" i="2"/>
  <c r="AQ15" i="2"/>
  <c r="AR15" i="2"/>
  <c r="AS15" i="2"/>
  <c r="AT15" i="2"/>
  <c r="AU15" i="2"/>
  <c r="AH16" i="2"/>
  <c r="AI16" i="2"/>
  <c r="AJ16" i="2"/>
  <c r="AK16" i="2"/>
  <c r="AL16" i="2"/>
  <c r="AM16" i="2"/>
  <c r="AN16" i="2"/>
  <c r="AO16" i="2"/>
  <c r="AP16" i="2"/>
  <c r="AQ16" i="2"/>
  <c r="AR16" i="2"/>
  <c r="AS16" i="2"/>
  <c r="AT16" i="2"/>
  <c r="AU16" i="2"/>
  <c r="AH17" i="2"/>
  <c r="AI17" i="2"/>
  <c r="AJ17" i="2"/>
  <c r="AK17" i="2"/>
  <c r="AL17" i="2"/>
  <c r="AM17" i="2"/>
  <c r="AN17" i="2"/>
  <c r="AO17" i="2"/>
  <c r="AP17" i="2"/>
  <c r="AQ17" i="2"/>
  <c r="AR17" i="2"/>
  <c r="AS17" i="2"/>
  <c r="AT17" i="2"/>
  <c r="AU17" i="2"/>
  <c r="AH18" i="2"/>
  <c r="AI18" i="2"/>
  <c r="AJ18" i="2"/>
  <c r="AK18" i="2"/>
  <c r="AL18" i="2"/>
  <c r="AM18" i="2"/>
  <c r="AN18" i="2"/>
  <c r="AO18" i="2"/>
  <c r="AP18" i="2"/>
  <c r="AQ18" i="2"/>
  <c r="AR18" i="2"/>
  <c r="AS18" i="2"/>
  <c r="AT18" i="2"/>
  <c r="AU18" i="2"/>
  <c r="AH19" i="2"/>
  <c r="AI19" i="2"/>
  <c r="AJ19" i="2"/>
  <c r="AK19" i="2"/>
  <c r="AL19" i="2"/>
  <c r="AM19" i="2"/>
  <c r="AN19" i="2"/>
  <c r="AO19" i="2"/>
  <c r="AP19" i="2"/>
  <c r="AQ19" i="2"/>
  <c r="AR19" i="2"/>
  <c r="AS19" i="2"/>
  <c r="AT19" i="2"/>
  <c r="AU19" i="2"/>
  <c r="AH20" i="2"/>
  <c r="AI20" i="2"/>
  <c r="AJ20" i="2"/>
  <c r="AK20" i="2"/>
  <c r="AL20" i="2"/>
  <c r="AM20" i="2"/>
  <c r="AN20" i="2"/>
  <c r="AO20" i="2"/>
  <c r="AP20" i="2"/>
  <c r="AQ20" i="2"/>
  <c r="AR20" i="2"/>
  <c r="AS20" i="2"/>
  <c r="AT20" i="2"/>
  <c r="AU20" i="2"/>
  <c r="AH21" i="2"/>
  <c r="AI21" i="2"/>
  <c r="AJ21" i="2"/>
  <c r="AK21" i="2"/>
  <c r="AL21" i="2"/>
  <c r="AM21" i="2"/>
  <c r="AN21" i="2"/>
  <c r="AO21" i="2"/>
  <c r="AP21" i="2"/>
  <c r="AQ21" i="2"/>
  <c r="AR21" i="2"/>
  <c r="AS21" i="2"/>
  <c r="AT21" i="2"/>
  <c r="AU21" i="2"/>
  <c r="AH22" i="2"/>
  <c r="AI22" i="2"/>
  <c r="AJ22" i="2"/>
  <c r="AK22" i="2"/>
  <c r="AL22" i="2"/>
  <c r="AM22" i="2"/>
  <c r="AN22" i="2"/>
  <c r="AO22" i="2"/>
  <c r="AP22" i="2"/>
  <c r="AQ22" i="2"/>
  <c r="AR22" i="2"/>
  <c r="AS22" i="2"/>
  <c r="AT22" i="2"/>
  <c r="AU22" i="2"/>
  <c r="AH23" i="2"/>
  <c r="AI23" i="2"/>
  <c r="AJ23" i="2"/>
  <c r="AK23" i="2"/>
  <c r="AL23" i="2"/>
  <c r="AM23" i="2"/>
  <c r="AN23" i="2"/>
  <c r="AO23" i="2"/>
  <c r="AP23" i="2"/>
  <c r="AQ23" i="2"/>
  <c r="AR23" i="2"/>
  <c r="AS23" i="2"/>
  <c r="AT23" i="2"/>
  <c r="AU23" i="2"/>
  <c r="AH24" i="2"/>
  <c r="AI24" i="2"/>
  <c r="AJ24" i="2"/>
  <c r="AK24" i="2"/>
  <c r="AL24" i="2"/>
  <c r="AM24" i="2"/>
  <c r="AN24" i="2"/>
  <c r="AO24" i="2"/>
  <c r="AP24" i="2"/>
  <c r="AQ24" i="2"/>
  <c r="AR24" i="2"/>
  <c r="AS24" i="2"/>
  <c r="AT24" i="2"/>
  <c r="AU24" i="2"/>
  <c r="AH25" i="2"/>
  <c r="AI25" i="2"/>
  <c r="AJ25" i="2"/>
  <c r="AK25" i="2"/>
  <c r="AL25" i="2"/>
  <c r="AM25" i="2"/>
  <c r="AN25" i="2"/>
  <c r="AO25" i="2"/>
  <c r="AP25" i="2"/>
  <c r="AQ25" i="2"/>
  <c r="AR25" i="2"/>
  <c r="AS25" i="2"/>
  <c r="AT25" i="2"/>
  <c r="AU25" i="2"/>
  <c r="AH26" i="2"/>
  <c r="AI26" i="2"/>
  <c r="AJ26" i="2"/>
  <c r="AK26" i="2"/>
  <c r="AL26" i="2"/>
  <c r="AM26" i="2"/>
  <c r="AN26" i="2"/>
  <c r="AO26" i="2"/>
  <c r="AP26" i="2"/>
  <c r="AQ26" i="2"/>
  <c r="AR26" i="2"/>
  <c r="AS26" i="2"/>
  <c r="AT26" i="2"/>
  <c r="AU26" i="2"/>
  <c r="AH27" i="2"/>
  <c r="AI27" i="2"/>
  <c r="AJ27" i="2"/>
  <c r="AK27" i="2"/>
  <c r="AL27" i="2"/>
  <c r="AM27" i="2"/>
  <c r="AN27" i="2"/>
  <c r="AO27" i="2"/>
  <c r="AP27" i="2"/>
  <c r="AQ27" i="2"/>
  <c r="AR27" i="2"/>
  <c r="AS27" i="2"/>
  <c r="AT27" i="2"/>
  <c r="AU27" i="2"/>
  <c r="AH28" i="2"/>
  <c r="AI28" i="2"/>
  <c r="AJ28" i="2"/>
  <c r="AK28" i="2"/>
  <c r="AL28" i="2"/>
  <c r="AM28" i="2"/>
  <c r="AN28" i="2"/>
  <c r="AO28" i="2"/>
  <c r="AP28" i="2"/>
  <c r="AQ28" i="2"/>
  <c r="AR28" i="2"/>
  <c r="AS28" i="2"/>
  <c r="AT28" i="2"/>
  <c r="AU28" i="2"/>
  <c r="AH29" i="2"/>
  <c r="AI29" i="2"/>
  <c r="AJ29" i="2"/>
  <c r="AK29" i="2"/>
  <c r="AL29" i="2"/>
  <c r="AM29" i="2"/>
  <c r="AN29" i="2"/>
  <c r="AO29" i="2"/>
  <c r="AP29" i="2"/>
  <c r="AQ29" i="2"/>
  <c r="AR29" i="2"/>
  <c r="AS29" i="2"/>
  <c r="AT29" i="2"/>
  <c r="AU29" i="2"/>
  <c r="AH30" i="2"/>
  <c r="AI30" i="2"/>
  <c r="AJ30" i="2"/>
  <c r="AK30" i="2"/>
  <c r="AL30" i="2"/>
  <c r="AM30" i="2"/>
  <c r="AN30" i="2"/>
  <c r="AO30" i="2"/>
  <c r="AP30" i="2"/>
  <c r="AQ30" i="2"/>
  <c r="AR30" i="2"/>
  <c r="AS30" i="2"/>
  <c r="AT30" i="2"/>
  <c r="AU30" i="2"/>
  <c r="AH31" i="2"/>
  <c r="AI31" i="2"/>
  <c r="AJ31" i="2"/>
  <c r="AK31" i="2"/>
  <c r="AL31" i="2"/>
  <c r="AM31" i="2"/>
  <c r="AN31" i="2"/>
  <c r="AO31" i="2"/>
  <c r="AP31" i="2"/>
  <c r="AQ31" i="2"/>
  <c r="AR31" i="2"/>
  <c r="AS31" i="2"/>
  <c r="AT31" i="2"/>
  <c r="AU31" i="2"/>
  <c r="AH32" i="2"/>
  <c r="AI32" i="2"/>
  <c r="AJ32" i="2"/>
  <c r="AK32" i="2"/>
  <c r="AL32" i="2"/>
  <c r="AM32" i="2"/>
  <c r="AN32" i="2"/>
  <c r="AO32" i="2"/>
  <c r="AP32" i="2"/>
  <c r="AQ32" i="2"/>
  <c r="AR32" i="2"/>
  <c r="AS32" i="2"/>
  <c r="AT32" i="2"/>
  <c r="AU32" i="2"/>
  <c r="AH33" i="2"/>
  <c r="AI33" i="2"/>
  <c r="AJ33" i="2"/>
  <c r="AK33" i="2"/>
  <c r="AL33" i="2"/>
  <c r="AM33" i="2"/>
  <c r="AN33" i="2"/>
  <c r="AO33" i="2"/>
  <c r="AP33" i="2"/>
  <c r="AQ33" i="2"/>
  <c r="AR33" i="2"/>
  <c r="AS33" i="2"/>
  <c r="AT33" i="2"/>
  <c r="AU33" i="2"/>
  <c r="AH34" i="2"/>
  <c r="AI34" i="2"/>
  <c r="AJ34" i="2"/>
  <c r="AK34" i="2"/>
  <c r="AL34" i="2"/>
  <c r="AM34" i="2"/>
  <c r="AN34" i="2"/>
  <c r="AO34" i="2"/>
  <c r="AP34" i="2"/>
  <c r="AQ34" i="2"/>
  <c r="AR34" i="2"/>
  <c r="AS34" i="2"/>
  <c r="AT34" i="2"/>
  <c r="AU34" i="2"/>
  <c r="AH35" i="2"/>
  <c r="AI35" i="2"/>
  <c r="AJ35" i="2"/>
  <c r="AK35" i="2"/>
  <c r="AL35" i="2"/>
  <c r="AM35" i="2"/>
  <c r="AN35" i="2"/>
  <c r="AO35" i="2"/>
  <c r="AP35" i="2"/>
  <c r="AQ35" i="2"/>
  <c r="AR35" i="2"/>
  <c r="AS35" i="2"/>
  <c r="AT35" i="2"/>
  <c r="AU35" i="2"/>
  <c r="AH36" i="2"/>
  <c r="AI36" i="2"/>
  <c r="AJ36" i="2"/>
  <c r="AK36" i="2"/>
  <c r="AL36" i="2"/>
  <c r="AM36" i="2"/>
  <c r="AN36" i="2"/>
  <c r="AO36" i="2"/>
  <c r="AP36" i="2"/>
  <c r="AQ36" i="2"/>
  <c r="AR36" i="2"/>
  <c r="AS36" i="2"/>
  <c r="AT36" i="2"/>
  <c r="AU36" i="2"/>
  <c r="AH37" i="2"/>
  <c r="AI37" i="2"/>
  <c r="AJ37" i="2"/>
  <c r="AK37" i="2"/>
  <c r="AL37" i="2"/>
  <c r="AM37" i="2"/>
  <c r="AN37" i="2"/>
  <c r="AO37" i="2"/>
  <c r="AP37" i="2"/>
  <c r="AQ37" i="2"/>
  <c r="AR37" i="2"/>
  <c r="AS37" i="2"/>
  <c r="AT37" i="2"/>
  <c r="AU37" i="2"/>
  <c r="AH38" i="2"/>
  <c r="AI38" i="2"/>
  <c r="AJ38" i="2"/>
  <c r="AK38" i="2"/>
  <c r="AL38" i="2"/>
  <c r="AM38" i="2"/>
  <c r="AN38" i="2"/>
  <c r="AO38" i="2"/>
  <c r="AP38" i="2"/>
  <c r="AQ38" i="2"/>
  <c r="AR38" i="2"/>
  <c r="AS38" i="2"/>
  <c r="AT38" i="2"/>
  <c r="AU38" i="2"/>
  <c r="AH39" i="2"/>
  <c r="AI39" i="2"/>
  <c r="AJ39" i="2"/>
  <c r="AK39" i="2"/>
  <c r="AL39" i="2"/>
  <c r="AM39" i="2"/>
  <c r="AN39" i="2"/>
  <c r="AO39" i="2"/>
  <c r="AP39" i="2"/>
  <c r="AQ39" i="2"/>
  <c r="AR39" i="2"/>
  <c r="AS39" i="2"/>
  <c r="AT39" i="2"/>
  <c r="AU39" i="2"/>
  <c r="AH40" i="2"/>
  <c r="AI40" i="2"/>
  <c r="AJ40" i="2"/>
  <c r="AK40" i="2"/>
  <c r="AL40" i="2"/>
  <c r="AM40" i="2"/>
  <c r="AN40" i="2"/>
  <c r="AO40" i="2"/>
  <c r="AP40" i="2"/>
  <c r="AQ40" i="2"/>
  <c r="AR40" i="2"/>
  <c r="AS40" i="2"/>
  <c r="AT40" i="2"/>
  <c r="AU40" i="2"/>
  <c r="AH41" i="2"/>
  <c r="AI41" i="2"/>
  <c r="AJ41" i="2"/>
  <c r="AK41" i="2"/>
  <c r="AL41" i="2"/>
  <c r="AM41" i="2"/>
  <c r="AN41" i="2"/>
  <c r="AO41" i="2"/>
  <c r="AP41" i="2"/>
  <c r="AQ41" i="2"/>
  <c r="AR41" i="2"/>
  <c r="AS41" i="2"/>
  <c r="AT41" i="2"/>
  <c r="AU41" i="2"/>
  <c r="AH42" i="2"/>
  <c r="AI42" i="2"/>
  <c r="AJ42" i="2"/>
  <c r="AK42" i="2"/>
  <c r="AL42" i="2"/>
  <c r="AM42" i="2"/>
  <c r="AN42" i="2"/>
  <c r="AO42" i="2"/>
  <c r="AP42" i="2"/>
  <c r="AQ42" i="2"/>
  <c r="AR42" i="2"/>
  <c r="AS42" i="2"/>
  <c r="AT42" i="2"/>
  <c r="AU42" i="2"/>
  <c r="AH43" i="2"/>
  <c r="AI43" i="2"/>
  <c r="AJ43" i="2"/>
  <c r="AK43" i="2"/>
  <c r="AL43" i="2"/>
  <c r="AM43" i="2"/>
  <c r="AN43" i="2"/>
  <c r="AO43" i="2"/>
  <c r="AP43" i="2"/>
  <c r="AQ43" i="2"/>
  <c r="AR43" i="2"/>
  <c r="AS43" i="2"/>
  <c r="AT43" i="2"/>
  <c r="AU43" i="2"/>
  <c r="AH44" i="2"/>
  <c r="AI44" i="2"/>
  <c r="AJ44" i="2"/>
  <c r="AK44" i="2"/>
  <c r="AL44" i="2"/>
  <c r="AM44" i="2"/>
  <c r="AN44" i="2"/>
  <c r="AO44" i="2"/>
  <c r="AP44" i="2"/>
  <c r="AQ44" i="2"/>
  <c r="AR44" i="2"/>
  <c r="AS44" i="2"/>
  <c r="AT44" i="2"/>
  <c r="AU44" i="2"/>
  <c r="AH45" i="2"/>
  <c r="AI45" i="2"/>
  <c r="AJ45" i="2"/>
  <c r="AK45" i="2"/>
  <c r="AL45" i="2"/>
  <c r="AM45" i="2"/>
  <c r="AN45" i="2"/>
  <c r="AO45" i="2"/>
  <c r="AP45" i="2"/>
  <c r="AQ45" i="2"/>
  <c r="AR45" i="2"/>
  <c r="AS45" i="2"/>
  <c r="AT45" i="2"/>
  <c r="AU45" i="2"/>
  <c r="AH46" i="2"/>
  <c r="AI46" i="2"/>
  <c r="AJ46" i="2"/>
  <c r="AK46" i="2"/>
  <c r="AL46" i="2"/>
  <c r="AM46" i="2"/>
  <c r="AN46" i="2"/>
  <c r="AO46" i="2"/>
  <c r="AP46" i="2"/>
  <c r="AQ46" i="2"/>
  <c r="AR46" i="2"/>
  <c r="AS46" i="2"/>
  <c r="AT46" i="2"/>
  <c r="AU46" i="2"/>
  <c r="AH47" i="2"/>
  <c r="AI47" i="2"/>
  <c r="AJ47" i="2"/>
  <c r="AK47" i="2"/>
  <c r="AL47" i="2"/>
  <c r="AM47" i="2"/>
  <c r="AN47" i="2"/>
  <c r="AO47" i="2"/>
  <c r="AP47" i="2"/>
  <c r="AQ47" i="2"/>
  <c r="AR47" i="2"/>
  <c r="AS47" i="2"/>
  <c r="AT47" i="2"/>
  <c r="AU47" i="2"/>
  <c r="AH48" i="2"/>
  <c r="AI48" i="2"/>
  <c r="AJ48" i="2"/>
  <c r="AK48" i="2"/>
  <c r="AL48" i="2"/>
  <c r="AM48" i="2"/>
  <c r="AN48" i="2"/>
  <c r="AO48" i="2"/>
  <c r="AP48" i="2"/>
  <c r="AQ48" i="2"/>
  <c r="AR48" i="2"/>
  <c r="AS48" i="2"/>
  <c r="AT48" i="2"/>
  <c r="AU48" i="2"/>
  <c r="AH49" i="2"/>
  <c r="AI49" i="2"/>
  <c r="AJ49" i="2"/>
  <c r="AK49" i="2"/>
  <c r="AL49" i="2"/>
  <c r="AM49" i="2"/>
  <c r="AN49" i="2"/>
  <c r="AO49" i="2"/>
  <c r="AP49" i="2"/>
  <c r="AQ49" i="2"/>
  <c r="AR49" i="2"/>
  <c r="AS49" i="2"/>
  <c r="AT49" i="2"/>
  <c r="AU49" i="2"/>
  <c r="AH50" i="2"/>
  <c r="AI50" i="2"/>
  <c r="AJ50" i="2"/>
  <c r="AK50" i="2"/>
  <c r="AL50" i="2"/>
  <c r="AM50" i="2"/>
  <c r="AN50" i="2"/>
  <c r="AO50" i="2"/>
  <c r="AP50" i="2"/>
  <c r="AQ50" i="2"/>
  <c r="AR50" i="2"/>
  <c r="AS50" i="2"/>
  <c r="AT50" i="2"/>
  <c r="AU50" i="2"/>
  <c r="AH51" i="2"/>
  <c r="AI51" i="2"/>
  <c r="AJ51" i="2"/>
  <c r="AK51" i="2"/>
  <c r="AL51" i="2"/>
  <c r="AM51" i="2"/>
  <c r="AN51" i="2"/>
  <c r="AO51" i="2"/>
  <c r="AP51" i="2"/>
  <c r="AQ51" i="2"/>
  <c r="AR51" i="2"/>
  <c r="AS51" i="2"/>
  <c r="AT51" i="2"/>
  <c r="AU51" i="2"/>
  <c r="AH52" i="2"/>
  <c r="AI52" i="2"/>
  <c r="AJ52" i="2"/>
  <c r="AK52" i="2"/>
  <c r="AL52" i="2"/>
  <c r="AM52" i="2"/>
  <c r="AN52" i="2"/>
  <c r="AO52" i="2"/>
  <c r="AP52" i="2"/>
  <c r="AQ52" i="2"/>
  <c r="AR52" i="2"/>
  <c r="AS52" i="2"/>
  <c r="AT52" i="2"/>
  <c r="AU52" i="2"/>
  <c r="AH53" i="2"/>
  <c r="AI53" i="2"/>
  <c r="AJ53" i="2"/>
  <c r="AK53" i="2"/>
  <c r="AL53" i="2"/>
  <c r="AM53" i="2"/>
  <c r="AN53" i="2"/>
  <c r="AO53" i="2"/>
  <c r="AP53" i="2"/>
  <c r="AQ53" i="2"/>
  <c r="AR53" i="2"/>
  <c r="AS53" i="2"/>
  <c r="AT53" i="2"/>
  <c r="AU53" i="2"/>
  <c r="AH54" i="2"/>
  <c r="AI54" i="2"/>
  <c r="AJ54" i="2"/>
  <c r="AK54" i="2"/>
  <c r="AL54" i="2"/>
  <c r="AM54" i="2"/>
  <c r="AN54" i="2"/>
  <c r="AO54" i="2"/>
  <c r="AP54" i="2"/>
  <c r="AQ54" i="2"/>
  <c r="AR54" i="2"/>
  <c r="AS54" i="2"/>
  <c r="AT54" i="2"/>
  <c r="AU54" i="2"/>
  <c r="AH55" i="2"/>
  <c r="AI55" i="2"/>
  <c r="AJ55" i="2"/>
  <c r="AK55" i="2"/>
  <c r="AL55" i="2"/>
  <c r="AM55" i="2"/>
  <c r="AN55" i="2"/>
  <c r="AO55" i="2"/>
  <c r="AP55" i="2"/>
  <c r="AQ55" i="2"/>
  <c r="AR55" i="2"/>
  <c r="AS55" i="2"/>
  <c r="AT55" i="2"/>
  <c r="AU55" i="2"/>
  <c r="AH56" i="2"/>
  <c r="AI56" i="2"/>
  <c r="AJ56" i="2"/>
  <c r="AK56" i="2"/>
  <c r="AL56" i="2"/>
  <c r="AM56" i="2"/>
  <c r="AN56" i="2"/>
  <c r="AO56" i="2"/>
  <c r="AP56" i="2"/>
  <c r="AQ56" i="2"/>
  <c r="AR56" i="2"/>
  <c r="AS56" i="2"/>
  <c r="AT56" i="2"/>
  <c r="AU56" i="2"/>
  <c r="AH57" i="2"/>
  <c r="AI57" i="2"/>
  <c r="AJ57" i="2"/>
  <c r="AK57" i="2"/>
  <c r="AL57" i="2"/>
  <c r="AM57" i="2"/>
  <c r="AN57" i="2"/>
  <c r="AO57" i="2"/>
  <c r="AP57" i="2"/>
  <c r="AQ57" i="2"/>
  <c r="AR57" i="2"/>
  <c r="AS57" i="2"/>
  <c r="AT57" i="2"/>
  <c r="AU57" i="2"/>
  <c r="AH58" i="2"/>
  <c r="AI58" i="2"/>
  <c r="AJ58" i="2"/>
  <c r="AK58" i="2"/>
  <c r="AL58" i="2"/>
  <c r="AM58" i="2"/>
  <c r="AN58" i="2"/>
  <c r="AO58" i="2"/>
  <c r="AP58" i="2"/>
  <c r="AQ58" i="2"/>
  <c r="AR58" i="2"/>
  <c r="AS58" i="2"/>
  <c r="AT58" i="2"/>
  <c r="AU58" i="2"/>
  <c r="AH59" i="2"/>
  <c r="AI59" i="2"/>
  <c r="AJ59" i="2"/>
  <c r="AK59" i="2"/>
  <c r="AL59" i="2"/>
  <c r="AM59" i="2"/>
  <c r="AN59" i="2"/>
  <c r="AO59" i="2"/>
  <c r="AP59" i="2"/>
  <c r="AQ59" i="2"/>
  <c r="AR59" i="2"/>
  <c r="AS59" i="2"/>
  <c r="AT59" i="2"/>
  <c r="AU59" i="2"/>
  <c r="AH60" i="2"/>
  <c r="AI60" i="2"/>
  <c r="AJ60" i="2"/>
  <c r="AK60" i="2"/>
  <c r="AL60" i="2"/>
  <c r="AM60" i="2"/>
  <c r="AN60" i="2"/>
  <c r="AO60" i="2"/>
  <c r="AP60" i="2"/>
  <c r="AQ60" i="2"/>
  <c r="AR60" i="2"/>
  <c r="AS60" i="2"/>
  <c r="AT60" i="2"/>
  <c r="AU60" i="2"/>
  <c r="AH61" i="2"/>
  <c r="AI61" i="2"/>
  <c r="AJ61" i="2"/>
  <c r="AK61" i="2"/>
  <c r="AL61" i="2"/>
  <c r="AM61" i="2"/>
  <c r="AN61" i="2"/>
  <c r="AO61" i="2"/>
  <c r="AP61" i="2"/>
  <c r="AQ61" i="2"/>
  <c r="AR61" i="2"/>
  <c r="AS61" i="2"/>
  <c r="AT61" i="2"/>
  <c r="AU61" i="2"/>
  <c r="AH62" i="2"/>
  <c r="AI62" i="2"/>
  <c r="AJ62" i="2"/>
  <c r="AK62" i="2"/>
  <c r="AL62" i="2"/>
  <c r="AM62" i="2"/>
  <c r="AN62" i="2"/>
  <c r="AO62" i="2"/>
  <c r="AP62" i="2"/>
  <c r="AQ62" i="2"/>
  <c r="AR62" i="2"/>
  <c r="AS62" i="2"/>
  <c r="AT62" i="2"/>
  <c r="AU62" i="2"/>
  <c r="AH63" i="2"/>
  <c r="AI63" i="2"/>
  <c r="AJ63" i="2"/>
  <c r="AK63" i="2"/>
  <c r="AL63" i="2"/>
  <c r="AM63" i="2"/>
  <c r="AN63" i="2"/>
  <c r="AO63" i="2"/>
  <c r="AP63" i="2"/>
  <c r="AQ63" i="2"/>
  <c r="AR63" i="2"/>
  <c r="AS63" i="2"/>
  <c r="AT63" i="2"/>
  <c r="AU63" i="2"/>
  <c r="AH64" i="2"/>
  <c r="AI64" i="2"/>
  <c r="AJ64" i="2"/>
  <c r="AK64" i="2"/>
  <c r="AL64" i="2"/>
  <c r="AM64" i="2"/>
  <c r="AN64" i="2"/>
  <c r="AO64" i="2"/>
  <c r="AP64" i="2"/>
  <c r="AQ64" i="2"/>
  <c r="AR64" i="2"/>
  <c r="AS64" i="2"/>
  <c r="AT64" i="2"/>
  <c r="AU64" i="2"/>
  <c r="AH65" i="2"/>
  <c r="AI65" i="2"/>
  <c r="AJ65" i="2"/>
  <c r="AK65" i="2"/>
  <c r="AL65" i="2"/>
  <c r="AM65" i="2"/>
  <c r="AN65" i="2"/>
  <c r="AO65" i="2"/>
  <c r="AP65" i="2"/>
  <c r="AQ65" i="2"/>
  <c r="AR65" i="2"/>
  <c r="AS65" i="2"/>
  <c r="AT65" i="2"/>
  <c r="AU65" i="2"/>
  <c r="AH66" i="2"/>
  <c r="AI66" i="2"/>
  <c r="AJ66" i="2"/>
  <c r="AK66" i="2"/>
  <c r="AL66" i="2"/>
  <c r="AM66" i="2"/>
  <c r="AN66" i="2"/>
  <c r="AO66" i="2"/>
  <c r="AP66" i="2"/>
  <c r="AQ66" i="2"/>
  <c r="AR66" i="2"/>
  <c r="AS66" i="2"/>
  <c r="AT66" i="2"/>
  <c r="AU66" i="2"/>
  <c r="AH67" i="2"/>
  <c r="AI67" i="2"/>
  <c r="AJ67" i="2"/>
  <c r="AK67" i="2"/>
  <c r="AL67" i="2"/>
  <c r="AM67" i="2"/>
  <c r="AN67" i="2"/>
  <c r="AO67" i="2"/>
  <c r="AP67" i="2"/>
  <c r="AQ67" i="2"/>
  <c r="AR67" i="2"/>
  <c r="AS67" i="2"/>
  <c r="AT67" i="2"/>
  <c r="AU67" i="2"/>
  <c r="AH68" i="2"/>
  <c r="AI68" i="2"/>
  <c r="AJ68" i="2"/>
  <c r="AK68" i="2"/>
  <c r="AL68" i="2"/>
  <c r="AM68" i="2"/>
  <c r="AN68" i="2"/>
  <c r="AO68" i="2"/>
  <c r="AP68" i="2"/>
  <c r="AQ68" i="2"/>
  <c r="AR68" i="2"/>
  <c r="AS68" i="2"/>
  <c r="AT68" i="2"/>
  <c r="AU68" i="2"/>
  <c r="AH69" i="2"/>
  <c r="AI69" i="2"/>
  <c r="AJ69" i="2"/>
  <c r="AK69" i="2"/>
  <c r="AL69" i="2"/>
  <c r="AM69" i="2"/>
  <c r="AN69" i="2"/>
  <c r="AO69" i="2"/>
  <c r="AP69" i="2"/>
  <c r="AQ69" i="2"/>
  <c r="AR69" i="2"/>
  <c r="AS69" i="2"/>
  <c r="AT69" i="2"/>
  <c r="AU69" i="2"/>
  <c r="AH70" i="2"/>
  <c r="AI70" i="2"/>
  <c r="AJ70" i="2"/>
  <c r="AK70" i="2"/>
  <c r="AL70" i="2"/>
  <c r="AM70" i="2"/>
  <c r="AN70" i="2"/>
  <c r="AO70" i="2"/>
  <c r="AP70" i="2"/>
  <c r="AQ70" i="2"/>
  <c r="AR70" i="2"/>
  <c r="AS70" i="2"/>
  <c r="AT70" i="2"/>
  <c r="AU70" i="2"/>
  <c r="AH71" i="2"/>
  <c r="AI71" i="2"/>
  <c r="AJ71" i="2"/>
  <c r="AK71" i="2"/>
  <c r="AL71" i="2"/>
  <c r="AM71" i="2"/>
  <c r="AN71" i="2"/>
  <c r="AO71" i="2"/>
  <c r="AP71" i="2"/>
  <c r="AQ71" i="2"/>
  <c r="AR71" i="2"/>
  <c r="AS71" i="2"/>
  <c r="AT71" i="2"/>
  <c r="AU71" i="2"/>
  <c r="AH72" i="2"/>
  <c r="AI72" i="2"/>
  <c r="AJ72" i="2"/>
  <c r="AK72" i="2"/>
  <c r="AL72" i="2"/>
  <c r="AM72" i="2"/>
  <c r="AN72" i="2"/>
  <c r="AO72" i="2"/>
  <c r="AP72" i="2"/>
  <c r="AQ72" i="2"/>
  <c r="AR72" i="2"/>
  <c r="AS72" i="2"/>
  <c r="AT72" i="2"/>
  <c r="AU72" i="2"/>
  <c r="AH73" i="2"/>
  <c r="AI73" i="2"/>
  <c r="AJ73" i="2"/>
  <c r="AK73" i="2"/>
  <c r="AL73" i="2"/>
  <c r="AM73" i="2"/>
  <c r="AN73" i="2"/>
  <c r="AO73" i="2"/>
  <c r="AP73" i="2"/>
  <c r="AQ73" i="2"/>
  <c r="AR73" i="2"/>
  <c r="AS73" i="2"/>
  <c r="AT73" i="2"/>
  <c r="AU73" i="2"/>
  <c r="AH74" i="2"/>
  <c r="AI74" i="2"/>
  <c r="AJ74" i="2"/>
  <c r="AK74" i="2"/>
  <c r="AL74" i="2"/>
  <c r="AM74" i="2"/>
  <c r="AN74" i="2"/>
  <c r="AO74" i="2"/>
  <c r="AP74" i="2"/>
  <c r="AQ74" i="2"/>
  <c r="AR74" i="2"/>
  <c r="AS74" i="2"/>
  <c r="AT74" i="2"/>
  <c r="AU74" i="2"/>
  <c r="AH75" i="2"/>
  <c r="AI75" i="2"/>
  <c r="AJ75" i="2"/>
  <c r="AK75" i="2"/>
  <c r="AL75" i="2"/>
  <c r="AM75" i="2"/>
  <c r="AN75" i="2"/>
  <c r="AO75" i="2"/>
  <c r="AP75" i="2"/>
  <c r="AQ75" i="2"/>
  <c r="AR75" i="2"/>
  <c r="AS75" i="2"/>
  <c r="AT75" i="2"/>
  <c r="AU75" i="2"/>
  <c r="AH76" i="2"/>
  <c r="AI76" i="2"/>
  <c r="AJ76" i="2"/>
  <c r="AK76" i="2"/>
  <c r="AL76" i="2"/>
  <c r="AM76" i="2"/>
  <c r="AN76" i="2"/>
  <c r="AO76" i="2"/>
  <c r="AP76" i="2"/>
  <c r="AQ76" i="2"/>
  <c r="AR76" i="2"/>
  <c r="AS76" i="2"/>
  <c r="AT76" i="2"/>
  <c r="AU76" i="2"/>
  <c r="AH77" i="2"/>
  <c r="AI77" i="2"/>
  <c r="AJ77" i="2"/>
  <c r="AK77" i="2"/>
  <c r="AL77" i="2"/>
  <c r="AM77" i="2"/>
  <c r="AN77" i="2"/>
  <c r="AO77" i="2"/>
  <c r="AP77" i="2"/>
  <c r="AQ77" i="2"/>
  <c r="AR77" i="2"/>
  <c r="AS77" i="2"/>
  <c r="AT77" i="2"/>
  <c r="AU77" i="2"/>
  <c r="AH78" i="2"/>
  <c r="AI78" i="2"/>
  <c r="AJ78" i="2"/>
  <c r="AK78" i="2"/>
  <c r="AL78" i="2"/>
  <c r="AM78" i="2"/>
  <c r="AN78" i="2"/>
  <c r="AO78" i="2"/>
  <c r="AP78" i="2"/>
  <c r="AQ78" i="2"/>
  <c r="AR78" i="2"/>
  <c r="AS78" i="2"/>
  <c r="AT78" i="2"/>
  <c r="AU78" i="2"/>
  <c r="AH79" i="2"/>
  <c r="AI79" i="2"/>
  <c r="AJ79" i="2"/>
  <c r="AK79" i="2"/>
  <c r="AL79" i="2"/>
  <c r="AM79" i="2"/>
  <c r="AN79" i="2"/>
  <c r="AO79" i="2"/>
  <c r="AP79" i="2"/>
  <c r="AQ79" i="2"/>
  <c r="AR79" i="2"/>
  <c r="AS79" i="2"/>
  <c r="AT79" i="2"/>
  <c r="AU79" i="2"/>
  <c r="AH80" i="2"/>
  <c r="AI80" i="2"/>
  <c r="AJ80" i="2"/>
  <c r="AK80" i="2"/>
  <c r="AL80" i="2"/>
  <c r="AM80" i="2"/>
  <c r="AN80" i="2"/>
  <c r="AO80" i="2"/>
  <c r="AP80" i="2"/>
  <c r="AQ80" i="2"/>
  <c r="AR80" i="2"/>
  <c r="AS80" i="2"/>
  <c r="AT80" i="2"/>
  <c r="AU80" i="2"/>
  <c r="AH81" i="2"/>
  <c r="AI81" i="2"/>
  <c r="AJ81" i="2"/>
  <c r="AK81" i="2"/>
  <c r="AL81" i="2"/>
  <c r="AM81" i="2"/>
  <c r="AN81" i="2"/>
  <c r="AO81" i="2"/>
  <c r="AP81" i="2"/>
  <c r="AQ81" i="2"/>
  <c r="AR81" i="2"/>
  <c r="AS81" i="2"/>
  <c r="AT81" i="2"/>
  <c r="AU81" i="2"/>
  <c r="AH82" i="2"/>
  <c r="AI82" i="2"/>
  <c r="AJ82" i="2"/>
  <c r="AK82" i="2"/>
  <c r="AL82" i="2"/>
  <c r="AM82" i="2"/>
  <c r="AN82" i="2"/>
  <c r="AO82" i="2"/>
  <c r="AP82" i="2"/>
  <c r="AQ82" i="2"/>
  <c r="AR82" i="2"/>
  <c r="AS82" i="2"/>
  <c r="AT82" i="2"/>
  <c r="AU82" i="2"/>
  <c r="AH83" i="2"/>
  <c r="AI83" i="2"/>
  <c r="AJ83" i="2"/>
  <c r="AK83" i="2"/>
  <c r="AL83" i="2"/>
  <c r="AM83" i="2"/>
  <c r="AN83" i="2"/>
  <c r="AO83" i="2"/>
  <c r="AP83" i="2"/>
  <c r="AQ83" i="2"/>
  <c r="AR83" i="2"/>
  <c r="AS83" i="2"/>
  <c r="AT83" i="2"/>
  <c r="AU83" i="2"/>
  <c r="AH84" i="2"/>
  <c r="AI84" i="2"/>
  <c r="AJ84" i="2"/>
  <c r="AK84" i="2"/>
  <c r="AL84" i="2"/>
  <c r="AM84" i="2"/>
  <c r="AN84" i="2"/>
  <c r="AO84" i="2"/>
  <c r="AP84" i="2"/>
  <c r="AQ84" i="2"/>
  <c r="AR84" i="2"/>
  <c r="AS84" i="2"/>
  <c r="AT84" i="2"/>
  <c r="AU84" i="2"/>
  <c r="AH85" i="2"/>
  <c r="AI85" i="2"/>
  <c r="AJ85" i="2"/>
  <c r="AK85" i="2"/>
  <c r="AL85" i="2"/>
  <c r="AM85" i="2"/>
  <c r="AN85" i="2"/>
  <c r="AO85" i="2"/>
  <c r="AP85" i="2"/>
  <c r="AQ85" i="2"/>
  <c r="AR85" i="2"/>
  <c r="AS85" i="2"/>
  <c r="AT85" i="2"/>
  <c r="AU85" i="2"/>
  <c r="AH86" i="2"/>
  <c r="AI86" i="2"/>
  <c r="AJ86" i="2"/>
  <c r="AK86" i="2"/>
  <c r="AL86" i="2"/>
  <c r="AM86" i="2"/>
  <c r="AN86" i="2"/>
  <c r="AO86" i="2"/>
  <c r="AP86" i="2"/>
  <c r="AQ86" i="2"/>
  <c r="AR86" i="2"/>
  <c r="AS86" i="2"/>
  <c r="AT86" i="2"/>
  <c r="AU86" i="2"/>
  <c r="AH87" i="2"/>
  <c r="AI87" i="2"/>
  <c r="AJ87" i="2"/>
  <c r="AK87" i="2"/>
  <c r="AL87" i="2"/>
  <c r="AM87" i="2"/>
  <c r="AN87" i="2"/>
  <c r="AO87" i="2"/>
  <c r="AP87" i="2"/>
  <c r="AQ87" i="2"/>
  <c r="AR87" i="2"/>
  <c r="AS87" i="2"/>
  <c r="AT87" i="2"/>
  <c r="AU87" i="2"/>
  <c r="AH88" i="2"/>
  <c r="AI88" i="2"/>
  <c r="AJ88" i="2"/>
  <c r="AK88" i="2"/>
  <c r="AL88" i="2"/>
  <c r="AM88" i="2"/>
  <c r="AN88" i="2"/>
  <c r="AO88" i="2"/>
  <c r="AP88" i="2"/>
  <c r="AQ88" i="2"/>
  <c r="AR88" i="2"/>
  <c r="AS88" i="2"/>
  <c r="AT88" i="2"/>
  <c r="AU88" i="2"/>
  <c r="AH89" i="2"/>
  <c r="AI89" i="2"/>
  <c r="AJ89" i="2"/>
  <c r="AK89" i="2"/>
  <c r="AL89" i="2"/>
  <c r="AM89" i="2"/>
  <c r="AN89" i="2"/>
  <c r="AO89" i="2"/>
  <c r="AP89" i="2"/>
  <c r="AQ89" i="2"/>
  <c r="AR89" i="2"/>
  <c r="AS89" i="2"/>
  <c r="AT89" i="2"/>
  <c r="AU89" i="2"/>
  <c r="AH90" i="2"/>
  <c r="AI90" i="2"/>
  <c r="AJ90" i="2"/>
  <c r="AK90" i="2"/>
  <c r="AL90" i="2"/>
  <c r="AM90" i="2"/>
  <c r="AN90" i="2"/>
  <c r="AO90" i="2"/>
  <c r="AP90" i="2"/>
  <c r="AQ90" i="2"/>
  <c r="AR90" i="2"/>
  <c r="AS90" i="2"/>
  <c r="AT90" i="2"/>
  <c r="AU90" i="2"/>
  <c r="AH91" i="2"/>
  <c r="AI91" i="2"/>
  <c r="AJ91" i="2"/>
  <c r="AK91" i="2"/>
  <c r="AL91" i="2"/>
  <c r="AM91" i="2"/>
  <c r="AN91" i="2"/>
  <c r="AO91" i="2"/>
  <c r="AP91" i="2"/>
  <c r="AQ91" i="2"/>
  <c r="AR91" i="2"/>
  <c r="AS91" i="2"/>
  <c r="AT91" i="2"/>
  <c r="AU91" i="2"/>
  <c r="AH92" i="2"/>
  <c r="AI92" i="2"/>
  <c r="AJ92" i="2"/>
  <c r="AK92" i="2"/>
  <c r="AL92" i="2"/>
  <c r="AM92" i="2"/>
  <c r="AN92" i="2"/>
  <c r="AO92" i="2"/>
  <c r="AP92" i="2"/>
  <c r="AQ92" i="2"/>
  <c r="AR92" i="2"/>
  <c r="AS92" i="2"/>
  <c r="AT92" i="2"/>
  <c r="AU92" i="2"/>
  <c r="AH93" i="2"/>
  <c r="AI93" i="2"/>
  <c r="AJ93" i="2"/>
  <c r="AK93" i="2"/>
  <c r="AL93" i="2"/>
  <c r="AM93" i="2"/>
  <c r="AN93" i="2"/>
  <c r="AO93" i="2"/>
  <c r="AP93" i="2"/>
  <c r="AQ93" i="2"/>
  <c r="AR93" i="2"/>
  <c r="AS93" i="2"/>
  <c r="AT93" i="2"/>
  <c r="AU93" i="2"/>
  <c r="AH94" i="2"/>
  <c r="AI94" i="2"/>
  <c r="AJ94" i="2"/>
  <c r="AK94" i="2"/>
  <c r="AL94" i="2"/>
  <c r="AM94" i="2"/>
  <c r="AN94" i="2"/>
  <c r="AO94" i="2"/>
  <c r="AP94" i="2"/>
  <c r="AQ94" i="2"/>
  <c r="AR94" i="2"/>
  <c r="AS94" i="2"/>
  <c r="AT94" i="2"/>
  <c r="AU94" i="2"/>
  <c r="AH95" i="2"/>
  <c r="AI95" i="2"/>
  <c r="AJ95" i="2"/>
  <c r="AK95" i="2"/>
  <c r="AL95" i="2"/>
  <c r="AM95" i="2"/>
  <c r="AN95" i="2"/>
  <c r="AO95" i="2"/>
  <c r="AP95" i="2"/>
  <c r="AQ95" i="2"/>
  <c r="AR95" i="2"/>
  <c r="AS95" i="2"/>
  <c r="AT95" i="2"/>
  <c r="AU95" i="2"/>
  <c r="AH96" i="2"/>
  <c r="AI96" i="2"/>
  <c r="AJ96" i="2"/>
  <c r="AK96" i="2"/>
  <c r="AL96" i="2"/>
  <c r="AM96" i="2"/>
  <c r="AN96" i="2"/>
  <c r="AO96" i="2"/>
  <c r="AP96" i="2"/>
  <c r="AQ96" i="2"/>
  <c r="AR96" i="2"/>
  <c r="AS96" i="2"/>
  <c r="AT96" i="2"/>
  <c r="AU96" i="2"/>
  <c r="AH97" i="2"/>
  <c r="AI97" i="2"/>
  <c r="AJ97" i="2"/>
  <c r="AK97" i="2"/>
  <c r="AL97" i="2"/>
  <c r="AM97" i="2"/>
  <c r="AN97" i="2"/>
  <c r="AO97" i="2"/>
  <c r="AP97" i="2"/>
  <c r="AQ97" i="2"/>
  <c r="AR97" i="2"/>
  <c r="AS97" i="2"/>
  <c r="AT97" i="2"/>
  <c r="AU97" i="2"/>
  <c r="AH98" i="2"/>
  <c r="AI98" i="2"/>
  <c r="AJ98" i="2"/>
  <c r="AK98" i="2"/>
  <c r="AL98" i="2"/>
  <c r="AM98" i="2"/>
  <c r="AN98" i="2"/>
  <c r="AO98" i="2"/>
  <c r="AP98" i="2"/>
  <c r="AQ98" i="2"/>
  <c r="AR98" i="2"/>
  <c r="AS98" i="2"/>
  <c r="AT98" i="2"/>
  <c r="AU98" i="2"/>
  <c r="AH99" i="2"/>
  <c r="AI99" i="2"/>
  <c r="AJ99" i="2"/>
  <c r="AK99" i="2"/>
  <c r="AL99" i="2"/>
  <c r="AM99" i="2"/>
  <c r="AN99" i="2"/>
  <c r="AO99" i="2"/>
  <c r="AP99" i="2"/>
  <c r="AQ99" i="2"/>
  <c r="AR99" i="2"/>
  <c r="AS99" i="2"/>
  <c r="AT99" i="2"/>
  <c r="AU99" i="2"/>
  <c r="AH100" i="2"/>
  <c r="AI100" i="2"/>
  <c r="AJ100" i="2"/>
  <c r="AK100" i="2"/>
  <c r="AL100" i="2"/>
  <c r="AM100" i="2"/>
  <c r="AN100" i="2"/>
  <c r="AO100" i="2"/>
  <c r="AP100" i="2"/>
  <c r="AQ100" i="2"/>
  <c r="AR100" i="2"/>
  <c r="AS100" i="2"/>
  <c r="AT100" i="2"/>
  <c r="AU100" i="2"/>
  <c r="AH101" i="2"/>
  <c r="AI101" i="2"/>
  <c r="AJ101" i="2"/>
  <c r="AK101" i="2"/>
  <c r="AL101" i="2"/>
  <c r="AM101" i="2"/>
  <c r="AN101" i="2"/>
  <c r="AO101" i="2"/>
  <c r="AP101" i="2"/>
  <c r="AQ101" i="2"/>
  <c r="AR101" i="2"/>
  <c r="AS101" i="2"/>
  <c r="AT101" i="2"/>
  <c r="AU101" i="2"/>
  <c r="AH102" i="2"/>
  <c r="AI102" i="2"/>
  <c r="AJ102" i="2"/>
  <c r="AK102" i="2"/>
  <c r="AL102" i="2"/>
  <c r="AM102" i="2"/>
  <c r="AN102" i="2"/>
  <c r="AO102" i="2"/>
  <c r="AP102" i="2"/>
  <c r="AQ102" i="2"/>
  <c r="AR102" i="2"/>
  <c r="AS102" i="2"/>
  <c r="AT102" i="2"/>
  <c r="AU102" i="2"/>
  <c r="AH103" i="2"/>
  <c r="AI103" i="2"/>
  <c r="AJ103" i="2"/>
  <c r="AK103" i="2"/>
  <c r="AL103" i="2"/>
  <c r="AM103" i="2"/>
  <c r="AN103" i="2"/>
  <c r="AO103" i="2"/>
  <c r="AP103" i="2"/>
  <c r="AQ103" i="2"/>
  <c r="AR103" i="2"/>
  <c r="AS103" i="2"/>
  <c r="AT103" i="2"/>
  <c r="AU103" i="2"/>
  <c r="AH104" i="2"/>
  <c r="AI104" i="2"/>
  <c r="AJ104" i="2"/>
  <c r="AK104" i="2"/>
  <c r="AL104" i="2"/>
  <c r="AM104" i="2"/>
  <c r="AN104" i="2"/>
  <c r="AO104" i="2"/>
  <c r="AP104" i="2"/>
  <c r="AQ104" i="2"/>
  <c r="AR104" i="2"/>
  <c r="AS104" i="2"/>
  <c r="AT104" i="2"/>
  <c r="AU104" i="2"/>
  <c r="AH105" i="2"/>
  <c r="AI105" i="2"/>
  <c r="AJ105" i="2"/>
  <c r="AK105" i="2"/>
  <c r="AL105" i="2"/>
  <c r="AM105" i="2"/>
  <c r="AN105" i="2"/>
  <c r="AO105" i="2"/>
  <c r="AP105" i="2"/>
  <c r="AQ105" i="2"/>
  <c r="AR105" i="2"/>
  <c r="AS105" i="2"/>
  <c r="AT105" i="2"/>
  <c r="AU105" i="2"/>
  <c r="AP5" i="2"/>
  <c r="AQ5" i="2"/>
  <c r="AR5" i="2"/>
  <c r="AS5" i="2"/>
  <c r="AT5" i="2"/>
  <c r="AU5" i="2"/>
  <c r="AO5" i="2"/>
  <c r="AN5" i="2"/>
  <c r="AI5" i="2"/>
  <c r="AJ5" i="2"/>
  <c r="AK5" i="2"/>
  <c r="AL5" i="2"/>
  <c r="AM5" i="2"/>
  <c r="AH5" i="2"/>
  <c r="BS6" i="2"/>
  <c r="BT6" i="2"/>
  <c r="BU6" i="2"/>
  <c r="BV6" i="2"/>
  <c r="BW6" i="2"/>
  <c r="BX6" i="2"/>
  <c r="BY6" i="2"/>
  <c r="BS7" i="2"/>
  <c r="BT7" i="2"/>
  <c r="BU7" i="2"/>
  <c r="BV7" i="2"/>
  <c r="BW7" i="2"/>
  <c r="BX7" i="2"/>
  <c r="BY7" i="2"/>
  <c r="BS8" i="2"/>
  <c r="BT8" i="2"/>
  <c r="BU8" i="2"/>
  <c r="BV8" i="2"/>
  <c r="BW8" i="2"/>
  <c r="BX8" i="2"/>
  <c r="BY8" i="2"/>
  <c r="BS9" i="2"/>
  <c r="BT9" i="2"/>
  <c r="BU9" i="2"/>
  <c r="BV9" i="2"/>
  <c r="BW9" i="2"/>
  <c r="BX9" i="2"/>
  <c r="BY9" i="2"/>
  <c r="BS10" i="2"/>
  <c r="BT10" i="2"/>
  <c r="BU10" i="2"/>
  <c r="BV10" i="2"/>
  <c r="BW10" i="2"/>
  <c r="BX10" i="2"/>
  <c r="BY10" i="2"/>
  <c r="BS11" i="2"/>
  <c r="BT11" i="2"/>
  <c r="BU11" i="2"/>
  <c r="BV11" i="2"/>
  <c r="BW11" i="2"/>
  <c r="BX11" i="2"/>
  <c r="BY11" i="2"/>
  <c r="BS12" i="2"/>
  <c r="BT12" i="2"/>
  <c r="BU12" i="2"/>
  <c r="BV12" i="2"/>
  <c r="BW12" i="2"/>
  <c r="BX12" i="2"/>
  <c r="BY12" i="2"/>
  <c r="BS13" i="2"/>
  <c r="BT13" i="2"/>
  <c r="BU13" i="2"/>
  <c r="BV13" i="2"/>
  <c r="BW13" i="2"/>
  <c r="BX13" i="2"/>
  <c r="BY13" i="2"/>
  <c r="BS14" i="2"/>
  <c r="BT14" i="2"/>
  <c r="BU14" i="2"/>
  <c r="BV14" i="2"/>
  <c r="BW14" i="2"/>
  <c r="BX14" i="2"/>
  <c r="BY14" i="2"/>
  <c r="BS15" i="2"/>
  <c r="BT15" i="2"/>
  <c r="BU15" i="2"/>
  <c r="BV15" i="2"/>
  <c r="BW15" i="2"/>
  <c r="BX15" i="2"/>
  <c r="BY15" i="2"/>
  <c r="BS16" i="2"/>
  <c r="BT16" i="2"/>
  <c r="BU16" i="2"/>
  <c r="BV16" i="2"/>
  <c r="BW16" i="2"/>
  <c r="BX16" i="2"/>
  <c r="BY16" i="2"/>
  <c r="BS17" i="2"/>
  <c r="BT17" i="2"/>
  <c r="BU17" i="2"/>
  <c r="BV17" i="2"/>
  <c r="BW17" i="2"/>
  <c r="BX17" i="2"/>
  <c r="BY17" i="2"/>
  <c r="BS18" i="2"/>
  <c r="BT18" i="2"/>
  <c r="BU18" i="2"/>
  <c r="BV18" i="2"/>
  <c r="BW18" i="2"/>
  <c r="BX18" i="2"/>
  <c r="BY18" i="2"/>
  <c r="BS19" i="2"/>
  <c r="BT19" i="2"/>
  <c r="BU19" i="2"/>
  <c r="BV19" i="2"/>
  <c r="BW19" i="2"/>
  <c r="BX19" i="2"/>
  <c r="BY19" i="2"/>
  <c r="BS20" i="2"/>
  <c r="BT20" i="2"/>
  <c r="BU20" i="2"/>
  <c r="BV20" i="2"/>
  <c r="BW20" i="2"/>
  <c r="BX20" i="2"/>
  <c r="BY20" i="2"/>
  <c r="BS21" i="2"/>
  <c r="BT21" i="2"/>
  <c r="BU21" i="2"/>
  <c r="BV21" i="2"/>
  <c r="BW21" i="2"/>
  <c r="BX21" i="2"/>
  <c r="BY21" i="2"/>
  <c r="BS22" i="2"/>
  <c r="BT22" i="2"/>
  <c r="BU22" i="2"/>
  <c r="BV22" i="2"/>
  <c r="BW22" i="2"/>
  <c r="BX22" i="2"/>
  <c r="BY22" i="2"/>
  <c r="BS23" i="2"/>
  <c r="BT23" i="2"/>
  <c r="BU23" i="2"/>
  <c r="BV23" i="2"/>
  <c r="BW23" i="2"/>
  <c r="BX23" i="2"/>
  <c r="BY23" i="2"/>
  <c r="BS24" i="2"/>
  <c r="BT24" i="2"/>
  <c r="BU24" i="2"/>
  <c r="BV24" i="2"/>
  <c r="BW24" i="2"/>
  <c r="BX24" i="2"/>
  <c r="BY24" i="2"/>
  <c r="BS25" i="2"/>
  <c r="BT25" i="2"/>
  <c r="BU25" i="2"/>
  <c r="BV25" i="2"/>
  <c r="BW25" i="2"/>
  <c r="BX25" i="2"/>
  <c r="BY25" i="2"/>
  <c r="BS26" i="2"/>
  <c r="BT26" i="2"/>
  <c r="BU26" i="2"/>
  <c r="BV26" i="2"/>
  <c r="BW26" i="2"/>
  <c r="BX26" i="2"/>
  <c r="BY26" i="2"/>
  <c r="BS27" i="2"/>
  <c r="BT27" i="2"/>
  <c r="BU27" i="2"/>
  <c r="BV27" i="2"/>
  <c r="BW27" i="2"/>
  <c r="BX27" i="2"/>
  <c r="BY27" i="2"/>
  <c r="BS28" i="2"/>
  <c r="BT28" i="2"/>
  <c r="BU28" i="2"/>
  <c r="BV28" i="2"/>
  <c r="BW28" i="2"/>
  <c r="BX28" i="2"/>
  <c r="BY28" i="2"/>
  <c r="BS29" i="2"/>
  <c r="BT29" i="2"/>
  <c r="BU29" i="2"/>
  <c r="BV29" i="2"/>
  <c r="BW29" i="2"/>
  <c r="BX29" i="2"/>
  <c r="BY29" i="2"/>
  <c r="BS30" i="2"/>
  <c r="BT30" i="2"/>
  <c r="BU30" i="2"/>
  <c r="BV30" i="2"/>
  <c r="BW30" i="2"/>
  <c r="BX30" i="2"/>
  <c r="BY30" i="2"/>
  <c r="BS31" i="2"/>
  <c r="BT31" i="2"/>
  <c r="BU31" i="2"/>
  <c r="BV31" i="2"/>
  <c r="BW31" i="2"/>
  <c r="BX31" i="2"/>
  <c r="BY31" i="2"/>
  <c r="BS32" i="2"/>
  <c r="BT32" i="2"/>
  <c r="BU32" i="2"/>
  <c r="BV32" i="2"/>
  <c r="BW32" i="2"/>
  <c r="BX32" i="2"/>
  <c r="BY32" i="2"/>
  <c r="BS33" i="2"/>
  <c r="BT33" i="2"/>
  <c r="BU33" i="2"/>
  <c r="BV33" i="2"/>
  <c r="BW33" i="2"/>
  <c r="BX33" i="2"/>
  <c r="BY33" i="2"/>
  <c r="BS34" i="2"/>
  <c r="BT34" i="2"/>
  <c r="BU34" i="2"/>
  <c r="BV34" i="2"/>
  <c r="BW34" i="2"/>
  <c r="BX34" i="2"/>
  <c r="BY34" i="2"/>
  <c r="BS35" i="2"/>
  <c r="BT35" i="2"/>
  <c r="BU35" i="2"/>
  <c r="BV35" i="2"/>
  <c r="BW35" i="2"/>
  <c r="BX35" i="2"/>
  <c r="BY35" i="2"/>
  <c r="BS36" i="2"/>
  <c r="BT36" i="2"/>
  <c r="BU36" i="2"/>
  <c r="BV36" i="2"/>
  <c r="BW36" i="2"/>
  <c r="BX36" i="2"/>
  <c r="BY36" i="2"/>
  <c r="BS37" i="2"/>
  <c r="BT37" i="2"/>
  <c r="BU37" i="2"/>
  <c r="BV37" i="2"/>
  <c r="BW37" i="2"/>
  <c r="BX37" i="2"/>
  <c r="BY37" i="2"/>
  <c r="BS38" i="2"/>
  <c r="BT38" i="2"/>
  <c r="BU38" i="2"/>
  <c r="BV38" i="2"/>
  <c r="BW38" i="2"/>
  <c r="BX38" i="2"/>
  <c r="BY38" i="2"/>
  <c r="BS39" i="2"/>
  <c r="BT39" i="2"/>
  <c r="BU39" i="2"/>
  <c r="BV39" i="2"/>
  <c r="BW39" i="2"/>
  <c r="BX39" i="2"/>
  <c r="BY39" i="2"/>
  <c r="BS40" i="2"/>
  <c r="BT40" i="2"/>
  <c r="BU40" i="2"/>
  <c r="BV40" i="2"/>
  <c r="BW40" i="2"/>
  <c r="BX40" i="2"/>
  <c r="BY40" i="2"/>
  <c r="BS41" i="2"/>
  <c r="BT41" i="2"/>
  <c r="BU41" i="2"/>
  <c r="BV41" i="2"/>
  <c r="BW41" i="2"/>
  <c r="BX41" i="2"/>
  <c r="BY41" i="2"/>
  <c r="BS42" i="2"/>
  <c r="BT42" i="2"/>
  <c r="BU42" i="2"/>
  <c r="BV42" i="2"/>
  <c r="BW42" i="2"/>
  <c r="BX42" i="2"/>
  <c r="BY42" i="2"/>
  <c r="BS43" i="2"/>
  <c r="BT43" i="2"/>
  <c r="BU43" i="2"/>
  <c r="BV43" i="2"/>
  <c r="BW43" i="2"/>
  <c r="BX43" i="2"/>
  <c r="BY43" i="2"/>
  <c r="BS44" i="2"/>
  <c r="BT44" i="2"/>
  <c r="BU44" i="2"/>
  <c r="BV44" i="2"/>
  <c r="BW44" i="2"/>
  <c r="BX44" i="2"/>
  <c r="BY44" i="2"/>
  <c r="BS45" i="2"/>
  <c r="BT45" i="2"/>
  <c r="BU45" i="2"/>
  <c r="BV45" i="2"/>
  <c r="BW45" i="2"/>
  <c r="BX45" i="2"/>
  <c r="BY45" i="2"/>
  <c r="BS46" i="2"/>
  <c r="BT46" i="2"/>
  <c r="BU46" i="2"/>
  <c r="BV46" i="2"/>
  <c r="BW46" i="2"/>
  <c r="BX46" i="2"/>
  <c r="BY46" i="2"/>
  <c r="BS47" i="2"/>
  <c r="BT47" i="2"/>
  <c r="BU47" i="2"/>
  <c r="BV47" i="2"/>
  <c r="BW47" i="2"/>
  <c r="BX47" i="2"/>
  <c r="BY47" i="2"/>
  <c r="BS48" i="2"/>
  <c r="BT48" i="2"/>
  <c r="BU48" i="2"/>
  <c r="BV48" i="2"/>
  <c r="BW48" i="2"/>
  <c r="BX48" i="2"/>
  <c r="BY48" i="2"/>
  <c r="BS49" i="2"/>
  <c r="BT49" i="2"/>
  <c r="BU49" i="2"/>
  <c r="BV49" i="2"/>
  <c r="BW49" i="2"/>
  <c r="BX49" i="2"/>
  <c r="BY49" i="2"/>
  <c r="BS50" i="2"/>
  <c r="BT50" i="2"/>
  <c r="BU50" i="2"/>
  <c r="BV50" i="2"/>
  <c r="BW50" i="2"/>
  <c r="BX50" i="2"/>
  <c r="BY50" i="2"/>
  <c r="BS51" i="2"/>
  <c r="BT51" i="2"/>
  <c r="BU51" i="2"/>
  <c r="BV51" i="2"/>
  <c r="BW51" i="2"/>
  <c r="BX51" i="2"/>
  <c r="BY51" i="2"/>
  <c r="BS52" i="2"/>
  <c r="BT52" i="2"/>
  <c r="BU52" i="2"/>
  <c r="BV52" i="2"/>
  <c r="BW52" i="2"/>
  <c r="BX52" i="2"/>
  <c r="BY52" i="2"/>
  <c r="BS53" i="2"/>
  <c r="BT53" i="2"/>
  <c r="BU53" i="2"/>
  <c r="BV53" i="2"/>
  <c r="BW53" i="2"/>
  <c r="BX53" i="2"/>
  <c r="BY53" i="2"/>
  <c r="BS54" i="2"/>
  <c r="BT54" i="2"/>
  <c r="BU54" i="2"/>
  <c r="BV54" i="2"/>
  <c r="BW54" i="2"/>
  <c r="BX54" i="2"/>
  <c r="BY54" i="2"/>
  <c r="BS55" i="2"/>
  <c r="BT55" i="2"/>
  <c r="BU55" i="2"/>
  <c r="BV55" i="2"/>
  <c r="BW55" i="2"/>
  <c r="BX55" i="2"/>
  <c r="BY55" i="2"/>
  <c r="BS56" i="2"/>
  <c r="BT56" i="2"/>
  <c r="BU56" i="2"/>
  <c r="BV56" i="2"/>
  <c r="BW56" i="2"/>
  <c r="BX56" i="2"/>
  <c r="BY56" i="2"/>
  <c r="BS57" i="2"/>
  <c r="BT57" i="2"/>
  <c r="BU57" i="2"/>
  <c r="BV57" i="2"/>
  <c r="BW57" i="2"/>
  <c r="BX57" i="2"/>
  <c r="BY57" i="2"/>
  <c r="BS58" i="2"/>
  <c r="BT58" i="2"/>
  <c r="BU58" i="2"/>
  <c r="BV58" i="2"/>
  <c r="BW58" i="2"/>
  <c r="BX58" i="2"/>
  <c r="BY58" i="2"/>
  <c r="BS59" i="2"/>
  <c r="BT59" i="2"/>
  <c r="BU59" i="2"/>
  <c r="BV59" i="2"/>
  <c r="BW59" i="2"/>
  <c r="BX59" i="2"/>
  <c r="BY59" i="2"/>
  <c r="BS60" i="2"/>
  <c r="BT60" i="2"/>
  <c r="BU60" i="2"/>
  <c r="BV60" i="2"/>
  <c r="BW60" i="2"/>
  <c r="BX60" i="2"/>
  <c r="BY60" i="2"/>
  <c r="BS61" i="2"/>
  <c r="BT61" i="2"/>
  <c r="BU61" i="2"/>
  <c r="BV61" i="2"/>
  <c r="BW61" i="2"/>
  <c r="BX61" i="2"/>
  <c r="BY61" i="2"/>
  <c r="BS62" i="2"/>
  <c r="BT62" i="2"/>
  <c r="BU62" i="2"/>
  <c r="BV62" i="2"/>
  <c r="BW62" i="2"/>
  <c r="BX62" i="2"/>
  <c r="BY62" i="2"/>
  <c r="BS63" i="2"/>
  <c r="BT63" i="2"/>
  <c r="BU63" i="2"/>
  <c r="BV63" i="2"/>
  <c r="BW63" i="2"/>
  <c r="BX63" i="2"/>
  <c r="BY63" i="2"/>
  <c r="BS64" i="2"/>
  <c r="BT64" i="2"/>
  <c r="BU64" i="2"/>
  <c r="BV64" i="2"/>
  <c r="BW64" i="2"/>
  <c r="BX64" i="2"/>
  <c r="BY64" i="2"/>
  <c r="BS65" i="2"/>
  <c r="BT65" i="2"/>
  <c r="BU65" i="2"/>
  <c r="BV65" i="2"/>
  <c r="BW65" i="2"/>
  <c r="BX65" i="2"/>
  <c r="BY65" i="2"/>
  <c r="BS66" i="2"/>
  <c r="BT66" i="2"/>
  <c r="BU66" i="2"/>
  <c r="BV66" i="2"/>
  <c r="BW66" i="2"/>
  <c r="BX66" i="2"/>
  <c r="BY66" i="2"/>
  <c r="BS67" i="2"/>
  <c r="BT67" i="2"/>
  <c r="BU67" i="2"/>
  <c r="BV67" i="2"/>
  <c r="BW67" i="2"/>
  <c r="BX67" i="2"/>
  <c r="BY67" i="2"/>
  <c r="BS68" i="2"/>
  <c r="BT68" i="2"/>
  <c r="BU68" i="2"/>
  <c r="BV68" i="2"/>
  <c r="BW68" i="2"/>
  <c r="BX68" i="2"/>
  <c r="BY68" i="2"/>
  <c r="BS69" i="2"/>
  <c r="BT69" i="2"/>
  <c r="BU69" i="2"/>
  <c r="BV69" i="2"/>
  <c r="BW69" i="2"/>
  <c r="BX69" i="2"/>
  <c r="BY69" i="2"/>
  <c r="BS70" i="2"/>
  <c r="BT70" i="2"/>
  <c r="BU70" i="2"/>
  <c r="BV70" i="2"/>
  <c r="BW70" i="2"/>
  <c r="BX70" i="2"/>
  <c r="BY70" i="2"/>
  <c r="BS71" i="2"/>
  <c r="BT71" i="2"/>
  <c r="BU71" i="2"/>
  <c r="BV71" i="2"/>
  <c r="BW71" i="2"/>
  <c r="BX71" i="2"/>
  <c r="BY71" i="2"/>
  <c r="BS72" i="2"/>
  <c r="BT72" i="2"/>
  <c r="BU72" i="2"/>
  <c r="BV72" i="2"/>
  <c r="BW72" i="2"/>
  <c r="BX72" i="2"/>
  <c r="BY72" i="2"/>
  <c r="BS73" i="2"/>
  <c r="BT73" i="2"/>
  <c r="BU73" i="2"/>
  <c r="BV73" i="2"/>
  <c r="BW73" i="2"/>
  <c r="BX73" i="2"/>
  <c r="BY73" i="2"/>
  <c r="BS74" i="2"/>
  <c r="BT74" i="2"/>
  <c r="BU74" i="2"/>
  <c r="BV74" i="2"/>
  <c r="BW74" i="2"/>
  <c r="BX74" i="2"/>
  <c r="BY74" i="2"/>
  <c r="BS75" i="2"/>
  <c r="BT75" i="2"/>
  <c r="BU75" i="2"/>
  <c r="BV75" i="2"/>
  <c r="BW75" i="2"/>
  <c r="BX75" i="2"/>
  <c r="BY75" i="2"/>
  <c r="BS76" i="2"/>
  <c r="BT76" i="2"/>
  <c r="BU76" i="2"/>
  <c r="BV76" i="2"/>
  <c r="BW76" i="2"/>
  <c r="BX76" i="2"/>
  <c r="BY76" i="2"/>
  <c r="BS77" i="2"/>
  <c r="BT77" i="2"/>
  <c r="BU77" i="2"/>
  <c r="BV77" i="2"/>
  <c r="BW77" i="2"/>
  <c r="BX77" i="2"/>
  <c r="BY77" i="2"/>
  <c r="BS78" i="2"/>
  <c r="BT78" i="2"/>
  <c r="BU78" i="2"/>
  <c r="BV78" i="2"/>
  <c r="BW78" i="2"/>
  <c r="BX78" i="2"/>
  <c r="BY78" i="2"/>
  <c r="BS79" i="2"/>
  <c r="BT79" i="2"/>
  <c r="BU79" i="2"/>
  <c r="BV79" i="2"/>
  <c r="BW79" i="2"/>
  <c r="BX79" i="2"/>
  <c r="BY79" i="2"/>
  <c r="BS80" i="2"/>
  <c r="BT80" i="2"/>
  <c r="BU80" i="2"/>
  <c r="BV80" i="2"/>
  <c r="BW80" i="2"/>
  <c r="BX80" i="2"/>
  <c r="BY80" i="2"/>
  <c r="BS81" i="2"/>
  <c r="BT81" i="2"/>
  <c r="BU81" i="2"/>
  <c r="BV81" i="2"/>
  <c r="BW81" i="2"/>
  <c r="BX81" i="2"/>
  <c r="BY81" i="2"/>
  <c r="BS82" i="2"/>
  <c r="BT82" i="2"/>
  <c r="BU82" i="2"/>
  <c r="BV82" i="2"/>
  <c r="BW82" i="2"/>
  <c r="BX82" i="2"/>
  <c r="BY82" i="2"/>
  <c r="BS83" i="2"/>
  <c r="BT83" i="2"/>
  <c r="BU83" i="2"/>
  <c r="BV83" i="2"/>
  <c r="BW83" i="2"/>
  <c r="BX83" i="2"/>
  <c r="BY83" i="2"/>
  <c r="BS84" i="2"/>
  <c r="BT84" i="2"/>
  <c r="BU84" i="2"/>
  <c r="BV84" i="2"/>
  <c r="BW84" i="2"/>
  <c r="BX84" i="2"/>
  <c r="BY84" i="2"/>
  <c r="BS85" i="2"/>
  <c r="BT85" i="2"/>
  <c r="BU85" i="2"/>
  <c r="BV85" i="2"/>
  <c r="BW85" i="2"/>
  <c r="BX85" i="2"/>
  <c r="BY85" i="2"/>
  <c r="BS86" i="2"/>
  <c r="BT86" i="2"/>
  <c r="BU86" i="2"/>
  <c r="BV86" i="2"/>
  <c r="BW86" i="2"/>
  <c r="BX86" i="2"/>
  <c r="BY86" i="2"/>
  <c r="BS87" i="2"/>
  <c r="BT87" i="2"/>
  <c r="BU87" i="2"/>
  <c r="BV87" i="2"/>
  <c r="BW87" i="2"/>
  <c r="BX87" i="2"/>
  <c r="BY87" i="2"/>
  <c r="BS88" i="2"/>
  <c r="BT88" i="2"/>
  <c r="BU88" i="2"/>
  <c r="BV88" i="2"/>
  <c r="BW88" i="2"/>
  <c r="BX88" i="2"/>
  <c r="BY88" i="2"/>
  <c r="BS89" i="2"/>
  <c r="BT89" i="2"/>
  <c r="BU89" i="2"/>
  <c r="BV89" i="2"/>
  <c r="BW89" i="2"/>
  <c r="BX89" i="2"/>
  <c r="BY89" i="2"/>
  <c r="BS90" i="2"/>
  <c r="BT90" i="2"/>
  <c r="BU90" i="2"/>
  <c r="BV90" i="2"/>
  <c r="BW90" i="2"/>
  <c r="BX90" i="2"/>
  <c r="BY90" i="2"/>
  <c r="BS91" i="2"/>
  <c r="BT91" i="2"/>
  <c r="BU91" i="2"/>
  <c r="BV91" i="2"/>
  <c r="BW91" i="2"/>
  <c r="BX91" i="2"/>
  <c r="BY91" i="2"/>
  <c r="BS92" i="2"/>
  <c r="BT92" i="2"/>
  <c r="BU92" i="2"/>
  <c r="BV92" i="2"/>
  <c r="BW92" i="2"/>
  <c r="BX92" i="2"/>
  <c r="BY92" i="2"/>
  <c r="BS93" i="2"/>
  <c r="BT93" i="2"/>
  <c r="BU93" i="2"/>
  <c r="BV93" i="2"/>
  <c r="BW93" i="2"/>
  <c r="BX93" i="2"/>
  <c r="BY93" i="2"/>
  <c r="BS94" i="2"/>
  <c r="BT94" i="2"/>
  <c r="BU94" i="2"/>
  <c r="BV94" i="2"/>
  <c r="BW94" i="2"/>
  <c r="BX94" i="2"/>
  <c r="BY94" i="2"/>
  <c r="BS95" i="2"/>
  <c r="BT95" i="2"/>
  <c r="BU95" i="2"/>
  <c r="BV95" i="2"/>
  <c r="BW95" i="2"/>
  <c r="BX95" i="2"/>
  <c r="BY95" i="2"/>
  <c r="BS96" i="2"/>
  <c r="BT96" i="2"/>
  <c r="BU96" i="2"/>
  <c r="BV96" i="2"/>
  <c r="BW96" i="2"/>
  <c r="BX96" i="2"/>
  <c r="BY96" i="2"/>
  <c r="BS97" i="2"/>
  <c r="BT97" i="2"/>
  <c r="BU97" i="2"/>
  <c r="BV97" i="2"/>
  <c r="BW97" i="2"/>
  <c r="BX97" i="2"/>
  <c r="BY97" i="2"/>
  <c r="BS98" i="2"/>
  <c r="BT98" i="2"/>
  <c r="BU98" i="2"/>
  <c r="BV98" i="2"/>
  <c r="BW98" i="2"/>
  <c r="BX98" i="2"/>
  <c r="BY98" i="2"/>
  <c r="BS99" i="2"/>
  <c r="BT99" i="2"/>
  <c r="BU99" i="2"/>
  <c r="BV99" i="2"/>
  <c r="BW99" i="2"/>
  <c r="BX99" i="2"/>
  <c r="BY99" i="2"/>
  <c r="BS100" i="2"/>
  <c r="BT100" i="2"/>
  <c r="BU100" i="2"/>
  <c r="BV100" i="2"/>
  <c r="BW100" i="2"/>
  <c r="BX100" i="2"/>
  <c r="BY100" i="2"/>
  <c r="BS101" i="2"/>
  <c r="BT101" i="2"/>
  <c r="BU101" i="2"/>
  <c r="BV101" i="2"/>
  <c r="BW101" i="2"/>
  <c r="BX101" i="2"/>
  <c r="BY101" i="2"/>
  <c r="BS102" i="2"/>
  <c r="BT102" i="2"/>
  <c r="BU102" i="2"/>
  <c r="BV102" i="2"/>
  <c r="BW102" i="2"/>
  <c r="BX102" i="2"/>
  <c r="BY102" i="2"/>
  <c r="BS103" i="2"/>
  <c r="BT103" i="2"/>
  <c r="BU103" i="2"/>
  <c r="BV103" i="2"/>
  <c r="BW103" i="2"/>
  <c r="BX103" i="2"/>
  <c r="BY103" i="2"/>
  <c r="BS104" i="2"/>
  <c r="BT104" i="2"/>
  <c r="BU104" i="2"/>
  <c r="BV104" i="2"/>
  <c r="BW104" i="2"/>
  <c r="BX104" i="2"/>
  <c r="BY104" i="2"/>
  <c r="BS105" i="2"/>
  <c r="BT105" i="2"/>
  <c r="BU105" i="2"/>
  <c r="BV105" i="2"/>
  <c r="BW105" i="2"/>
  <c r="BX105" i="2"/>
  <c r="BY105" i="2"/>
  <c r="BT5" i="2"/>
  <c r="BU5" i="2"/>
  <c r="BV5" i="2"/>
  <c r="BW5" i="2"/>
  <c r="BX5" i="2"/>
  <c r="BY5" i="2"/>
  <c r="BS5" i="2"/>
  <c r="BL6" i="2"/>
  <c r="BM6" i="2"/>
  <c r="BN6" i="2"/>
  <c r="BO6" i="2"/>
  <c r="BP6" i="2"/>
  <c r="BQ6" i="2"/>
  <c r="BR6" i="2"/>
  <c r="BL7" i="2"/>
  <c r="BM7" i="2"/>
  <c r="BN7" i="2"/>
  <c r="BO7" i="2"/>
  <c r="BP7" i="2"/>
  <c r="BQ7" i="2"/>
  <c r="BR7" i="2"/>
  <c r="BL8" i="2"/>
  <c r="BM8" i="2"/>
  <c r="BN8" i="2"/>
  <c r="BO8" i="2"/>
  <c r="BP8" i="2"/>
  <c r="BQ8" i="2"/>
  <c r="BR8" i="2"/>
  <c r="BL9" i="2"/>
  <c r="BM9" i="2"/>
  <c r="BN9" i="2"/>
  <c r="BO9" i="2"/>
  <c r="BP9" i="2"/>
  <c r="BQ9" i="2"/>
  <c r="BR9" i="2"/>
  <c r="BL10" i="2"/>
  <c r="BM10" i="2"/>
  <c r="BN10" i="2"/>
  <c r="BO10" i="2"/>
  <c r="BP10" i="2"/>
  <c r="BQ10" i="2"/>
  <c r="BR10" i="2"/>
  <c r="BL11" i="2"/>
  <c r="BM11" i="2"/>
  <c r="BN11" i="2"/>
  <c r="BO11" i="2"/>
  <c r="BP11" i="2"/>
  <c r="BQ11" i="2"/>
  <c r="BR11" i="2"/>
  <c r="BL12" i="2"/>
  <c r="BM12" i="2"/>
  <c r="BN12" i="2"/>
  <c r="BO12" i="2"/>
  <c r="BP12" i="2"/>
  <c r="BQ12" i="2"/>
  <c r="BR12" i="2"/>
  <c r="BL13" i="2"/>
  <c r="BM13" i="2"/>
  <c r="BN13" i="2"/>
  <c r="BO13" i="2"/>
  <c r="BP13" i="2"/>
  <c r="BQ13" i="2"/>
  <c r="BR13" i="2"/>
  <c r="BL14" i="2"/>
  <c r="BM14" i="2"/>
  <c r="BN14" i="2"/>
  <c r="BO14" i="2"/>
  <c r="BP14" i="2"/>
  <c r="BQ14" i="2"/>
  <c r="BR14" i="2"/>
  <c r="BL15" i="2"/>
  <c r="BM15" i="2"/>
  <c r="BN15" i="2"/>
  <c r="BO15" i="2"/>
  <c r="BP15" i="2"/>
  <c r="BQ15" i="2"/>
  <c r="BR15" i="2"/>
  <c r="BL16" i="2"/>
  <c r="BM16" i="2"/>
  <c r="BN16" i="2"/>
  <c r="BO16" i="2"/>
  <c r="BP16" i="2"/>
  <c r="BQ16" i="2"/>
  <c r="BR16" i="2"/>
  <c r="BL17" i="2"/>
  <c r="BM17" i="2"/>
  <c r="BN17" i="2"/>
  <c r="BO17" i="2"/>
  <c r="BP17" i="2"/>
  <c r="BQ17" i="2"/>
  <c r="BR17" i="2"/>
  <c r="BL18" i="2"/>
  <c r="BM18" i="2"/>
  <c r="BN18" i="2"/>
  <c r="BO18" i="2"/>
  <c r="BP18" i="2"/>
  <c r="BQ18" i="2"/>
  <c r="BR18" i="2"/>
  <c r="BL19" i="2"/>
  <c r="BM19" i="2"/>
  <c r="BN19" i="2"/>
  <c r="BO19" i="2"/>
  <c r="BP19" i="2"/>
  <c r="BQ19" i="2"/>
  <c r="BR19" i="2"/>
  <c r="BL20" i="2"/>
  <c r="BM20" i="2"/>
  <c r="BN20" i="2"/>
  <c r="BO20" i="2"/>
  <c r="BP20" i="2"/>
  <c r="BQ20" i="2"/>
  <c r="BR20" i="2"/>
  <c r="BL21" i="2"/>
  <c r="BM21" i="2"/>
  <c r="BN21" i="2"/>
  <c r="BO21" i="2"/>
  <c r="BP21" i="2"/>
  <c r="BQ21" i="2"/>
  <c r="BR21" i="2"/>
  <c r="BL22" i="2"/>
  <c r="BM22" i="2"/>
  <c r="BN22" i="2"/>
  <c r="BO22" i="2"/>
  <c r="BP22" i="2"/>
  <c r="BQ22" i="2"/>
  <c r="BR22" i="2"/>
  <c r="BL23" i="2"/>
  <c r="BM23" i="2"/>
  <c r="BN23" i="2"/>
  <c r="BO23" i="2"/>
  <c r="BP23" i="2"/>
  <c r="BQ23" i="2"/>
  <c r="BR23" i="2"/>
  <c r="BL24" i="2"/>
  <c r="BM24" i="2"/>
  <c r="BN24" i="2"/>
  <c r="BO24" i="2"/>
  <c r="BP24" i="2"/>
  <c r="BQ24" i="2"/>
  <c r="BR24" i="2"/>
  <c r="BL25" i="2"/>
  <c r="BM25" i="2"/>
  <c r="BN25" i="2"/>
  <c r="BO25" i="2"/>
  <c r="BP25" i="2"/>
  <c r="BQ25" i="2"/>
  <c r="BR25" i="2"/>
  <c r="BL26" i="2"/>
  <c r="BM26" i="2"/>
  <c r="BN26" i="2"/>
  <c r="BO26" i="2"/>
  <c r="BP26" i="2"/>
  <c r="BQ26" i="2"/>
  <c r="BR26" i="2"/>
  <c r="BL27" i="2"/>
  <c r="BM27" i="2"/>
  <c r="BN27" i="2"/>
  <c r="BO27" i="2"/>
  <c r="BP27" i="2"/>
  <c r="BQ27" i="2"/>
  <c r="BR27" i="2"/>
  <c r="BL28" i="2"/>
  <c r="BM28" i="2"/>
  <c r="BN28" i="2"/>
  <c r="BO28" i="2"/>
  <c r="BP28" i="2"/>
  <c r="BQ28" i="2"/>
  <c r="BR28" i="2"/>
  <c r="BL29" i="2"/>
  <c r="BM29" i="2"/>
  <c r="BN29" i="2"/>
  <c r="BO29" i="2"/>
  <c r="BP29" i="2"/>
  <c r="BQ29" i="2"/>
  <c r="BR29" i="2"/>
  <c r="BL30" i="2"/>
  <c r="BM30" i="2"/>
  <c r="BN30" i="2"/>
  <c r="BO30" i="2"/>
  <c r="BP30" i="2"/>
  <c r="BQ30" i="2"/>
  <c r="BR30" i="2"/>
  <c r="BL31" i="2"/>
  <c r="BM31" i="2"/>
  <c r="BN31" i="2"/>
  <c r="BO31" i="2"/>
  <c r="BP31" i="2"/>
  <c r="BQ31" i="2"/>
  <c r="BR31" i="2"/>
  <c r="BL32" i="2"/>
  <c r="BM32" i="2"/>
  <c r="BN32" i="2"/>
  <c r="BO32" i="2"/>
  <c r="BP32" i="2"/>
  <c r="BQ32" i="2"/>
  <c r="BR32" i="2"/>
  <c r="BL33" i="2"/>
  <c r="BM33" i="2"/>
  <c r="BN33" i="2"/>
  <c r="BO33" i="2"/>
  <c r="BP33" i="2"/>
  <c r="BQ33" i="2"/>
  <c r="BR33" i="2"/>
  <c r="BL34" i="2"/>
  <c r="BM34" i="2"/>
  <c r="BN34" i="2"/>
  <c r="BO34" i="2"/>
  <c r="BP34" i="2"/>
  <c r="BQ34" i="2"/>
  <c r="BR34" i="2"/>
  <c r="BL35" i="2"/>
  <c r="BM35" i="2"/>
  <c r="BN35" i="2"/>
  <c r="BO35" i="2"/>
  <c r="BP35" i="2"/>
  <c r="BQ35" i="2"/>
  <c r="BR35" i="2"/>
  <c r="BL36" i="2"/>
  <c r="BM36" i="2"/>
  <c r="BN36" i="2"/>
  <c r="BO36" i="2"/>
  <c r="BP36" i="2"/>
  <c r="BQ36" i="2"/>
  <c r="BR36" i="2"/>
  <c r="BL37" i="2"/>
  <c r="BM37" i="2"/>
  <c r="BN37" i="2"/>
  <c r="BO37" i="2"/>
  <c r="BP37" i="2"/>
  <c r="BQ37" i="2"/>
  <c r="BR37" i="2"/>
  <c r="BL38" i="2"/>
  <c r="BM38" i="2"/>
  <c r="BN38" i="2"/>
  <c r="BO38" i="2"/>
  <c r="BP38" i="2"/>
  <c r="BQ38" i="2"/>
  <c r="BR38" i="2"/>
  <c r="BL39" i="2"/>
  <c r="BM39" i="2"/>
  <c r="BN39" i="2"/>
  <c r="BO39" i="2"/>
  <c r="BP39" i="2"/>
  <c r="BQ39" i="2"/>
  <c r="BR39" i="2"/>
  <c r="BL40" i="2"/>
  <c r="BM40" i="2"/>
  <c r="BN40" i="2"/>
  <c r="BO40" i="2"/>
  <c r="BP40" i="2"/>
  <c r="BQ40" i="2"/>
  <c r="BR40" i="2"/>
  <c r="BL41" i="2"/>
  <c r="BM41" i="2"/>
  <c r="BN41" i="2"/>
  <c r="BO41" i="2"/>
  <c r="BP41" i="2"/>
  <c r="BQ41" i="2"/>
  <c r="BR41" i="2"/>
  <c r="BL42" i="2"/>
  <c r="BM42" i="2"/>
  <c r="BN42" i="2"/>
  <c r="BO42" i="2"/>
  <c r="BP42" i="2"/>
  <c r="BQ42" i="2"/>
  <c r="BR42" i="2"/>
  <c r="BL43" i="2"/>
  <c r="BM43" i="2"/>
  <c r="BN43" i="2"/>
  <c r="BO43" i="2"/>
  <c r="BP43" i="2"/>
  <c r="BQ43" i="2"/>
  <c r="BR43" i="2"/>
  <c r="BL44" i="2"/>
  <c r="BM44" i="2"/>
  <c r="BN44" i="2"/>
  <c r="BO44" i="2"/>
  <c r="BP44" i="2"/>
  <c r="BQ44" i="2"/>
  <c r="BR44" i="2"/>
  <c r="BL45" i="2"/>
  <c r="BM45" i="2"/>
  <c r="BN45" i="2"/>
  <c r="BO45" i="2"/>
  <c r="BP45" i="2"/>
  <c r="BQ45" i="2"/>
  <c r="BR45" i="2"/>
  <c r="BL46" i="2"/>
  <c r="BM46" i="2"/>
  <c r="BN46" i="2"/>
  <c r="BO46" i="2"/>
  <c r="BP46" i="2"/>
  <c r="BQ46" i="2"/>
  <c r="BR46" i="2"/>
  <c r="BL47" i="2"/>
  <c r="BM47" i="2"/>
  <c r="BN47" i="2"/>
  <c r="BO47" i="2"/>
  <c r="BP47" i="2"/>
  <c r="BQ47" i="2"/>
  <c r="BR47" i="2"/>
  <c r="BL48" i="2"/>
  <c r="BM48" i="2"/>
  <c r="BN48" i="2"/>
  <c r="BO48" i="2"/>
  <c r="BP48" i="2"/>
  <c r="BQ48" i="2"/>
  <c r="BR48" i="2"/>
  <c r="BL49" i="2"/>
  <c r="BM49" i="2"/>
  <c r="BN49" i="2"/>
  <c r="BO49" i="2"/>
  <c r="BP49" i="2"/>
  <c r="BQ49" i="2"/>
  <c r="BR49" i="2"/>
  <c r="BL50" i="2"/>
  <c r="BM50" i="2"/>
  <c r="BN50" i="2"/>
  <c r="BO50" i="2"/>
  <c r="BP50" i="2"/>
  <c r="BQ50" i="2"/>
  <c r="BR50" i="2"/>
  <c r="BL51" i="2"/>
  <c r="BM51" i="2"/>
  <c r="BN51" i="2"/>
  <c r="BO51" i="2"/>
  <c r="BP51" i="2"/>
  <c r="BQ51" i="2"/>
  <c r="BR51" i="2"/>
  <c r="BL52" i="2"/>
  <c r="BM52" i="2"/>
  <c r="BN52" i="2"/>
  <c r="BO52" i="2"/>
  <c r="BP52" i="2"/>
  <c r="BQ52" i="2"/>
  <c r="BR52" i="2"/>
  <c r="BL53" i="2"/>
  <c r="BM53" i="2"/>
  <c r="BN53" i="2"/>
  <c r="BO53" i="2"/>
  <c r="BP53" i="2"/>
  <c r="BQ53" i="2"/>
  <c r="BR53" i="2"/>
  <c r="BL54" i="2"/>
  <c r="BM54" i="2"/>
  <c r="BN54" i="2"/>
  <c r="BO54" i="2"/>
  <c r="BP54" i="2"/>
  <c r="BQ54" i="2"/>
  <c r="BR54" i="2"/>
  <c r="BL55" i="2"/>
  <c r="BM55" i="2"/>
  <c r="BN55" i="2"/>
  <c r="BO55" i="2"/>
  <c r="BP55" i="2"/>
  <c r="BQ55" i="2"/>
  <c r="BR55" i="2"/>
  <c r="BL56" i="2"/>
  <c r="BM56" i="2"/>
  <c r="BN56" i="2"/>
  <c r="BO56" i="2"/>
  <c r="BP56" i="2"/>
  <c r="BQ56" i="2"/>
  <c r="BR56" i="2"/>
  <c r="BL57" i="2"/>
  <c r="BM57" i="2"/>
  <c r="BN57" i="2"/>
  <c r="BO57" i="2"/>
  <c r="BP57" i="2"/>
  <c r="BQ57" i="2"/>
  <c r="BR57" i="2"/>
  <c r="BL58" i="2"/>
  <c r="BM58" i="2"/>
  <c r="BN58" i="2"/>
  <c r="BO58" i="2"/>
  <c r="BP58" i="2"/>
  <c r="BQ58" i="2"/>
  <c r="BR58" i="2"/>
  <c r="BL59" i="2"/>
  <c r="BM59" i="2"/>
  <c r="BN59" i="2"/>
  <c r="BO59" i="2"/>
  <c r="BP59" i="2"/>
  <c r="BQ59" i="2"/>
  <c r="BR59" i="2"/>
  <c r="BL60" i="2"/>
  <c r="BM60" i="2"/>
  <c r="BN60" i="2"/>
  <c r="BO60" i="2"/>
  <c r="BP60" i="2"/>
  <c r="BQ60" i="2"/>
  <c r="BR60" i="2"/>
  <c r="BL61" i="2"/>
  <c r="BM61" i="2"/>
  <c r="BN61" i="2"/>
  <c r="BO61" i="2"/>
  <c r="BP61" i="2"/>
  <c r="BQ61" i="2"/>
  <c r="BR61" i="2"/>
  <c r="BL62" i="2"/>
  <c r="BM62" i="2"/>
  <c r="BN62" i="2"/>
  <c r="BO62" i="2"/>
  <c r="BP62" i="2"/>
  <c r="BQ62" i="2"/>
  <c r="BR62" i="2"/>
  <c r="BL63" i="2"/>
  <c r="BM63" i="2"/>
  <c r="BN63" i="2"/>
  <c r="BO63" i="2"/>
  <c r="BP63" i="2"/>
  <c r="BQ63" i="2"/>
  <c r="BR63" i="2"/>
  <c r="BL64" i="2"/>
  <c r="BM64" i="2"/>
  <c r="BN64" i="2"/>
  <c r="BO64" i="2"/>
  <c r="BP64" i="2"/>
  <c r="BQ64" i="2"/>
  <c r="BR64" i="2"/>
  <c r="BL65" i="2"/>
  <c r="BM65" i="2"/>
  <c r="BN65" i="2"/>
  <c r="BO65" i="2"/>
  <c r="BP65" i="2"/>
  <c r="BQ65" i="2"/>
  <c r="BR65" i="2"/>
  <c r="BL66" i="2"/>
  <c r="BM66" i="2"/>
  <c r="BN66" i="2"/>
  <c r="BO66" i="2"/>
  <c r="BP66" i="2"/>
  <c r="BQ66" i="2"/>
  <c r="BR66" i="2"/>
  <c r="BL67" i="2"/>
  <c r="BM67" i="2"/>
  <c r="BN67" i="2"/>
  <c r="BO67" i="2"/>
  <c r="BP67" i="2"/>
  <c r="BQ67" i="2"/>
  <c r="BR67" i="2"/>
  <c r="BL68" i="2"/>
  <c r="BM68" i="2"/>
  <c r="BN68" i="2"/>
  <c r="BO68" i="2"/>
  <c r="BP68" i="2"/>
  <c r="BQ68" i="2"/>
  <c r="BR68" i="2"/>
  <c r="BL69" i="2"/>
  <c r="BM69" i="2"/>
  <c r="BN69" i="2"/>
  <c r="BO69" i="2"/>
  <c r="BP69" i="2"/>
  <c r="BQ69" i="2"/>
  <c r="BR69" i="2"/>
  <c r="BL70" i="2"/>
  <c r="BM70" i="2"/>
  <c r="BN70" i="2"/>
  <c r="BO70" i="2"/>
  <c r="BP70" i="2"/>
  <c r="BQ70" i="2"/>
  <c r="BR70" i="2"/>
  <c r="BL71" i="2"/>
  <c r="BM71" i="2"/>
  <c r="BN71" i="2"/>
  <c r="BO71" i="2"/>
  <c r="BP71" i="2"/>
  <c r="BQ71" i="2"/>
  <c r="BR71" i="2"/>
  <c r="BL72" i="2"/>
  <c r="BM72" i="2"/>
  <c r="BN72" i="2"/>
  <c r="BO72" i="2"/>
  <c r="BP72" i="2"/>
  <c r="BQ72" i="2"/>
  <c r="BR72" i="2"/>
  <c r="BL73" i="2"/>
  <c r="BM73" i="2"/>
  <c r="BN73" i="2"/>
  <c r="BO73" i="2"/>
  <c r="BP73" i="2"/>
  <c r="BQ73" i="2"/>
  <c r="BR73" i="2"/>
  <c r="BL74" i="2"/>
  <c r="BM74" i="2"/>
  <c r="BN74" i="2"/>
  <c r="BO74" i="2"/>
  <c r="BP74" i="2"/>
  <c r="BQ74" i="2"/>
  <c r="BR74" i="2"/>
  <c r="BL75" i="2"/>
  <c r="BM75" i="2"/>
  <c r="BN75" i="2"/>
  <c r="BO75" i="2"/>
  <c r="BP75" i="2"/>
  <c r="BQ75" i="2"/>
  <c r="BR75" i="2"/>
  <c r="BL76" i="2"/>
  <c r="BM76" i="2"/>
  <c r="BN76" i="2"/>
  <c r="BO76" i="2"/>
  <c r="BP76" i="2"/>
  <c r="BQ76" i="2"/>
  <c r="BR76" i="2"/>
  <c r="BL77" i="2"/>
  <c r="BM77" i="2"/>
  <c r="BN77" i="2"/>
  <c r="BO77" i="2"/>
  <c r="BP77" i="2"/>
  <c r="BQ77" i="2"/>
  <c r="BR77" i="2"/>
  <c r="BL78" i="2"/>
  <c r="BM78" i="2"/>
  <c r="BN78" i="2"/>
  <c r="BO78" i="2"/>
  <c r="BP78" i="2"/>
  <c r="BQ78" i="2"/>
  <c r="BR78" i="2"/>
  <c r="BL79" i="2"/>
  <c r="BM79" i="2"/>
  <c r="BN79" i="2"/>
  <c r="BO79" i="2"/>
  <c r="BP79" i="2"/>
  <c r="BQ79" i="2"/>
  <c r="BR79" i="2"/>
  <c r="BL80" i="2"/>
  <c r="BM80" i="2"/>
  <c r="BN80" i="2"/>
  <c r="BO80" i="2"/>
  <c r="BP80" i="2"/>
  <c r="BQ80" i="2"/>
  <c r="BR80" i="2"/>
  <c r="BL81" i="2"/>
  <c r="BM81" i="2"/>
  <c r="BN81" i="2"/>
  <c r="BO81" i="2"/>
  <c r="BP81" i="2"/>
  <c r="BQ81" i="2"/>
  <c r="BR81" i="2"/>
  <c r="BL82" i="2"/>
  <c r="BM82" i="2"/>
  <c r="BN82" i="2"/>
  <c r="BO82" i="2"/>
  <c r="BP82" i="2"/>
  <c r="BQ82" i="2"/>
  <c r="BR82" i="2"/>
  <c r="BL83" i="2"/>
  <c r="BM83" i="2"/>
  <c r="BN83" i="2"/>
  <c r="BO83" i="2"/>
  <c r="BP83" i="2"/>
  <c r="BQ83" i="2"/>
  <c r="BR83" i="2"/>
  <c r="BL84" i="2"/>
  <c r="BM84" i="2"/>
  <c r="BN84" i="2"/>
  <c r="BO84" i="2"/>
  <c r="BP84" i="2"/>
  <c r="BQ84" i="2"/>
  <c r="BR84" i="2"/>
  <c r="BL85" i="2"/>
  <c r="BM85" i="2"/>
  <c r="BN85" i="2"/>
  <c r="BO85" i="2"/>
  <c r="BP85" i="2"/>
  <c r="BQ85" i="2"/>
  <c r="BR85" i="2"/>
  <c r="BL86" i="2"/>
  <c r="BM86" i="2"/>
  <c r="BN86" i="2"/>
  <c r="BO86" i="2"/>
  <c r="BP86" i="2"/>
  <c r="BQ86" i="2"/>
  <c r="BR86" i="2"/>
  <c r="BL87" i="2"/>
  <c r="BM87" i="2"/>
  <c r="BN87" i="2"/>
  <c r="BO87" i="2"/>
  <c r="BP87" i="2"/>
  <c r="BQ87" i="2"/>
  <c r="BR87" i="2"/>
  <c r="BL88" i="2"/>
  <c r="BM88" i="2"/>
  <c r="BN88" i="2"/>
  <c r="BO88" i="2"/>
  <c r="BP88" i="2"/>
  <c r="BQ88" i="2"/>
  <c r="BR88" i="2"/>
  <c r="BL89" i="2"/>
  <c r="BM89" i="2"/>
  <c r="BN89" i="2"/>
  <c r="BO89" i="2"/>
  <c r="BP89" i="2"/>
  <c r="BQ89" i="2"/>
  <c r="BR89" i="2"/>
  <c r="BL90" i="2"/>
  <c r="BM90" i="2"/>
  <c r="BN90" i="2"/>
  <c r="BO90" i="2"/>
  <c r="BP90" i="2"/>
  <c r="BQ90" i="2"/>
  <c r="BR90" i="2"/>
  <c r="BL91" i="2"/>
  <c r="BM91" i="2"/>
  <c r="BN91" i="2"/>
  <c r="BO91" i="2"/>
  <c r="BP91" i="2"/>
  <c r="BQ91" i="2"/>
  <c r="BR91" i="2"/>
  <c r="BL92" i="2"/>
  <c r="BM92" i="2"/>
  <c r="BN92" i="2"/>
  <c r="BO92" i="2"/>
  <c r="BP92" i="2"/>
  <c r="BQ92" i="2"/>
  <c r="BR92" i="2"/>
  <c r="BL93" i="2"/>
  <c r="BM93" i="2"/>
  <c r="BN93" i="2"/>
  <c r="BO93" i="2"/>
  <c r="BP93" i="2"/>
  <c r="BQ93" i="2"/>
  <c r="BR93" i="2"/>
  <c r="BL94" i="2"/>
  <c r="BM94" i="2"/>
  <c r="BN94" i="2"/>
  <c r="BO94" i="2"/>
  <c r="BP94" i="2"/>
  <c r="BQ94" i="2"/>
  <c r="BR94" i="2"/>
  <c r="BL95" i="2"/>
  <c r="BM95" i="2"/>
  <c r="BN95" i="2"/>
  <c r="BO95" i="2"/>
  <c r="BP95" i="2"/>
  <c r="BQ95" i="2"/>
  <c r="BR95" i="2"/>
  <c r="BL96" i="2"/>
  <c r="BM96" i="2"/>
  <c r="BN96" i="2"/>
  <c r="BO96" i="2"/>
  <c r="BP96" i="2"/>
  <c r="BQ96" i="2"/>
  <c r="BR96" i="2"/>
  <c r="BL97" i="2"/>
  <c r="BM97" i="2"/>
  <c r="BN97" i="2"/>
  <c r="BO97" i="2"/>
  <c r="BP97" i="2"/>
  <c r="BQ97" i="2"/>
  <c r="BR97" i="2"/>
  <c r="BL98" i="2"/>
  <c r="BM98" i="2"/>
  <c r="BN98" i="2"/>
  <c r="BO98" i="2"/>
  <c r="BP98" i="2"/>
  <c r="BQ98" i="2"/>
  <c r="BR98" i="2"/>
  <c r="BL99" i="2"/>
  <c r="BM99" i="2"/>
  <c r="BN99" i="2"/>
  <c r="BO99" i="2"/>
  <c r="BP99" i="2"/>
  <c r="BQ99" i="2"/>
  <c r="BR99" i="2"/>
  <c r="BL100" i="2"/>
  <c r="BM100" i="2"/>
  <c r="BN100" i="2"/>
  <c r="BO100" i="2"/>
  <c r="BP100" i="2"/>
  <c r="BQ100" i="2"/>
  <c r="BR100" i="2"/>
  <c r="BL101" i="2"/>
  <c r="BM101" i="2"/>
  <c r="BN101" i="2"/>
  <c r="BO101" i="2"/>
  <c r="BP101" i="2"/>
  <c r="BQ101" i="2"/>
  <c r="BR101" i="2"/>
  <c r="BL102" i="2"/>
  <c r="BM102" i="2"/>
  <c r="BN102" i="2"/>
  <c r="BO102" i="2"/>
  <c r="BP102" i="2"/>
  <c r="BQ102" i="2"/>
  <c r="BR102" i="2"/>
  <c r="BL103" i="2"/>
  <c r="BM103" i="2"/>
  <c r="BN103" i="2"/>
  <c r="BO103" i="2"/>
  <c r="BP103" i="2"/>
  <c r="BQ103" i="2"/>
  <c r="BR103" i="2"/>
  <c r="BL104" i="2"/>
  <c r="BM104" i="2"/>
  <c r="BN104" i="2"/>
  <c r="BO104" i="2"/>
  <c r="BP104" i="2"/>
  <c r="BQ104" i="2"/>
  <c r="BR104" i="2"/>
  <c r="BL105" i="2"/>
  <c r="BM105" i="2"/>
  <c r="BN105" i="2"/>
  <c r="BO105" i="2"/>
  <c r="BP105" i="2"/>
  <c r="BQ105" i="2"/>
  <c r="BR105" i="2"/>
  <c r="BM5" i="2"/>
  <c r="BN5" i="2"/>
  <c r="BO5" i="2"/>
  <c r="BP5" i="2"/>
  <c r="BQ5" i="2"/>
  <c r="BR5" i="2"/>
  <c r="BL5" i="2"/>
  <c r="CC5" i="2"/>
  <c r="CD5" i="2"/>
  <c r="CE5" i="2"/>
  <c r="CF5" i="2"/>
  <c r="CG5" i="2"/>
  <c r="CC6" i="2"/>
  <c r="CD6" i="2"/>
  <c r="CE6" i="2"/>
  <c r="CF6" i="2"/>
  <c r="CG6" i="2"/>
  <c r="CC7" i="2"/>
  <c r="CD7" i="2"/>
  <c r="CE7" i="2"/>
  <c r="CF7" i="2"/>
  <c r="CG7" i="2"/>
  <c r="CC8" i="2"/>
  <c r="CD8" i="2"/>
  <c r="CE8" i="2"/>
  <c r="CF8" i="2"/>
  <c r="CG8" i="2"/>
  <c r="CC9" i="2"/>
  <c r="CD9" i="2"/>
  <c r="CE9" i="2"/>
  <c r="CF9" i="2"/>
  <c r="CG9" i="2"/>
  <c r="CC10" i="2"/>
  <c r="CD10" i="2"/>
  <c r="CE10" i="2"/>
  <c r="CF10" i="2"/>
  <c r="CG10" i="2"/>
  <c r="CC11" i="2"/>
  <c r="CD11" i="2"/>
  <c r="CE11" i="2"/>
  <c r="CF11" i="2"/>
  <c r="CG11" i="2"/>
  <c r="CC12" i="2"/>
  <c r="CD12" i="2"/>
  <c r="CE12" i="2"/>
  <c r="CF12" i="2"/>
  <c r="CG12" i="2"/>
  <c r="CC13" i="2"/>
  <c r="CD13" i="2"/>
  <c r="CE13" i="2"/>
  <c r="CF13" i="2"/>
  <c r="CG13" i="2"/>
  <c r="CC14" i="2"/>
  <c r="CD14" i="2"/>
  <c r="CE14" i="2"/>
  <c r="CF14" i="2"/>
  <c r="CG14" i="2"/>
  <c r="CC15" i="2"/>
  <c r="CD15" i="2"/>
  <c r="CE15" i="2"/>
  <c r="CF15" i="2"/>
  <c r="CG15" i="2"/>
  <c r="CC16" i="2"/>
  <c r="CD16" i="2"/>
  <c r="CE16" i="2"/>
  <c r="CF16" i="2"/>
  <c r="CG16" i="2"/>
  <c r="CC17" i="2"/>
  <c r="CD17" i="2"/>
  <c r="CE17" i="2"/>
  <c r="CF17" i="2"/>
  <c r="CG17" i="2"/>
  <c r="CC18" i="2"/>
  <c r="CD18" i="2"/>
  <c r="CE18" i="2"/>
  <c r="CF18" i="2"/>
  <c r="CG18" i="2"/>
  <c r="CC19" i="2"/>
  <c r="CD19" i="2"/>
  <c r="CE19" i="2"/>
  <c r="CF19" i="2"/>
  <c r="CG19" i="2"/>
  <c r="CC20" i="2"/>
  <c r="CD20" i="2"/>
  <c r="CE20" i="2"/>
  <c r="CF20" i="2"/>
  <c r="CG20" i="2"/>
  <c r="CC21" i="2"/>
  <c r="CD21" i="2"/>
  <c r="CE21" i="2"/>
  <c r="CF21" i="2"/>
  <c r="CG21" i="2"/>
  <c r="CC22" i="2"/>
  <c r="CD22" i="2"/>
  <c r="CE22" i="2"/>
  <c r="CF22" i="2"/>
  <c r="CG22" i="2"/>
  <c r="CC23" i="2"/>
  <c r="CD23" i="2"/>
  <c r="CE23" i="2"/>
  <c r="CF23" i="2"/>
  <c r="CG23" i="2"/>
  <c r="CC24" i="2"/>
  <c r="CD24" i="2"/>
  <c r="CE24" i="2"/>
  <c r="CF24" i="2"/>
  <c r="CG24" i="2"/>
  <c r="CC25" i="2"/>
  <c r="CD25" i="2"/>
  <c r="CE25" i="2"/>
  <c r="CF25" i="2"/>
  <c r="CG25" i="2"/>
  <c r="CC26" i="2"/>
  <c r="CD26" i="2"/>
  <c r="CE26" i="2"/>
  <c r="CF26" i="2"/>
  <c r="CG26" i="2"/>
  <c r="CC27" i="2"/>
  <c r="CD27" i="2"/>
  <c r="CE27" i="2"/>
  <c r="CF27" i="2"/>
  <c r="CG27" i="2"/>
  <c r="CC28" i="2"/>
  <c r="CD28" i="2"/>
  <c r="CE28" i="2"/>
  <c r="CF28" i="2"/>
  <c r="CG28" i="2"/>
  <c r="CC29" i="2"/>
  <c r="CD29" i="2"/>
  <c r="CE29" i="2"/>
  <c r="CF29" i="2"/>
  <c r="CG29" i="2"/>
  <c r="CC30" i="2"/>
  <c r="CD30" i="2"/>
  <c r="CE30" i="2"/>
  <c r="CF30" i="2"/>
  <c r="CG30" i="2"/>
  <c r="CC31" i="2"/>
  <c r="CD31" i="2"/>
  <c r="CE31" i="2"/>
  <c r="CF31" i="2"/>
  <c r="CG31" i="2"/>
  <c r="CC32" i="2"/>
  <c r="CD32" i="2"/>
  <c r="CE32" i="2"/>
  <c r="CF32" i="2"/>
  <c r="CG32" i="2"/>
  <c r="CC33" i="2"/>
  <c r="CD33" i="2"/>
  <c r="CE33" i="2"/>
  <c r="CF33" i="2"/>
  <c r="CG33" i="2"/>
  <c r="CC34" i="2"/>
  <c r="CD34" i="2"/>
  <c r="CE34" i="2"/>
  <c r="CF34" i="2"/>
  <c r="CG34" i="2"/>
  <c r="CC35" i="2"/>
  <c r="CD35" i="2"/>
  <c r="CE35" i="2"/>
  <c r="CF35" i="2"/>
  <c r="CG35" i="2"/>
  <c r="CC36" i="2"/>
  <c r="CD36" i="2"/>
  <c r="CE36" i="2"/>
  <c r="CF36" i="2"/>
  <c r="CG36" i="2"/>
  <c r="CC37" i="2"/>
  <c r="CD37" i="2"/>
  <c r="CE37" i="2"/>
  <c r="CF37" i="2"/>
  <c r="CG37" i="2"/>
  <c r="CC38" i="2"/>
  <c r="CD38" i="2"/>
  <c r="CE38" i="2"/>
  <c r="CF38" i="2"/>
  <c r="CG38" i="2"/>
  <c r="CC39" i="2"/>
  <c r="CD39" i="2"/>
  <c r="CE39" i="2"/>
  <c r="CF39" i="2"/>
  <c r="CG39" i="2"/>
  <c r="CC40" i="2"/>
  <c r="CD40" i="2"/>
  <c r="CE40" i="2"/>
  <c r="CF40" i="2"/>
  <c r="CG40" i="2"/>
  <c r="CC41" i="2"/>
  <c r="CD41" i="2"/>
  <c r="CE41" i="2"/>
  <c r="CF41" i="2"/>
  <c r="CG41" i="2"/>
  <c r="CC42" i="2"/>
  <c r="CD42" i="2"/>
  <c r="CE42" i="2"/>
  <c r="CF42" i="2"/>
  <c r="CG42" i="2"/>
  <c r="CC43" i="2"/>
  <c r="CD43" i="2"/>
  <c r="CE43" i="2"/>
  <c r="CF43" i="2"/>
  <c r="CG43" i="2"/>
  <c r="CC44" i="2"/>
  <c r="CD44" i="2"/>
  <c r="CE44" i="2"/>
  <c r="CF44" i="2"/>
  <c r="CG44" i="2"/>
  <c r="CC45" i="2"/>
  <c r="CD45" i="2"/>
  <c r="CE45" i="2"/>
  <c r="CF45" i="2"/>
  <c r="CG45" i="2"/>
  <c r="CC46" i="2"/>
  <c r="CD46" i="2"/>
  <c r="CE46" i="2"/>
  <c r="CF46" i="2"/>
  <c r="CG46" i="2"/>
  <c r="CC47" i="2"/>
  <c r="CD47" i="2"/>
  <c r="CE47" i="2"/>
  <c r="CF47" i="2"/>
  <c r="CG47" i="2"/>
  <c r="CC48" i="2"/>
  <c r="CD48" i="2"/>
  <c r="CE48" i="2"/>
  <c r="CF48" i="2"/>
  <c r="CG48" i="2"/>
  <c r="CC49" i="2"/>
  <c r="CD49" i="2"/>
  <c r="CE49" i="2"/>
  <c r="CF49" i="2"/>
  <c r="CG49" i="2"/>
  <c r="CC50" i="2"/>
  <c r="CD50" i="2"/>
  <c r="CE50" i="2"/>
  <c r="CF50" i="2"/>
  <c r="CG50" i="2"/>
  <c r="CC51" i="2"/>
  <c r="CD51" i="2"/>
  <c r="CE51" i="2"/>
  <c r="CF51" i="2"/>
  <c r="CG51" i="2"/>
  <c r="CC52" i="2"/>
  <c r="CD52" i="2"/>
  <c r="CE52" i="2"/>
  <c r="CF52" i="2"/>
  <c r="CG52" i="2"/>
  <c r="CC53" i="2"/>
  <c r="CD53" i="2"/>
  <c r="CE53" i="2"/>
  <c r="CF53" i="2"/>
  <c r="CG53" i="2"/>
  <c r="CC54" i="2"/>
  <c r="CD54" i="2"/>
  <c r="CE54" i="2"/>
  <c r="CF54" i="2"/>
  <c r="CG54" i="2"/>
  <c r="CC55" i="2"/>
  <c r="CD55" i="2"/>
  <c r="CE55" i="2"/>
  <c r="CF55" i="2"/>
  <c r="CG55" i="2"/>
  <c r="CC56" i="2"/>
  <c r="CD56" i="2"/>
  <c r="CE56" i="2"/>
  <c r="CF56" i="2"/>
  <c r="CG56" i="2"/>
  <c r="CC57" i="2"/>
  <c r="CD57" i="2"/>
  <c r="CE57" i="2"/>
  <c r="CF57" i="2"/>
  <c r="CG57" i="2"/>
  <c r="CC58" i="2"/>
  <c r="CD58" i="2"/>
  <c r="CE58" i="2"/>
  <c r="CF58" i="2"/>
  <c r="CG58" i="2"/>
  <c r="CC59" i="2"/>
  <c r="CD59" i="2"/>
  <c r="CE59" i="2"/>
  <c r="CF59" i="2"/>
  <c r="CG59" i="2"/>
  <c r="CC60" i="2"/>
  <c r="CD60" i="2"/>
  <c r="CE60" i="2"/>
  <c r="CF60" i="2"/>
  <c r="CG60" i="2"/>
  <c r="CC61" i="2"/>
  <c r="CD61" i="2"/>
  <c r="CE61" i="2"/>
  <c r="CF61" i="2"/>
  <c r="CG61" i="2"/>
  <c r="CC62" i="2"/>
  <c r="CD62" i="2"/>
  <c r="CE62" i="2"/>
  <c r="CF62" i="2"/>
  <c r="CG62" i="2"/>
  <c r="CC63" i="2"/>
  <c r="CD63" i="2"/>
  <c r="CE63" i="2"/>
  <c r="CF63" i="2"/>
  <c r="CG63" i="2"/>
  <c r="CC64" i="2"/>
  <c r="CD64" i="2"/>
  <c r="CE64" i="2"/>
  <c r="CF64" i="2"/>
  <c r="CG64" i="2"/>
  <c r="CC65" i="2"/>
  <c r="CD65" i="2"/>
  <c r="CE65" i="2"/>
  <c r="CF65" i="2"/>
  <c r="CG65" i="2"/>
  <c r="CC66" i="2"/>
  <c r="CD66" i="2"/>
  <c r="CE66" i="2"/>
  <c r="CF66" i="2"/>
  <c r="CG66" i="2"/>
  <c r="CC67" i="2"/>
  <c r="CD67" i="2"/>
  <c r="CE67" i="2"/>
  <c r="CF67" i="2"/>
  <c r="CG67" i="2"/>
  <c r="CC68" i="2"/>
  <c r="CD68" i="2"/>
  <c r="CE68" i="2"/>
  <c r="CF68" i="2"/>
  <c r="CG68" i="2"/>
  <c r="CC69" i="2"/>
  <c r="CD69" i="2"/>
  <c r="CE69" i="2"/>
  <c r="CF69" i="2"/>
  <c r="CG69" i="2"/>
  <c r="CC70" i="2"/>
  <c r="CD70" i="2"/>
  <c r="CE70" i="2"/>
  <c r="CF70" i="2"/>
  <c r="CG70" i="2"/>
  <c r="CC71" i="2"/>
  <c r="CD71" i="2"/>
  <c r="CE71" i="2"/>
  <c r="CF71" i="2"/>
  <c r="CG71" i="2"/>
  <c r="CC72" i="2"/>
  <c r="CD72" i="2"/>
  <c r="CE72" i="2"/>
  <c r="CF72" i="2"/>
  <c r="CG72" i="2"/>
  <c r="CC73" i="2"/>
  <c r="CD73" i="2"/>
  <c r="CE73" i="2"/>
  <c r="CF73" i="2"/>
  <c r="CG73" i="2"/>
  <c r="CC74" i="2"/>
  <c r="CD74" i="2"/>
  <c r="CE74" i="2"/>
  <c r="CF74" i="2"/>
  <c r="CG74" i="2"/>
  <c r="CC75" i="2"/>
  <c r="CD75" i="2"/>
  <c r="CE75" i="2"/>
  <c r="CF75" i="2"/>
  <c r="CG75" i="2"/>
  <c r="CC76" i="2"/>
  <c r="CD76" i="2"/>
  <c r="CE76" i="2"/>
  <c r="CF76" i="2"/>
  <c r="CG76" i="2"/>
  <c r="CC77" i="2"/>
  <c r="CD77" i="2"/>
  <c r="CE77" i="2"/>
  <c r="CF77" i="2"/>
  <c r="CG77" i="2"/>
  <c r="CC78" i="2"/>
  <c r="CD78" i="2"/>
  <c r="CE78" i="2"/>
  <c r="CF78" i="2"/>
  <c r="CG78" i="2"/>
  <c r="CC79" i="2"/>
  <c r="CD79" i="2"/>
  <c r="CE79" i="2"/>
  <c r="CF79" i="2"/>
  <c r="CG79" i="2"/>
  <c r="CC80" i="2"/>
  <c r="CD80" i="2"/>
  <c r="CE80" i="2"/>
  <c r="CF80" i="2"/>
  <c r="CG80" i="2"/>
  <c r="CC81" i="2"/>
  <c r="CD81" i="2"/>
  <c r="CE81" i="2"/>
  <c r="CF81" i="2"/>
  <c r="CG81" i="2"/>
  <c r="CC82" i="2"/>
  <c r="CD82" i="2"/>
  <c r="CE82" i="2"/>
  <c r="CF82" i="2"/>
  <c r="CG82" i="2"/>
  <c r="CC83" i="2"/>
  <c r="CD83" i="2"/>
  <c r="CE83" i="2"/>
  <c r="CF83" i="2"/>
  <c r="CG83" i="2"/>
  <c r="CC84" i="2"/>
  <c r="CD84" i="2"/>
  <c r="CE84" i="2"/>
  <c r="CF84" i="2"/>
  <c r="CG84" i="2"/>
  <c r="CC85" i="2"/>
  <c r="CD85" i="2"/>
  <c r="CE85" i="2"/>
  <c r="CF85" i="2"/>
  <c r="CG85" i="2"/>
  <c r="CC86" i="2"/>
  <c r="CD86" i="2"/>
  <c r="CE86" i="2"/>
  <c r="CF86" i="2"/>
  <c r="CG86" i="2"/>
  <c r="CC87" i="2"/>
  <c r="CD87" i="2"/>
  <c r="CE87" i="2"/>
  <c r="CF87" i="2"/>
  <c r="CG87" i="2"/>
  <c r="CC88" i="2"/>
  <c r="CD88" i="2"/>
  <c r="CE88" i="2"/>
  <c r="CF88" i="2"/>
  <c r="CG88" i="2"/>
  <c r="CC89" i="2"/>
  <c r="CD89" i="2"/>
  <c r="CE89" i="2"/>
  <c r="CF89" i="2"/>
  <c r="CG89" i="2"/>
  <c r="CC90" i="2"/>
  <c r="CD90" i="2"/>
  <c r="CE90" i="2"/>
  <c r="CF90" i="2"/>
  <c r="CG90" i="2"/>
  <c r="CC91" i="2"/>
  <c r="CD91" i="2"/>
  <c r="CE91" i="2"/>
  <c r="CF91" i="2"/>
  <c r="CG91" i="2"/>
  <c r="CC92" i="2"/>
  <c r="CD92" i="2"/>
  <c r="CE92" i="2"/>
  <c r="CF92" i="2"/>
  <c r="CG92" i="2"/>
  <c r="CC93" i="2"/>
  <c r="CD93" i="2"/>
  <c r="CE93" i="2"/>
  <c r="CF93" i="2"/>
  <c r="CG93" i="2"/>
  <c r="CC94" i="2"/>
  <c r="CD94" i="2"/>
  <c r="CE94" i="2"/>
  <c r="CF94" i="2"/>
  <c r="CG94" i="2"/>
  <c r="CC95" i="2"/>
  <c r="CD95" i="2"/>
  <c r="CE95" i="2"/>
  <c r="CF95" i="2"/>
  <c r="CG95" i="2"/>
  <c r="CC96" i="2"/>
  <c r="CD96" i="2"/>
  <c r="CE96" i="2"/>
  <c r="CF96" i="2"/>
  <c r="CG96" i="2"/>
  <c r="CC97" i="2"/>
  <c r="CD97" i="2"/>
  <c r="CE97" i="2"/>
  <c r="CF97" i="2"/>
  <c r="CG97" i="2"/>
  <c r="CC98" i="2"/>
  <c r="CD98" i="2"/>
  <c r="CE98" i="2"/>
  <c r="CF98" i="2"/>
  <c r="CG98" i="2"/>
  <c r="CC99" i="2"/>
  <c r="CD99" i="2"/>
  <c r="CE99" i="2"/>
  <c r="CF99" i="2"/>
  <c r="CG99" i="2"/>
  <c r="CC100" i="2"/>
  <c r="CD100" i="2"/>
  <c r="CE100" i="2"/>
  <c r="CF100" i="2"/>
  <c r="CG100" i="2"/>
  <c r="CC101" i="2"/>
  <c r="CD101" i="2"/>
  <c r="CE101" i="2"/>
  <c r="CF101" i="2"/>
  <c r="CG101" i="2"/>
  <c r="CC102" i="2"/>
  <c r="CD102" i="2"/>
  <c r="CE102" i="2"/>
  <c r="CF102" i="2"/>
  <c r="CG102" i="2"/>
  <c r="CC103" i="2"/>
  <c r="CD103" i="2"/>
  <c r="CE103" i="2"/>
  <c r="CF103" i="2"/>
  <c r="CG103" i="2"/>
  <c r="CC104" i="2"/>
  <c r="CD104" i="2"/>
  <c r="CE104" i="2"/>
  <c r="CF104" i="2"/>
  <c r="CG104" i="2"/>
  <c r="CH98" i="2"/>
  <c r="CH95" i="2"/>
  <c r="CH94" i="2"/>
  <c r="CH93" i="2"/>
  <c r="CH91" i="2"/>
  <c r="CH90" i="2"/>
  <c r="CH88" i="2"/>
  <c r="CH87" i="2"/>
  <c r="CH85" i="2"/>
  <c r="CH84" i="2"/>
  <c r="CH83" i="2"/>
  <c r="CI80" i="2"/>
  <c r="CH79" i="2"/>
  <c r="CH77" i="2"/>
  <c r="CH76" i="2"/>
  <c r="CH74" i="2"/>
  <c r="CH73" i="2"/>
  <c r="CH72" i="2"/>
  <c r="CH69" i="2"/>
  <c r="CH68" i="2"/>
  <c r="CH66" i="2"/>
  <c r="CH65" i="2"/>
  <c r="CH63" i="2"/>
  <c r="CH62" i="2"/>
  <c r="CH61" i="2"/>
  <c r="CI58" i="2"/>
  <c r="CH57" i="2"/>
  <c r="CH55" i="2"/>
  <c r="CH54" i="2"/>
  <c r="CH52" i="2"/>
  <c r="CH51" i="2"/>
  <c r="CH50" i="2"/>
  <c r="CH47" i="2"/>
  <c r="CH46" i="2"/>
  <c r="CH44" i="2"/>
  <c r="CH43" i="2"/>
  <c r="CH41" i="2"/>
  <c r="CH40" i="2"/>
  <c r="CH39" i="2"/>
  <c r="CI36" i="2"/>
  <c r="CH35" i="2"/>
  <c r="CH33" i="2"/>
  <c r="CH32" i="2"/>
  <c r="CH30" i="2"/>
  <c r="CH29" i="2"/>
  <c r="CH28" i="2"/>
  <c r="CH25" i="2"/>
  <c r="CH24" i="2"/>
  <c r="CH22" i="2"/>
  <c r="CH21" i="2"/>
  <c r="CH19" i="2"/>
  <c r="CH18" i="2"/>
  <c r="CH17" i="2"/>
  <c r="CI14" i="2"/>
  <c r="CH13" i="2"/>
  <c r="CH11" i="2"/>
  <c r="CH10" i="2"/>
  <c r="CH8" i="2"/>
  <c r="CH7" i="2"/>
  <c r="CH6" i="2"/>
  <c r="CH5" i="2"/>
  <c r="CH9" i="2"/>
  <c r="CI9" i="2"/>
  <c r="CI10" i="2"/>
  <c r="CH12" i="2"/>
  <c r="CI12" i="2"/>
  <c r="CH15" i="2"/>
  <c r="CI15" i="2"/>
  <c r="CH16" i="2"/>
  <c r="CI16" i="2"/>
  <c r="CH20" i="2"/>
  <c r="CI20" i="2"/>
  <c r="CI21" i="2"/>
  <c r="CH23" i="2"/>
  <c r="CI23" i="2"/>
  <c r="CH26" i="2"/>
  <c r="CI26" i="2"/>
  <c r="CH27" i="2"/>
  <c r="CI27" i="2"/>
  <c r="CH31" i="2"/>
  <c r="CI31" i="2"/>
  <c r="CI32" i="2"/>
  <c r="CH34" i="2"/>
  <c r="CI34" i="2"/>
  <c r="CH37" i="2"/>
  <c r="CI37" i="2"/>
  <c r="CH38" i="2"/>
  <c r="CI38" i="2"/>
  <c r="CH42" i="2"/>
  <c r="CI42" i="2"/>
  <c r="CI43" i="2"/>
  <c r="CH45" i="2"/>
  <c r="CI45" i="2"/>
  <c r="CH48" i="2"/>
  <c r="CI48" i="2"/>
  <c r="CH49" i="2"/>
  <c r="CI49" i="2"/>
  <c r="CH53" i="2"/>
  <c r="CI53" i="2"/>
  <c r="CI54" i="2"/>
  <c r="CH56" i="2"/>
  <c r="CI56" i="2"/>
  <c r="CH59" i="2"/>
  <c r="CI59" i="2"/>
  <c r="CH60" i="2"/>
  <c r="CI60" i="2"/>
  <c r="CH64" i="2"/>
  <c r="CI64" i="2"/>
  <c r="CI65" i="2"/>
  <c r="CH67" i="2"/>
  <c r="CI67" i="2"/>
  <c r="CH70" i="2"/>
  <c r="CI70" i="2"/>
  <c r="CH71" i="2"/>
  <c r="CI71" i="2"/>
  <c r="CH75" i="2"/>
  <c r="CI75" i="2"/>
  <c r="CI76" i="2"/>
  <c r="CH78" i="2"/>
  <c r="CI78" i="2"/>
  <c r="CH81" i="2"/>
  <c r="CI81" i="2"/>
  <c r="CH82" i="2"/>
  <c r="CI82" i="2"/>
  <c r="CH86" i="2"/>
  <c r="CI86" i="2"/>
  <c r="CI87" i="2"/>
  <c r="CH89" i="2"/>
  <c r="CI89" i="2"/>
  <c r="CH92" i="2"/>
  <c r="CI92" i="2"/>
  <c r="CH96" i="2"/>
  <c r="CI96" i="2"/>
  <c r="CH97" i="2"/>
  <c r="CI97" i="2"/>
  <c r="CI98" i="2"/>
  <c r="CH99" i="2"/>
  <c r="CI99" i="2"/>
  <c r="CH100" i="2"/>
  <c r="CI100" i="2"/>
  <c r="CH101" i="2"/>
  <c r="CI101" i="2"/>
  <c r="CH102" i="2"/>
  <c r="CI102" i="2"/>
  <c r="CH103" i="2"/>
  <c r="CI103" i="2"/>
  <c r="CH104" i="2"/>
  <c r="CI104" i="2"/>
  <c r="C7802" i="5" a="1"/>
  <c r="C7802" i="5" s="1"/>
  <c r="B7802" i="5"/>
  <c r="C7801" i="5" a="1"/>
  <c r="C7801" i="5" s="1"/>
  <c r="B7801" i="5"/>
  <c r="C7800" i="5" a="1"/>
  <c r="C7800" i="5" s="1"/>
  <c r="B7800" i="5"/>
  <c r="C7799" i="5" a="1"/>
  <c r="C7799" i="5" s="1"/>
  <c r="B7799" i="5"/>
  <c r="C7798" i="5" a="1"/>
  <c r="C7798" i="5" s="1"/>
  <c r="B7798" i="5"/>
  <c r="C7797" i="5" a="1"/>
  <c r="C7797" i="5" s="1"/>
  <c r="B7797" i="5"/>
  <c r="C7796" i="5" a="1"/>
  <c r="C7796" i="5" s="1"/>
  <c r="B7796" i="5"/>
  <c r="C7795" i="5" a="1"/>
  <c r="C7795" i="5" s="1"/>
  <c r="B7795" i="5"/>
  <c r="C7794" i="5" a="1"/>
  <c r="C7794" i="5" s="1"/>
  <c r="B7794" i="5"/>
  <c r="C7793" i="5" a="1"/>
  <c r="C7793" i="5" s="1"/>
  <c r="B7793" i="5"/>
  <c r="C7792" i="5" a="1"/>
  <c r="C7792" i="5" s="1"/>
  <c r="B7792" i="5"/>
  <c r="C7791" i="5" a="1"/>
  <c r="C7791" i="5" s="1"/>
  <c r="B7791" i="5"/>
  <c r="C7790" i="5" a="1"/>
  <c r="C7790" i="5" s="1"/>
  <c r="B7790" i="5"/>
  <c r="C7789" i="5" a="1"/>
  <c r="C7789" i="5" s="1"/>
  <c r="B7789" i="5"/>
  <c r="C7788" i="5" a="1"/>
  <c r="C7788" i="5" s="1"/>
  <c r="B7788" i="5"/>
  <c r="C7787" i="5" a="1"/>
  <c r="C7787" i="5" s="1"/>
  <c r="B7787" i="5"/>
  <c r="C7786" i="5" a="1"/>
  <c r="C7786" i="5" s="1"/>
  <c r="B7786" i="5"/>
  <c r="C7785" i="5" a="1"/>
  <c r="C7785" i="5" s="1"/>
  <c r="B7785" i="5"/>
  <c r="C7784" i="5" a="1"/>
  <c r="C7784" i="5" s="1"/>
  <c r="B7784" i="5"/>
  <c r="C7783" i="5" a="1"/>
  <c r="C7783" i="5" s="1"/>
  <c r="B7783" i="5"/>
  <c r="C7782" i="5" a="1"/>
  <c r="C7782" i="5" s="1"/>
  <c r="B7782" i="5"/>
  <c r="C7781" i="5" a="1"/>
  <c r="C7781" i="5" s="1"/>
  <c r="B7781" i="5"/>
  <c r="C7780" i="5" a="1"/>
  <c r="C7780" i="5" s="1"/>
  <c r="B7780" i="5"/>
  <c r="C7779" i="5" a="1"/>
  <c r="C7779" i="5" s="1"/>
  <c r="B7779" i="5"/>
  <c r="C7778" i="5" a="1"/>
  <c r="C7778" i="5" s="1"/>
  <c r="B7778" i="5"/>
  <c r="C7777" i="5" a="1"/>
  <c r="C7777" i="5" s="1"/>
  <c r="B7777" i="5"/>
  <c r="C7776" i="5" a="1"/>
  <c r="C7776" i="5" s="1"/>
  <c r="B7776" i="5"/>
  <c r="C7775" i="5" a="1"/>
  <c r="C7775" i="5" s="1"/>
  <c r="B7775" i="5"/>
  <c r="C7774" i="5" a="1"/>
  <c r="C7774" i="5" s="1"/>
  <c r="B7774" i="5"/>
  <c r="C7773" i="5" a="1"/>
  <c r="C7773" i="5" s="1"/>
  <c r="B7773" i="5"/>
  <c r="C7772" i="5" a="1"/>
  <c r="C7772" i="5" s="1"/>
  <c r="B7772" i="5"/>
  <c r="C7771" i="5" a="1"/>
  <c r="C7771" i="5" s="1"/>
  <c r="B7771" i="5"/>
  <c r="C7770" i="5" a="1"/>
  <c r="C7770" i="5" s="1"/>
  <c r="B7770" i="5"/>
  <c r="C7769" i="5" a="1"/>
  <c r="C7769" i="5" s="1"/>
  <c r="B7769" i="5"/>
  <c r="C7768" i="5" a="1"/>
  <c r="C7768" i="5" s="1"/>
  <c r="B7768" i="5"/>
  <c r="C7767" i="5" a="1"/>
  <c r="C7767" i="5" s="1"/>
  <c r="B7767" i="5"/>
  <c r="C7766" i="5" a="1"/>
  <c r="C7766" i="5" s="1"/>
  <c r="B7766" i="5"/>
  <c r="C7765" i="5" a="1"/>
  <c r="C7765" i="5" s="1"/>
  <c r="B7765" i="5"/>
  <c r="C7764" i="5" a="1"/>
  <c r="C7764" i="5" s="1"/>
  <c r="B7764" i="5"/>
  <c r="C7763" i="5" a="1"/>
  <c r="C7763" i="5" s="1"/>
  <c r="B7763" i="5"/>
  <c r="C7762" i="5" a="1"/>
  <c r="C7762" i="5" s="1"/>
  <c r="B7762" i="5"/>
  <c r="C7761" i="5" a="1"/>
  <c r="C7761" i="5" s="1"/>
  <c r="B7761" i="5"/>
  <c r="C7760" i="5" a="1"/>
  <c r="C7760" i="5" s="1"/>
  <c r="B7760" i="5"/>
  <c r="C7759" i="5" a="1"/>
  <c r="C7759" i="5" s="1"/>
  <c r="B7759" i="5"/>
  <c r="C7758" i="5" a="1"/>
  <c r="C7758" i="5" s="1"/>
  <c r="B7758" i="5"/>
  <c r="C7757" i="5" a="1"/>
  <c r="C7757" i="5" s="1"/>
  <c r="B7757" i="5"/>
  <c r="C7756" i="5" a="1"/>
  <c r="C7756" i="5" s="1"/>
  <c r="B7756" i="5"/>
  <c r="C7755" i="5" a="1"/>
  <c r="C7755" i="5" s="1"/>
  <c r="B7755" i="5"/>
  <c r="C7754" i="5" a="1"/>
  <c r="C7754" i="5" s="1"/>
  <c r="B7754" i="5"/>
  <c r="C7753" i="5" a="1"/>
  <c r="C7753" i="5" s="1"/>
  <c r="B7753" i="5"/>
  <c r="C7752" i="5" a="1"/>
  <c r="C7752" i="5" s="1"/>
  <c r="B7752" i="5"/>
  <c r="C7751" i="5" a="1"/>
  <c r="C7751" i="5" s="1"/>
  <c r="B7751" i="5"/>
  <c r="C7750" i="5" a="1"/>
  <c r="C7750" i="5" s="1"/>
  <c r="B7750" i="5"/>
  <c r="C7749" i="5" a="1"/>
  <c r="C7749" i="5" s="1"/>
  <c r="B7749" i="5"/>
  <c r="C7748" i="5" a="1"/>
  <c r="C7748" i="5" s="1"/>
  <c r="B7748" i="5"/>
  <c r="C7747" i="5" a="1"/>
  <c r="C7747" i="5" s="1"/>
  <c r="B7747" i="5"/>
  <c r="C7746" i="5" a="1"/>
  <c r="C7746" i="5" s="1"/>
  <c r="B7746" i="5"/>
  <c r="C7745" i="5" a="1"/>
  <c r="C7745" i="5" s="1"/>
  <c r="B7745" i="5"/>
  <c r="C7744" i="5" a="1"/>
  <c r="C7744" i="5" s="1"/>
  <c r="B7744" i="5"/>
  <c r="C7743" i="5" a="1"/>
  <c r="C7743" i="5" s="1"/>
  <c r="B7743" i="5"/>
  <c r="C7742" i="5" a="1"/>
  <c r="C7742" i="5" s="1"/>
  <c r="B7742" i="5"/>
  <c r="C7741" i="5" a="1"/>
  <c r="C7741" i="5" s="1"/>
  <c r="B7741" i="5"/>
  <c r="C7740" i="5" a="1"/>
  <c r="C7740" i="5" s="1"/>
  <c r="B7740" i="5"/>
  <c r="C7739" i="5" a="1"/>
  <c r="C7739" i="5" s="1"/>
  <c r="B7739" i="5"/>
  <c r="C7738" i="5" a="1"/>
  <c r="C7738" i="5" s="1"/>
  <c r="B7738" i="5"/>
  <c r="C7737" i="5" a="1"/>
  <c r="C7737" i="5" s="1"/>
  <c r="B7737" i="5"/>
  <c r="C7736" i="5" a="1"/>
  <c r="C7736" i="5" s="1"/>
  <c r="B7736" i="5"/>
  <c r="C7735" i="5" a="1"/>
  <c r="C7735" i="5" s="1"/>
  <c r="B7735" i="5"/>
  <c r="C7734" i="5" a="1"/>
  <c r="C7734" i="5" s="1"/>
  <c r="B7734" i="5"/>
  <c r="C7733" i="5" a="1"/>
  <c r="C7733" i="5" s="1"/>
  <c r="B7733" i="5"/>
  <c r="C7732" i="5" a="1"/>
  <c r="C7732" i="5" s="1"/>
  <c r="B7732" i="5"/>
  <c r="C7731" i="5" a="1"/>
  <c r="C7731" i="5" s="1"/>
  <c r="B7731" i="5"/>
  <c r="C7730" i="5" a="1"/>
  <c r="C7730" i="5" s="1"/>
  <c r="B7730" i="5"/>
  <c r="C7729" i="5" a="1"/>
  <c r="C7729" i="5" s="1"/>
  <c r="B7729" i="5"/>
  <c r="C7728" i="5" a="1"/>
  <c r="C7728" i="5" s="1"/>
  <c r="B7728" i="5"/>
  <c r="C7727" i="5" a="1"/>
  <c r="C7727" i="5" s="1"/>
  <c r="B7727" i="5"/>
  <c r="C7726" i="5" a="1"/>
  <c r="C7726" i="5" s="1"/>
  <c r="B7726" i="5"/>
  <c r="C7725" i="5" a="1"/>
  <c r="C7725" i="5" s="1"/>
  <c r="B7725" i="5"/>
  <c r="C7724" i="5" a="1"/>
  <c r="C7724" i="5" s="1"/>
  <c r="B7724" i="5"/>
  <c r="C7723" i="5" a="1"/>
  <c r="C7723" i="5" s="1"/>
  <c r="B7723" i="5"/>
  <c r="C7722" i="5" a="1"/>
  <c r="C7722" i="5" s="1"/>
  <c r="B7722" i="5"/>
  <c r="C7721" i="5" a="1"/>
  <c r="C7721" i="5" s="1"/>
  <c r="B7721" i="5"/>
  <c r="C7720" i="5" a="1"/>
  <c r="C7720" i="5" s="1"/>
  <c r="B7720" i="5"/>
  <c r="C7719" i="5" a="1"/>
  <c r="C7719" i="5" s="1"/>
  <c r="B7719" i="5"/>
  <c r="C7718" i="5" a="1"/>
  <c r="C7718" i="5" s="1"/>
  <c r="B7718" i="5"/>
  <c r="C7717" i="5" a="1"/>
  <c r="C7717" i="5" s="1"/>
  <c r="B7717" i="5"/>
  <c r="C7716" i="5" a="1"/>
  <c r="C7716" i="5" s="1"/>
  <c r="B7716" i="5"/>
  <c r="C7715" i="5" a="1"/>
  <c r="C7715" i="5" s="1"/>
  <c r="B7715" i="5"/>
  <c r="C7714" i="5" a="1"/>
  <c r="C7714" i="5" s="1"/>
  <c r="B7714" i="5"/>
  <c r="C7713" i="5" a="1"/>
  <c r="C7713" i="5" s="1"/>
  <c r="B7713" i="5"/>
  <c r="C7712" i="5" a="1"/>
  <c r="C7712" i="5" s="1"/>
  <c r="B7712" i="5"/>
  <c r="C7711" i="5" a="1"/>
  <c r="C7711" i="5" s="1"/>
  <c r="B7711" i="5"/>
  <c r="C7710" i="5" a="1"/>
  <c r="C7710" i="5" s="1"/>
  <c r="B7710" i="5"/>
  <c r="C7709" i="5" a="1"/>
  <c r="C7709" i="5" s="1"/>
  <c r="B7709" i="5"/>
  <c r="C7708" i="5" a="1"/>
  <c r="C7708" i="5" s="1"/>
  <c r="B7708" i="5"/>
  <c r="C7707" i="5" a="1"/>
  <c r="C7707" i="5" s="1"/>
  <c r="B7707" i="5"/>
  <c r="C7706" i="5" a="1"/>
  <c r="C7706" i="5" s="1"/>
  <c r="B7706" i="5"/>
  <c r="C7705" i="5" a="1"/>
  <c r="C7705" i="5" s="1"/>
  <c r="B7705" i="5"/>
  <c r="C7704" i="5" a="1"/>
  <c r="C7704" i="5" s="1"/>
  <c r="B7704" i="5"/>
  <c r="C7703" i="5" a="1"/>
  <c r="C7703" i="5" s="1"/>
  <c r="B7703" i="5"/>
  <c r="C7702" i="5" a="1"/>
  <c r="C7702" i="5" s="1"/>
  <c r="B7702" i="5"/>
  <c r="C7701" i="5" a="1"/>
  <c r="C7701" i="5" s="1"/>
  <c r="B7701" i="5"/>
  <c r="C7700" i="5" a="1"/>
  <c r="C7700" i="5" s="1"/>
  <c r="B7700" i="5"/>
  <c r="C7699" i="5" a="1"/>
  <c r="C7699" i="5" s="1"/>
  <c r="B7699" i="5"/>
  <c r="C7698" i="5" a="1"/>
  <c r="C7698" i="5" s="1"/>
  <c r="B7698" i="5"/>
  <c r="C7697" i="5" a="1"/>
  <c r="C7697" i="5" s="1"/>
  <c r="B7697" i="5"/>
  <c r="C7696" i="5" a="1"/>
  <c r="C7696" i="5" s="1"/>
  <c r="B7696" i="5"/>
  <c r="C7695" i="5" a="1"/>
  <c r="C7695" i="5" s="1"/>
  <c r="B7695" i="5"/>
  <c r="C7694" i="5" a="1"/>
  <c r="C7694" i="5" s="1"/>
  <c r="B7694" i="5"/>
  <c r="C7693" i="5" a="1"/>
  <c r="C7693" i="5" s="1"/>
  <c r="B7693" i="5"/>
  <c r="C7692" i="5" a="1"/>
  <c r="C7692" i="5" s="1"/>
  <c r="B7692" i="5"/>
  <c r="C7691" i="5" a="1"/>
  <c r="C7691" i="5" s="1"/>
  <c r="B7691" i="5"/>
  <c r="C7690" i="5" a="1"/>
  <c r="C7690" i="5" s="1"/>
  <c r="B7690" i="5"/>
  <c r="C7689" i="5" a="1"/>
  <c r="C7689" i="5" s="1"/>
  <c r="B7689" i="5"/>
  <c r="C7688" i="5" a="1"/>
  <c r="C7688" i="5" s="1"/>
  <c r="B7688" i="5"/>
  <c r="C7687" i="5" a="1"/>
  <c r="C7687" i="5" s="1"/>
  <c r="B7687" i="5"/>
  <c r="C7686" i="5" a="1"/>
  <c r="C7686" i="5" s="1"/>
  <c r="B7686" i="5"/>
  <c r="C7685" i="5" a="1"/>
  <c r="C7685" i="5" s="1"/>
  <c r="B7685" i="5"/>
  <c r="C7684" i="5" a="1"/>
  <c r="C7684" i="5" s="1"/>
  <c r="B7684" i="5"/>
  <c r="C7683" i="5" a="1"/>
  <c r="C7683" i="5" s="1"/>
  <c r="B7683" i="5"/>
  <c r="C7682" i="5" a="1"/>
  <c r="C7682" i="5" s="1"/>
  <c r="B7682" i="5"/>
  <c r="C7681" i="5" a="1"/>
  <c r="C7681" i="5" s="1"/>
  <c r="B7681" i="5"/>
  <c r="C7680" i="5" a="1"/>
  <c r="C7680" i="5" s="1"/>
  <c r="B7680" i="5"/>
  <c r="C7679" i="5" a="1"/>
  <c r="C7679" i="5" s="1"/>
  <c r="B7679" i="5"/>
  <c r="C7678" i="5" a="1"/>
  <c r="C7678" i="5" s="1"/>
  <c r="B7678" i="5"/>
  <c r="C7677" i="5" a="1"/>
  <c r="C7677" i="5" s="1"/>
  <c r="B7677" i="5"/>
  <c r="C7676" i="5" a="1"/>
  <c r="C7676" i="5" s="1"/>
  <c r="B7676" i="5"/>
  <c r="C7675" i="5" a="1"/>
  <c r="C7675" i="5" s="1"/>
  <c r="B7675" i="5"/>
  <c r="C7674" i="5" a="1"/>
  <c r="C7674" i="5" s="1"/>
  <c r="B7674" i="5"/>
  <c r="C7673" i="5" a="1"/>
  <c r="C7673" i="5" s="1"/>
  <c r="B7673" i="5"/>
  <c r="C7672" i="5" a="1"/>
  <c r="C7672" i="5" s="1"/>
  <c r="B7672" i="5"/>
  <c r="C7671" i="5" a="1"/>
  <c r="C7671" i="5" s="1"/>
  <c r="B7671" i="5"/>
  <c r="C7670" i="5" a="1"/>
  <c r="C7670" i="5" s="1"/>
  <c r="B7670" i="5"/>
  <c r="C7669" i="5" a="1"/>
  <c r="C7669" i="5" s="1"/>
  <c r="B7669" i="5"/>
  <c r="C7668" i="5" a="1"/>
  <c r="C7668" i="5" s="1"/>
  <c r="B7668" i="5"/>
  <c r="C7667" i="5" a="1"/>
  <c r="C7667" i="5" s="1"/>
  <c r="B7667" i="5"/>
  <c r="C7666" i="5" a="1"/>
  <c r="C7666" i="5" s="1"/>
  <c r="B7666" i="5"/>
  <c r="C7665" i="5" a="1"/>
  <c r="C7665" i="5" s="1"/>
  <c r="B7665" i="5"/>
  <c r="C7664" i="5" a="1"/>
  <c r="C7664" i="5" s="1"/>
  <c r="B7664" i="5"/>
  <c r="C7663" i="5" a="1"/>
  <c r="C7663" i="5" s="1"/>
  <c r="B7663" i="5"/>
  <c r="C7662" i="5" a="1"/>
  <c r="C7662" i="5" s="1"/>
  <c r="B7662" i="5"/>
  <c r="C7661" i="5" a="1"/>
  <c r="C7661" i="5" s="1"/>
  <c r="B7661" i="5"/>
  <c r="C7660" i="5" a="1"/>
  <c r="C7660" i="5" s="1"/>
  <c r="B7660" i="5"/>
  <c r="C7659" i="5" a="1"/>
  <c r="C7659" i="5" s="1"/>
  <c r="B7659" i="5"/>
  <c r="C7658" i="5" a="1"/>
  <c r="C7658" i="5" s="1"/>
  <c r="B7658" i="5"/>
  <c r="C7657" i="5" a="1"/>
  <c r="C7657" i="5" s="1"/>
  <c r="B7657" i="5"/>
  <c r="C7656" i="5" a="1"/>
  <c r="C7656" i="5" s="1"/>
  <c r="B7656" i="5"/>
  <c r="C7655" i="5" a="1"/>
  <c r="C7655" i="5" s="1"/>
  <c r="B7655" i="5"/>
  <c r="C7654" i="5" a="1"/>
  <c r="C7654" i="5" s="1"/>
  <c r="B7654" i="5"/>
  <c r="C7653" i="5" a="1"/>
  <c r="C7653" i="5" s="1"/>
  <c r="B7653" i="5"/>
  <c r="C7652" i="5" a="1"/>
  <c r="C7652" i="5" s="1"/>
  <c r="B7652" i="5"/>
  <c r="C7651" i="5" a="1"/>
  <c r="C7651" i="5" s="1"/>
  <c r="B7651" i="5"/>
  <c r="C7650" i="5" a="1"/>
  <c r="C7650" i="5" s="1"/>
  <c r="B7650" i="5"/>
  <c r="C7649" i="5" a="1"/>
  <c r="C7649" i="5" s="1"/>
  <c r="B7649" i="5"/>
  <c r="C7648" i="5" a="1"/>
  <c r="C7648" i="5" s="1"/>
  <c r="B7648" i="5"/>
  <c r="C7647" i="5" a="1"/>
  <c r="C7647" i="5" s="1"/>
  <c r="B7647" i="5"/>
  <c r="C7646" i="5" a="1"/>
  <c r="C7646" i="5" s="1"/>
  <c r="B7646" i="5"/>
  <c r="C7645" i="5" a="1"/>
  <c r="C7645" i="5" s="1"/>
  <c r="B7645" i="5"/>
  <c r="C7644" i="5" a="1"/>
  <c r="C7644" i="5" s="1"/>
  <c r="B7644" i="5"/>
  <c r="C7643" i="5" a="1"/>
  <c r="C7643" i="5" s="1"/>
  <c r="B7643" i="5"/>
  <c r="C7642" i="5" a="1"/>
  <c r="C7642" i="5" s="1"/>
  <c r="B7642" i="5"/>
  <c r="C7641" i="5" a="1"/>
  <c r="C7641" i="5" s="1"/>
  <c r="B7641" i="5"/>
  <c r="C7640" i="5" a="1"/>
  <c r="C7640" i="5" s="1"/>
  <c r="B7640" i="5"/>
  <c r="C7639" i="5" a="1"/>
  <c r="C7639" i="5" s="1"/>
  <c r="B7639" i="5"/>
  <c r="C7638" i="5" a="1"/>
  <c r="C7638" i="5" s="1"/>
  <c r="B7638" i="5"/>
  <c r="C7637" i="5" a="1"/>
  <c r="C7637" i="5" s="1"/>
  <c r="B7637" i="5"/>
  <c r="C7636" i="5" a="1"/>
  <c r="C7636" i="5" s="1"/>
  <c r="B7636" i="5"/>
  <c r="C7635" i="5" a="1"/>
  <c r="C7635" i="5" s="1"/>
  <c r="B7635" i="5"/>
  <c r="C7634" i="5" a="1"/>
  <c r="C7634" i="5" s="1"/>
  <c r="B7634" i="5"/>
  <c r="C7633" i="5" a="1"/>
  <c r="C7633" i="5" s="1"/>
  <c r="B7633" i="5"/>
  <c r="C7632" i="5" a="1"/>
  <c r="C7632" i="5" s="1"/>
  <c r="B7632" i="5"/>
  <c r="C7631" i="5" a="1"/>
  <c r="C7631" i="5" s="1"/>
  <c r="B7631" i="5"/>
  <c r="C7630" i="5" a="1"/>
  <c r="C7630" i="5" s="1"/>
  <c r="B7630" i="5"/>
  <c r="C7629" i="5" a="1"/>
  <c r="C7629" i="5" s="1"/>
  <c r="B7629" i="5"/>
  <c r="C7628" i="5" a="1"/>
  <c r="C7628" i="5" s="1"/>
  <c r="B7628" i="5"/>
  <c r="C7627" i="5" a="1"/>
  <c r="C7627" i="5" s="1"/>
  <c r="B7627" i="5"/>
  <c r="C7626" i="5" a="1"/>
  <c r="C7626" i="5" s="1"/>
  <c r="B7626" i="5"/>
  <c r="C7625" i="5" a="1"/>
  <c r="C7625" i="5" s="1"/>
  <c r="B7625" i="5"/>
  <c r="C7624" i="5" a="1"/>
  <c r="C7624" i="5" s="1"/>
  <c r="B7624" i="5"/>
  <c r="C7623" i="5" a="1"/>
  <c r="C7623" i="5" s="1"/>
  <c r="B7623" i="5"/>
  <c r="C7622" i="5" a="1"/>
  <c r="C7622" i="5" s="1"/>
  <c r="B7622" i="5"/>
  <c r="C7621" i="5" a="1"/>
  <c r="C7621" i="5" s="1"/>
  <c r="B7621" i="5"/>
  <c r="C7620" i="5" a="1"/>
  <c r="C7620" i="5" s="1"/>
  <c r="B7620" i="5"/>
  <c r="C7619" i="5" a="1"/>
  <c r="C7619" i="5" s="1"/>
  <c r="B7619" i="5"/>
  <c r="C7618" i="5" a="1"/>
  <c r="C7618" i="5" s="1"/>
  <c r="B7618" i="5"/>
  <c r="C7617" i="5" a="1"/>
  <c r="C7617" i="5" s="1"/>
  <c r="B7617" i="5"/>
  <c r="C7616" i="5" a="1"/>
  <c r="C7616" i="5" s="1"/>
  <c r="B7616" i="5"/>
  <c r="C7615" i="5" a="1"/>
  <c r="C7615" i="5" s="1"/>
  <c r="B7615" i="5"/>
  <c r="C7614" i="5" a="1"/>
  <c r="C7614" i="5" s="1"/>
  <c r="B7614" i="5"/>
  <c r="C7613" i="5" a="1"/>
  <c r="C7613" i="5" s="1"/>
  <c r="B7613" i="5"/>
  <c r="C7612" i="5" a="1"/>
  <c r="C7612" i="5" s="1"/>
  <c r="B7612" i="5"/>
  <c r="C7611" i="5" a="1"/>
  <c r="C7611" i="5" s="1"/>
  <c r="B7611" i="5"/>
  <c r="C7610" i="5" a="1"/>
  <c r="C7610" i="5" s="1"/>
  <c r="B7610" i="5"/>
  <c r="C7609" i="5" a="1"/>
  <c r="C7609" i="5" s="1"/>
  <c r="B7609" i="5"/>
  <c r="C7608" i="5" a="1"/>
  <c r="C7608" i="5" s="1"/>
  <c r="B7608" i="5"/>
  <c r="C7607" i="5" a="1"/>
  <c r="C7607" i="5" s="1"/>
  <c r="B7607" i="5"/>
  <c r="C7606" i="5" a="1"/>
  <c r="C7606" i="5" s="1"/>
  <c r="B7606" i="5"/>
  <c r="C7605" i="5" a="1"/>
  <c r="C7605" i="5" s="1"/>
  <c r="B7605" i="5"/>
  <c r="C7604" i="5" a="1"/>
  <c r="C7604" i="5" s="1"/>
  <c r="B7604" i="5"/>
  <c r="C7603" i="5" a="1"/>
  <c r="C7603" i="5" s="1"/>
  <c r="B7603" i="5"/>
  <c r="C7602" i="5" a="1"/>
  <c r="C7602" i="5" s="1"/>
  <c r="B7602" i="5"/>
  <c r="C7601" i="5" a="1"/>
  <c r="C7601" i="5" s="1"/>
  <c r="B7601" i="5"/>
  <c r="C7600" i="5" a="1"/>
  <c r="C7600" i="5" s="1"/>
  <c r="B7600" i="5"/>
  <c r="C7599" i="5" a="1"/>
  <c r="C7599" i="5" s="1"/>
  <c r="B7599" i="5"/>
  <c r="C7598" i="5" a="1"/>
  <c r="C7598" i="5" s="1"/>
  <c r="B7598" i="5"/>
  <c r="C7597" i="5" a="1"/>
  <c r="C7597" i="5" s="1"/>
  <c r="B7597" i="5"/>
  <c r="C7596" i="5" a="1"/>
  <c r="C7596" i="5" s="1"/>
  <c r="B7596" i="5"/>
  <c r="C7595" i="5" a="1"/>
  <c r="C7595" i="5" s="1"/>
  <c r="B7595" i="5"/>
  <c r="C7594" i="5" a="1"/>
  <c r="C7594" i="5" s="1"/>
  <c r="B7594" i="5"/>
  <c r="C7593" i="5" a="1"/>
  <c r="C7593" i="5" s="1"/>
  <c r="B7593" i="5"/>
  <c r="C7592" i="5" a="1"/>
  <c r="C7592" i="5" s="1"/>
  <c r="B7592" i="5"/>
  <c r="C7591" i="5" a="1"/>
  <c r="C7591" i="5" s="1"/>
  <c r="B7591" i="5"/>
  <c r="C7590" i="5" a="1"/>
  <c r="C7590" i="5" s="1"/>
  <c r="B7590" i="5"/>
  <c r="C7589" i="5" a="1"/>
  <c r="C7589" i="5" s="1"/>
  <c r="B7589" i="5"/>
  <c r="C7588" i="5" a="1"/>
  <c r="C7588" i="5" s="1"/>
  <c r="B7588" i="5"/>
  <c r="C7587" i="5" a="1"/>
  <c r="C7587" i="5" s="1"/>
  <c r="B7587" i="5"/>
  <c r="C7586" i="5" a="1"/>
  <c r="C7586" i="5" s="1"/>
  <c r="B7586" i="5"/>
  <c r="C7585" i="5" a="1"/>
  <c r="C7585" i="5" s="1"/>
  <c r="B7585" i="5"/>
  <c r="C7584" i="5" a="1"/>
  <c r="C7584" i="5" s="1"/>
  <c r="B7584" i="5"/>
  <c r="C7583" i="5" a="1"/>
  <c r="C7583" i="5" s="1"/>
  <c r="B7583" i="5"/>
  <c r="C7582" i="5" a="1"/>
  <c r="C7582" i="5" s="1"/>
  <c r="B7582" i="5"/>
  <c r="C7581" i="5" a="1"/>
  <c r="C7581" i="5" s="1"/>
  <c r="B7581" i="5"/>
  <c r="C7580" i="5" a="1"/>
  <c r="C7580" i="5" s="1"/>
  <c r="B7580" i="5"/>
  <c r="C7579" i="5" a="1"/>
  <c r="C7579" i="5" s="1"/>
  <c r="B7579" i="5"/>
  <c r="C7578" i="5" a="1"/>
  <c r="C7578" i="5" s="1"/>
  <c r="B7578" i="5"/>
  <c r="C7577" i="5" a="1"/>
  <c r="C7577" i="5" s="1"/>
  <c r="B7577" i="5"/>
  <c r="C7576" i="5" a="1"/>
  <c r="C7576" i="5" s="1"/>
  <c r="B7576" i="5"/>
  <c r="C7575" i="5" a="1"/>
  <c r="C7575" i="5" s="1"/>
  <c r="B7575" i="5"/>
  <c r="C7574" i="5" a="1"/>
  <c r="C7574" i="5" s="1"/>
  <c r="B7574" i="5"/>
  <c r="C7573" i="5" a="1"/>
  <c r="C7573" i="5" s="1"/>
  <c r="B7573" i="5"/>
  <c r="C7572" i="5" a="1"/>
  <c r="C7572" i="5" s="1"/>
  <c r="B7572" i="5"/>
  <c r="C7571" i="5" a="1"/>
  <c r="C7571" i="5" s="1"/>
  <c r="B7571" i="5"/>
  <c r="C7570" i="5" a="1"/>
  <c r="C7570" i="5" s="1"/>
  <c r="B7570" i="5"/>
  <c r="C7569" i="5" a="1"/>
  <c r="C7569" i="5" s="1"/>
  <c r="B7569" i="5"/>
  <c r="C7568" i="5" a="1"/>
  <c r="C7568" i="5" s="1"/>
  <c r="B7568" i="5"/>
  <c r="C7567" i="5" a="1"/>
  <c r="C7567" i="5" s="1"/>
  <c r="B7567" i="5"/>
  <c r="C7566" i="5" a="1"/>
  <c r="C7566" i="5" s="1"/>
  <c r="B7566" i="5"/>
  <c r="C7565" i="5" a="1"/>
  <c r="C7565" i="5" s="1"/>
  <c r="B7565" i="5"/>
  <c r="C7564" i="5" a="1"/>
  <c r="C7564" i="5" s="1"/>
  <c r="B7564" i="5"/>
  <c r="C7563" i="5" a="1"/>
  <c r="C7563" i="5" s="1"/>
  <c r="B7563" i="5"/>
  <c r="C7562" i="5" a="1"/>
  <c r="C7562" i="5" s="1"/>
  <c r="B7562" i="5"/>
  <c r="C7561" i="5" a="1"/>
  <c r="C7561" i="5" s="1"/>
  <c r="B7561" i="5"/>
  <c r="C7560" i="5" a="1"/>
  <c r="C7560" i="5" s="1"/>
  <c r="B7560" i="5"/>
  <c r="C7559" i="5" a="1"/>
  <c r="C7559" i="5" s="1"/>
  <c r="B7559" i="5"/>
  <c r="C7558" i="5" a="1"/>
  <c r="C7558" i="5" s="1"/>
  <c r="B7558" i="5"/>
  <c r="C7557" i="5" a="1"/>
  <c r="C7557" i="5" s="1"/>
  <c r="B7557" i="5"/>
  <c r="C7556" i="5" a="1"/>
  <c r="C7556" i="5" s="1"/>
  <c r="B7556" i="5"/>
  <c r="C7555" i="5" a="1"/>
  <c r="C7555" i="5" s="1"/>
  <c r="B7555" i="5"/>
  <c r="C7554" i="5" a="1"/>
  <c r="C7554" i="5" s="1"/>
  <c r="B7554" i="5"/>
  <c r="C7553" i="5" a="1"/>
  <c r="C7553" i="5" s="1"/>
  <c r="B7553" i="5"/>
  <c r="C7552" i="5" a="1"/>
  <c r="C7552" i="5" s="1"/>
  <c r="B7552" i="5"/>
  <c r="C7551" i="5" a="1"/>
  <c r="C7551" i="5" s="1"/>
  <c r="B7551" i="5"/>
  <c r="C7550" i="5" a="1"/>
  <c r="C7550" i="5" s="1"/>
  <c r="B7550" i="5"/>
  <c r="C7549" i="5" a="1"/>
  <c r="C7549" i="5" s="1"/>
  <c r="B7549" i="5"/>
  <c r="C7548" i="5" a="1"/>
  <c r="C7548" i="5" s="1"/>
  <c r="B7548" i="5"/>
  <c r="C7547" i="5" a="1"/>
  <c r="C7547" i="5" s="1"/>
  <c r="B7547" i="5"/>
  <c r="C7546" i="5" a="1"/>
  <c r="C7546" i="5" s="1"/>
  <c r="B7546" i="5"/>
  <c r="C7545" i="5" a="1"/>
  <c r="C7545" i="5" s="1"/>
  <c r="B7545" i="5"/>
  <c r="C7544" i="5" a="1"/>
  <c r="C7544" i="5" s="1"/>
  <c r="B7544" i="5"/>
  <c r="C7543" i="5" a="1"/>
  <c r="C7543" i="5" s="1"/>
  <c r="B7543" i="5"/>
  <c r="C7542" i="5" a="1"/>
  <c r="C7542" i="5" s="1"/>
  <c r="B7542" i="5"/>
  <c r="C7541" i="5" a="1"/>
  <c r="C7541" i="5" s="1"/>
  <c r="B7541" i="5"/>
  <c r="C7540" i="5" a="1"/>
  <c r="C7540" i="5" s="1"/>
  <c r="B7540" i="5"/>
  <c r="C7539" i="5" a="1"/>
  <c r="C7539" i="5" s="1"/>
  <c r="B7539" i="5"/>
  <c r="C7538" i="5" a="1"/>
  <c r="C7538" i="5" s="1"/>
  <c r="B7538" i="5"/>
  <c r="C7537" i="5" a="1"/>
  <c r="C7537" i="5" s="1"/>
  <c r="B7537" i="5"/>
  <c r="C7536" i="5" a="1"/>
  <c r="C7536" i="5" s="1"/>
  <c r="B7536" i="5"/>
  <c r="C7535" i="5" a="1"/>
  <c r="C7535" i="5" s="1"/>
  <c r="B7535" i="5"/>
  <c r="C7534" i="5" a="1"/>
  <c r="C7534" i="5" s="1"/>
  <c r="B7534" i="5"/>
  <c r="C7533" i="5" a="1"/>
  <c r="C7533" i="5" s="1"/>
  <c r="B7533" i="5"/>
  <c r="C7532" i="5" a="1"/>
  <c r="C7532" i="5" s="1"/>
  <c r="B7532" i="5"/>
  <c r="C7531" i="5" a="1"/>
  <c r="C7531" i="5" s="1"/>
  <c r="B7531" i="5"/>
  <c r="C7530" i="5" a="1"/>
  <c r="C7530" i="5" s="1"/>
  <c r="B7530" i="5"/>
  <c r="C7529" i="5" a="1"/>
  <c r="C7529" i="5" s="1"/>
  <c r="B7529" i="5"/>
  <c r="C7528" i="5" a="1"/>
  <c r="C7528" i="5" s="1"/>
  <c r="B7528" i="5"/>
  <c r="C7527" i="5" a="1"/>
  <c r="C7527" i="5" s="1"/>
  <c r="B7527" i="5"/>
  <c r="C7526" i="5" a="1"/>
  <c r="C7526" i="5" s="1"/>
  <c r="B7526" i="5"/>
  <c r="C7525" i="5" a="1"/>
  <c r="C7525" i="5" s="1"/>
  <c r="B7525" i="5"/>
  <c r="C7524" i="5" a="1"/>
  <c r="C7524" i="5" s="1"/>
  <c r="B7524" i="5"/>
  <c r="C7523" i="5" a="1"/>
  <c r="C7523" i="5" s="1"/>
  <c r="B7523" i="5"/>
  <c r="C7522" i="5" a="1"/>
  <c r="C7522" i="5" s="1"/>
  <c r="B7522" i="5"/>
  <c r="C7521" i="5" a="1"/>
  <c r="C7521" i="5" s="1"/>
  <c r="B7521" i="5"/>
  <c r="C7520" i="5" a="1"/>
  <c r="C7520" i="5" s="1"/>
  <c r="B7520" i="5"/>
  <c r="C7519" i="5" a="1"/>
  <c r="C7519" i="5" s="1"/>
  <c r="B7519" i="5"/>
  <c r="C7518" i="5" a="1"/>
  <c r="C7518" i="5" s="1"/>
  <c r="B7518" i="5"/>
  <c r="C7517" i="5" a="1"/>
  <c r="C7517" i="5" s="1"/>
  <c r="B7517" i="5"/>
  <c r="C7516" i="5" a="1"/>
  <c r="C7516" i="5" s="1"/>
  <c r="B7516" i="5"/>
  <c r="C7515" i="5" a="1"/>
  <c r="C7515" i="5" s="1"/>
  <c r="B7515" i="5"/>
  <c r="C7514" i="5" a="1"/>
  <c r="C7514" i="5" s="1"/>
  <c r="B7514" i="5"/>
  <c r="C7513" i="5" a="1"/>
  <c r="C7513" i="5" s="1"/>
  <c r="B7513" i="5"/>
  <c r="C7512" i="5" a="1"/>
  <c r="C7512" i="5" s="1"/>
  <c r="B7512" i="5"/>
  <c r="C7511" i="5" a="1"/>
  <c r="C7511" i="5" s="1"/>
  <c r="B7511" i="5"/>
  <c r="C7510" i="5" a="1"/>
  <c r="C7510" i="5" s="1"/>
  <c r="B7510" i="5"/>
  <c r="C7509" i="5" a="1"/>
  <c r="C7509" i="5" s="1"/>
  <c r="B7509" i="5"/>
  <c r="C7508" i="5" a="1"/>
  <c r="C7508" i="5" s="1"/>
  <c r="B7508" i="5"/>
  <c r="C7507" i="5" a="1"/>
  <c r="C7507" i="5" s="1"/>
  <c r="B7507" i="5"/>
  <c r="C7506" i="5" a="1"/>
  <c r="C7506" i="5" s="1"/>
  <c r="B7506" i="5"/>
  <c r="C7505" i="5" a="1"/>
  <c r="C7505" i="5" s="1"/>
  <c r="B7505" i="5"/>
  <c r="C7504" i="5" a="1"/>
  <c r="C7504" i="5" s="1"/>
  <c r="B7504" i="5"/>
  <c r="C7503" i="5" a="1"/>
  <c r="C7503" i="5" s="1"/>
  <c r="B7503" i="5"/>
  <c r="C7502" i="5" a="1"/>
  <c r="C7502" i="5" s="1"/>
  <c r="B7502" i="5"/>
  <c r="C7501" i="5" a="1"/>
  <c r="C7501" i="5" s="1"/>
  <c r="B7501" i="5"/>
  <c r="C7500" i="5" a="1"/>
  <c r="C7500" i="5" s="1"/>
  <c r="B7500" i="5"/>
  <c r="C7499" i="5" a="1"/>
  <c r="C7499" i="5" s="1"/>
  <c r="B7499" i="5"/>
  <c r="C7498" i="5" a="1"/>
  <c r="C7498" i="5" s="1"/>
  <c r="B7498" i="5"/>
  <c r="C7497" i="5" a="1"/>
  <c r="C7497" i="5" s="1"/>
  <c r="B7497" i="5"/>
  <c r="C7496" i="5" a="1"/>
  <c r="C7496" i="5" s="1"/>
  <c r="B7496" i="5"/>
  <c r="C7495" i="5" a="1"/>
  <c r="C7495" i="5" s="1"/>
  <c r="B7495" i="5"/>
  <c r="C7494" i="5" a="1"/>
  <c r="C7494" i="5" s="1"/>
  <c r="B7494" i="5"/>
  <c r="C7493" i="5" a="1"/>
  <c r="C7493" i="5" s="1"/>
  <c r="B7493" i="5"/>
  <c r="C7492" i="5" a="1"/>
  <c r="C7492" i="5" s="1"/>
  <c r="B7492" i="5"/>
  <c r="C7491" i="5" a="1"/>
  <c r="C7491" i="5" s="1"/>
  <c r="B7491" i="5"/>
  <c r="C7490" i="5" a="1"/>
  <c r="C7490" i="5" s="1"/>
  <c r="B7490" i="5"/>
  <c r="C7489" i="5" a="1"/>
  <c r="C7489" i="5" s="1"/>
  <c r="B7489" i="5"/>
  <c r="C7488" i="5" a="1"/>
  <c r="C7488" i="5" s="1"/>
  <c r="B7488" i="5"/>
  <c r="C7487" i="5" a="1"/>
  <c r="C7487" i="5" s="1"/>
  <c r="B7487" i="5"/>
  <c r="C7486" i="5" a="1"/>
  <c r="C7486" i="5" s="1"/>
  <c r="B7486" i="5"/>
  <c r="C7485" i="5" a="1"/>
  <c r="C7485" i="5" s="1"/>
  <c r="B7485" i="5"/>
  <c r="C7484" i="5" a="1"/>
  <c r="C7484" i="5" s="1"/>
  <c r="B7484" i="5"/>
  <c r="C7483" i="5" a="1"/>
  <c r="C7483" i="5" s="1"/>
  <c r="B7483" i="5"/>
  <c r="C7482" i="5" a="1"/>
  <c r="C7482" i="5" s="1"/>
  <c r="B7482" i="5"/>
  <c r="C7481" i="5" a="1"/>
  <c r="C7481" i="5" s="1"/>
  <c r="B7481" i="5"/>
  <c r="C7480" i="5" a="1"/>
  <c r="C7480" i="5" s="1"/>
  <c r="B7480" i="5"/>
  <c r="C7479" i="5" a="1"/>
  <c r="C7479" i="5" s="1"/>
  <c r="B7479" i="5"/>
  <c r="C7478" i="5" a="1"/>
  <c r="C7478" i="5" s="1"/>
  <c r="B7478" i="5"/>
  <c r="C7477" i="5" a="1"/>
  <c r="C7477" i="5" s="1"/>
  <c r="B7477" i="5"/>
  <c r="C7476" i="5" a="1"/>
  <c r="C7476" i="5" s="1"/>
  <c r="B7476" i="5"/>
  <c r="C7475" i="5" a="1"/>
  <c r="C7475" i="5" s="1"/>
  <c r="B7475" i="5"/>
  <c r="C7474" i="5" a="1"/>
  <c r="C7474" i="5" s="1"/>
  <c r="B7474" i="5"/>
  <c r="C7473" i="5" a="1"/>
  <c r="C7473" i="5" s="1"/>
  <c r="B7473" i="5"/>
  <c r="C7472" i="5" a="1"/>
  <c r="C7472" i="5" s="1"/>
  <c r="B7472" i="5"/>
  <c r="C7471" i="5" a="1"/>
  <c r="C7471" i="5" s="1"/>
  <c r="B7471" i="5"/>
  <c r="C7470" i="5" a="1"/>
  <c r="C7470" i="5" s="1"/>
  <c r="B7470" i="5"/>
  <c r="C7469" i="5" a="1"/>
  <c r="C7469" i="5" s="1"/>
  <c r="B7469" i="5"/>
  <c r="C7468" i="5" a="1"/>
  <c r="C7468" i="5" s="1"/>
  <c r="B7468" i="5"/>
  <c r="C7467" i="5" a="1"/>
  <c r="C7467" i="5" s="1"/>
  <c r="B7467" i="5"/>
  <c r="C7466" i="5" a="1"/>
  <c r="C7466" i="5" s="1"/>
  <c r="B7466" i="5"/>
  <c r="C7465" i="5" a="1"/>
  <c r="C7465" i="5" s="1"/>
  <c r="B7465" i="5"/>
  <c r="C7464" i="5" a="1"/>
  <c r="C7464" i="5" s="1"/>
  <c r="B7464" i="5"/>
  <c r="C7463" i="5" a="1"/>
  <c r="C7463" i="5" s="1"/>
  <c r="B7463" i="5"/>
  <c r="C7462" i="5" a="1"/>
  <c r="C7462" i="5" s="1"/>
  <c r="B7462" i="5"/>
  <c r="C7461" i="5" a="1"/>
  <c r="C7461" i="5" s="1"/>
  <c r="B7461" i="5"/>
  <c r="C7460" i="5" a="1"/>
  <c r="C7460" i="5" s="1"/>
  <c r="B7460" i="5"/>
  <c r="C7459" i="5" a="1"/>
  <c r="C7459" i="5" s="1"/>
  <c r="B7459" i="5"/>
  <c r="C7458" i="5" a="1"/>
  <c r="C7458" i="5" s="1"/>
  <c r="B7458" i="5"/>
  <c r="C7457" i="5" a="1"/>
  <c r="C7457" i="5" s="1"/>
  <c r="B7457" i="5"/>
  <c r="C7456" i="5" a="1"/>
  <c r="C7456" i="5" s="1"/>
  <c r="B7456" i="5"/>
  <c r="C7455" i="5" a="1"/>
  <c r="C7455" i="5" s="1"/>
  <c r="B7455" i="5"/>
  <c r="C7454" i="5" a="1"/>
  <c r="C7454" i="5" s="1"/>
  <c r="B7454" i="5"/>
  <c r="C7453" i="5" a="1"/>
  <c r="C7453" i="5" s="1"/>
  <c r="B7453" i="5"/>
  <c r="C7452" i="5" a="1"/>
  <c r="C7452" i="5" s="1"/>
  <c r="B7452" i="5"/>
  <c r="C7451" i="5" a="1"/>
  <c r="C7451" i="5" s="1"/>
  <c r="B7451" i="5"/>
  <c r="C7450" i="5" a="1"/>
  <c r="C7450" i="5" s="1"/>
  <c r="B7450" i="5"/>
  <c r="C7449" i="5" a="1"/>
  <c r="C7449" i="5" s="1"/>
  <c r="B7449" i="5"/>
  <c r="C7448" i="5" a="1"/>
  <c r="C7448" i="5" s="1"/>
  <c r="B7448" i="5"/>
  <c r="C7447" i="5" a="1"/>
  <c r="C7447" i="5" s="1"/>
  <c r="B7447" i="5"/>
  <c r="C7446" i="5" a="1"/>
  <c r="C7446" i="5" s="1"/>
  <c r="B7446" i="5"/>
  <c r="C7445" i="5" a="1"/>
  <c r="C7445" i="5" s="1"/>
  <c r="B7445" i="5"/>
  <c r="C7444" i="5" a="1"/>
  <c r="C7444" i="5" s="1"/>
  <c r="B7444" i="5"/>
  <c r="C7443" i="5" a="1"/>
  <c r="C7443" i="5" s="1"/>
  <c r="B7443" i="5"/>
  <c r="C7442" i="5" a="1"/>
  <c r="C7442" i="5" s="1"/>
  <c r="B7442" i="5"/>
  <c r="C7441" i="5" a="1"/>
  <c r="C7441" i="5" s="1"/>
  <c r="B7441" i="5"/>
  <c r="C7440" i="5" a="1"/>
  <c r="C7440" i="5" s="1"/>
  <c r="B7440" i="5"/>
  <c r="C7439" i="5" a="1"/>
  <c r="C7439" i="5" s="1"/>
  <c r="B7439" i="5"/>
  <c r="C7438" i="5" a="1"/>
  <c r="C7438" i="5" s="1"/>
  <c r="B7438" i="5"/>
  <c r="C7437" i="5" a="1"/>
  <c r="C7437" i="5" s="1"/>
  <c r="B7437" i="5"/>
  <c r="C7436" i="5" a="1"/>
  <c r="C7436" i="5" s="1"/>
  <c r="B7436" i="5"/>
  <c r="C7435" i="5" a="1"/>
  <c r="C7435" i="5" s="1"/>
  <c r="B7435" i="5"/>
  <c r="C7434" i="5" a="1"/>
  <c r="C7434" i="5" s="1"/>
  <c r="B7434" i="5"/>
  <c r="C7433" i="5" a="1"/>
  <c r="C7433" i="5" s="1"/>
  <c r="B7433" i="5"/>
  <c r="C7432" i="5" a="1"/>
  <c r="C7432" i="5" s="1"/>
  <c r="B7432" i="5"/>
  <c r="C7431" i="5" a="1"/>
  <c r="C7431" i="5" s="1"/>
  <c r="B7431" i="5"/>
  <c r="C7430" i="5" a="1"/>
  <c r="C7430" i="5" s="1"/>
  <c r="B7430" i="5"/>
  <c r="C7429" i="5" a="1"/>
  <c r="C7429" i="5" s="1"/>
  <c r="B7429" i="5"/>
  <c r="C7428" i="5" a="1"/>
  <c r="C7428" i="5" s="1"/>
  <c r="B7428" i="5"/>
  <c r="C7427" i="5" a="1"/>
  <c r="C7427" i="5" s="1"/>
  <c r="B7427" i="5"/>
  <c r="C7426" i="5" a="1"/>
  <c r="C7426" i="5" s="1"/>
  <c r="B7426" i="5"/>
  <c r="C7425" i="5" a="1"/>
  <c r="C7425" i="5" s="1"/>
  <c r="B7425" i="5"/>
  <c r="C7424" i="5" a="1"/>
  <c r="C7424" i="5" s="1"/>
  <c r="B7424" i="5"/>
  <c r="C7423" i="5" a="1"/>
  <c r="C7423" i="5" s="1"/>
  <c r="B7423" i="5"/>
  <c r="C7422" i="5" a="1"/>
  <c r="C7422" i="5" s="1"/>
  <c r="B7422" i="5"/>
  <c r="C7421" i="5" a="1"/>
  <c r="C7421" i="5" s="1"/>
  <c r="B7421" i="5"/>
  <c r="C7420" i="5" a="1"/>
  <c r="C7420" i="5" s="1"/>
  <c r="B7420" i="5"/>
  <c r="C7419" i="5" a="1"/>
  <c r="C7419" i="5" s="1"/>
  <c r="B7419" i="5"/>
  <c r="C7418" i="5" a="1"/>
  <c r="C7418" i="5" s="1"/>
  <c r="B7418" i="5"/>
  <c r="C7417" i="5" a="1"/>
  <c r="C7417" i="5" s="1"/>
  <c r="B7417" i="5"/>
  <c r="C7416" i="5" a="1"/>
  <c r="C7416" i="5" s="1"/>
  <c r="B7416" i="5"/>
  <c r="C7415" i="5" a="1"/>
  <c r="C7415" i="5" s="1"/>
  <c r="B7415" i="5"/>
  <c r="C7414" i="5" a="1"/>
  <c r="C7414" i="5" s="1"/>
  <c r="B7414" i="5"/>
  <c r="C7413" i="5" a="1"/>
  <c r="C7413" i="5" s="1"/>
  <c r="B7413" i="5"/>
  <c r="C7412" i="5" a="1"/>
  <c r="C7412" i="5" s="1"/>
  <c r="B7412" i="5"/>
  <c r="C7411" i="5" a="1"/>
  <c r="C7411" i="5" s="1"/>
  <c r="B7411" i="5"/>
  <c r="C7410" i="5" a="1"/>
  <c r="C7410" i="5" s="1"/>
  <c r="B7410" i="5"/>
  <c r="C7409" i="5" a="1"/>
  <c r="C7409" i="5" s="1"/>
  <c r="B7409" i="5"/>
  <c r="C7408" i="5" a="1"/>
  <c r="C7408" i="5" s="1"/>
  <c r="B7408" i="5"/>
  <c r="C7407" i="5" a="1"/>
  <c r="C7407" i="5" s="1"/>
  <c r="B7407" i="5"/>
  <c r="C7406" i="5" a="1"/>
  <c r="C7406" i="5" s="1"/>
  <c r="B7406" i="5"/>
  <c r="C7405" i="5" a="1"/>
  <c r="C7405" i="5" s="1"/>
  <c r="B7405" i="5"/>
  <c r="C7404" i="5" a="1"/>
  <c r="C7404" i="5" s="1"/>
  <c r="B7404" i="5"/>
  <c r="C7403" i="5" a="1"/>
  <c r="C7403" i="5" s="1"/>
  <c r="B7403" i="5"/>
  <c r="C7402" i="5" a="1"/>
  <c r="C7402" i="5" s="1"/>
  <c r="B7402" i="5"/>
  <c r="C7401" i="5" a="1"/>
  <c r="C7401" i="5" s="1"/>
  <c r="B7401" i="5"/>
  <c r="C7400" i="5" a="1"/>
  <c r="C7400" i="5" s="1"/>
  <c r="B7400" i="5"/>
  <c r="C7399" i="5" a="1"/>
  <c r="C7399" i="5" s="1"/>
  <c r="B7399" i="5"/>
  <c r="C7398" i="5" a="1"/>
  <c r="C7398" i="5" s="1"/>
  <c r="B7398" i="5"/>
  <c r="C7397" i="5" a="1"/>
  <c r="C7397" i="5" s="1"/>
  <c r="B7397" i="5"/>
  <c r="C7396" i="5" a="1"/>
  <c r="C7396" i="5" s="1"/>
  <c r="B7396" i="5"/>
  <c r="C7395" i="5" a="1"/>
  <c r="C7395" i="5" s="1"/>
  <c r="B7395" i="5"/>
  <c r="C7394" i="5" a="1"/>
  <c r="C7394" i="5" s="1"/>
  <c r="B7394" i="5"/>
  <c r="C7393" i="5" a="1"/>
  <c r="C7393" i="5" s="1"/>
  <c r="B7393" i="5"/>
  <c r="C7392" i="5" a="1"/>
  <c r="C7392" i="5" s="1"/>
  <c r="B7392" i="5"/>
  <c r="C7391" i="5" a="1"/>
  <c r="C7391" i="5" s="1"/>
  <c r="B7391" i="5"/>
  <c r="C7390" i="5" a="1"/>
  <c r="C7390" i="5" s="1"/>
  <c r="B7390" i="5"/>
  <c r="C7389" i="5" a="1"/>
  <c r="C7389" i="5" s="1"/>
  <c r="B7389" i="5"/>
  <c r="C7388" i="5" a="1"/>
  <c r="C7388" i="5" s="1"/>
  <c r="B7388" i="5"/>
  <c r="C7387" i="5" a="1"/>
  <c r="C7387" i="5" s="1"/>
  <c r="B7387" i="5"/>
  <c r="C7386" i="5" a="1"/>
  <c r="C7386" i="5" s="1"/>
  <c r="B7386" i="5"/>
  <c r="C7385" i="5" a="1"/>
  <c r="C7385" i="5" s="1"/>
  <c r="B7385" i="5"/>
  <c r="C7384" i="5" a="1"/>
  <c r="C7384" i="5" s="1"/>
  <c r="B7384" i="5"/>
  <c r="C7383" i="5" a="1"/>
  <c r="C7383" i="5" s="1"/>
  <c r="B7383" i="5"/>
  <c r="C7382" i="5" a="1"/>
  <c r="C7382" i="5" s="1"/>
  <c r="B7382" i="5"/>
  <c r="C7381" i="5" a="1"/>
  <c r="C7381" i="5" s="1"/>
  <c r="B7381" i="5"/>
  <c r="C7380" i="5" a="1"/>
  <c r="C7380" i="5" s="1"/>
  <c r="B7380" i="5"/>
  <c r="C7379" i="5" a="1"/>
  <c r="C7379" i="5" s="1"/>
  <c r="B7379" i="5"/>
  <c r="C7378" i="5" a="1"/>
  <c r="C7378" i="5" s="1"/>
  <c r="B7378" i="5"/>
  <c r="C7377" i="5" a="1"/>
  <c r="C7377" i="5" s="1"/>
  <c r="B7377" i="5"/>
  <c r="C7376" i="5" a="1"/>
  <c r="C7376" i="5" s="1"/>
  <c r="B7376" i="5"/>
  <c r="C7375" i="5" a="1"/>
  <c r="C7375" i="5" s="1"/>
  <c r="B7375" i="5"/>
  <c r="C7374" i="5" a="1"/>
  <c r="C7374" i="5" s="1"/>
  <c r="B7374" i="5"/>
  <c r="C7373" i="5" a="1"/>
  <c r="C7373" i="5" s="1"/>
  <c r="B7373" i="5"/>
  <c r="C7372" i="5" a="1"/>
  <c r="C7372" i="5" s="1"/>
  <c r="B7372" i="5"/>
  <c r="C7371" i="5" a="1"/>
  <c r="C7371" i="5" s="1"/>
  <c r="B7371" i="5"/>
  <c r="C7370" i="5" a="1"/>
  <c r="C7370" i="5" s="1"/>
  <c r="B7370" i="5"/>
  <c r="C7369" i="5" a="1"/>
  <c r="C7369" i="5" s="1"/>
  <c r="B7369" i="5"/>
  <c r="C7368" i="5" a="1"/>
  <c r="C7368" i="5" s="1"/>
  <c r="B7368" i="5"/>
  <c r="C7367" i="5" a="1"/>
  <c r="C7367" i="5" s="1"/>
  <c r="B7367" i="5"/>
  <c r="C7366" i="5" a="1"/>
  <c r="C7366" i="5" s="1"/>
  <c r="B7366" i="5"/>
  <c r="C7365" i="5" a="1"/>
  <c r="C7365" i="5" s="1"/>
  <c r="B7365" i="5"/>
  <c r="C7364" i="5" a="1"/>
  <c r="C7364" i="5" s="1"/>
  <c r="B7364" i="5"/>
  <c r="C7363" i="5" a="1"/>
  <c r="C7363" i="5" s="1"/>
  <c r="B7363" i="5"/>
  <c r="C7362" i="5" a="1"/>
  <c r="C7362" i="5" s="1"/>
  <c r="B7362" i="5"/>
  <c r="C7361" i="5" a="1"/>
  <c r="C7361" i="5" s="1"/>
  <c r="B7361" i="5"/>
  <c r="C7360" i="5" a="1"/>
  <c r="C7360" i="5" s="1"/>
  <c r="B7360" i="5"/>
  <c r="C7359" i="5" a="1"/>
  <c r="C7359" i="5" s="1"/>
  <c r="B7359" i="5"/>
  <c r="C7358" i="5" a="1"/>
  <c r="C7358" i="5" s="1"/>
  <c r="B7358" i="5"/>
  <c r="C7357" i="5" a="1"/>
  <c r="C7357" i="5" s="1"/>
  <c r="B7357" i="5"/>
  <c r="C7356" i="5" a="1"/>
  <c r="C7356" i="5" s="1"/>
  <c r="B7356" i="5"/>
  <c r="C7355" i="5" a="1"/>
  <c r="C7355" i="5" s="1"/>
  <c r="B7355" i="5"/>
  <c r="C7354" i="5" a="1"/>
  <c r="C7354" i="5" s="1"/>
  <c r="B7354" i="5"/>
  <c r="C7353" i="5" a="1"/>
  <c r="C7353" i="5" s="1"/>
  <c r="B7353" i="5"/>
  <c r="C7352" i="5" a="1"/>
  <c r="C7352" i="5" s="1"/>
  <c r="B7352" i="5"/>
  <c r="C7351" i="5" a="1"/>
  <c r="C7351" i="5" s="1"/>
  <c r="B7351" i="5"/>
  <c r="C7350" i="5" a="1"/>
  <c r="C7350" i="5" s="1"/>
  <c r="B7350" i="5"/>
  <c r="C7349" i="5" a="1"/>
  <c r="C7349" i="5" s="1"/>
  <c r="B7349" i="5"/>
  <c r="C7348" i="5" a="1"/>
  <c r="C7348" i="5" s="1"/>
  <c r="B7348" i="5"/>
  <c r="C7347" i="5" a="1"/>
  <c r="C7347" i="5" s="1"/>
  <c r="B7347" i="5"/>
  <c r="C7346" i="5" a="1"/>
  <c r="C7346" i="5" s="1"/>
  <c r="B7346" i="5"/>
  <c r="C7345" i="5" a="1"/>
  <c r="C7345" i="5" s="1"/>
  <c r="B7345" i="5"/>
  <c r="C7344" i="5" a="1"/>
  <c r="C7344" i="5" s="1"/>
  <c r="B7344" i="5"/>
  <c r="C7343" i="5" a="1"/>
  <c r="C7343" i="5" s="1"/>
  <c r="B7343" i="5"/>
  <c r="C7342" i="5" a="1"/>
  <c r="C7342" i="5" s="1"/>
  <c r="B7342" i="5"/>
  <c r="C7341" i="5" a="1"/>
  <c r="C7341" i="5" s="1"/>
  <c r="B7341" i="5"/>
  <c r="C7340" i="5" a="1"/>
  <c r="C7340" i="5" s="1"/>
  <c r="B7340" i="5"/>
  <c r="C7339" i="5" a="1"/>
  <c r="C7339" i="5" s="1"/>
  <c r="B7339" i="5"/>
  <c r="C7338" i="5" a="1"/>
  <c r="C7338" i="5" s="1"/>
  <c r="B7338" i="5"/>
  <c r="C7337" i="5" a="1"/>
  <c r="C7337" i="5" s="1"/>
  <c r="B7337" i="5"/>
  <c r="C7336" i="5" a="1"/>
  <c r="C7336" i="5" s="1"/>
  <c r="B7336" i="5"/>
  <c r="C7335" i="5" a="1"/>
  <c r="C7335" i="5" s="1"/>
  <c r="B7335" i="5"/>
  <c r="C7334" i="5" a="1"/>
  <c r="C7334" i="5" s="1"/>
  <c r="B7334" i="5"/>
  <c r="C7333" i="5" a="1"/>
  <c r="C7333" i="5" s="1"/>
  <c r="B7333" i="5"/>
  <c r="C7332" i="5" a="1"/>
  <c r="C7332" i="5" s="1"/>
  <c r="B7332" i="5"/>
  <c r="C7331" i="5" a="1"/>
  <c r="C7331" i="5" s="1"/>
  <c r="B7331" i="5"/>
  <c r="C7330" i="5" a="1"/>
  <c r="C7330" i="5" s="1"/>
  <c r="B7330" i="5"/>
  <c r="C7329" i="5" a="1"/>
  <c r="C7329" i="5" s="1"/>
  <c r="B7329" i="5"/>
  <c r="C7328" i="5" a="1"/>
  <c r="C7328" i="5" s="1"/>
  <c r="B7328" i="5"/>
  <c r="C7327" i="5" a="1"/>
  <c r="C7327" i="5" s="1"/>
  <c r="B7327" i="5"/>
  <c r="C7326" i="5" a="1"/>
  <c r="C7326" i="5" s="1"/>
  <c r="B7326" i="5"/>
  <c r="C7325" i="5" a="1"/>
  <c r="C7325" i="5" s="1"/>
  <c r="B7325" i="5"/>
  <c r="C7324" i="5" a="1"/>
  <c r="C7324" i="5" s="1"/>
  <c r="B7324" i="5"/>
  <c r="C7323" i="5" a="1"/>
  <c r="C7323" i="5" s="1"/>
  <c r="B7323" i="5"/>
  <c r="C7322" i="5" a="1"/>
  <c r="C7322" i="5" s="1"/>
  <c r="B7322" i="5"/>
  <c r="C7321" i="5" a="1"/>
  <c r="C7321" i="5" s="1"/>
  <c r="B7321" i="5"/>
  <c r="C7320" i="5" a="1"/>
  <c r="C7320" i="5" s="1"/>
  <c r="B7320" i="5"/>
  <c r="C7319" i="5" a="1"/>
  <c r="C7319" i="5" s="1"/>
  <c r="B7319" i="5"/>
  <c r="C7318" i="5" a="1"/>
  <c r="C7318" i="5" s="1"/>
  <c r="B7318" i="5"/>
  <c r="C7317" i="5" a="1"/>
  <c r="C7317" i="5" s="1"/>
  <c r="B7317" i="5"/>
  <c r="C7316" i="5" a="1"/>
  <c r="C7316" i="5" s="1"/>
  <c r="B7316" i="5"/>
  <c r="C7315" i="5" a="1"/>
  <c r="C7315" i="5" s="1"/>
  <c r="B7315" i="5"/>
  <c r="C7314" i="5" a="1"/>
  <c r="C7314" i="5" s="1"/>
  <c r="B7314" i="5"/>
  <c r="C7313" i="5" a="1"/>
  <c r="C7313" i="5" s="1"/>
  <c r="B7313" i="5"/>
  <c r="C7312" i="5" a="1"/>
  <c r="C7312" i="5" s="1"/>
  <c r="B7312" i="5"/>
  <c r="C7311" i="5" a="1"/>
  <c r="C7311" i="5" s="1"/>
  <c r="B7311" i="5"/>
  <c r="C7310" i="5" a="1"/>
  <c r="C7310" i="5" s="1"/>
  <c r="B7310" i="5"/>
  <c r="C7309" i="5" a="1"/>
  <c r="C7309" i="5" s="1"/>
  <c r="B7309" i="5"/>
  <c r="C7308" i="5" a="1"/>
  <c r="C7308" i="5" s="1"/>
  <c r="B7308" i="5"/>
  <c r="C7307" i="5" a="1"/>
  <c r="C7307" i="5" s="1"/>
  <c r="B7307" i="5"/>
  <c r="C7306" i="5" a="1"/>
  <c r="C7306" i="5" s="1"/>
  <c r="B7306" i="5"/>
  <c r="C7305" i="5" a="1"/>
  <c r="C7305" i="5" s="1"/>
  <c r="B7305" i="5"/>
  <c r="C7304" i="5" a="1"/>
  <c r="C7304" i="5" s="1"/>
  <c r="B7304" i="5"/>
  <c r="C7303" i="5" a="1"/>
  <c r="C7303" i="5" s="1"/>
  <c r="B7303" i="5"/>
  <c r="C7302" i="5" a="1"/>
  <c r="C7302" i="5" s="1"/>
  <c r="B7302" i="5"/>
  <c r="C7301" i="5" a="1"/>
  <c r="C7301" i="5" s="1"/>
  <c r="B7301" i="5"/>
  <c r="C7300" i="5" a="1"/>
  <c r="C7300" i="5" s="1"/>
  <c r="B7300" i="5"/>
  <c r="C7299" i="5" a="1"/>
  <c r="C7299" i="5" s="1"/>
  <c r="B7299" i="5"/>
  <c r="C7298" i="5" a="1"/>
  <c r="C7298" i="5" s="1"/>
  <c r="B7298" i="5"/>
  <c r="C7297" i="5" a="1"/>
  <c r="C7297" i="5" s="1"/>
  <c r="B7297" i="5"/>
  <c r="C7296" i="5" a="1"/>
  <c r="C7296" i="5" s="1"/>
  <c r="B7296" i="5"/>
  <c r="C7295" i="5" a="1"/>
  <c r="C7295" i="5" s="1"/>
  <c r="B7295" i="5"/>
  <c r="C7294" i="5" a="1"/>
  <c r="C7294" i="5" s="1"/>
  <c r="B7294" i="5"/>
  <c r="C7293" i="5" a="1"/>
  <c r="C7293" i="5" s="1"/>
  <c r="B7293" i="5"/>
  <c r="C7292" i="5" a="1"/>
  <c r="C7292" i="5" s="1"/>
  <c r="B7292" i="5"/>
  <c r="C7291" i="5" a="1"/>
  <c r="C7291" i="5" s="1"/>
  <c r="B7291" i="5"/>
  <c r="C7290" i="5" a="1"/>
  <c r="C7290" i="5" s="1"/>
  <c r="B7290" i="5"/>
  <c r="C7289" i="5" a="1"/>
  <c r="C7289" i="5" s="1"/>
  <c r="B7289" i="5"/>
  <c r="C7288" i="5" a="1"/>
  <c r="C7288" i="5" s="1"/>
  <c r="B7288" i="5"/>
  <c r="C7287" i="5" a="1"/>
  <c r="C7287" i="5" s="1"/>
  <c r="B7287" i="5"/>
  <c r="C7286" i="5" a="1"/>
  <c r="C7286" i="5" s="1"/>
  <c r="B7286" i="5"/>
  <c r="C7285" i="5" a="1"/>
  <c r="C7285" i="5" s="1"/>
  <c r="B7285" i="5"/>
  <c r="C7284" i="5" a="1"/>
  <c r="C7284" i="5" s="1"/>
  <c r="B7284" i="5"/>
  <c r="C7283" i="5" a="1"/>
  <c r="C7283" i="5" s="1"/>
  <c r="B7283" i="5"/>
  <c r="C7282" i="5" a="1"/>
  <c r="C7282" i="5" s="1"/>
  <c r="B7282" i="5"/>
  <c r="C7281" i="5" a="1"/>
  <c r="C7281" i="5" s="1"/>
  <c r="B7281" i="5"/>
  <c r="C7280" i="5" a="1"/>
  <c r="C7280" i="5" s="1"/>
  <c r="B7280" i="5"/>
  <c r="C7279" i="5" a="1"/>
  <c r="C7279" i="5" s="1"/>
  <c r="B7279" i="5"/>
  <c r="C7278" i="5" a="1"/>
  <c r="C7278" i="5" s="1"/>
  <c r="B7278" i="5"/>
  <c r="C7277" i="5" a="1"/>
  <c r="C7277" i="5" s="1"/>
  <c r="B7277" i="5"/>
  <c r="C7276" i="5" a="1"/>
  <c r="C7276" i="5" s="1"/>
  <c r="B7276" i="5"/>
  <c r="C7275" i="5" a="1"/>
  <c r="C7275" i="5" s="1"/>
  <c r="B7275" i="5"/>
  <c r="C7274" i="5" a="1"/>
  <c r="C7274" i="5" s="1"/>
  <c r="B7274" i="5"/>
  <c r="C7273" i="5" a="1"/>
  <c r="C7273" i="5" s="1"/>
  <c r="B7273" i="5"/>
  <c r="C7272" i="5" a="1"/>
  <c r="C7272" i="5" s="1"/>
  <c r="B7272" i="5"/>
  <c r="C7271" i="5" a="1"/>
  <c r="C7271" i="5" s="1"/>
  <c r="B7271" i="5"/>
  <c r="C7270" i="5" a="1"/>
  <c r="C7270" i="5" s="1"/>
  <c r="B7270" i="5"/>
  <c r="C7269" i="5" a="1"/>
  <c r="C7269" i="5" s="1"/>
  <c r="B7269" i="5"/>
  <c r="C7268" i="5" a="1"/>
  <c r="C7268" i="5" s="1"/>
  <c r="B7268" i="5"/>
  <c r="C7267" i="5" a="1"/>
  <c r="C7267" i="5" s="1"/>
  <c r="B7267" i="5"/>
  <c r="C7266" i="5" a="1"/>
  <c r="C7266" i="5" s="1"/>
  <c r="B7266" i="5"/>
  <c r="C7265" i="5" a="1"/>
  <c r="C7265" i="5" s="1"/>
  <c r="B7265" i="5"/>
  <c r="C7264" i="5" a="1"/>
  <c r="C7264" i="5" s="1"/>
  <c r="B7264" i="5"/>
  <c r="C7263" i="5" a="1"/>
  <c r="C7263" i="5" s="1"/>
  <c r="B7263" i="5"/>
  <c r="C7262" i="5" a="1"/>
  <c r="C7262" i="5" s="1"/>
  <c r="B7262" i="5"/>
  <c r="C7261" i="5" a="1"/>
  <c r="C7261" i="5" s="1"/>
  <c r="B7261" i="5"/>
  <c r="C7260" i="5" a="1"/>
  <c r="C7260" i="5" s="1"/>
  <c r="B7260" i="5"/>
  <c r="C7259" i="5" a="1"/>
  <c r="C7259" i="5" s="1"/>
  <c r="B7259" i="5"/>
  <c r="C7258" i="5" a="1"/>
  <c r="C7258" i="5" s="1"/>
  <c r="B7258" i="5"/>
  <c r="C7257" i="5" a="1"/>
  <c r="C7257" i="5" s="1"/>
  <c r="B7257" i="5"/>
  <c r="C7256" i="5" a="1"/>
  <c r="C7256" i="5" s="1"/>
  <c r="B7256" i="5"/>
  <c r="C7255" i="5" a="1"/>
  <c r="C7255" i="5" s="1"/>
  <c r="B7255" i="5"/>
  <c r="C7254" i="5" a="1"/>
  <c r="C7254" i="5" s="1"/>
  <c r="B7254" i="5"/>
  <c r="C7253" i="5" a="1"/>
  <c r="C7253" i="5" s="1"/>
  <c r="B7253" i="5"/>
  <c r="C7252" i="5" a="1"/>
  <c r="C7252" i="5" s="1"/>
  <c r="B7252" i="5"/>
  <c r="C7251" i="5" a="1"/>
  <c r="C7251" i="5" s="1"/>
  <c r="B7251" i="5"/>
  <c r="C7250" i="5" a="1"/>
  <c r="C7250" i="5" s="1"/>
  <c r="B7250" i="5"/>
  <c r="C7249" i="5" a="1"/>
  <c r="C7249" i="5" s="1"/>
  <c r="B7249" i="5"/>
  <c r="C7248" i="5" a="1"/>
  <c r="C7248" i="5" s="1"/>
  <c r="B7248" i="5"/>
  <c r="C7247" i="5" a="1"/>
  <c r="C7247" i="5" s="1"/>
  <c r="B7247" i="5"/>
  <c r="C7246" i="5" a="1"/>
  <c r="C7246" i="5" s="1"/>
  <c r="B7246" i="5"/>
  <c r="C7245" i="5" a="1"/>
  <c r="C7245" i="5" s="1"/>
  <c r="B7245" i="5"/>
  <c r="C7244" i="5" a="1"/>
  <c r="C7244" i="5" s="1"/>
  <c r="B7244" i="5"/>
  <c r="C7243" i="5" a="1"/>
  <c r="C7243" i="5" s="1"/>
  <c r="B7243" i="5"/>
  <c r="C7242" i="5" a="1"/>
  <c r="C7242" i="5" s="1"/>
  <c r="B7242" i="5"/>
  <c r="C7241" i="5" a="1"/>
  <c r="C7241" i="5" s="1"/>
  <c r="B7241" i="5"/>
  <c r="C7240" i="5" a="1"/>
  <c r="C7240" i="5" s="1"/>
  <c r="B7240" i="5"/>
  <c r="C7239" i="5" a="1"/>
  <c r="C7239" i="5" s="1"/>
  <c r="B7239" i="5"/>
  <c r="C7238" i="5" a="1"/>
  <c r="C7238" i="5" s="1"/>
  <c r="B7238" i="5"/>
  <c r="C7237" i="5" a="1"/>
  <c r="C7237" i="5" s="1"/>
  <c r="B7237" i="5"/>
  <c r="C7236" i="5" a="1"/>
  <c r="C7236" i="5" s="1"/>
  <c r="B7236" i="5"/>
  <c r="C7235" i="5" a="1"/>
  <c r="C7235" i="5" s="1"/>
  <c r="B7235" i="5"/>
  <c r="C7234" i="5" a="1"/>
  <c r="C7234" i="5" s="1"/>
  <c r="B7234" i="5"/>
  <c r="C7233" i="5" a="1"/>
  <c r="C7233" i="5" s="1"/>
  <c r="B7233" i="5"/>
  <c r="C7232" i="5" a="1"/>
  <c r="C7232" i="5" s="1"/>
  <c r="B7232" i="5"/>
  <c r="C7231" i="5" a="1"/>
  <c r="C7231" i="5" s="1"/>
  <c r="B7231" i="5"/>
  <c r="C7230" i="5" a="1"/>
  <c r="C7230" i="5" s="1"/>
  <c r="B7230" i="5"/>
  <c r="C7229" i="5" a="1"/>
  <c r="C7229" i="5" s="1"/>
  <c r="B7229" i="5"/>
  <c r="C7228" i="5" a="1"/>
  <c r="C7228" i="5" s="1"/>
  <c r="B7228" i="5"/>
  <c r="C7227" i="5" a="1"/>
  <c r="C7227" i="5" s="1"/>
  <c r="B7227" i="5"/>
  <c r="C7226" i="5" a="1"/>
  <c r="C7226" i="5" s="1"/>
  <c r="B7226" i="5"/>
  <c r="C7225" i="5" a="1"/>
  <c r="C7225" i="5" s="1"/>
  <c r="B7225" i="5"/>
  <c r="C7224" i="5" a="1"/>
  <c r="C7224" i="5" s="1"/>
  <c r="B7224" i="5"/>
  <c r="C7223" i="5" a="1"/>
  <c r="C7223" i="5" s="1"/>
  <c r="B7223" i="5"/>
  <c r="C7222" i="5" a="1"/>
  <c r="C7222" i="5" s="1"/>
  <c r="B7222" i="5"/>
  <c r="C7221" i="5" a="1"/>
  <c r="C7221" i="5" s="1"/>
  <c r="B7221" i="5"/>
  <c r="C7220" i="5" a="1"/>
  <c r="C7220" i="5" s="1"/>
  <c r="B7220" i="5"/>
  <c r="C7219" i="5" a="1"/>
  <c r="C7219" i="5" s="1"/>
  <c r="B7219" i="5"/>
  <c r="C7218" i="5" a="1"/>
  <c r="C7218" i="5" s="1"/>
  <c r="B7218" i="5"/>
  <c r="C7217" i="5" a="1"/>
  <c r="C7217" i="5" s="1"/>
  <c r="B7217" i="5"/>
  <c r="C7216" i="5" a="1"/>
  <c r="C7216" i="5" s="1"/>
  <c r="B7216" i="5"/>
  <c r="C7215" i="5" a="1"/>
  <c r="C7215" i="5" s="1"/>
  <c r="B7215" i="5"/>
  <c r="C7214" i="5" a="1"/>
  <c r="C7214" i="5" s="1"/>
  <c r="B7214" i="5"/>
  <c r="C7213" i="5" a="1"/>
  <c r="C7213" i="5" s="1"/>
  <c r="B7213" i="5"/>
  <c r="C7212" i="5" a="1"/>
  <c r="C7212" i="5" s="1"/>
  <c r="B7212" i="5"/>
  <c r="C7211" i="5" a="1"/>
  <c r="C7211" i="5" s="1"/>
  <c r="B7211" i="5"/>
  <c r="C7210" i="5" a="1"/>
  <c r="C7210" i="5" s="1"/>
  <c r="B7210" i="5"/>
  <c r="C7209" i="5" a="1"/>
  <c r="C7209" i="5" s="1"/>
  <c r="B7209" i="5"/>
  <c r="C7208" i="5" a="1"/>
  <c r="C7208" i="5" s="1"/>
  <c r="B7208" i="5"/>
  <c r="C7207" i="5" a="1"/>
  <c r="C7207" i="5" s="1"/>
  <c r="B7207" i="5"/>
  <c r="C7206" i="5" a="1"/>
  <c r="C7206" i="5" s="1"/>
  <c r="B7206" i="5"/>
  <c r="C7205" i="5" a="1"/>
  <c r="C7205" i="5" s="1"/>
  <c r="B7205" i="5"/>
  <c r="C7204" i="5" a="1"/>
  <c r="C7204" i="5" s="1"/>
  <c r="B7204" i="5"/>
  <c r="C7203" i="5" a="1"/>
  <c r="C7203" i="5" s="1"/>
  <c r="B7203" i="5"/>
  <c r="C7202" i="5" a="1"/>
  <c r="C7202" i="5" s="1"/>
  <c r="B7202" i="5"/>
  <c r="C7201" i="5" a="1"/>
  <c r="C7201" i="5" s="1"/>
  <c r="B7201" i="5"/>
  <c r="C7200" i="5" a="1"/>
  <c r="C7200" i="5" s="1"/>
  <c r="B7200" i="5"/>
  <c r="C7199" i="5" a="1"/>
  <c r="C7199" i="5" s="1"/>
  <c r="B7199" i="5"/>
  <c r="C7198" i="5" a="1"/>
  <c r="C7198" i="5" s="1"/>
  <c r="B7198" i="5"/>
  <c r="C7197" i="5" a="1"/>
  <c r="C7197" i="5" s="1"/>
  <c r="B7197" i="5"/>
  <c r="C7196" i="5" a="1"/>
  <c r="C7196" i="5" s="1"/>
  <c r="B7196" i="5"/>
  <c r="C7195" i="5" a="1"/>
  <c r="C7195" i="5" s="1"/>
  <c r="B7195" i="5"/>
  <c r="C7194" i="5" a="1"/>
  <c r="C7194" i="5" s="1"/>
  <c r="B7194" i="5"/>
  <c r="C7193" i="5" a="1"/>
  <c r="C7193" i="5" s="1"/>
  <c r="B7193" i="5"/>
  <c r="C7192" i="5" a="1"/>
  <c r="C7192" i="5" s="1"/>
  <c r="B7192" i="5"/>
  <c r="C7191" i="5" a="1"/>
  <c r="C7191" i="5" s="1"/>
  <c r="B7191" i="5"/>
  <c r="C7190" i="5" a="1"/>
  <c r="C7190" i="5" s="1"/>
  <c r="B7190" i="5"/>
  <c r="C7189" i="5" a="1"/>
  <c r="C7189" i="5" s="1"/>
  <c r="B7189" i="5"/>
  <c r="C7188" i="5" a="1"/>
  <c r="C7188" i="5" s="1"/>
  <c r="B7188" i="5"/>
  <c r="C7187" i="5" a="1"/>
  <c r="C7187" i="5" s="1"/>
  <c r="B7187" i="5"/>
  <c r="C7186" i="5" a="1"/>
  <c r="C7186" i="5" s="1"/>
  <c r="B7186" i="5"/>
  <c r="C7185" i="5" a="1"/>
  <c r="C7185" i="5" s="1"/>
  <c r="B7185" i="5"/>
  <c r="C7184" i="5" a="1"/>
  <c r="C7184" i="5" s="1"/>
  <c r="B7184" i="5"/>
  <c r="C7183" i="5" a="1"/>
  <c r="C7183" i="5" s="1"/>
  <c r="B7183" i="5"/>
  <c r="C7182" i="5" a="1"/>
  <c r="C7182" i="5" s="1"/>
  <c r="B7182" i="5"/>
  <c r="C7181" i="5" a="1"/>
  <c r="C7181" i="5" s="1"/>
  <c r="B7181" i="5"/>
  <c r="C7180" i="5" a="1"/>
  <c r="C7180" i="5" s="1"/>
  <c r="B7180" i="5"/>
  <c r="C7179" i="5" a="1"/>
  <c r="C7179" i="5" s="1"/>
  <c r="B7179" i="5"/>
  <c r="C7178" i="5" a="1"/>
  <c r="C7178" i="5" s="1"/>
  <c r="B7178" i="5"/>
  <c r="C7177" i="5" a="1"/>
  <c r="C7177" i="5" s="1"/>
  <c r="B7177" i="5"/>
  <c r="C7176" i="5" a="1"/>
  <c r="C7176" i="5" s="1"/>
  <c r="B7176" i="5"/>
  <c r="C7175" i="5" a="1"/>
  <c r="C7175" i="5" s="1"/>
  <c r="B7175" i="5"/>
  <c r="C7174" i="5" a="1"/>
  <c r="C7174" i="5" s="1"/>
  <c r="B7174" i="5"/>
  <c r="C7173" i="5" a="1"/>
  <c r="C7173" i="5" s="1"/>
  <c r="B7173" i="5"/>
  <c r="C7172" i="5" a="1"/>
  <c r="C7172" i="5" s="1"/>
  <c r="B7172" i="5"/>
  <c r="C7171" i="5" a="1"/>
  <c r="C7171" i="5" s="1"/>
  <c r="B7171" i="5"/>
  <c r="C7170" i="5" a="1"/>
  <c r="C7170" i="5" s="1"/>
  <c r="B7170" i="5"/>
  <c r="C7169" i="5" a="1"/>
  <c r="C7169" i="5" s="1"/>
  <c r="B7169" i="5"/>
  <c r="C7168" i="5" a="1"/>
  <c r="C7168" i="5" s="1"/>
  <c r="B7168" i="5"/>
  <c r="C7167" i="5" a="1"/>
  <c r="C7167" i="5" s="1"/>
  <c r="B7167" i="5"/>
  <c r="C7166" i="5" a="1"/>
  <c r="C7166" i="5" s="1"/>
  <c r="B7166" i="5"/>
  <c r="C7165" i="5" a="1"/>
  <c r="C7165" i="5" s="1"/>
  <c r="B7165" i="5"/>
  <c r="C7164" i="5" a="1"/>
  <c r="C7164" i="5" s="1"/>
  <c r="B7164" i="5"/>
  <c r="C7163" i="5" a="1"/>
  <c r="C7163" i="5" s="1"/>
  <c r="B7163" i="5"/>
  <c r="C7162" i="5" a="1"/>
  <c r="C7162" i="5" s="1"/>
  <c r="B7162" i="5"/>
  <c r="C7161" i="5" a="1"/>
  <c r="C7161" i="5" s="1"/>
  <c r="B7161" i="5"/>
  <c r="C7160" i="5" a="1"/>
  <c r="C7160" i="5" s="1"/>
  <c r="B7160" i="5"/>
  <c r="C7159" i="5" a="1"/>
  <c r="C7159" i="5" s="1"/>
  <c r="B7159" i="5"/>
  <c r="C7158" i="5" a="1"/>
  <c r="C7158" i="5" s="1"/>
  <c r="B7158" i="5"/>
  <c r="C7157" i="5" a="1"/>
  <c r="C7157" i="5" s="1"/>
  <c r="B7157" i="5"/>
  <c r="C7156" i="5" a="1"/>
  <c r="C7156" i="5" s="1"/>
  <c r="B7156" i="5"/>
  <c r="C7155" i="5" a="1"/>
  <c r="C7155" i="5" s="1"/>
  <c r="B7155" i="5"/>
  <c r="C7154" i="5" a="1"/>
  <c r="C7154" i="5" s="1"/>
  <c r="B7154" i="5"/>
  <c r="C7153" i="5" a="1"/>
  <c r="C7153" i="5" s="1"/>
  <c r="B7153" i="5"/>
  <c r="C7152" i="5" a="1"/>
  <c r="C7152" i="5" s="1"/>
  <c r="B7152" i="5"/>
  <c r="C7151" i="5" a="1"/>
  <c r="C7151" i="5" s="1"/>
  <c r="B7151" i="5"/>
  <c r="C7150" i="5" a="1"/>
  <c r="C7150" i="5" s="1"/>
  <c r="B7150" i="5"/>
  <c r="C7149" i="5" a="1"/>
  <c r="C7149" i="5" s="1"/>
  <c r="B7149" i="5"/>
  <c r="C7148" i="5" a="1"/>
  <c r="C7148" i="5" s="1"/>
  <c r="B7148" i="5"/>
  <c r="C7147" i="5" a="1"/>
  <c r="C7147" i="5" s="1"/>
  <c r="B7147" i="5"/>
  <c r="C7146" i="5" a="1"/>
  <c r="C7146" i="5" s="1"/>
  <c r="B7146" i="5"/>
  <c r="C7145" i="5" a="1"/>
  <c r="C7145" i="5" s="1"/>
  <c r="B7145" i="5"/>
  <c r="C7144" i="5" a="1"/>
  <c r="C7144" i="5" s="1"/>
  <c r="B7144" i="5"/>
  <c r="C7143" i="5" a="1"/>
  <c r="C7143" i="5" s="1"/>
  <c r="B7143" i="5"/>
  <c r="C7142" i="5" a="1"/>
  <c r="C7142" i="5" s="1"/>
  <c r="B7142" i="5"/>
  <c r="C7141" i="5" a="1"/>
  <c r="C7141" i="5" s="1"/>
  <c r="B7141" i="5"/>
  <c r="C7140" i="5" a="1"/>
  <c r="C7140" i="5" s="1"/>
  <c r="B7140" i="5"/>
  <c r="C7139" i="5" a="1"/>
  <c r="C7139" i="5" s="1"/>
  <c r="B7139" i="5"/>
  <c r="C7138" i="5" a="1"/>
  <c r="C7138" i="5" s="1"/>
  <c r="B7138" i="5"/>
  <c r="C7137" i="5" a="1"/>
  <c r="C7137" i="5" s="1"/>
  <c r="B7137" i="5"/>
  <c r="C7136" i="5" a="1"/>
  <c r="C7136" i="5" s="1"/>
  <c r="B7136" i="5"/>
  <c r="C7135" i="5" a="1"/>
  <c r="C7135" i="5" s="1"/>
  <c r="B7135" i="5"/>
  <c r="C7134" i="5" a="1"/>
  <c r="C7134" i="5" s="1"/>
  <c r="B7134" i="5"/>
  <c r="C7133" i="5" a="1"/>
  <c r="C7133" i="5" s="1"/>
  <c r="B7133" i="5"/>
  <c r="C7132" i="5" a="1"/>
  <c r="C7132" i="5" s="1"/>
  <c r="B7132" i="5"/>
  <c r="C7131" i="5" a="1"/>
  <c r="C7131" i="5" s="1"/>
  <c r="B7131" i="5"/>
  <c r="C7130" i="5" a="1"/>
  <c r="C7130" i="5" s="1"/>
  <c r="B7130" i="5"/>
  <c r="C7129" i="5" a="1"/>
  <c r="C7129" i="5" s="1"/>
  <c r="B7129" i="5"/>
  <c r="C7128" i="5" a="1"/>
  <c r="C7128" i="5" s="1"/>
  <c r="B7128" i="5"/>
  <c r="C7127" i="5" a="1"/>
  <c r="C7127" i="5" s="1"/>
  <c r="B7127" i="5"/>
  <c r="C7126" i="5" a="1"/>
  <c r="C7126" i="5" s="1"/>
  <c r="B7126" i="5"/>
  <c r="C7125" i="5" a="1"/>
  <c r="C7125" i="5" s="1"/>
  <c r="B7125" i="5"/>
  <c r="C7124" i="5" a="1"/>
  <c r="C7124" i="5" s="1"/>
  <c r="B7124" i="5"/>
  <c r="C7123" i="5" a="1"/>
  <c r="C7123" i="5" s="1"/>
  <c r="B7123" i="5"/>
  <c r="C7122" i="5" a="1"/>
  <c r="C7122" i="5" s="1"/>
  <c r="B7122" i="5"/>
  <c r="C7121" i="5" a="1"/>
  <c r="C7121" i="5" s="1"/>
  <c r="B7121" i="5"/>
  <c r="C7120" i="5" a="1"/>
  <c r="C7120" i="5" s="1"/>
  <c r="B7120" i="5"/>
  <c r="C7119" i="5" a="1"/>
  <c r="C7119" i="5" s="1"/>
  <c r="B7119" i="5"/>
  <c r="C7118" i="5" a="1"/>
  <c r="C7118" i="5" s="1"/>
  <c r="B7118" i="5"/>
  <c r="C7117" i="5" a="1"/>
  <c r="C7117" i="5" s="1"/>
  <c r="B7117" i="5"/>
  <c r="C7116" i="5" a="1"/>
  <c r="C7116" i="5" s="1"/>
  <c r="B7116" i="5"/>
  <c r="C7115" i="5" a="1"/>
  <c r="C7115" i="5" s="1"/>
  <c r="B7115" i="5"/>
  <c r="C7114" i="5" a="1"/>
  <c r="C7114" i="5" s="1"/>
  <c r="B7114" i="5"/>
  <c r="C7113" i="5" a="1"/>
  <c r="C7113" i="5" s="1"/>
  <c r="B7113" i="5"/>
  <c r="C7112" i="5" a="1"/>
  <c r="C7112" i="5" s="1"/>
  <c r="B7112" i="5"/>
  <c r="C7111" i="5" a="1"/>
  <c r="C7111" i="5" s="1"/>
  <c r="B7111" i="5"/>
  <c r="C7110" i="5" a="1"/>
  <c r="C7110" i="5" s="1"/>
  <c r="B7110" i="5"/>
  <c r="C7109" i="5" a="1"/>
  <c r="C7109" i="5" s="1"/>
  <c r="B7109" i="5"/>
  <c r="C7108" i="5" a="1"/>
  <c r="C7108" i="5" s="1"/>
  <c r="B7108" i="5"/>
  <c r="C7107" i="5" a="1"/>
  <c r="C7107" i="5" s="1"/>
  <c r="B7107" i="5"/>
  <c r="C7106" i="5" a="1"/>
  <c r="C7106" i="5" s="1"/>
  <c r="B7106" i="5"/>
  <c r="C7105" i="5" a="1"/>
  <c r="C7105" i="5" s="1"/>
  <c r="B7105" i="5"/>
  <c r="C7104" i="5" a="1"/>
  <c r="C7104" i="5" s="1"/>
  <c r="B7104" i="5"/>
  <c r="C7103" i="5" a="1"/>
  <c r="C7103" i="5" s="1"/>
  <c r="B7103" i="5"/>
  <c r="C7102" i="5" a="1"/>
  <c r="C7102" i="5" s="1"/>
  <c r="B7102" i="5"/>
  <c r="C7101" i="5" a="1"/>
  <c r="C7101" i="5" s="1"/>
  <c r="B7101" i="5"/>
  <c r="C7100" i="5" a="1"/>
  <c r="C7100" i="5" s="1"/>
  <c r="B7100" i="5"/>
  <c r="C7099" i="5" a="1"/>
  <c r="C7099" i="5" s="1"/>
  <c r="B7099" i="5"/>
  <c r="C7098" i="5" a="1"/>
  <c r="C7098" i="5" s="1"/>
  <c r="B7098" i="5"/>
  <c r="C7097" i="5" a="1"/>
  <c r="C7097" i="5" s="1"/>
  <c r="B7097" i="5"/>
  <c r="C7096" i="5" a="1"/>
  <c r="C7096" i="5" s="1"/>
  <c r="B7096" i="5"/>
  <c r="C7095" i="5" a="1"/>
  <c r="C7095" i="5" s="1"/>
  <c r="B7095" i="5"/>
  <c r="C7094" i="5" a="1"/>
  <c r="C7094" i="5" s="1"/>
  <c r="B7094" i="5"/>
  <c r="C7093" i="5" a="1"/>
  <c r="C7093" i="5" s="1"/>
  <c r="B7093" i="5"/>
  <c r="C7092" i="5" a="1"/>
  <c r="C7092" i="5" s="1"/>
  <c r="B7092" i="5"/>
  <c r="C7091" i="5" a="1"/>
  <c r="C7091" i="5" s="1"/>
  <c r="B7091" i="5"/>
  <c r="C7090" i="5" a="1"/>
  <c r="C7090" i="5" s="1"/>
  <c r="B7090" i="5"/>
  <c r="C7089" i="5" a="1"/>
  <c r="C7089" i="5" s="1"/>
  <c r="B7089" i="5"/>
  <c r="C7088" i="5" a="1"/>
  <c r="C7088" i="5" s="1"/>
  <c r="B7088" i="5"/>
  <c r="C7087" i="5" a="1"/>
  <c r="C7087" i="5" s="1"/>
  <c r="B7087" i="5"/>
  <c r="C7086" i="5" a="1"/>
  <c r="C7086" i="5" s="1"/>
  <c r="B7086" i="5"/>
  <c r="C7085" i="5" a="1"/>
  <c r="C7085" i="5" s="1"/>
  <c r="B7085" i="5"/>
  <c r="C7084" i="5" a="1"/>
  <c r="C7084" i="5" s="1"/>
  <c r="B7084" i="5"/>
  <c r="C7083" i="5" a="1"/>
  <c r="C7083" i="5" s="1"/>
  <c r="B7083" i="5"/>
  <c r="C7082" i="5" a="1"/>
  <c r="C7082" i="5" s="1"/>
  <c r="B7082" i="5"/>
  <c r="C7081" i="5" a="1"/>
  <c r="C7081" i="5" s="1"/>
  <c r="B7081" i="5"/>
  <c r="C7080" i="5" a="1"/>
  <c r="C7080" i="5" s="1"/>
  <c r="B7080" i="5"/>
  <c r="C7079" i="5" a="1"/>
  <c r="C7079" i="5" s="1"/>
  <c r="B7079" i="5"/>
  <c r="C7078" i="5" a="1"/>
  <c r="C7078" i="5" s="1"/>
  <c r="B7078" i="5"/>
  <c r="C7077" i="5" a="1"/>
  <c r="C7077" i="5" s="1"/>
  <c r="B7077" i="5"/>
  <c r="C7076" i="5" a="1"/>
  <c r="C7076" i="5" s="1"/>
  <c r="B7076" i="5"/>
  <c r="C7075" i="5" a="1"/>
  <c r="C7075" i="5" s="1"/>
  <c r="B7075" i="5"/>
  <c r="C7074" i="5" a="1"/>
  <c r="C7074" i="5" s="1"/>
  <c r="B7074" i="5"/>
  <c r="C7073" i="5" a="1"/>
  <c r="C7073" i="5" s="1"/>
  <c r="B7073" i="5"/>
  <c r="C7072" i="5" a="1"/>
  <c r="C7072" i="5" s="1"/>
  <c r="B7072" i="5"/>
  <c r="C7071" i="5" a="1"/>
  <c r="C7071" i="5" s="1"/>
  <c r="B7071" i="5"/>
  <c r="C7070" i="5" a="1"/>
  <c r="C7070" i="5" s="1"/>
  <c r="B7070" i="5"/>
  <c r="C7069" i="5" a="1"/>
  <c r="C7069" i="5" s="1"/>
  <c r="B7069" i="5"/>
  <c r="C7068" i="5" a="1"/>
  <c r="C7068" i="5" s="1"/>
  <c r="B7068" i="5"/>
  <c r="C7067" i="5" a="1"/>
  <c r="C7067" i="5" s="1"/>
  <c r="B7067" i="5"/>
  <c r="C7066" i="5" a="1"/>
  <c r="C7066" i="5" s="1"/>
  <c r="B7066" i="5"/>
  <c r="C7065" i="5" a="1"/>
  <c r="C7065" i="5" s="1"/>
  <c r="B7065" i="5"/>
  <c r="C7064" i="5" a="1"/>
  <c r="C7064" i="5" s="1"/>
  <c r="B7064" i="5"/>
  <c r="C7063" i="5" a="1"/>
  <c r="C7063" i="5" s="1"/>
  <c r="B7063" i="5"/>
  <c r="C7062" i="5" a="1"/>
  <c r="C7062" i="5" s="1"/>
  <c r="B7062" i="5"/>
  <c r="C7061" i="5" a="1"/>
  <c r="C7061" i="5" s="1"/>
  <c r="B7061" i="5"/>
  <c r="C7060" i="5" a="1"/>
  <c r="C7060" i="5" s="1"/>
  <c r="B7060" i="5"/>
  <c r="C7059" i="5" a="1"/>
  <c r="C7059" i="5" s="1"/>
  <c r="B7059" i="5"/>
  <c r="C7058" i="5" a="1"/>
  <c r="C7058" i="5" s="1"/>
  <c r="B7058" i="5"/>
  <c r="C7057" i="5" a="1"/>
  <c r="C7057" i="5" s="1"/>
  <c r="B7057" i="5"/>
  <c r="C7056" i="5" a="1"/>
  <c r="C7056" i="5" s="1"/>
  <c r="B7056" i="5"/>
  <c r="C7055" i="5" a="1"/>
  <c r="C7055" i="5" s="1"/>
  <c r="B7055" i="5"/>
  <c r="C7054" i="5" a="1"/>
  <c r="C7054" i="5" s="1"/>
  <c r="B7054" i="5"/>
  <c r="C7053" i="5" a="1"/>
  <c r="C7053" i="5" s="1"/>
  <c r="B7053" i="5"/>
  <c r="C7052" i="5" a="1"/>
  <c r="C7052" i="5" s="1"/>
  <c r="B7052" i="5"/>
  <c r="C7051" i="5" a="1"/>
  <c r="C7051" i="5" s="1"/>
  <c r="B7051" i="5"/>
  <c r="C7050" i="5" a="1"/>
  <c r="C7050" i="5" s="1"/>
  <c r="B7050" i="5"/>
  <c r="C7049" i="5" a="1"/>
  <c r="C7049" i="5" s="1"/>
  <c r="B7049" i="5"/>
  <c r="C7048" i="5" a="1"/>
  <c r="C7048" i="5" s="1"/>
  <c r="B7048" i="5"/>
  <c r="C7047" i="5" a="1"/>
  <c r="C7047" i="5" s="1"/>
  <c r="B7047" i="5"/>
  <c r="C7046" i="5" a="1"/>
  <c r="C7046" i="5" s="1"/>
  <c r="B7046" i="5"/>
  <c r="C7045" i="5" a="1"/>
  <c r="C7045" i="5" s="1"/>
  <c r="B7045" i="5"/>
  <c r="C7044" i="5" a="1"/>
  <c r="C7044" i="5" s="1"/>
  <c r="B7044" i="5"/>
  <c r="C7043" i="5" a="1"/>
  <c r="C7043" i="5" s="1"/>
  <c r="B7043" i="5"/>
  <c r="C7042" i="5" a="1"/>
  <c r="C7042" i="5" s="1"/>
  <c r="B7042" i="5"/>
  <c r="C7041" i="5" a="1"/>
  <c r="C7041" i="5" s="1"/>
  <c r="B7041" i="5"/>
  <c r="C7040" i="5" a="1"/>
  <c r="C7040" i="5" s="1"/>
  <c r="B7040" i="5"/>
  <c r="C7039" i="5" a="1"/>
  <c r="C7039" i="5" s="1"/>
  <c r="B7039" i="5"/>
  <c r="C7038" i="5" a="1"/>
  <c r="C7038" i="5" s="1"/>
  <c r="B7038" i="5"/>
  <c r="C7037" i="5" a="1"/>
  <c r="C7037" i="5" s="1"/>
  <c r="B7037" i="5"/>
  <c r="C7036" i="5" a="1"/>
  <c r="C7036" i="5" s="1"/>
  <c r="B7036" i="5"/>
  <c r="C7035" i="5" a="1"/>
  <c r="C7035" i="5" s="1"/>
  <c r="B7035" i="5"/>
  <c r="C7034" i="5" a="1"/>
  <c r="C7034" i="5" s="1"/>
  <c r="B7034" i="5"/>
  <c r="C7033" i="5" a="1"/>
  <c r="C7033" i="5" s="1"/>
  <c r="B7033" i="5"/>
  <c r="C7032" i="5" a="1"/>
  <c r="C7032" i="5" s="1"/>
  <c r="B7032" i="5"/>
  <c r="C7031" i="5" a="1"/>
  <c r="C7031" i="5" s="1"/>
  <c r="B7031" i="5"/>
  <c r="C7030" i="5" a="1"/>
  <c r="C7030" i="5" s="1"/>
  <c r="B7030" i="5"/>
  <c r="C7029" i="5" a="1"/>
  <c r="C7029" i="5" s="1"/>
  <c r="B7029" i="5"/>
  <c r="C7028" i="5" a="1"/>
  <c r="C7028" i="5" s="1"/>
  <c r="B7028" i="5"/>
  <c r="C7027" i="5" a="1"/>
  <c r="C7027" i="5" s="1"/>
  <c r="B7027" i="5"/>
  <c r="C7026" i="5" a="1"/>
  <c r="C7026" i="5" s="1"/>
  <c r="B7026" i="5"/>
  <c r="C7025" i="5" a="1"/>
  <c r="C7025" i="5" s="1"/>
  <c r="B7025" i="5"/>
  <c r="C7024" i="5" a="1"/>
  <c r="C7024" i="5" s="1"/>
  <c r="B7024" i="5"/>
  <c r="C7023" i="5" a="1"/>
  <c r="C7023" i="5" s="1"/>
  <c r="B7023" i="5"/>
  <c r="C7022" i="5" a="1"/>
  <c r="C7022" i="5" s="1"/>
  <c r="B7022" i="5"/>
  <c r="C7021" i="5" a="1"/>
  <c r="C7021" i="5" s="1"/>
  <c r="B7021" i="5"/>
  <c r="C7020" i="5" a="1"/>
  <c r="C7020" i="5" s="1"/>
  <c r="B7020" i="5"/>
  <c r="C7019" i="5" a="1"/>
  <c r="C7019" i="5" s="1"/>
  <c r="B7019" i="5"/>
  <c r="C7018" i="5" a="1"/>
  <c r="C7018" i="5" s="1"/>
  <c r="B7018" i="5"/>
  <c r="C7017" i="5" a="1"/>
  <c r="C7017" i="5" s="1"/>
  <c r="B7017" i="5"/>
  <c r="C7016" i="5" a="1"/>
  <c r="C7016" i="5" s="1"/>
  <c r="B7016" i="5"/>
  <c r="C7015" i="5" a="1"/>
  <c r="C7015" i="5" s="1"/>
  <c r="B7015" i="5"/>
  <c r="C7014" i="5" a="1"/>
  <c r="C7014" i="5" s="1"/>
  <c r="B7014" i="5"/>
  <c r="C7013" i="5" a="1"/>
  <c r="C7013" i="5" s="1"/>
  <c r="B7013" i="5"/>
  <c r="C7012" i="5" a="1"/>
  <c r="C7012" i="5" s="1"/>
  <c r="B7012" i="5"/>
  <c r="C7011" i="5" a="1"/>
  <c r="C7011" i="5" s="1"/>
  <c r="B7011" i="5"/>
  <c r="C7010" i="5" a="1"/>
  <c r="C7010" i="5" s="1"/>
  <c r="B7010" i="5"/>
  <c r="C7009" i="5" a="1"/>
  <c r="C7009" i="5" s="1"/>
  <c r="B7009" i="5"/>
  <c r="C7008" i="5" a="1"/>
  <c r="C7008" i="5" s="1"/>
  <c r="B7008" i="5"/>
  <c r="C7007" i="5" a="1"/>
  <c r="C7007" i="5" s="1"/>
  <c r="B7007" i="5"/>
  <c r="C7006" i="5" a="1"/>
  <c r="C7006" i="5" s="1"/>
  <c r="B7006" i="5"/>
  <c r="C7005" i="5" a="1"/>
  <c r="C7005" i="5" s="1"/>
  <c r="B7005" i="5"/>
  <c r="C7004" i="5" a="1"/>
  <c r="C7004" i="5" s="1"/>
  <c r="B7004" i="5"/>
  <c r="C7003" i="5" a="1"/>
  <c r="C7003" i="5" s="1"/>
  <c r="B7003" i="5"/>
  <c r="C7002" i="5" a="1"/>
  <c r="C7002" i="5" s="1"/>
  <c r="B7002" i="5"/>
  <c r="C7001" i="5" a="1"/>
  <c r="C7001" i="5" s="1"/>
  <c r="B7001" i="5"/>
  <c r="C7000" i="5" a="1"/>
  <c r="C7000" i="5" s="1"/>
  <c r="B7000" i="5"/>
  <c r="C6999" i="5" a="1"/>
  <c r="C6999" i="5" s="1"/>
  <c r="B6999" i="5"/>
  <c r="C6998" i="5" a="1"/>
  <c r="C6998" i="5" s="1"/>
  <c r="B6998" i="5"/>
  <c r="C6997" i="5" a="1"/>
  <c r="C6997" i="5" s="1"/>
  <c r="B6997" i="5"/>
  <c r="C6996" i="5" a="1"/>
  <c r="C6996" i="5" s="1"/>
  <c r="B6996" i="5"/>
  <c r="C6995" i="5" a="1"/>
  <c r="C6995" i="5" s="1"/>
  <c r="B6995" i="5"/>
  <c r="C6994" i="5" a="1"/>
  <c r="C6994" i="5" s="1"/>
  <c r="B6994" i="5"/>
  <c r="C6993" i="5" a="1"/>
  <c r="C6993" i="5" s="1"/>
  <c r="B6993" i="5"/>
  <c r="C6992" i="5" a="1"/>
  <c r="C6992" i="5" s="1"/>
  <c r="B6992" i="5"/>
  <c r="C6991" i="5" a="1"/>
  <c r="C6991" i="5" s="1"/>
  <c r="B6991" i="5"/>
  <c r="C6990" i="5" a="1"/>
  <c r="C6990" i="5" s="1"/>
  <c r="B6990" i="5"/>
  <c r="C6989" i="5" a="1"/>
  <c r="C6989" i="5" s="1"/>
  <c r="B6989" i="5"/>
  <c r="C6988" i="5" a="1"/>
  <c r="C6988" i="5" s="1"/>
  <c r="B6988" i="5"/>
  <c r="C6987" i="5" a="1"/>
  <c r="C6987" i="5" s="1"/>
  <c r="B6987" i="5"/>
  <c r="C6986" i="5" a="1"/>
  <c r="C6986" i="5" s="1"/>
  <c r="B6986" i="5"/>
  <c r="C6985" i="5" a="1"/>
  <c r="C6985" i="5" s="1"/>
  <c r="B6985" i="5"/>
  <c r="C6984" i="5" a="1"/>
  <c r="C6984" i="5" s="1"/>
  <c r="B6984" i="5"/>
  <c r="C6983" i="5" a="1"/>
  <c r="C6983" i="5" s="1"/>
  <c r="B6983" i="5"/>
  <c r="C6982" i="5" a="1"/>
  <c r="C6982" i="5" s="1"/>
  <c r="B6982" i="5"/>
  <c r="C6981" i="5" a="1"/>
  <c r="C6981" i="5" s="1"/>
  <c r="B6981" i="5"/>
  <c r="C6980" i="5" a="1"/>
  <c r="C6980" i="5" s="1"/>
  <c r="B6980" i="5"/>
  <c r="C6979" i="5" a="1"/>
  <c r="C6979" i="5" s="1"/>
  <c r="B6979" i="5"/>
  <c r="C6978" i="5" a="1"/>
  <c r="C6978" i="5" s="1"/>
  <c r="B6978" i="5"/>
  <c r="C6977" i="5" a="1"/>
  <c r="C6977" i="5" s="1"/>
  <c r="B6977" i="5"/>
  <c r="C6976" i="5" a="1"/>
  <c r="C6976" i="5" s="1"/>
  <c r="B6976" i="5"/>
  <c r="C6975" i="5" a="1"/>
  <c r="C6975" i="5" s="1"/>
  <c r="B6975" i="5"/>
  <c r="C6974" i="5" a="1"/>
  <c r="C6974" i="5" s="1"/>
  <c r="B6974" i="5"/>
  <c r="C6973" i="5" a="1"/>
  <c r="C6973" i="5" s="1"/>
  <c r="B6973" i="5"/>
  <c r="C6972" i="5" a="1"/>
  <c r="C6972" i="5" s="1"/>
  <c r="B6972" i="5"/>
  <c r="C6971" i="5" a="1"/>
  <c r="C6971" i="5" s="1"/>
  <c r="B6971" i="5"/>
  <c r="C6970" i="5" a="1"/>
  <c r="C6970" i="5" s="1"/>
  <c r="B6970" i="5"/>
  <c r="C6969" i="5" a="1"/>
  <c r="C6969" i="5" s="1"/>
  <c r="B6969" i="5"/>
  <c r="C6968" i="5" a="1"/>
  <c r="C6968" i="5" s="1"/>
  <c r="B6968" i="5"/>
  <c r="C6967" i="5" a="1"/>
  <c r="C6967" i="5" s="1"/>
  <c r="B6967" i="5"/>
  <c r="C6966" i="5" a="1"/>
  <c r="C6966" i="5" s="1"/>
  <c r="B6966" i="5"/>
  <c r="C6965" i="5" a="1"/>
  <c r="C6965" i="5" s="1"/>
  <c r="B6965" i="5"/>
  <c r="C6964" i="5" a="1"/>
  <c r="C6964" i="5" s="1"/>
  <c r="B6964" i="5"/>
  <c r="C6963" i="5" a="1"/>
  <c r="C6963" i="5" s="1"/>
  <c r="B6963" i="5"/>
  <c r="C6962" i="5" a="1"/>
  <c r="C6962" i="5" s="1"/>
  <c r="B6962" i="5"/>
  <c r="C6961" i="5" a="1"/>
  <c r="C6961" i="5" s="1"/>
  <c r="B6961" i="5"/>
  <c r="C6960" i="5" a="1"/>
  <c r="C6960" i="5" s="1"/>
  <c r="B6960" i="5"/>
  <c r="C6959" i="5" a="1"/>
  <c r="C6959" i="5" s="1"/>
  <c r="B6959" i="5"/>
  <c r="C6958" i="5" a="1"/>
  <c r="C6958" i="5" s="1"/>
  <c r="B6958" i="5"/>
  <c r="C6957" i="5" a="1"/>
  <c r="C6957" i="5" s="1"/>
  <c r="B6957" i="5"/>
  <c r="C6956" i="5" a="1"/>
  <c r="C6956" i="5" s="1"/>
  <c r="B6956" i="5"/>
  <c r="C6955" i="5" a="1"/>
  <c r="C6955" i="5" s="1"/>
  <c r="B6955" i="5"/>
  <c r="C6954" i="5" a="1"/>
  <c r="C6954" i="5" s="1"/>
  <c r="B6954" i="5"/>
  <c r="C6953" i="5" a="1"/>
  <c r="C6953" i="5" s="1"/>
  <c r="B6953" i="5"/>
  <c r="C6952" i="5" a="1"/>
  <c r="C6952" i="5" s="1"/>
  <c r="B6952" i="5"/>
  <c r="C6951" i="5" a="1"/>
  <c r="C6951" i="5" s="1"/>
  <c r="B6951" i="5"/>
  <c r="C6950" i="5" a="1"/>
  <c r="C6950" i="5" s="1"/>
  <c r="B6950" i="5"/>
  <c r="C6949" i="5" a="1"/>
  <c r="C6949" i="5" s="1"/>
  <c r="B6949" i="5"/>
  <c r="C6948" i="5" a="1"/>
  <c r="C6948" i="5" s="1"/>
  <c r="B6948" i="5"/>
  <c r="C6947" i="5" a="1"/>
  <c r="C6947" i="5" s="1"/>
  <c r="B6947" i="5"/>
  <c r="C6946" i="5" a="1"/>
  <c r="C6946" i="5" s="1"/>
  <c r="B6946" i="5"/>
  <c r="C6945" i="5" a="1"/>
  <c r="C6945" i="5" s="1"/>
  <c r="B6945" i="5"/>
  <c r="C6944" i="5" a="1"/>
  <c r="C6944" i="5" s="1"/>
  <c r="B6944" i="5"/>
  <c r="C6943" i="5" a="1"/>
  <c r="C6943" i="5" s="1"/>
  <c r="B6943" i="5"/>
  <c r="C6942" i="5" a="1"/>
  <c r="C6942" i="5" s="1"/>
  <c r="B6942" i="5"/>
  <c r="C6941" i="5" a="1"/>
  <c r="C6941" i="5" s="1"/>
  <c r="B6941" i="5"/>
  <c r="C6940" i="5" a="1"/>
  <c r="C6940" i="5" s="1"/>
  <c r="B6940" i="5"/>
  <c r="C6939" i="5" a="1"/>
  <c r="C6939" i="5" s="1"/>
  <c r="B6939" i="5"/>
  <c r="C6938" i="5" a="1"/>
  <c r="C6938" i="5" s="1"/>
  <c r="B6938" i="5"/>
  <c r="C6937" i="5" a="1"/>
  <c r="C6937" i="5" s="1"/>
  <c r="B6937" i="5"/>
  <c r="C6936" i="5" a="1"/>
  <c r="C6936" i="5" s="1"/>
  <c r="B6936" i="5"/>
  <c r="C6935" i="5" a="1"/>
  <c r="C6935" i="5" s="1"/>
  <c r="B6935" i="5"/>
  <c r="C6934" i="5" a="1"/>
  <c r="C6934" i="5" s="1"/>
  <c r="B6934" i="5"/>
  <c r="C6933" i="5" a="1"/>
  <c r="C6933" i="5" s="1"/>
  <c r="B6933" i="5"/>
  <c r="C6932" i="5" a="1"/>
  <c r="C6932" i="5" s="1"/>
  <c r="B6932" i="5"/>
  <c r="C6931" i="5" a="1"/>
  <c r="C6931" i="5" s="1"/>
  <c r="B6931" i="5"/>
  <c r="C6930" i="5" a="1"/>
  <c r="C6930" i="5" s="1"/>
  <c r="B6930" i="5"/>
  <c r="C6929" i="5" a="1"/>
  <c r="C6929" i="5" s="1"/>
  <c r="B6929" i="5"/>
  <c r="C6928" i="5" a="1"/>
  <c r="C6928" i="5" s="1"/>
  <c r="B6928" i="5"/>
  <c r="C6927" i="5" a="1"/>
  <c r="C6927" i="5" s="1"/>
  <c r="B6927" i="5"/>
  <c r="C6926" i="5" a="1"/>
  <c r="C6926" i="5" s="1"/>
  <c r="B6926" i="5"/>
  <c r="C6925" i="5" a="1"/>
  <c r="C6925" i="5" s="1"/>
  <c r="B6925" i="5"/>
  <c r="C6924" i="5" a="1"/>
  <c r="C6924" i="5" s="1"/>
  <c r="B6924" i="5"/>
  <c r="C6923" i="5" a="1"/>
  <c r="C6923" i="5" s="1"/>
  <c r="B6923" i="5"/>
  <c r="C6922" i="5" a="1"/>
  <c r="C6922" i="5" s="1"/>
  <c r="B6922" i="5"/>
  <c r="C6921" i="5" a="1"/>
  <c r="C6921" i="5" s="1"/>
  <c r="B6921" i="5"/>
  <c r="C6920" i="5" a="1"/>
  <c r="C6920" i="5" s="1"/>
  <c r="B6920" i="5"/>
  <c r="C6919" i="5" a="1"/>
  <c r="C6919" i="5" s="1"/>
  <c r="B6919" i="5"/>
  <c r="C6918" i="5" a="1"/>
  <c r="C6918" i="5" s="1"/>
  <c r="B6918" i="5"/>
  <c r="C6917" i="5" a="1"/>
  <c r="C6917" i="5" s="1"/>
  <c r="B6917" i="5"/>
  <c r="C6916" i="5" a="1"/>
  <c r="C6916" i="5" s="1"/>
  <c r="B6916" i="5"/>
  <c r="C6915" i="5" a="1"/>
  <c r="C6915" i="5" s="1"/>
  <c r="B6915" i="5"/>
  <c r="C6914" i="5" a="1"/>
  <c r="C6914" i="5" s="1"/>
  <c r="B6914" i="5"/>
  <c r="C6913" i="5" a="1"/>
  <c r="C6913" i="5" s="1"/>
  <c r="B6913" i="5"/>
  <c r="C6912" i="5" a="1"/>
  <c r="C6912" i="5" s="1"/>
  <c r="B6912" i="5"/>
  <c r="C6911" i="5" a="1"/>
  <c r="C6911" i="5" s="1"/>
  <c r="B6911" i="5"/>
  <c r="C6910" i="5" a="1"/>
  <c r="C6910" i="5" s="1"/>
  <c r="B6910" i="5"/>
  <c r="C6909" i="5" a="1"/>
  <c r="C6909" i="5" s="1"/>
  <c r="B6909" i="5"/>
  <c r="C6908" i="5" a="1"/>
  <c r="C6908" i="5" s="1"/>
  <c r="B6908" i="5"/>
  <c r="C6907" i="5" a="1"/>
  <c r="C6907" i="5" s="1"/>
  <c r="B6907" i="5"/>
  <c r="C6906" i="5" a="1"/>
  <c r="C6906" i="5" s="1"/>
  <c r="B6906" i="5"/>
  <c r="C6905" i="5" a="1"/>
  <c r="C6905" i="5" s="1"/>
  <c r="B6905" i="5"/>
  <c r="C6904" i="5" a="1"/>
  <c r="C6904" i="5" s="1"/>
  <c r="B6904" i="5"/>
  <c r="C6903" i="5" a="1"/>
  <c r="C6903" i="5" s="1"/>
  <c r="B6903" i="5"/>
  <c r="C6902" i="5" a="1"/>
  <c r="C6902" i="5" s="1"/>
  <c r="B6902" i="5"/>
  <c r="C6901" i="5" a="1"/>
  <c r="C6901" i="5" s="1"/>
  <c r="B6901" i="5"/>
  <c r="C6900" i="5" a="1"/>
  <c r="C6900" i="5" s="1"/>
  <c r="B6900" i="5"/>
  <c r="C6899" i="5" a="1"/>
  <c r="C6899" i="5" s="1"/>
  <c r="B6899" i="5"/>
  <c r="C6898" i="5" a="1"/>
  <c r="C6898" i="5" s="1"/>
  <c r="B6898" i="5"/>
  <c r="C6897" i="5" a="1"/>
  <c r="C6897" i="5" s="1"/>
  <c r="B6897" i="5"/>
  <c r="C6896" i="5" a="1"/>
  <c r="C6896" i="5" s="1"/>
  <c r="B6896" i="5"/>
  <c r="C6895" i="5" a="1"/>
  <c r="C6895" i="5" s="1"/>
  <c r="B6895" i="5"/>
  <c r="C6894" i="5" a="1"/>
  <c r="C6894" i="5" s="1"/>
  <c r="B6894" i="5"/>
  <c r="C6893" i="5" a="1"/>
  <c r="C6893" i="5" s="1"/>
  <c r="B6893" i="5"/>
  <c r="C6892" i="5" a="1"/>
  <c r="C6892" i="5" s="1"/>
  <c r="B6892" i="5"/>
  <c r="C6891" i="5" a="1"/>
  <c r="C6891" i="5" s="1"/>
  <c r="B6891" i="5"/>
  <c r="C6890" i="5" a="1"/>
  <c r="C6890" i="5" s="1"/>
  <c r="B6890" i="5"/>
  <c r="C6889" i="5" a="1"/>
  <c r="C6889" i="5" s="1"/>
  <c r="B6889" i="5"/>
  <c r="C6888" i="5" a="1"/>
  <c r="C6888" i="5" s="1"/>
  <c r="B6888" i="5"/>
  <c r="C6887" i="5" a="1"/>
  <c r="C6887" i="5" s="1"/>
  <c r="B6887" i="5"/>
  <c r="C6886" i="5" a="1"/>
  <c r="C6886" i="5" s="1"/>
  <c r="B6886" i="5"/>
  <c r="C6885" i="5" a="1"/>
  <c r="C6885" i="5" s="1"/>
  <c r="B6885" i="5"/>
  <c r="C6884" i="5" a="1"/>
  <c r="C6884" i="5" s="1"/>
  <c r="B6884" i="5"/>
  <c r="C6883" i="5" a="1"/>
  <c r="C6883" i="5" s="1"/>
  <c r="B6883" i="5"/>
  <c r="C6882" i="5" a="1"/>
  <c r="C6882" i="5" s="1"/>
  <c r="B6882" i="5"/>
  <c r="C6881" i="5" a="1"/>
  <c r="C6881" i="5" s="1"/>
  <c r="B6881" i="5"/>
  <c r="C6880" i="5" a="1"/>
  <c r="C6880" i="5" s="1"/>
  <c r="B6880" i="5"/>
  <c r="C6879" i="5" a="1"/>
  <c r="C6879" i="5" s="1"/>
  <c r="B6879" i="5"/>
  <c r="C6878" i="5" a="1"/>
  <c r="C6878" i="5" s="1"/>
  <c r="B6878" i="5"/>
  <c r="C6877" i="5" a="1"/>
  <c r="C6877" i="5" s="1"/>
  <c r="B6877" i="5"/>
  <c r="C6876" i="5" a="1"/>
  <c r="C6876" i="5" s="1"/>
  <c r="B6876" i="5"/>
  <c r="C6875" i="5" a="1"/>
  <c r="C6875" i="5" s="1"/>
  <c r="B6875" i="5"/>
  <c r="C6874" i="5" a="1"/>
  <c r="C6874" i="5" s="1"/>
  <c r="B6874" i="5"/>
  <c r="C6873" i="5" a="1"/>
  <c r="C6873" i="5" s="1"/>
  <c r="B6873" i="5"/>
  <c r="C6872" i="5" a="1"/>
  <c r="C6872" i="5" s="1"/>
  <c r="B6872" i="5"/>
  <c r="C6871" i="5" a="1"/>
  <c r="C6871" i="5" s="1"/>
  <c r="B6871" i="5"/>
  <c r="C6870" i="5" a="1"/>
  <c r="C6870" i="5" s="1"/>
  <c r="B6870" i="5"/>
  <c r="C6869" i="5" a="1"/>
  <c r="C6869" i="5" s="1"/>
  <c r="B6869" i="5"/>
  <c r="C6868" i="5" a="1"/>
  <c r="C6868" i="5" s="1"/>
  <c r="B6868" i="5"/>
  <c r="C6867" i="5" a="1"/>
  <c r="C6867" i="5" s="1"/>
  <c r="B6867" i="5"/>
  <c r="C6866" i="5" a="1"/>
  <c r="C6866" i="5" s="1"/>
  <c r="B6866" i="5"/>
  <c r="C6865" i="5" a="1"/>
  <c r="C6865" i="5" s="1"/>
  <c r="B6865" i="5"/>
  <c r="C6864" i="5" a="1"/>
  <c r="C6864" i="5" s="1"/>
  <c r="B6864" i="5"/>
  <c r="C6863" i="5" a="1"/>
  <c r="C6863" i="5" s="1"/>
  <c r="B6863" i="5"/>
  <c r="C6862" i="5" a="1"/>
  <c r="C6862" i="5" s="1"/>
  <c r="B6862" i="5"/>
  <c r="C6861" i="5" a="1"/>
  <c r="C6861" i="5" s="1"/>
  <c r="B6861" i="5"/>
  <c r="C6860" i="5" a="1"/>
  <c r="C6860" i="5" s="1"/>
  <c r="B6860" i="5"/>
  <c r="C6859" i="5" a="1"/>
  <c r="C6859" i="5" s="1"/>
  <c r="B6859" i="5"/>
  <c r="C6858" i="5" a="1"/>
  <c r="C6858" i="5" s="1"/>
  <c r="B6858" i="5"/>
  <c r="C6857" i="5" a="1"/>
  <c r="C6857" i="5" s="1"/>
  <c r="B6857" i="5"/>
  <c r="C6856" i="5" a="1"/>
  <c r="C6856" i="5" s="1"/>
  <c r="B6856" i="5"/>
  <c r="C6855" i="5" a="1"/>
  <c r="C6855" i="5" s="1"/>
  <c r="B6855" i="5"/>
  <c r="C6854" i="5" a="1"/>
  <c r="C6854" i="5" s="1"/>
  <c r="B6854" i="5"/>
  <c r="C6853" i="5" a="1"/>
  <c r="C6853" i="5" s="1"/>
  <c r="B6853" i="5"/>
  <c r="C6852" i="5" a="1"/>
  <c r="C6852" i="5" s="1"/>
  <c r="B6852" i="5"/>
  <c r="C6851" i="5" a="1"/>
  <c r="C6851" i="5" s="1"/>
  <c r="B6851" i="5"/>
  <c r="C6850" i="5" a="1"/>
  <c r="C6850" i="5" s="1"/>
  <c r="B6850" i="5"/>
  <c r="C6849" i="5" a="1"/>
  <c r="C6849" i="5" s="1"/>
  <c r="B6849" i="5"/>
  <c r="C6848" i="5" a="1"/>
  <c r="C6848" i="5" s="1"/>
  <c r="B6848" i="5"/>
  <c r="C6847" i="5" a="1"/>
  <c r="C6847" i="5" s="1"/>
  <c r="B6847" i="5"/>
  <c r="C6846" i="5" a="1"/>
  <c r="C6846" i="5" s="1"/>
  <c r="B6846" i="5"/>
  <c r="C6845" i="5" a="1"/>
  <c r="C6845" i="5" s="1"/>
  <c r="B6845" i="5"/>
  <c r="C6844" i="5" a="1"/>
  <c r="C6844" i="5" s="1"/>
  <c r="B6844" i="5"/>
  <c r="C6843" i="5" a="1"/>
  <c r="C6843" i="5" s="1"/>
  <c r="B6843" i="5"/>
  <c r="C6842" i="5" a="1"/>
  <c r="C6842" i="5" s="1"/>
  <c r="B6842" i="5"/>
  <c r="C6841" i="5" a="1"/>
  <c r="C6841" i="5" s="1"/>
  <c r="B6841" i="5"/>
  <c r="C6840" i="5" a="1"/>
  <c r="C6840" i="5" s="1"/>
  <c r="B6840" i="5"/>
  <c r="C6839" i="5" a="1"/>
  <c r="C6839" i="5" s="1"/>
  <c r="B6839" i="5"/>
  <c r="C6838" i="5" a="1"/>
  <c r="C6838" i="5" s="1"/>
  <c r="B6838" i="5"/>
  <c r="C6837" i="5" a="1"/>
  <c r="C6837" i="5" s="1"/>
  <c r="B6837" i="5"/>
  <c r="C6836" i="5" a="1"/>
  <c r="C6836" i="5" s="1"/>
  <c r="B6836" i="5"/>
  <c r="C6835" i="5" a="1"/>
  <c r="C6835" i="5" s="1"/>
  <c r="B6835" i="5"/>
  <c r="C6834" i="5" a="1"/>
  <c r="C6834" i="5" s="1"/>
  <c r="B6834" i="5"/>
  <c r="C6833" i="5" a="1"/>
  <c r="C6833" i="5" s="1"/>
  <c r="B6833" i="5"/>
  <c r="C6832" i="5" a="1"/>
  <c r="C6832" i="5" s="1"/>
  <c r="B6832" i="5"/>
  <c r="C6831" i="5" a="1"/>
  <c r="C6831" i="5" s="1"/>
  <c r="B6831" i="5"/>
  <c r="C6830" i="5" a="1"/>
  <c r="C6830" i="5" s="1"/>
  <c r="B6830" i="5"/>
  <c r="C6829" i="5" a="1"/>
  <c r="C6829" i="5" s="1"/>
  <c r="B6829" i="5"/>
  <c r="C6828" i="5" a="1"/>
  <c r="C6828" i="5" s="1"/>
  <c r="B6828" i="5"/>
  <c r="C6827" i="5" a="1"/>
  <c r="C6827" i="5" s="1"/>
  <c r="B6827" i="5"/>
  <c r="C6826" i="5" a="1"/>
  <c r="C6826" i="5" s="1"/>
  <c r="B6826" i="5"/>
  <c r="C6825" i="5" a="1"/>
  <c r="C6825" i="5" s="1"/>
  <c r="B6825" i="5"/>
  <c r="C6824" i="5" a="1"/>
  <c r="C6824" i="5" s="1"/>
  <c r="B6824" i="5"/>
  <c r="C6823" i="5" a="1"/>
  <c r="C6823" i="5" s="1"/>
  <c r="B6823" i="5"/>
  <c r="C6822" i="5" a="1"/>
  <c r="C6822" i="5" s="1"/>
  <c r="B6822" i="5"/>
  <c r="C6821" i="5" a="1"/>
  <c r="C6821" i="5" s="1"/>
  <c r="B6821" i="5"/>
  <c r="C6820" i="5" a="1"/>
  <c r="C6820" i="5" s="1"/>
  <c r="B6820" i="5"/>
  <c r="C6819" i="5" a="1"/>
  <c r="C6819" i="5" s="1"/>
  <c r="B6819" i="5"/>
  <c r="C6818" i="5" a="1"/>
  <c r="C6818" i="5" s="1"/>
  <c r="B6818" i="5"/>
  <c r="C6817" i="5" a="1"/>
  <c r="C6817" i="5" s="1"/>
  <c r="B6817" i="5"/>
  <c r="C6816" i="5" a="1"/>
  <c r="C6816" i="5" s="1"/>
  <c r="B6816" i="5"/>
  <c r="C6815" i="5" a="1"/>
  <c r="C6815" i="5" s="1"/>
  <c r="B6815" i="5"/>
  <c r="C6814" i="5" a="1"/>
  <c r="C6814" i="5" s="1"/>
  <c r="B6814" i="5"/>
  <c r="C6813" i="5" a="1"/>
  <c r="C6813" i="5" s="1"/>
  <c r="B6813" i="5"/>
  <c r="C6812" i="5" a="1"/>
  <c r="C6812" i="5" s="1"/>
  <c r="B6812" i="5"/>
  <c r="C6811" i="5" a="1"/>
  <c r="C6811" i="5" s="1"/>
  <c r="B6811" i="5"/>
  <c r="C6810" i="5" a="1"/>
  <c r="C6810" i="5" s="1"/>
  <c r="B6810" i="5"/>
  <c r="C6809" i="5" a="1"/>
  <c r="C6809" i="5" s="1"/>
  <c r="B6809" i="5"/>
  <c r="C6808" i="5" a="1"/>
  <c r="C6808" i="5" s="1"/>
  <c r="B6808" i="5"/>
  <c r="C6807" i="5" a="1"/>
  <c r="C6807" i="5" s="1"/>
  <c r="B6807" i="5"/>
  <c r="C6806" i="5" a="1"/>
  <c r="C6806" i="5" s="1"/>
  <c r="B6806" i="5"/>
  <c r="C6805" i="5" a="1"/>
  <c r="C6805" i="5" s="1"/>
  <c r="B6805" i="5"/>
  <c r="C6804" i="5" a="1"/>
  <c r="C6804" i="5" s="1"/>
  <c r="B6804" i="5"/>
  <c r="C6803" i="5" a="1"/>
  <c r="C6803" i="5" s="1"/>
  <c r="B6803" i="5"/>
  <c r="C6802" i="5" a="1"/>
  <c r="C6802" i="5" s="1"/>
  <c r="B6802" i="5"/>
  <c r="C6801" i="5" a="1"/>
  <c r="C6801" i="5" s="1"/>
  <c r="B6801" i="5"/>
  <c r="C6800" i="5" a="1"/>
  <c r="C6800" i="5" s="1"/>
  <c r="B6800" i="5"/>
  <c r="C6799" i="5" a="1"/>
  <c r="C6799" i="5" s="1"/>
  <c r="B6799" i="5"/>
  <c r="C6798" i="5" a="1"/>
  <c r="C6798" i="5" s="1"/>
  <c r="B6798" i="5"/>
  <c r="C6797" i="5" a="1"/>
  <c r="C6797" i="5" s="1"/>
  <c r="B6797" i="5"/>
  <c r="C6796" i="5" a="1"/>
  <c r="C6796" i="5" s="1"/>
  <c r="B6796" i="5"/>
  <c r="C6795" i="5" a="1"/>
  <c r="C6795" i="5" s="1"/>
  <c r="B6795" i="5"/>
  <c r="C6794" i="5" a="1"/>
  <c r="C6794" i="5" s="1"/>
  <c r="B6794" i="5"/>
  <c r="C6793" i="5" a="1"/>
  <c r="C6793" i="5" s="1"/>
  <c r="B6793" i="5"/>
  <c r="C6792" i="5" a="1"/>
  <c r="C6792" i="5" s="1"/>
  <c r="B6792" i="5"/>
  <c r="C6791" i="5" a="1"/>
  <c r="C6791" i="5" s="1"/>
  <c r="B6791" i="5"/>
  <c r="C6790" i="5" a="1"/>
  <c r="C6790" i="5" s="1"/>
  <c r="B6790" i="5"/>
  <c r="C6789" i="5" a="1"/>
  <c r="C6789" i="5" s="1"/>
  <c r="B6789" i="5"/>
  <c r="C6788" i="5" a="1"/>
  <c r="C6788" i="5" s="1"/>
  <c r="B6788" i="5"/>
  <c r="C6787" i="5" a="1"/>
  <c r="C6787" i="5" s="1"/>
  <c r="B6787" i="5"/>
  <c r="C6786" i="5" a="1"/>
  <c r="C6786" i="5" s="1"/>
  <c r="B6786" i="5"/>
  <c r="C6785" i="5" a="1"/>
  <c r="C6785" i="5" s="1"/>
  <c r="B6785" i="5"/>
  <c r="C6784" i="5" a="1"/>
  <c r="C6784" i="5" s="1"/>
  <c r="B6784" i="5"/>
  <c r="C6783" i="5" a="1"/>
  <c r="C6783" i="5" s="1"/>
  <c r="B6783" i="5"/>
  <c r="C6782" i="5" a="1"/>
  <c r="C6782" i="5" s="1"/>
  <c r="B6782" i="5"/>
  <c r="C6781" i="5" a="1"/>
  <c r="C6781" i="5" s="1"/>
  <c r="B6781" i="5"/>
  <c r="C6780" i="5" a="1"/>
  <c r="C6780" i="5" s="1"/>
  <c r="B6780" i="5"/>
  <c r="C6779" i="5" a="1"/>
  <c r="C6779" i="5" s="1"/>
  <c r="B6779" i="5"/>
  <c r="C6778" i="5" a="1"/>
  <c r="C6778" i="5" s="1"/>
  <c r="B6778" i="5"/>
  <c r="C6777" i="5" a="1"/>
  <c r="C6777" i="5" s="1"/>
  <c r="B6777" i="5"/>
  <c r="C6776" i="5" a="1"/>
  <c r="C6776" i="5" s="1"/>
  <c r="B6776" i="5"/>
  <c r="C6775" i="5" a="1"/>
  <c r="C6775" i="5" s="1"/>
  <c r="B6775" i="5"/>
  <c r="C6774" i="5" a="1"/>
  <c r="C6774" i="5" s="1"/>
  <c r="B6774" i="5"/>
  <c r="C6773" i="5" a="1"/>
  <c r="C6773" i="5" s="1"/>
  <c r="B6773" i="5"/>
  <c r="C6772" i="5" a="1"/>
  <c r="C6772" i="5" s="1"/>
  <c r="B6772" i="5"/>
  <c r="C6771" i="5" a="1"/>
  <c r="C6771" i="5" s="1"/>
  <c r="B6771" i="5"/>
  <c r="C6770" i="5" a="1"/>
  <c r="C6770" i="5" s="1"/>
  <c r="B6770" i="5"/>
  <c r="C6769" i="5" a="1"/>
  <c r="C6769" i="5" s="1"/>
  <c r="B6769" i="5"/>
  <c r="C6768" i="5" a="1"/>
  <c r="C6768" i="5" s="1"/>
  <c r="B6768" i="5"/>
  <c r="C6767" i="5" a="1"/>
  <c r="C6767" i="5" s="1"/>
  <c r="B6767" i="5"/>
  <c r="C6766" i="5" a="1"/>
  <c r="C6766" i="5" s="1"/>
  <c r="B6766" i="5"/>
  <c r="C6765" i="5" a="1"/>
  <c r="C6765" i="5" s="1"/>
  <c r="B6765" i="5"/>
  <c r="C6764" i="5" a="1"/>
  <c r="C6764" i="5" s="1"/>
  <c r="B6764" i="5"/>
  <c r="C6763" i="5" a="1"/>
  <c r="C6763" i="5" s="1"/>
  <c r="B6763" i="5"/>
  <c r="C6762" i="5" a="1"/>
  <c r="C6762" i="5" s="1"/>
  <c r="B6762" i="5"/>
  <c r="C6761" i="5" a="1"/>
  <c r="C6761" i="5" s="1"/>
  <c r="B6761" i="5"/>
  <c r="C6760" i="5" a="1"/>
  <c r="C6760" i="5" s="1"/>
  <c r="B6760" i="5"/>
  <c r="C6759" i="5" a="1"/>
  <c r="C6759" i="5" s="1"/>
  <c r="B6759" i="5"/>
  <c r="C6758" i="5" a="1"/>
  <c r="C6758" i="5" s="1"/>
  <c r="B6758" i="5"/>
  <c r="C6757" i="5" a="1"/>
  <c r="C6757" i="5" s="1"/>
  <c r="B6757" i="5"/>
  <c r="C6756" i="5" a="1"/>
  <c r="C6756" i="5" s="1"/>
  <c r="B6756" i="5"/>
  <c r="C6755" i="5" a="1"/>
  <c r="C6755" i="5" s="1"/>
  <c r="B6755" i="5"/>
  <c r="C6754" i="5" a="1"/>
  <c r="C6754" i="5" s="1"/>
  <c r="B6754" i="5"/>
  <c r="C6753" i="5" a="1"/>
  <c r="C6753" i="5" s="1"/>
  <c r="B6753" i="5"/>
  <c r="C6752" i="5" a="1"/>
  <c r="C6752" i="5" s="1"/>
  <c r="B6752" i="5"/>
  <c r="C6751" i="5" a="1"/>
  <c r="C6751" i="5" s="1"/>
  <c r="B6751" i="5"/>
  <c r="C6750" i="5" a="1"/>
  <c r="C6750" i="5" s="1"/>
  <c r="B6750" i="5"/>
  <c r="C6749" i="5" a="1"/>
  <c r="C6749" i="5" s="1"/>
  <c r="B6749" i="5"/>
  <c r="C6748" i="5" a="1"/>
  <c r="C6748" i="5" s="1"/>
  <c r="B6748" i="5"/>
  <c r="C6747" i="5" a="1"/>
  <c r="C6747" i="5" s="1"/>
  <c r="B6747" i="5"/>
  <c r="C6746" i="5" a="1"/>
  <c r="C6746" i="5" s="1"/>
  <c r="B6746" i="5"/>
  <c r="C6745" i="5" a="1"/>
  <c r="C6745" i="5" s="1"/>
  <c r="B6745" i="5"/>
  <c r="C6744" i="5" a="1"/>
  <c r="C6744" i="5" s="1"/>
  <c r="B6744" i="5"/>
  <c r="C6743" i="5" a="1"/>
  <c r="C6743" i="5" s="1"/>
  <c r="B6743" i="5"/>
  <c r="C6742" i="5" a="1"/>
  <c r="C6742" i="5" s="1"/>
  <c r="B6742" i="5"/>
  <c r="C6741" i="5" a="1"/>
  <c r="C6741" i="5" s="1"/>
  <c r="B6741" i="5"/>
  <c r="C6740" i="5" a="1"/>
  <c r="C6740" i="5" s="1"/>
  <c r="B6740" i="5"/>
  <c r="C6739" i="5" a="1"/>
  <c r="C6739" i="5" s="1"/>
  <c r="B6739" i="5"/>
  <c r="C6738" i="5" a="1"/>
  <c r="C6738" i="5" s="1"/>
  <c r="B6738" i="5"/>
  <c r="C6737" i="5" a="1"/>
  <c r="C6737" i="5" s="1"/>
  <c r="B6737" i="5"/>
  <c r="C6736" i="5" a="1"/>
  <c r="C6736" i="5" s="1"/>
  <c r="B6736" i="5"/>
  <c r="C6735" i="5" a="1"/>
  <c r="C6735" i="5" s="1"/>
  <c r="B6735" i="5"/>
  <c r="C6734" i="5" a="1"/>
  <c r="C6734" i="5" s="1"/>
  <c r="B6734" i="5"/>
  <c r="C6733" i="5" a="1"/>
  <c r="C6733" i="5" s="1"/>
  <c r="B6733" i="5"/>
  <c r="C6732" i="5" a="1"/>
  <c r="C6732" i="5" s="1"/>
  <c r="B6732" i="5"/>
  <c r="C6731" i="5" a="1"/>
  <c r="C6731" i="5" s="1"/>
  <c r="B6731" i="5"/>
  <c r="C6730" i="5" a="1"/>
  <c r="C6730" i="5" s="1"/>
  <c r="B6730" i="5"/>
  <c r="C6729" i="5" a="1"/>
  <c r="C6729" i="5" s="1"/>
  <c r="B6729" i="5"/>
  <c r="C6728" i="5" a="1"/>
  <c r="C6728" i="5" s="1"/>
  <c r="B6728" i="5"/>
  <c r="C6727" i="5" a="1"/>
  <c r="C6727" i="5" s="1"/>
  <c r="B6727" i="5"/>
  <c r="C6726" i="5" a="1"/>
  <c r="C6726" i="5" s="1"/>
  <c r="B6726" i="5"/>
  <c r="C6725" i="5" a="1"/>
  <c r="C6725" i="5" s="1"/>
  <c r="B6725" i="5"/>
  <c r="C6724" i="5" a="1"/>
  <c r="C6724" i="5" s="1"/>
  <c r="B6724" i="5"/>
  <c r="C6723" i="5" a="1"/>
  <c r="C6723" i="5" s="1"/>
  <c r="B6723" i="5"/>
  <c r="C6722" i="5" a="1"/>
  <c r="C6722" i="5" s="1"/>
  <c r="B6722" i="5"/>
  <c r="C6721" i="5" a="1"/>
  <c r="C6721" i="5" s="1"/>
  <c r="B6721" i="5"/>
  <c r="C6720" i="5" a="1"/>
  <c r="C6720" i="5" s="1"/>
  <c r="B6720" i="5"/>
  <c r="C6719" i="5" a="1"/>
  <c r="C6719" i="5" s="1"/>
  <c r="B6719" i="5"/>
  <c r="C6718" i="5" a="1"/>
  <c r="C6718" i="5" s="1"/>
  <c r="B6718" i="5"/>
  <c r="C6717" i="5" a="1"/>
  <c r="C6717" i="5" s="1"/>
  <c r="B6717" i="5"/>
  <c r="C6716" i="5" a="1"/>
  <c r="C6716" i="5" s="1"/>
  <c r="B6716" i="5"/>
  <c r="C6715" i="5" a="1"/>
  <c r="C6715" i="5" s="1"/>
  <c r="B6715" i="5"/>
  <c r="C6714" i="5" a="1"/>
  <c r="C6714" i="5" s="1"/>
  <c r="B6714" i="5"/>
  <c r="C6713" i="5" a="1"/>
  <c r="C6713" i="5" s="1"/>
  <c r="B6713" i="5"/>
  <c r="C6712" i="5" a="1"/>
  <c r="C6712" i="5" s="1"/>
  <c r="B6712" i="5"/>
  <c r="C6711" i="5" a="1"/>
  <c r="C6711" i="5" s="1"/>
  <c r="B6711" i="5"/>
  <c r="C6710" i="5" a="1"/>
  <c r="C6710" i="5" s="1"/>
  <c r="B6710" i="5"/>
  <c r="C6709" i="5" a="1"/>
  <c r="C6709" i="5" s="1"/>
  <c r="B6709" i="5"/>
  <c r="C6708" i="5" a="1"/>
  <c r="C6708" i="5" s="1"/>
  <c r="B6708" i="5"/>
  <c r="C6707" i="5" a="1"/>
  <c r="C6707" i="5" s="1"/>
  <c r="B6707" i="5"/>
  <c r="C6706" i="5" a="1"/>
  <c r="C6706" i="5" s="1"/>
  <c r="B6706" i="5"/>
  <c r="C6705" i="5" a="1"/>
  <c r="C6705" i="5" s="1"/>
  <c r="B6705" i="5"/>
  <c r="C6704" i="5" a="1"/>
  <c r="C6704" i="5" s="1"/>
  <c r="B6704" i="5"/>
  <c r="C6703" i="5" a="1"/>
  <c r="C6703" i="5" s="1"/>
  <c r="B6703" i="5"/>
  <c r="C6702" i="5" a="1"/>
  <c r="C6702" i="5" s="1"/>
  <c r="B6702" i="5"/>
  <c r="C6701" i="5" a="1"/>
  <c r="C6701" i="5" s="1"/>
  <c r="B6701" i="5"/>
  <c r="C6700" i="5" a="1"/>
  <c r="C6700" i="5" s="1"/>
  <c r="B6700" i="5"/>
  <c r="C6699" i="5" a="1"/>
  <c r="C6699" i="5" s="1"/>
  <c r="B6699" i="5"/>
  <c r="C6698" i="5" a="1"/>
  <c r="C6698" i="5" s="1"/>
  <c r="B6698" i="5"/>
  <c r="C6697" i="5" a="1"/>
  <c r="C6697" i="5" s="1"/>
  <c r="B6697" i="5"/>
  <c r="C6696" i="5" a="1"/>
  <c r="C6696" i="5" s="1"/>
  <c r="B6696" i="5"/>
  <c r="C6695" i="5" a="1"/>
  <c r="C6695" i="5" s="1"/>
  <c r="B6695" i="5"/>
  <c r="C6694" i="5" a="1"/>
  <c r="C6694" i="5" s="1"/>
  <c r="B6694" i="5"/>
  <c r="C6693" i="5" a="1"/>
  <c r="C6693" i="5" s="1"/>
  <c r="B6693" i="5"/>
  <c r="C6692" i="5" a="1"/>
  <c r="C6692" i="5" s="1"/>
  <c r="B6692" i="5"/>
  <c r="C6691" i="5" a="1"/>
  <c r="C6691" i="5" s="1"/>
  <c r="B6691" i="5"/>
  <c r="C6690" i="5" a="1"/>
  <c r="C6690" i="5" s="1"/>
  <c r="B6690" i="5"/>
  <c r="C6689" i="5" a="1"/>
  <c r="C6689" i="5" s="1"/>
  <c r="B6689" i="5"/>
  <c r="C6688" i="5" a="1"/>
  <c r="C6688" i="5" s="1"/>
  <c r="B6688" i="5"/>
  <c r="C6687" i="5" a="1"/>
  <c r="C6687" i="5" s="1"/>
  <c r="B6687" i="5"/>
  <c r="C6686" i="5" a="1"/>
  <c r="C6686" i="5" s="1"/>
  <c r="B6686" i="5"/>
  <c r="C6685" i="5" a="1"/>
  <c r="C6685" i="5" s="1"/>
  <c r="B6685" i="5"/>
  <c r="C6684" i="5" a="1"/>
  <c r="C6684" i="5" s="1"/>
  <c r="B6684" i="5"/>
  <c r="C6683" i="5" a="1"/>
  <c r="C6683" i="5" s="1"/>
  <c r="B6683" i="5"/>
  <c r="C6682" i="5" a="1"/>
  <c r="C6682" i="5" s="1"/>
  <c r="B6682" i="5"/>
  <c r="C6681" i="5" a="1"/>
  <c r="C6681" i="5" s="1"/>
  <c r="B6681" i="5"/>
  <c r="C6680" i="5" a="1"/>
  <c r="C6680" i="5" s="1"/>
  <c r="B6680" i="5"/>
  <c r="C6679" i="5" a="1"/>
  <c r="C6679" i="5" s="1"/>
  <c r="B6679" i="5"/>
  <c r="C6678" i="5" a="1"/>
  <c r="C6678" i="5" s="1"/>
  <c r="B6678" i="5"/>
  <c r="C6677" i="5" a="1"/>
  <c r="C6677" i="5" s="1"/>
  <c r="B6677" i="5"/>
  <c r="C6676" i="5" a="1"/>
  <c r="C6676" i="5" s="1"/>
  <c r="B6676" i="5"/>
  <c r="C6675" i="5" a="1"/>
  <c r="C6675" i="5" s="1"/>
  <c r="B6675" i="5"/>
  <c r="C6674" i="5" a="1"/>
  <c r="C6674" i="5" s="1"/>
  <c r="B6674" i="5"/>
  <c r="C6673" i="5" a="1"/>
  <c r="C6673" i="5" s="1"/>
  <c r="B6673" i="5"/>
  <c r="C6672" i="5" a="1"/>
  <c r="C6672" i="5" s="1"/>
  <c r="B6672" i="5"/>
  <c r="C6671" i="5" a="1"/>
  <c r="C6671" i="5" s="1"/>
  <c r="B6671" i="5"/>
  <c r="C6670" i="5" a="1"/>
  <c r="C6670" i="5" s="1"/>
  <c r="B6670" i="5"/>
  <c r="C6669" i="5" a="1"/>
  <c r="C6669" i="5" s="1"/>
  <c r="B6669" i="5"/>
  <c r="C6668" i="5" a="1"/>
  <c r="C6668" i="5" s="1"/>
  <c r="B6668" i="5"/>
  <c r="C6667" i="5" a="1"/>
  <c r="C6667" i="5" s="1"/>
  <c r="B6667" i="5"/>
  <c r="C6666" i="5" a="1"/>
  <c r="C6666" i="5" s="1"/>
  <c r="B6666" i="5"/>
  <c r="C6665" i="5" a="1"/>
  <c r="C6665" i="5" s="1"/>
  <c r="B6665" i="5"/>
  <c r="C6664" i="5" a="1"/>
  <c r="C6664" i="5" s="1"/>
  <c r="B6664" i="5"/>
  <c r="C6663" i="5" a="1"/>
  <c r="C6663" i="5" s="1"/>
  <c r="B6663" i="5"/>
  <c r="C6662" i="5" a="1"/>
  <c r="C6662" i="5" s="1"/>
  <c r="B6662" i="5"/>
  <c r="C6661" i="5" a="1"/>
  <c r="C6661" i="5" s="1"/>
  <c r="B6661" i="5"/>
  <c r="C6660" i="5" a="1"/>
  <c r="C6660" i="5" s="1"/>
  <c r="B6660" i="5"/>
  <c r="C6659" i="5" a="1"/>
  <c r="C6659" i="5" s="1"/>
  <c r="B6659" i="5"/>
  <c r="C6658" i="5" a="1"/>
  <c r="C6658" i="5" s="1"/>
  <c r="B6658" i="5"/>
  <c r="C6657" i="5" a="1"/>
  <c r="C6657" i="5" s="1"/>
  <c r="B6657" i="5"/>
  <c r="C6656" i="5" a="1"/>
  <c r="C6656" i="5" s="1"/>
  <c r="B6656" i="5"/>
  <c r="C6655" i="5" a="1"/>
  <c r="C6655" i="5" s="1"/>
  <c r="B6655" i="5"/>
  <c r="C6654" i="5" a="1"/>
  <c r="C6654" i="5" s="1"/>
  <c r="B6654" i="5"/>
  <c r="C6653" i="5" a="1"/>
  <c r="C6653" i="5" s="1"/>
  <c r="B6653" i="5"/>
  <c r="C6652" i="5" a="1"/>
  <c r="C6652" i="5" s="1"/>
  <c r="B6652" i="5"/>
  <c r="C6651" i="5" a="1"/>
  <c r="C6651" i="5" s="1"/>
  <c r="B6651" i="5"/>
  <c r="C6650" i="5" a="1"/>
  <c r="C6650" i="5" s="1"/>
  <c r="B6650" i="5"/>
  <c r="C6649" i="5" a="1"/>
  <c r="C6649" i="5" s="1"/>
  <c r="B6649" i="5"/>
  <c r="C6648" i="5" a="1"/>
  <c r="C6648" i="5" s="1"/>
  <c r="B6648" i="5"/>
  <c r="C6647" i="5" a="1"/>
  <c r="C6647" i="5" s="1"/>
  <c r="B6647" i="5"/>
  <c r="C6646" i="5" a="1"/>
  <c r="C6646" i="5" s="1"/>
  <c r="B6646" i="5"/>
  <c r="C6645" i="5" a="1"/>
  <c r="C6645" i="5" s="1"/>
  <c r="B6645" i="5"/>
  <c r="C6644" i="5" a="1"/>
  <c r="C6644" i="5" s="1"/>
  <c r="B6644" i="5"/>
  <c r="C6643" i="5" a="1"/>
  <c r="C6643" i="5" s="1"/>
  <c r="B6643" i="5"/>
  <c r="C6642" i="5" a="1"/>
  <c r="C6642" i="5" s="1"/>
  <c r="B6642" i="5"/>
  <c r="C6641" i="5" a="1"/>
  <c r="C6641" i="5" s="1"/>
  <c r="B6641" i="5"/>
  <c r="C6640" i="5" a="1"/>
  <c r="C6640" i="5" s="1"/>
  <c r="B6640" i="5"/>
  <c r="C6639" i="5" a="1"/>
  <c r="C6639" i="5" s="1"/>
  <c r="B6639" i="5"/>
  <c r="C6638" i="5" a="1"/>
  <c r="C6638" i="5" s="1"/>
  <c r="B6638" i="5"/>
  <c r="C6637" i="5" a="1"/>
  <c r="C6637" i="5" s="1"/>
  <c r="B6637" i="5"/>
  <c r="C6636" i="5" a="1"/>
  <c r="C6636" i="5" s="1"/>
  <c r="B6636" i="5"/>
  <c r="C6635" i="5" a="1"/>
  <c r="C6635" i="5" s="1"/>
  <c r="B6635" i="5"/>
  <c r="C6634" i="5" a="1"/>
  <c r="C6634" i="5" s="1"/>
  <c r="B6634" i="5"/>
  <c r="C6633" i="5" a="1"/>
  <c r="C6633" i="5" s="1"/>
  <c r="B6633" i="5"/>
  <c r="C6632" i="5" a="1"/>
  <c r="C6632" i="5" s="1"/>
  <c r="B6632" i="5"/>
  <c r="C6631" i="5" a="1"/>
  <c r="C6631" i="5" s="1"/>
  <c r="B6631" i="5"/>
  <c r="C6630" i="5" a="1"/>
  <c r="C6630" i="5" s="1"/>
  <c r="B6630" i="5"/>
  <c r="C6629" i="5" a="1"/>
  <c r="C6629" i="5" s="1"/>
  <c r="B6629" i="5"/>
  <c r="C6628" i="5" a="1"/>
  <c r="C6628" i="5" s="1"/>
  <c r="B6628" i="5"/>
  <c r="C6627" i="5" a="1"/>
  <c r="C6627" i="5" s="1"/>
  <c r="B6627" i="5"/>
  <c r="C6626" i="5" a="1"/>
  <c r="C6626" i="5" s="1"/>
  <c r="B6626" i="5"/>
  <c r="C6625" i="5" a="1"/>
  <c r="C6625" i="5" s="1"/>
  <c r="B6625" i="5"/>
  <c r="C6624" i="5" a="1"/>
  <c r="C6624" i="5" s="1"/>
  <c r="B6624" i="5"/>
  <c r="C6623" i="5" a="1"/>
  <c r="C6623" i="5" s="1"/>
  <c r="B6623" i="5"/>
  <c r="C6622" i="5" a="1"/>
  <c r="C6622" i="5" s="1"/>
  <c r="B6622" i="5"/>
  <c r="C6621" i="5" a="1"/>
  <c r="C6621" i="5" s="1"/>
  <c r="B6621" i="5"/>
  <c r="C6620" i="5" a="1"/>
  <c r="C6620" i="5" s="1"/>
  <c r="B6620" i="5"/>
  <c r="C6619" i="5" a="1"/>
  <c r="C6619" i="5" s="1"/>
  <c r="B6619" i="5"/>
  <c r="C6618" i="5" a="1"/>
  <c r="C6618" i="5" s="1"/>
  <c r="B6618" i="5"/>
  <c r="C6617" i="5" a="1"/>
  <c r="C6617" i="5" s="1"/>
  <c r="B6617" i="5"/>
  <c r="C6616" i="5" a="1"/>
  <c r="C6616" i="5" s="1"/>
  <c r="B6616" i="5"/>
  <c r="C6615" i="5" a="1"/>
  <c r="C6615" i="5" s="1"/>
  <c r="B6615" i="5"/>
  <c r="C6614" i="5" a="1"/>
  <c r="C6614" i="5" s="1"/>
  <c r="B6614" i="5"/>
  <c r="C6613" i="5" a="1"/>
  <c r="C6613" i="5" s="1"/>
  <c r="B6613" i="5"/>
  <c r="C6612" i="5" a="1"/>
  <c r="C6612" i="5" s="1"/>
  <c r="B6612" i="5"/>
  <c r="C6611" i="5" a="1"/>
  <c r="C6611" i="5" s="1"/>
  <c r="B6611" i="5"/>
  <c r="C6610" i="5" a="1"/>
  <c r="C6610" i="5" s="1"/>
  <c r="B6610" i="5"/>
  <c r="C6609" i="5" a="1"/>
  <c r="C6609" i="5" s="1"/>
  <c r="B6609" i="5"/>
  <c r="C6608" i="5" a="1"/>
  <c r="C6608" i="5" s="1"/>
  <c r="B6608" i="5"/>
  <c r="C6607" i="5" a="1"/>
  <c r="C6607" i="5" s="1"/>
  <c r="B6607" i="5"/>
  <c r="C6606" i="5" a="1"/>
  <c r="C6606" i="5" s="1"/>
  <c r="B6606" i="5"/>
  <c r="C6605" i="5" a="1"/>
  <c r="C6605" i="5" s="1"/>
  <c r="B6605" i="5"/>
  <c r="C6604" i="5" a="1"/>
  <c r="C6604" i="5" s="1"/>
  <c r="B6604" i="5"/>
  <c r="C6603" i="5" a="1"/>
  <c r="C6603" i="5" s="1"/>
  <c r="B6603" i="5"/>
  <c r="C6602" i="5" a="1"/>
  <c r="C6602" i="5" s="1"/>
  <c r="B6602" i="5"/>
  <c r="C6601" i="5" a="1"/>
  <c r="C6601" i="5" s="1"/>
  <c r="B6601" i="5"/>
  <c r="C6600" i="5" a="1"/>
  <c r="C6600" i="5" s="1"/>
  <c r="B6600" i="5"/>
  <c r="C6599" i="5" a="1"/>
  <c r="C6599" i="5" s="1"/>
  <c r="B6599" i="5"/>
  <c r="C6598" i="5" a="1"/>
  <c r="C6598" i="5" s="1"/>
  <c r="B6598" i="5"/>
  <c r="C6597" i="5" a="1"/>
  <c r="C6597" i="5" s="1"/>
  <c r="B6597" i="5"/>
  <c r="C6596" i="5" a="1"/>
  <c r="C6596" i="5" s="1"/>
  <c r="B6596" i="5"/>
  <c r="C6595" i="5" a="1"/>
  <c r="C6595" i="5" s="1"/>
  <c r="B6595" i="5"/>
  <c r="C6594" i="5" a="1"/>
  <c r="C6594" i="5" s="1"/>
  <c r="B6594" i="5"/>
  <c r="C6593" i="5" a="1"/>
  <c r="C6593" i="5" s="1"/>
  <c r="B6593" i="5"/>
  <c r="C6592" i="5" a="1"/>
  <c r="C6592" i="5" s="1"/>
  <c r="B6592" i="5"/>
  <c r="C6591" i="5" a="1"/>
  <c r="C6591" i="5" s="1"/>
  <c r="B6591" i="5"/>
  <c r="C6590" i="5" a="1"/>
  <c r="C6590" i="5" s="1"/>
  <c r="B6590" i="5"/>
  <c r="C6589" i="5" a="1"/>
  <c r="C6589" i="5" s="1"/>
  <c r="B6589" i="5"/>
  <c r="C6588" i="5" a="1"/>
  <c r="C6588" i="5" s="1"/>
  <c r="B6588" i="5"/>
  <c r="C6587" i="5" a="1"/>
  <c r="C6587" i="5" s="1"/>
  <c r="B6587" i="5"/>
  <c r="C6586" i="5" a="1"/>
  <c r="C6586" i="5" s="1"/>
  <c r="B6586" i="5"/>
  <c r="C6585" i="5" a="1"/>
  <c r="C6585" i="5" s="1"/>
  <c r="B6585" i="5"/>
  <c r="C6584" i="5" a="1"/>
  <c r="C6584" i="5" s="1"/>
  <c r="B6584" i="5"/>
  <c r="C6583" i="5" a="1"/>
  <c r="C6583" i="5" s="1"/>
  <c r="B6583" i="5"/>
  <c r="C6582" i="5" a="1"/>
  <c r="C6582" i="5" s="1"/>
  <c r="B6582" i="5"/>
  <c r="C6581" i="5" a="1"/>
  <c r="C6581" i="5" s="1"/>
  <c r="B6581" i="5"/>
  <c r="C6580" i="5" a="1"/>
  <c r="C6580" i="5" s="1"/>
  <c r="B6580" i="5"/>
  <c r="C6579" i="5" a="1"/>
  <c r="C6579" i="5" s="1"/>
  <c r="B6579" i="5"/>
  <c r="C6578" i="5" a="1"/>
  <c r="C6578" i="5" s="1"/>
  <c r="B6578" i="5"/>
  <c r="C6577" i="5" a="1"/>
  <c r="C6577" i="5" s="1"/>
  <c r="B6577" i="5"/>
  <c r="C6576" i="5" a="1"/>
  <c r="C6576" i="5" s="1"/>
  <c r="B6576" i="5"/>
  <c r="C6575" i="5" a="1"/>
  <c r="C6575" i="5" s="1"/>
  <c r="B6575" i="5"/>
  <c r="C6574" i="5" a="1"/>
  <c r="C6574" i="5" s="1"/>
  <c r="B6574" i="5"/>
  <c r="C6573" i="5" a="1"/>
  <c r="C6573" i="5" s="1"/>
  <c r="B6573" i="5"/>
  <c r="C6572" i="5" a="1"/>
  <c r="C6572" i="5" s="1"/>
  <c r="B6572" i="5"/>
  <c r="C6571" i="5" a="1"/>
  <c r="C6571" i="5" s="1"/>
  <c r="B6571" i="5"/>
  <c r="C6570" i="5" a="1"/>
  <c r="C6570" i="5" s="1"/>
  <c r="B6570" i="5"/>
  <c r="C6569" i="5" a="1"/>
  <c r="C6569" i="5" s="1"/>
  <c r="B6569" i="5"/>
  <c r="C6568" i="5" a="1"/>
  <c r="C6568" i="5" s="1"/>
  <c r="B6568" i="5"/>
  <c r="C6567" i="5" a="1"/>
  <c r="C6567" i="5" s="1"/>
  <c r="B6567" i="5"/>
  <c r="C6566" i="5" a="1"/>
  <c r="C6566" i="5" s="1"/>
  <c r="B6566" i="5"/>
  <c r="C6565" i="5" a="1"/>
  <c r="C6565" i="5" s="1"/>
  <c r="B6565" i="5"/>
  <c r="C6564" i="5" a="1"/>
  <c r="C6564" i="5" s="1"/>
  <c r="B6564" i="5"/>
  <c r="C6563" i="5" a="1"/>
  <c r="C6563" i="5" s="1"/>
  <c r="B6563" i="5"/>
  <c r="C6562" i="5" a="1"/>
  <c r="C6562" i="5" s="1"/>
  <c r="B6562" i="5"/>
  <c r="C6561" i="5" a="1"/>
  <c r="C6561" i="5" s="1"/>
  <c r="B6561" i="5"/>
  <c r="C6560" i="5" a="1"/>
  <c r="C6560" i="5" s="1"/>
  <c r="B6560" i="5"/>
  <c r="C6559" i="5" a="1"/>
  <c r="C6559" i="5" s="1"/>
  <c r="B6559" i="5"/>
  <c r="C6558" i="5" a="1"/>
  <c r="C6558" i="5" s="1"/>
  <c r="B6558" i="5"/>
  <c r="C6557" i="5" a="1"/>
  <c r="C6557" i="5" s="1"/>
  <c r="B6557" i="5"/>
  <c r="C6556" i="5" a="1"/>
  <c r="C6556" i="5" s="1"/>
  <c r="B6556" i="5"/>
  <c r="C6555" i="5" a="1"/>
  <c r="C6555" i="5" s="1"/>
  <c r="B6555" i="5"/>
  <c r="C6554" i="5" a="1"/>
  <c r="C6554" i="5" s="1"/>
  <c r="B6554" i="5"/>
  <c r="C6553" i="5" a="1"/>
  <c r="C6553" i="5" s="1"/>
  <c r="B6553" i="5"/>
  <c r="C6552" i="5" a="1"/>
  <c r="C6552" i="5" s="1"/>
  <c r="B6552" i="5"/>
  <c r="C6551" i="5" a="1"/>
  <c r="C6551" i="5" s="1"/>
  <c r="B6551" i="5"/>
  <c r="C6550" i="5" a="1"/>
  <c r="C6550" i="5" s="1"/>
  <c r="B6550" i="5"/>
  <c r="C6549" i="5" a="1"/>
  <c r="C6549" i="5" s="1"/>
  <c r="B6549" i="5"/>
  <c r="C6548" i="5" a="1"/>
  <c r="C6548" i="5" s="1"/>
  <c r="B6548" i="5"/>
  <c r="C6547" i="5" a="1"/>
  <c r="C6547" i="5" s="1"/>
  <c r="B6547" i="5"/>
  <c r="C6546" i="5" a="1"/>
  <c r="C6546" i="5" s="1"/>
  <c r="B6546" i="5"/>
  <c r="C6545" i="5" a="1"/>
  <c r="C6545" i="5" s="1"/>
  <c r="B6545" i="5"/>
  <c r="C6544" i="5" a="1"/>
  <c r="C6544" i="5" s="1"/>
  <c r="B6544" i="5"/>
  <c r="C6543" i="5" a="1"/>
  <c r="C6543" i="5" s="1"/>
  <c r="B6543" i="5"/>
  <c r="C6542" i="5" a="1"/>
  <c r="C6542" i="5" s="1"/>
  <c r="B6542" i="5"/>
  <c r="C6541" i="5" a="1"/>
  <c r="C6541" i="5" s="1"/>
  <c r="B6541" i="5"/>
  <c r="C6540" i="5" a="1"/>
  <c r="C6540" i="5" s="1"/>
  <c r="B6540" i="5"/>
  <c r="C6539" i="5" a="1"/>
  <c r="C6539" i="5" s="1"/>
  <c r="B6539" i="5"/>
  <c r="C6538" i="5" a="1"/>
  <c r="C6538" i="5" s="1"/>
  <c r="B6538" i="5"/>
  <c r="C6537" i="5" a="1"/>
  <c r="C6537" i="5" s="1"/>
  <c r="B6537" i="5"/>
  <c r="C6536" i="5" a="1"/>
  <c r="C6536" i="5" s="1"/>
  <c r="B6536" i="5"/>
  <c r="C6535" i="5" a="1"/>
  <c r="C6535" i="5" s="1"/>
  <c r="B6535" i="5"/>
  <c r="C6534" i="5" a="1"/>
  <c r="C6534" i="5" s="1"/>
  <c r="B6534" i="5"/>
  <c r="C6533" i="5" a="1"/>
  <c r="C6533" i="5" s="1"/>
  <c r="B6533" i="5"/>
  <c r="C6532" i="5" a="1"/>
  <c r="C6532" i="5" s="1"/>
  <c r="B6532" i="5"/>
  <c r="C6531" i="5" a="1"/>
  <c r="C6531" i="5" s="1"/>
  <c r="B6531" i="5"/>
  <c r="C6530" i="5" a="1"/>
  <c r="C6530" i="5" s="1"/>
  <c r="B6530" i="5"/>
  <c r="C6529" i="5" a="1"/>
  <c r="C6529" i="5" s="1"/>
  <c r="B6529" i="5"/>
  <c r="C6528" i="5" a="1"/>
  <c r="C6528" i="5" s="1"/>
  <c r="B6528" i="5"/>
  <c r="C6527" i="5" a="1"/>
  <c r="C6527" i="5" s="1"/>
  <c r="B6527" i="5"/>
  <c r="C6526" i="5" a="1"/>
  <c r="C6526" i="5" s="1"/>
  <c r="B6526" i="5"/>
  <c r="C6525" i="5" a="1"/>
  <c r="C6525" i="5" s="1"/>
  <c r="B6525" i="5"/>
  <c r="C6524" i="5" a="1"/>
  <c r="C6524" i="5" s="1"/>
  <c r="B6524" i="5"/>
  <c r="C6523" i="5" a="1"/>
  <c r="C6523" i="5" s="1"/>
  <c r="B6523" i="5"/>
  <c r="C6522" i="5" a="1"/>
  <c r="C6522" i="5" s="1"/>
  <c r="B6522" i="5"/>
  <c r="C6521" i="5" a="1"/>
  <c r="C6521" i="5" s="1"/>
  <c r="B6521" i="5"/>
  <c r="C6520" i="5" a="1"/>
  <c r="C6520" i="5" s="1"/>
  <c r="B6520" i="5"/>
  <c r="C6519" i="5" a="1"/>
  <c r="C6519" i="5" s="1"/>
  <c r="B6519" i="5"/>
  <c r="C6518" i="5" a="1"/>
  <c r="C6518" i="5" s="1"/>
  <c r="B6518" i="5"/>
  <c r="C6517" i="5" a="1"/>
  <c r="C6517" i="5" s="1"/>
  <c r="B6517" i="5"/>
  <c r="C6516" i="5" a="1"/>
  <c r="C6516" i="5" s="1"/>
  <c r="B6516" i="5"/>
  <c r="C6515" i="5" a="1"/>
  <c r="C6515" i="5" s="1"/>
  <c r="B6515" i="5"/>
  <c r="C6514" i="5" a="1"/>
  <c r="C6514" i="5" s="1"/>
  <c r="B6514" i="5"/>
  <c r="C6513" i="5" a="1"/>
  <c r="C6513" i="5" s="1"/>
  <c r="B6513" i="5"/>
  <c r="C6512" i="5" a="1"/>
  <c r="C6512" i="5" s="1"/>
  <c r="B6512" i="5"/>
  <c r="C6511" i="5" a="1"/>
  <c r="C6511" i="5" s="1"/>
  <c r="B6511" i="5"/>
  <c r="C6510" i="5" a="1"/>
  <c r="C6510" i="5" s="1"/>
  <c r="B6510" i="5"/>
  <c r="C6509" i="5" a="1"/>
  <c r="C6509" i="5" s="1"/>
  <c r="B6509" i="5"/>
  <c r="C6508" i="5" a="1"/>
  <c r="C6508" i="5" s="1"/>
  <c r="B6508" i="5"/>
  <c r="C6507" i="5" a="1"/>
  <c r="C6507" i="5" s="1"/>
  <c r="B6507" i="5"/>
  <c r="C6506" i="5" a="1"/>
  <c r="C6506" i="5" s="1"/>
  <c r="B6506" i="5"/>
  <c r="C6505" i="5" a="1"/>
  <c r="C6505" i="5" s="1"/>
  <c r="B6505" i="5"/>
  <c r="C6504" i="5" a="1"/>
  <c r="C6504" i="5" s="1"/>
  <c r="B6504" i="5"/>
  <c r="C6503" i="5" a="1"/>
  <c r="C6503" i="5" s="1"/>
  <c r="B6503" i="5"/>
  <c r="C6502" i="5" a="1"/>
  <c r="C6502" i="5" s="1"/>
  <c r="B6502" i="5"/>
  <c r="C6501" i="5" a="1"/>
  <c r="C6501" i="5" s="1"/>
  <c r="B6501" i="5"/>
  <c r="C6500" i="5" a="1"/>
  <c r="C6500" i="5" s="1"/>
  <c r="B6500" i="5"/>
  <c r="C6499" i="5" a="1"/>
  <c r="C6499" i="5" s="1"/>
  <c r="B6499" i="5"/>
  <c r="C6498" i="5" a="1"/>
  <c r="C6498" i="5" s="1"/>
  <c r="B6498" i="5"/>
  <c r="C6497" i="5" a="1"/>
  <c r="C6497" i="5" s="1"/>
  <c r="B6497" i="5"/>
  <c r="C6496" i="5" a="1"/>
  <c r="C6496" i="5" s="1"/>
  <c r="B6496" i="5"/>
  <c r="C6495" i="5" a="1"/>
  <c r="C6495" i="5" s="1"/>
  <c r="B6495" i="5"/>
  <c r="C6494" i="5" a="1"/>
  <c r="C6494" i="5" s="1"/>
  <c r="B6494" i="5"/>
  <c r="C6493" i="5" a="1"/>
  <c r="C6493" i="5" s="1"/>
  <c r="B6493" i="5"/>
  <c r="C6492" i="5" a="1"/>
  <c r="C6492" i="5" s="1"/>
  <c r="B6492" i="5"/>
  <c r="C6491" i="5" a="1"/>
  <c r="C6491" i="5" s="1"/>
  <c r="B6491" i="5"/>
  <c r="C6490" i="5" a="1"/>
  <c r="C6490" i="5" s="1"/>
  <c r="B6490" i="5"/>
  <c r="C6489" i="5" a="1"/>
  <c r="C6489" i="5" s="1"/>
  <c r="B6489" i="5"/>
  <c r="C6488" i="5" a="1"/>
  <c r="C6488" i="5" s="1"/>
  <c r="B6488" i="5"/>
  <c r="C6487" i="5" a="1"/>
  <c r="C6487" i="5" s="1"/>
  <c r="B6487" i="5"/>
  <c r="C6486" i="5" a="1"/>
  <c r="C6486" i="5" s="1"/>
  <c r="B6486" i="5"/>
  <c r="C6485" i="5" a="1"/>
  <c r="C6485" i="5" s="1"/>
  <c r="B6485" i="5"/>
  <c r="C6484" i="5" a="1"/>
  <c r="C6484" i="5" s="1"/>
  <c r="B6484" i="5"/>
  <c r="C6483" i="5" a="1"/>
  <c r="C6483" i="5" s="1"/>
  <c r="B6483" i="5"/>
  <c r="C6482" i="5" a="1"/>
  <c r="C6482" i="5" s="1"/>
  <c r="B6482" i="5"/>
  <c r="C6481" i="5" a="1"/>
  <c r="C6481" i="5" s="1"/>
  <c r="B6481" i="5"/>
  <c r="C6480" i="5" a="1"/>
  <c r="C6480" i="5" s="1"/>
  <c r="B6480" i="5"/>
  <c r="C6479" i="5" a="1"/>
  <c r="C6479" i="5" s="1"/>
  <c r="B6479" i="5"/>
  <c r="C6478" i="5" a="1"/>
  <c r="C6478" i="5" s="1"/>
  <c r="B6478" i="5"/>
  <c r="C6477" i="5" a="1"/>
  <c r="C6477" i="5" s="1"/>
  <c r="B6477" i="5"/>
  <c r="C6476" i="5" a="1"/>
  <c r="C6476" i="5" s="1"/>
  <c r="B6476" i="5"/>
  <c r="C6475" i="5" a="1"/>
  <c r="C6475" i="5" s="1"/>
  <c r="B6475" i="5"/>
  <c r="C6474" i="5" a="1"/>
  <c r="C6474" i="5" s="1"/>
  <c r="B6474" i="5"/>
  <c r="C6473" i="5" a="1"/>
  <c r="C6473" i="5" s="1"/>
  <c r="B6473" i="5"/>
  <c r="C6472" i="5" a="1"/>
  <c r="C6472" i="5" s="1"/>
  <c r="B6472" i="5"/>
  <c r="C6471" i="5" a="1"/>
  <c r="C6471" i="5" s="1"/>
  <c r="B6471" i="5"/>
  <c r="C6470" i="5" a="1"/>
  <c r="C6470" i="5" s="1"/>
  <c r="B6470" i="5"/>
  <c r="C6469" i="5" a="1"/>
  <c r="C6469" i="5" s="1"/>
  <c r="B6469" i="5"/>
  <c r="C6468" i="5" a="1"/>
  <c r="C6468" i="5" s="1"/>
  <c r="B6468" i="5"/>
  <c r="C6467" i="5" a="1"/>
  <c r="C6467" i="5" s="1"/>
  <c r="B6467" i="5"/>
  <c r="C6466" i="5" a="1"/>
  <c r="C6466" i="5" s="1"/>
  <c r="B6466" i="5"/>
  <c r="C6465" i="5" a="1"/>
  <c r="C6465" i="5" s="1"/>
  <c r="B6465" i="5"/>
  <c r="C6464" i="5" a="1"/>
  <c r="C6464" i="5" s="1"/>
  <c r="B6464" i="5"/>
  <c r="C6463" i="5" a="1"/>
  <c r="C6463" i="5" s="1"/>
  <c r="B6463" i="5"/>
  <c r="C6462" i="5" a="1"/>
  <c r="C6462" i="5" s="1"/>
  <c r="B6462" i="5"/>
  <c r="C6461" i="5" a="1"/>
  <c r="C6461" i="5" s="1"/>
  <c r="B6461" i="5"/>
  <c r="C6460" i="5" a="1"/>
  <c r="C6460" i="5" s="1"/>
  <c r="B6460" i="5"/>
  <c r="C6459" i="5" a="1"/>
  <c r="C6459" i="5" s="1"/>
  <c r="B6459" i="5"/>
  <c r="C6458" i="5" a="1"/>
  <c r="C6458" i="5" s="1"/>
  <c r="B6458" i="5"/>
  <c r="C6457" i="5" a="1"/>
  <c r="C6457" i="5" s="1"/>
  <c r="B6457" i="5"/>
  <c r="C6456" i="5" a="1"/>
  <c r="C6456" i="5" s="1"/>
  <c r="B6456" i="5"/>
  <c r="C6455" i="5" a="1"/>
  <c r="C6455" i="5" s="1"/>
  <c r="B6455" i="5"/>
  <c r="C6454" i="5" a="1"/>
  <c r="C6454" i="5" s="1"/>
  <c r="B6454" i="5"/>
  <c r="C6453" i="5" a="1"/>
  <c r="C6453" i="5" s="1"/>
  <c r="B6453" i="5"/>
  <c r="C6452" i="5" a="1"/>
  <c r="C6452" i="5" s="1"/>
  <c r="B6452" i="5"/>
  <c r="C6451" i="5" a="1"/>
  <c r="C6451" i="5" s="1"/>
  <c r="B6451" i="5"/>
  <c r="C6450" i="5" a="1"/>
  <c r="C6450" i="5" s="1"/>
  <c r="B6450" i="5"/>
  <c r="C6449" i="5" a="1"/>
  <c r="C6449" i="5" s="1"/>
  <c r="B6449" i="5"/>
  <c r="C6448" i="5" a="1"/>
  <c r="C6448" i="5" s="1"/>
  <c r="B6448" i="5"/>
  <c r="C6447" i="5" a="1"/>
  <c r="C6447" i="5" s="1"/>
  <c r="B6447" i="5"/>
  <c r="C6446" i="5" a="1"/>
  <c r="C6446" i="5" s="1"/>
  <c r="B6446" i="5"/>
  <c r="C6445" i="5" a="1"/>
  <c r="C6445" i="5" s="1"/>
  <c r="B6445" i="5"/>
  <c r="C6444" i="5" a="1"/>
  <c r="C6444" i="5" s="1"/>
  <c r="B6444" i="5"/>
  <c r="C6443" i="5" a="1"/>
  <c r="C6443" i="5" s="1"/>
  <c r="B6443" i="5"/>
  <c r="C6442" i="5" a="1"/>
  <c r="C6442" i="5" s="1"/>
  <c r="B6442" i="5"/>
  <c r="C6441" i="5" a="1"/>
  <c r="C6441" i="5" s="1"/>
  <c r="B6441" i="5"/>
  <c r="C6440" i="5" a="1"/>
  <c r="C6440" i="5" s="1"/>
  <c r="B6440" i="5"/>
  <c r="C6439" i="5" a="1"/>
  <c r="C6439" i="5" s="1"/>
  <c r="B6439" i="5"/>
  <c r="C6438" i="5" a="1"/>
  <c r="C6438" i="5" s="1"/>
  <c r="B6438" i="5"/>
  <c r="C6437" i="5" a="1"/>
  <c r="C6437" i="5" s="1"/>
  <c r="B6437" i="5"/>
  <c r="C6436" i="5" a="1"/>
  <c r="C6436" i="5" s="1"/>
  <c r="B6436" i="5"/>
  <c r="C6435" i="5" a="1"/>
  <c r="C6435" i="5" s="1"/>
  <c r="B6435" i="5"/>
  <c r="C6434" i="5" a="1"/>
  <c r="C6434" i="5" s="1"/>
  <c r="B6434" i="5"/>
  <c r="C6433" i="5" a="1"/>
  <c r="C6433" i="5" s="1"/>
  <c r="B6433" i="5"/>
  <c r="C6432" i="5" a="1"/>
  <c r="C6432" i="5" s="1"/>
  <c r="B6432" i="5"/>
  <c r="C6431" i="5" a="1"/>
  <c r="C6431" i="5" s="1"/>
  <c r="B6431" i="5"/>
  <c r="C6430" i="5" a="1"/>
  <c r="C6430" i="5" s="1"/>
  <c r="B6430" i="5"/>
  <c r="C6429" i="5" a="1"/>
  <c r="C6429" i="5" s="1"/>
  <c r="B6429" i="5"/>
  <c r="C6428" i="5" a="1"/>
  <c r="C6428" i="5" s="1"/>
  <c r="B6428" i="5"/>
  <c r="C6427" i="5" a="1"/>
  <c r="C6427" i="5" s="1"/>
  <c r="B6427" i="5"/>
  <c r="C6426" i="5" a="1"/>
  <c r="C6426" i="5" s="1"/>
  <c r="B6426" i="5"/>
  <c r="C6425" i="5" a="1"/>
  <c r="C6425" i="5" s="1"/>
  <c r="B6425" i="5"/>
  <c r="C6424" i="5" a="1"/>
  <c r="C6424" i="5" s="1"/>
  <c r="B6424" i="5"/>
  <c r="C6423" i="5" a="1"/>
  <c r="C6423" i="5" s="1"/>
  <c r="B6423" i="5"/>
  <c r="C6422" i="5" a="1"/>
  <c r="C6422" i="5" s="1"/>
  <c r="B6422" i="5"/>
  <c r="C6421" i="5" a="1"/>
  <c r="C6421" i="5" s="1"/>
  <c r="B6421" i="5"/>
  <c r="C6420" i="5" a="1"/>
  <c r="C6420" i="5" s="1"/>
  <c r="B6420" i="5"/>
  <c r="C6419" i="5" a="1"/>
  <c r="C6419" i="5" s="1"/>
  <c r="B6419" i="5"/>
  <c r="C6418" i="5" a="1"/>
  <c r="C6418" i="5" s="1"/>
  <c r="B6418" i="5"/>
  <c r="C6417" i="5" a="1"/>
  <c r="C6417" i="5" s="1"/>
  <c r="B6417" i="5"/>
  <c r="C6416" i="5" a="1"/>
  <c r="C6416" i="5" s="1"/>
  <c r="B6416" i="5"/>
  <c r="C6415" i="5" a="1"/>
  <c r="C6415" i="5" s="1"/>
  <c r="B6415" i="5"/>
  <c r="C6414" i="5" a="1"/>
  <c r="C6414" i="5" s="1"/>
  <c r="B6414" i="5"/>
  <c r="C6413" i="5" a="1"/>
  <c r="C6413" i="5" s="1"/>
  <c r="B6413" i="5"/>
  <c r="C6412" i="5" a="1"/>
  <c r="C6412" i="5" s="1"/>
  <c r="B6412" i="5"/>
  <c r="C6411" i="5" a="1"/>
  <c r="C6411" i="5" s="1"/>
  <c r="B6411" i="5"/>
  <c r="C6410" i="5" a="1"/>
  <c r="C6410" i="5" s="1"/>
  <c r="B6410" i="5"/>
  <c r="C6409" i="5" a="1"/>
  <c r="C6409" i="5" s="1"/>
  <c r="B6409" i="5"/>
  <c r="C6408" i="5" a="1"/>
  <c r="C6408" i="5" s="1"/>
  <c r="B6408" i="5"/>
  <c r="C6407" i="5" a="1"/>
  <c r="C6407" i="5" s="1"/>
  <c r="B6407" i="5"/>
  <c r="C6406" i="5" a="1"/>
  <c r="C6406" i="5" s="1"/>
  <c r="B6406" i="5"/>
  <c r="C6405" i="5" a="1"/>
  <c r="C6405" i="5" s="1"/>
  <c r="B6405" i="5"/>
  <c r="C6404" i="5" a="1"/>
  <c r="C6404" i="5" s="1"/>
  <c r="B6404" i="5"/>
  <c r="C6403" i="5" a="1"/>
  <c r="C6403" i="5" s="1"/>
  <c r="B6403" i="5"/>
  <c r="C6402" i="5" a="1"/>
  <c r="C6402" i="5" s="1"/>
  <c r="B6402" i="5"/>
  <c r="C6401" i="5" a="1"/>
  <c r="C6401" i="5" s="1"/>
  <c r="B6401" i="5"/>
  <c r="C6400" i="5" a="1"/>
  <c r="C6400" i="5" s="1"/>
  <c r="B6400" i="5"/>
  <c r="C6399" i="5" a="1"/>
  <c r="C6399" i="5" s="1"/>
  <c r="B6399" i="5"/>
  <c r="C6398" i="5" a="1"/>
  <c r="C6398" i="5" s="1"/>
  <c r="B6398" i="5"/>
  <c r="C6397" i="5" a="1"/>
  <c r="C6397" i="5" s="1"/>
  <c r="B6397" i="5"/>
  <c r="C6396" i="5" a="1"/>
  <c r="C6396" i="5" s="1"/>
  <c r="B6396" i="5"/>
  <c r="C6395" i="5" a="1"/>
  <c r="C6395" i="5" s="1"/>
  <c r="B6395" i="5"/>
  <c r="C6394" i="5" a="1"/>
  <c r="C6394" i="5" s="1"/>
  <c r="B6394" i="5"/>
  <c r="C6393" i="5" a="1"/>
  <c r="C6393" i="5" s="1"/>
  <c r="B6393" i="5"/>
  <c r="C6392" i="5" a="1"/>
  <c r="C6392" i="5" s="1"/>
  <c r="B6392" i="5"/>
  <c r="C6391" i="5" a="1"/>
  <c r="C6391" i="5" s="1"/>
  <c r="B6391" i="5"/>
  <c r="C6390" i="5" a="1"/>
  <c r="C6390" i="5" s="1"/>
  <c r="B6390" i="5"/>
  <c r="C6389" i="5" a="1"/>
  <c r="C6389" i="5" s="1"/>
  <c r="B6389" i="5"/>
  <c r="C6388" i="5" a="1"/>
  <c r="C6388" i="5" s="1"/>
  <c r="B6388" i="5"/>
  <c r="C6387" i="5" a="1"/>
  <c r="C6387" i="5" s="1"/>
  <c r="B6387" i="5"/>
  <c r="C6386" i="5" a="1"/>
  <c r="C6386" i="5" s="1"/>
  <c r="B6386" i="5"/>
  <c r="C6385" i="5" a="1"/>
  <c r="C6385" i="5" s="1"/>
  <c r="B6385" i="5"/>
  <c r="C6384" i="5" a="1"/>
  <c r="C6384" i="5" s="1"/>
  <c r="B6384" i="5"/>
  <c r="C6383" i="5" a="1"/>
  <c r="C6383" i="5" s="1"/>
  <c r="B6383" i="5"/>
  <c r="C6382" i="5" a="1"/>
  <c r="C6382" i="5" s="1"/>
  <c r="B6382" i="5"/>
  <c r="C6381" i="5" a="1"/>
  <c r="C6381" i="5" s="1"/>
  <c r="B6381" i="5"/>
  <c r="C6380" i="5" a="1"/>
  <c r="C6380" i="5" s="1"/>
  <c r="B6380" i="5"/>
  <c r="C6379" i="5" a="1"/>
  <c r="C6379" i="5" s="1"/>
  <c r="B6379" i="5"/>
  <c r="C6378" i="5" a="1"/>
  <c r="C6378" i="5" s="1"/>
  <c r="B6378" i="5"/>
  <c r="C6377" i="5" a="1"/>
  <c r="C6377" i="5" s="1"/>
  <c r="B6377" i="5"/>
  <c r="C6376" i="5" a="1"/>
  <c r="C6376" i="5" s="1"/>
  <c r="B6376" i="5"/>
  <c r="C6375" i="5" a="1"/>
  <c r="C6375" i="5" s="1"/>
  <c r="B6375" i="5"/>
  <c r="C6374" i="5" a="1"/>
  <c r="C6374" i="5" s="1"/>
  <c r="B6374" i="5"/>
  <c r="C6373" i="5" a="1"/>
  <c r="C6373" i="5" s="1"/>
  <c r="B6373" i="5"/>
  <c r="C6372" i="5" a="1"/>
  <c r="C6372" i="5" s="1"/>
  <c r="B6372" i="5"/>
  <c r="C6371" i="5" a="1"/>
  <c r="C6371" i="5" s="1"/>
  <c r="B6371" i="5"/>
  <c r="C6370" i="5" a="1"/>
  <c r="C6370" i="5" s="1"/>
  <c r="B6370" i="5"/>
  <c r="C6369" i="5" a="1"/>
  <c r="C6369" i="5" s="1"/>
  <c r="B6369" i="5"/>
  <c r="C6368" i="5" a="1"/>
  <c r="C6368" i="5" s="1"/>
  <c r="B6368" i="5"/>
  <c r="C6367" i="5" a="1"/>
  <c r="C6367" i="5" s="1"/>
  <c r="B6367" i="5"/>
  <c r="C6366" i="5" a="1"/>
  <c r="C6366" i="5" s="1"/>
  <c r="B6366" i="5"/>
  <c r="C6365" i="5" a="1"/>
  <c r="C6365" i="5" s="1"/>
  <c r="B6365" i="5"/>
  <c r="C6364" i="5" a="1"/>
  <c r="C6364" i="5" s="1"/>
  <c r="B6364" i="5"/>
  <c r="C6363" i="5" a="1"/>
  <c r="C6363" i="5" s="1"/>
  <c r="B6363" i="5"/>
  <c r="C6362" i="5" a="1"/>
  <c r="C6362" i="5" s="1"/>
  <c r="B6362" i="5"/>
  <c r="C6361" i="5" a="1"/>
  <c r="C6361" i="5" s="1"/>
  <c r="B6361" i="5"/>
  <c r="C6360" i="5" a="1"/>
  <c r="C6360" i="5" s="1"/>
  <c r="B6360" i="5"/>
  <c r="C6359" i="5" a="1"/>
  <c r="C6359" i="5" s="1"/>
  <c r="B6359" i="5"/>
  <c r="C6358" i="5" a="1"/>
  <c r="C6358" i="5" s="1"/>
  <c r="B6358" i="5"/>
  <c r="C6357" i="5" a="1"/>
  <c r="C6357" i="5" s="1"/>
  <c r="B6357" i="5"/>
  <c r="C6356" i="5" a="1"/>
  <c r="C6356" i="5" s="1"/>
  <c r="B6356" i="5"/>
  <c r="C6355" i="5" a="1"/>
  <c r="C6355" i="5" s="1"/>
  <c r="B6355" i="5"/>
  <c r="C6354" i="5" a="1"/>
  <c r="C6354" i="5" s="1"/>
  <c r="B6354" i="5"/>
  <c r="C6353" i="5" a="1"/>
  <c r="C6353" i="5" s="1"/>
  <c r="B6353" i="5"/>
  <c r="C6352" i="5" a="1"/>
  <c r="C6352" i="5" s="1"/>
  <c r="B6352" i="5"/>
  <c r="C6351" i="5" a="1"/>
  <c r="C6351" i="5" s="1"/>
  <c r="B6351" i="5"/>
  <c r="C6350" i="5" a="1"/>
  <c r="C6350" i="5" s="1"/>
  <c r="B6350" i="5"/>
  <c r="C6349" i="5" a="1"/>
  <c r="C6349" i="5" s="1"/>
  <c r="B6349" i="5"/>
  <c r="C6348" i="5" a="1"/>
  <c r="C6348" i="5" s="1"/>
  <c r="B6348" i="5"/>
  <c r="C6347" i="5" a="1"/>
  <c r="C6347" i="5" s="1"/>
  <c r="B6347" i="5"/>
  <c r="C6346" i="5" a="1"/>
  <c r="C6346" i="5" s="1"/>
  <c r="B6346" i="5"/>
  <c r="C6345" i="5" a="1"/>
  <c r="C6345" i="5" s="1"/>
  <c r="B6345" i="5"/>
  <c r="C6344" i="5" a="1"/>
  <c r="C6344" i="5" s="1"/>
  <c r="B6344" i="5"/>
  <c r="C6343" i="5" a="1"/>
  <c r="C6343" i="5" s="1"/>
  <c r="B6343" i="5"/>
  <c r="C6342" i="5" a="1"/>
  <c r="C6342" i="5" s="1"/>
  <c r="B6342" i="5"/>
  <c r="C6341" i="5" a="1"/>
  <c r="C6341" i="5" s="1"/>
  <c r="B6341" i="5"/>
  <c r="C6340" i="5" a="1"/>
  <c r="C6340" i="5" s="1"/>
  <c r="B6340" i="5"/>
  <c r="C6339" i="5" a="1"/>
  <c r="C6339" i="5" s="1"/>
  <c r="B6339" i="5"/>
  <c r="C6338" i="5" a="1"/>
  <c r="C6338" i="5" s="1"/>
  <c r="B6338" i="5"/>
  <c r="C6337" i="5" a="1"/>
  <c r="C6337" i="5" s="1"/>
  <c r="B6337" i="5"/>
  <c r="C6336" i="5" a="1"/>
  <c r="C6336" i="5" s="1"/>
  <c r="B6336" i="5"/>
  <c r="C6335" i="5" a="1"/>
  <c r="C6335" i="5" s="1"/>
  <c r="B6335" i="5"/>
  <c r="C6334" i="5" a="1"/>
  <c r="C6334" i="5" s="1"/>
  <c r="B6334" i="5"/>
  <c r="C6333" i="5" a="1"/>
  <c r="C6333" i="5" s="1"/>
  <c r="B6333" i="5"/>
  <c r="C6332" i="5" a="1"/>
  <c r="C6332" i="5" s="1"/>
  <c r="B6332" i="5"/>
  <c r="C6331" i="5" a="1"/>
  <c r="C6331" i="5" s="1"/>
  <c r="B6331" i="5"/>
  <c r="C6330" i="5" a="1"/>
  <c r="C6330" i="5" s="1"/>
  <c r="B6330" i="5"/>
  <c r="C6329" i="5" a="1"/>
  <c r="C6329" i="5" s="1"/>
  <c r="B6329" i="5"/>
  <c r="C6328" i="5" a="1"/>
  <c r="C6328" i="5" s="1"/>
  <c r="B6328" i="5"/>
  <c r="C6327" i="5" a="1"/>
  <c r="C6327" i="5" s="1"/>
  <c r="B6327" i="5"/>
  <c r="C6326" i="5" a="1"/>
  <c r="C6326" i="5" s="1"/>
  <c r="B6326" i="5"/>
  <c r="C6325" i="5" a="1"/>
  <c r="C6325" i="5" s="1"/>
  <c r="B6325" i="5"/>
  <c r="C6324" i="5" a="1"/>
  <c r="C6324" i="5" s="1"/>
  <c r="B6324" i="5"/>
  <c r="C6323" i="5" a="1"/>
  <c r="C6323" i="5" s="1"/>
  <c r="B6323" i="5"/>
  <c r="C6322" i="5" a="1"/>
  <c r="C6322" i="5" s="1"/>
  <c r="B6322" i="5"/>
  <c r="C6321" i="5" a="1"/>
  <c r="C6321" i="5" s="1"/>
  <c r="B6321" i="5"/>
  <c r="C6320" i="5" a="1"/>
  <c r="C6320" i="5" s="1"/>
  <c r="B6320" i="5"/>
  <c r="C6319" i="5" a="1"/>
  <c r="C6319" i="5" s="1"/>
  <c r="B6319" i="5"/>
  <c r="C6318" i="5" a="1"/>
  <c r="C6318" i="5" s="1"/>
  <c r="B6318" i="5"/>
  <c r="C6317" i="5" a="1"/>
  <c r="C6317" i="5" s="1"/>
  <c r="B6317" i="5"/>
  <c r="C6316" i="5" a="1"/>
  <c r="C6316" i="5" s="1"/>
  <c r="B6316" i="5"/>
  <c r="C6315" i="5" a="1"/>
  <c r="C6315" i="5" s="1"/>
  <c r="B6315" i="5"/>
  <c r="C6314" i="5" a="1"/>
  <c r="C6314" i="5" s="1"/>
  <c r="B6314" i="5"/>
  <c r="C6313" i="5" a="1"/>
  <c r="C6313" i="5" s="1"/>
  <c r="B6313" i="5"/>
  <c r="C6312" i="5" a="1"/>
  <c r="C6312" i="5" s="1"/>
  <c r="B6312" i="5"/>
  <c r="C6311" i="5" a="1"/>
  <c r="C6311" i="5" s="1"/>
  <c r="B6311" i="5"/>
  <c r="C6310" i="5" a="1"/>
  <c r="C6310" i="5" s="1"/>
  <c r="B6310" i="5"/>
  <c r="C6309" i="5" a="1"/>
  <c r="C6309" i="5" s="1"/>
  <c r="B6309" i="5"/>
  <c r="C6308" i="5" a="1"/>
  <c r="C6308" i="5" s="1"/>
  <c r="B6308" i="5"/>
  <c r="C6307" i="5" a="1"/>
  <c r="C6307" i="5" s="1"/>
  <c r="B6307" i="5"/>
  <c r="C6306" i="5" a="1"/>
  <c r="C6306" i="5" s="1"/>
  <c r="B6306" i="5"/>
  <c r="C6305" i="5" a="1"/>
  <c r="C6305" i="5" s="1"/>
  <c r="B6305" i="5"/>
  <c r="C6304" i="5" a="1"/>
  <c r="C6304" i="5" s="1"/>
  <c r="B6304" i="5"/>
  <c r="C6303" i="5" a="1"/>
  <c r="C6303" i="5" s="1"/>
  <c r="B6303" i="5"/>
  <c r="C6302" i="5" a="1"/>
  <c r="C6302" i="5" s="1"/>
  <c r="B6302" i="5"/>
  <c r="C6301" i="5" a="1"/>
  <c r="C6301" i="5" s="1"/>
  <c r="B6301" i="5"/>
  <c r="C6300" i="5" a="1"/>
  <c r="C6300" i="5" s="1"/>
  <c r="B6300" i="5"/>
  <c r="C6299" i="5" a="1"/>
  <c r="C6299" i="5" s="1"/>
  <c r="B6299" i="5"/>
  <c r="C6298" i="5" a="1"/>
  <c r="C6298" i="5" s="1"/>
  <c r="B6298" i="5"/>
  <c r="C6297" i="5" a="1"/>
  <c r="C6297" i="5" s="1"/>
  <c r="B6297" i="5"/>
  <c r="C6296" i="5" a="1"/>
  <c r="C6296" i="5" s="1"/>
  <c r="B6296" i="5"/>
  <c r="C6295" i="5" a="1"/>
  <c r="C6295" i="5" s="1"/>
  <c r="B6295" i="5"/>
  <c r="C6294" i="5" a="1"/>
  <c r="C6294" i="5" s="1"/>
  <c r="B6294" i="5"/>
  <c r="C6293" i="5" a="1"/>
  <c r="C6293" i="5" s="1"/>
  <c r="B6293" i="5"/>
  <c r="C6292" i="5" a="1"/>
  <c r="C6292" i="5" s="1"/>
  <c r="B6292" i="5"/>
  <c r="C6291" i="5" a="1"/>
  <c r="C6291" i="5" s="1"/>
  <c r="B6291" i="5"/>
  <c r="C6290" i="5" a="1"/>
  <c r="C6290" i="5" s="1"/>
  <c r="B6290" i="5"/>
  <c r="C6289" i="5" a="1"/>
  <c r="C6289" i="5" s="1"/>
  <c r="B6289" i="5"/>
  <c r="C6288" i="5" a="1"/>
  <c r="C6288" i="5" s="1"/>
  <c r="B6288" i="5"/>
  <c r="C6287" i="5" a="1"/>
  <c r="C6287" i="5" s="1"/>
  <c r="B6287" i="5"/>
  <c r="C6286" i="5" a="1"/>
  <c r="C6286" i="5" s="1"/>
  <c r="B6286" i="5"/>
  <c r="C6285" i="5" a="1"/>
  <c r="C6285" i="5" s="1"/>
  <c r="B6285" i="5"/>
  <c r="C6284" i="5" a="1"/>
  <c r="C6284" i="5" s="1"/>
  <c r="B6284" i="5"/>
  <c r="C6283" i="5" a="1"/>
  <c r="C6283" i="5" s="1"/>
  <c r="B6283" i="5"/>
  <c r="C6282" i="5" a="1"/>
  <c r="C6282" i="5" s="1"/>
  <c r="B6282" i="5"/>
  <c r="C6281" i="5" a="1"/>
  <c r="C6281" i="5" s="1"/>
  <c r="B6281" i="5"/>
  <c r="C6280" i="5" a="1"/>
  <c r="C6280" i="5" s="1"/>
  <c r="B6280" i="5"/>
  <c r="C6279" i="5" a="1"/>
  <c r="C6279" i="5" s="1"/>
  <c r="B6279" i="5"/>
  <c r="C6278" i="5" a="1"/>
  <c r="C6278" i="5" s="1"/>
  <c r="B6278" i="5"/>
  <c r="C6277" i="5" a="1"/>
  <c r="C6277" i="5" s="1"/>
  <c r="B6277" i="5"/>
  <c r="C6276" i="5" a="1"/>
  <c r="C6276" i="5" s="1"/>
  <c r="B6276" i="5"/>
  <c r="C6275" i="5" a="1"/>
  <c r="C6275" i="5" s="1"/>
  <c r="B6275" i="5"/>
  <c r="C6274" i="5" a="1"/>
  <c r="C6274" i="5" s="1"/>
  <c r="B6274" i="5"/>
  <c r="C6273" i="5" a="1"/>
  <c r="C6273" i="5" s="1"/>
  <c r="B6273" i="5"/>
  <c r="C6272" i="5" a="1"/>
  <c r="C6272" i="5" s="1"/>
  <c r="B6272" i="5"/>
  <c r="C6271" i="5" a="1"/>
  <c r="C6271" i="5" s="1"/>
  <c r="B6271" i="5"/>
  <c r="C6270" i="5" a="1"/>
  <c r="C6270" i="5" s="1"/>
  <c r="B6270" i="5"/>
  <c r="C6269" i="5" a="1"/>
  <c r="C6269" i="5" s="1"/>
  <c r="B6269" i="5"/>
  <c r="C6268" i="5" a="1"/>
  <c r="C6268" i="5" s="1"/>
  <c r="B6268" i="5"/>
  <c r="C6267" i="5" a="1"/>
  <c r="C6267" i="5" s="1"/>
  <c r="B6267" i="5"/>
  <c r="C6266" i="5" a="1"/>
  <c r="C6266" i="5" s="1"/>
  <c r="B6266" i="5"/>
  <c r="C6265" i="5" a="1"/>
  <c r="C6265" i="5" s="1"/>
  <c r="B6265" i="5"/>
  <c r="C6264" i="5" a="1"/>
  <c r="C6264" i="5" s="1"/>
  <c r="B6264" i="5"/>
  <c r="C6263" i="5" a="1"/>
  <c r="C6263" i="5" s="1"/>
  <c r="B6263" i="5"/>
  <c r="C6262" i="5" a="1"/>
  <c r="C6262" i="5" s="1"/>
  <c r="B6262" i="5"/>
  <c r="C6261" i="5" a="1"/>
  <c r="C6261" i="5" s="1"/>
  <c r="B6261" i="5"/>
  <c r="C6260" i="5" a="1"/>
  <c r="C6260" i="5" s="1"/>
  <c r="B6260" i="5"/>
  <c r="C6259" i="5" a="1"/>
  <c r="C6259" i="5" s="1"/>
  <c r="B6259" i="5"/>
  <c r="C6258" i="5" a="1"/>
  <c r="C6258" i="5" s="1"/>
  <c r="B6258" i="5"/>
  <c r="C6257" i="5" a="1"/>
  <c r="C6257" i="5" s="1"/>
  <c r="B6257" i="5"/>
  <c r="C6256" i="5" a="1"/>
  <c r="C6256" i="5" s="1"/>
  <c r="B6256" i="5"/>
  <c r="C6255" i="5" a="1"/>
  <c r="C6255" i="5" s="1"/>
  <c r="B6255" i="5"/>
  <c r="C6254" i="5" a="1"/>
  <c r="C6254" i="5" s="1"/>
  <c r="B6254" i="5"/>
  <c r="C6253" i="5" a="1"/>
  <c r="C6253" i="5" s="1"/>
  <c r="B6253" i="5"/>
  <c r="C6252" i="5" a="1"/>
  <c r="C6252" i="5" s="1"/>
  <c r="B6252" i="5"/>
  <c r="C6251" i="5" a="1"/>
  <c r="C6251" i="5" s="1"/>
  <c r="B6251" i="5"/>
  <c r="C6250" i="5" a="1"/>
  <c r="C6250" i="5" s="1"/>
  <c r="B6250" i="5"/>
  <c r="C6249" i="5" a="1"/>
  <c r="C6249" i="5" s="1"/>
  <c r="B6249" i="5"/>
  <c r="C6248" i="5" a="1"/>
  <c r="C6248" i="5" s="1"/>
  <c r="B6248" i="5"/>
  <c r="C6247" i="5" a="1"/>
  <c r="C6247" i="5" s="1"/>
  <c r="B6247" i="5"/>
  <c r="C6246" i="5" a="1"/>
  <c r="C6246" i="5" s="1"/>
  <c r="B6246" i="5"/>
  <c r="C6245" i="5" a="1"/>
  <c r="C6245" i="5" s="1"/>
  <c r="B6245" i="5"/>
  <c r="C6244" i="5" a="1"/>
  <c r="C6244" i="5" s="1"/>
  <c r="B6244" i="5"/>
  <c r="C6243" i="5" a="1"/>
  <c r="C6243" i="5" s="1"/>
  <c r="B6243" i="5"/>
  <c r="C6242" i="5" a="1"/>
  <c r="C6242" i="5" s="1"/>
  <c r="B6242" i="5"/>
  <c r="C6241" i="5" a="1"/>
  <c r="C6241" i="5" s="1"/>
  <c r="B6241" i="5"/>
  <c r="C6240" i="5" a="1"/>
  <c r="C6240" i="5" s="1"/>
  <c r="B6240" i="5"/>
  <c r="C6239" i="5" a="1"/>
  <c r="C6239" i="5" s="1"/>
  <c r="B6239" i="5"/>
  <c r="C6238" i="5" a="1"/>
  <c r="C6238" i="5" s="1"/>
  <c r="B6238" i="5"/>
  <c r="C6237" i="5" a="1"/>
  <c r="C6237" i="5" s="1"/>
  <c r="B6237" i="5"/>
  <c r="C6236" i="5" a="1"/>
  <c r="C6236" i="5" s="1"/>
  <c r="B6236" i="5"/>
  <c r="C6235" i="5" a="1"/>
  <c r="C6235" i="5" s="1"/>
  <c r="B6235" i="5"/>
  <c r="C6234" i="5" a="1"/>
  <c r="C6234" i="5" s="1"/>
  <c r="B6234" i="5"/>
  <c r="C6233" i="5" a="1"/>
  <c r="C6233" i="5" s="1"/>
  <c r="B6233" i="5"/>
  <c r="C6232" i="5" a="1"/>
  <c r="C6232" i="5" s="1"/>
  <c r="B6232" i="5"/>
  <c r="C6231" i="5" a="1"/>
  <c r="C6231" i="5" s="1"/>
  <c r="B6231" i="5"/>
  <c r="C6230" i="5" a="1"/>
  <c r="C6230" i="5" s="1"/>
  <c r="B6230" i="5"/>
  <c r="C6229" i="5" a="1"/>
  <c r="C6229" i="5" s="1"/>
  <c r="B6229" i="5"/>
  <c r="C6228" i="5" a="1"/>
  <c r="C6228" i="5" s="1"/>
  <c r="B6228" i="5"/>
  <c r="C6227" i="5" a="1"/>
  <c r="C6227" i="5" s="1"/>
  <c r="B6227" i="5"/>
  <c r="C6226" i="5" a="1"/>
  <c r="C6226" i="5" s="1"/>
  <c r="B6226" i="5"/>
  <c r="C6225" i="5" a="1"/>
  <c r="C6225" i="5" s="1"/>
  <c r="B6225" i="5"/>
  <c r="C6224" i="5" a="1"/>
  <c r="C6224" i="5" s="1"/>
  <c r="B6224" i="5"/>
  <c r="C6223" i="5" a="1"/>
  <c r="C6223" i="5" s="1"/>
  <c r="B6223" i="5"/>
  <c r="C6222" i="5" a="1"/>
  <c r="C6222" i="5" s="1"/>
  <c r="B6222" i="5"/>
  <c r="C6221" i="5" a="1"/>
  <c r="C6221" i="5" s="1"/>
  <c r="B6221" i="5"/>
  <c r="C6220" i="5" a="1"/>
  <c r="C6220" i="5" s="1"/>
  <c r="B6220" i="5"/>
  <c r="C6219" i="5" a="1"/>
  <c r="C6219" i="5" s="1"/>
  <c r="B6219" i="5"/>
  <c r="C6218" i="5" a="1"/>
  <c r="C6218" i="5" s="1"/>
  <c r="B6218" i="5"/>
  <c r="C6217" i="5" a="1"/>
  <c r="C6217" i="5" s="1"/>
  <c r="B6217" i="5"/>
  <c r="C6216" i="5" a="1"/>
  <c r="C6216" i="5" s="1"/>
  <c r="B6216" i="5"/>
  <c r="C6215" i="5" a="1"/>
  <c r="C6215" i="5" s="1"/>
  <c r="B6215" i="5"/>
  <c r="C6214" i="5" a="1"/>
  <c r="C6214" i="5" s="1"/>
  <c r="B6214" i="5"/>
  <c r="C6213" i="5" a="1"/>
  <c r="C6213" i="5" s="1"/>
  <c r="B6213" i="5"/>
  <c r="C6212" i="5" a="1"/>
  <c r="C6212" i="5" s="1"/>
  <c r="B6212" i="5"/>
  <c r="C6211" i="5" a="1"/>
  <c r="C6211" i="5" s="1"/>
  <c r="B6211" i="5"/>
  <c r="C6210" i="5" a="1"/>
  <c r="C6210" i="5" s="1"/>
  <c r="B6210" i="5"/>
  <c r="C6209" i="5" a="1"/>
  <c r="C6209" i="5" s="1"/>
  <c r="B6209" i="5"/>
  <c r="C6208" i="5" a="1"/>
  <c r="C6208" i="5" s="1"/>
  <c r="B6208" i="5"/>
  <c r="C6207" i="5" a="1"/>
  <c r="C6207" i="5" s="1"/>
  <c r="B6207" i="5"/>
  <c r="C6206" i="5" a="1"/>
  <c r="C6206" i="5" s="1"/>
  <c r="B6206" i="5"/>
  <c r="C6205" i="5" a="1"/>
  <c r="C6205" i="5" s="1"/>
  <c r="B6205" i="5"/>
  <c r="C6204" i="5" a="1"/>
  <c r="C6204" i="5" s="1"/>
  <c r="B6204" i="5"/>
  <c r="C6203" i="5" a="1"/>
  <c r="C6203" i="5" s="1"/>
  <c r="B6203" i="5"/>
  <c r="C6202" i="5" a="1"/>
  <c r="C6202" i="5" s="1"/>
  <c r="B6202" i="5"/>
  <c r="C6201" i="5" a="1"/>
  <c r="C6201" i="5" s="1"/>
  <c r="B6201" i="5"/>
  <c r="C6200" i="5" a="1"/>
  <c r="C6200" i="5" s="1"/>
  <c r="B6200" i="5"/>
  <c r="C6199" i="5" a="1"/>
  <c r="C6199" i="5" s="1"/>
  <c r="B6199" i="5"/>
  <c r="C6198" i="5" a="1"/>
  <c r="C6198" i="5" s="1"/>
  <c r="B6198" i="5"/>
  <c r="C6197" i="5" a="1"/>
  <c r="C6197" i="5" s="1"/>
  <c r="B6197" i="5"/>
  <c r="C6196" i="5" a="1"/>
  <c r="C6196" i="5" s="1"/>
  <c r="B6196" i="5"/>
  <c r="C6195" i="5" a="1"/>
  <c r="C6195" i="5" s="1"/>
  <c r="B6195" i="5"/>
  <c r="C6194" i="5" a="1"/>
  <c r="C6194" i="5" s="1"/>
  <c r="B6194" i="5"/>
  <c r="C6193" i="5" a="1"/>
  <c r="C6193" i="5" s="1"/>
  <c r="B6193" i="5"/>
  <c r="C6192" i="5" a="1"/>
  <c r="C6192" i="5" s="1"/>
  <c r="B6192" i="5"/>
  <c r="C6191" i="5" a="1"/>
  <c r="C6191" i="5" s="1"/>
  <c r="B6191" i="5"/>
  <c r="C6190" i="5" a="1"/>
  <c r="C6190" i="5" s="1"/>
  <c r="B6190" i="5"/>
  <c r="C6189" i="5" a="1"/>
  <c r="C6189" i="5" s="1"/>
  <c r="B6189" i="5"/>
  <c r="C6188" i="5" a="1"/>
  <c r="C6188" i="5" s="1"/>
  <c r="B6188" i="5"/>
  <c r="C6187" i="5" a="1"/>
  <c r="C6187" i="5" s="1"/>
  <c r="B6187" i="5"/>
  <c r="C6186" i="5" a="1"/>
  <c r="C6186" i="5" s="1"/>
  <c r="B6186" i="5"/>
  <c r="C6185" i="5" a="1"/>
  <c r="C6185" i="5" s="1"/>
  <c r="B6185" i="5"/>
  <c r="C6184" i="5" a="1"/>
  <c r="C6184" i="5" s="1"/>
  <c r="B6184" i="5"/>
  <c r="C6183" i="5" a="1"/>
  <c r="C6183" i="5" s="1"/>
  <c r="B6183" i="5"/>
  <c r="C6182" i="5" a="1"/>
  <c r="C6182" i="5" s="1"/>
  <c r="B6182" i="5"/>
  <c r="C6181" i="5" a="1"/>
  <c r="C6181" i="5" s="1"/>
  <c r="B6181" i="5"/>
  <c r="C6180" i="5" a="1"/>
  <c r="C6180" i="5" s="1"/>
  <c r="B6180" i="5"/>
  <c r="C6179" i="5" a="1"/>
  <c r="C6179" i="5" s="1"/>
  <c r="B6179" i="5"/>
  <c r="C6178" i="5" a="1"/>
  <c r="C6178" i="5" s="1"/>
  <c r="B6178" i="5"/>
  <c r="C6177" i="5" a="1"/>
  <c r="C6177" i="5" s="1"/>
  <c r="B6177" i="5"/>
  <c r="C6176" i="5" a="1"/>
  <c r="C6176" i="5" s="1"/>
  <c r="B6176" i="5"/>
  <c r="C6175" i="5" a="1"/>
  <c r="C6175" i="5" s="1"/>
  <c r="B6175" i="5"/>
  <c r="C6174" i="5" a="1"/>
  <c r="C6174" i="5" s="1"/>
  <c r="B6174" i="5"/>
  <c r="C6173" i="5" a="1"/>
  <c r="C6173" i="5" s="1"/>
  <c r="B6173" i="5"/>
  <c r="C6172" i="5" a="1"/>
  <c r="C6172" i="5" s="1"/>
  <c r="B6172" i="5"/>
  <c r="C6171" i="5" a="1"/>
  <c r="C6171" i="5" s="1"/>
  <c r="B6171" i="5"/>
  <c r="C6170" i="5" a="1"/>
  <c r="C6170" i="5" s="1"/>
  <c r="B6170" i="5"/>
  <c r="C6169" i="5" a="1"/>
  <c r="C6169" i="5" s="1"/>
  <c r="B6169" i="5"/>
  <c r="C6168" i="5" a="1"/>
  <c r="C6168" i="5" s="1"/>
  <c r="B6168" i="5"/>
  <c r="C6167" i="5" a="1"/>
  <c r="C6167" i="5" s="1"/>
  <c r="B6167" i="5"/>
  <c r="C6166" i="5" a="1"/>
  <c r="C6166" i="5" s="1"/>
  <c r="B6166" i="5"/>
  <c r="C6165" i="5" a="1"/>
  <c r="C6165" i="5" s="1"/>
  <c r="B6165" i="5"/>
  <c r="C6164" i="5" a="1"/>
  <c r="C6164" i="5" s="1"/>
  <c r="B6164" i="5"/>
  <c r="C6163" i="5" a="1"/>
  <c r="C6163" i="5" s="1"/>
  <c r="B6163" i="5"/>
  <c r="C6162" i="5" a="1"/>
  <c r="C6162" i="5" s="1"/>
  <c r="B6162" i="5"/>
  <c r="C6161" i="5" a="1"/>
  <c r="C6161" i="5" s="1"/>
  <c r="B6161" i="5"/>
  <c r="C6160" i="5" a="1"/>
  <c r="C6160" i="5" s="1"/>
  <c r="B6160" i="5"/>
  <c r="C6159" i="5" a="1"/>
  <c r="C6159" i="5" s="1"/>
  <c r="B6159" i="5"/>
  <c r="C6158" i="5" a="1"/>
  <c r="C6158" i="5" s="1"/>
  <c r="B6158" i="5"/>
  <c r="C6157" i="5" a="1"/>
  <c r="C6157" i="5" s="1"/>
  <c r="B6157" i="5"/>
  <c r="C6156" i="5" a="1"/>
  <c r="C6156" i="5" s="1"/>
  <c r="B6156" i="5"/>
  <c r="C6155" i="5" a="1"/>
  <c r="C6155" i="5" s="1"/>
  <c r="B6155" i="5"/>
  <c r="C6154" i="5" a="1"/>
  <c r="C6154" i="5" s="1"/>
  <c r="B6154" i="5"/>
  <c r="C6153" i="5" a="1"/>
  <c r="C6153" i="5" s="1"/>
  <c r="B6153" i="5"/>
  <c r="C6152" i="5" a="1"/>
  <c r="C6152" i="5" s="1"/>
  <c r="B6152" i="5"/>
  <c r="C6151" i="5" a="1"/>
  <c r="C6151" i="5" s="1"/>
  <c r="B6151" i="5"/>
  <c r="C6150" i="5" a="1"/>
  <c r="C6150" i="5" s="1"/>
  <c r="B6150" i="5"/>
  <c r="C6149" i="5" a="1"/>
  <c r="C6149" i="5" s="1"/>
  <c r="B6149" i="5"/>
  <c r="C6148" i="5" a="1"/>
  <c r="C6148" i="5" s="1"/>
  <c r="B6148" i="5"/>
  <c r="C6147" i="5" a="1"/>
  <c r="C6147" i="5" s="1"/>
  <c r="B6147" i="5"/>
  <c r="C6146" i="5" a="1"/>
  <c r="C6146" i="5" s="1"/>
  <c r="B6146" i="5"/>
  <c r="C6145" i="5" a="1"/>
  <c r="C6145" i="5" s="1"/>
  <c r="B6145" i="5"/>
  <c r="C6144" i="5" a="1"/>
  <c r="C6144" i="5" s="1"/>
  <c r="B6144" i="5"/>
  <c r="C6143" i="5" a="1"/>
  <c r="C6143" i="5" s="1"/>
  <c r="B6143" i="5"/>
  <c r="C6142" i="5" a="1"/>
  <c r="C6142" i="5" s="1"/>
  <c r="B6142" i="5"/>
  <c r="C6141" i="5" a="1"/>
  <c r="C6141" i="5" s="1"/>
  <c r="B6141" i="5"/>
  <c r="C6140" i="5" a="1"/>
  <c r="C6140" i="5" s="1"/>
  <c r="B6140" i="5"/>
  <c r="C6139" i="5" a="1"/>
  <c r="C6139" i="5" s="1"/>
  <c r="B6139" i="5"/>
  <c r="C6138" i="5" a="1"/>
  <c r="C6138" i="5" s="1"/>
  <c r="B6138" i="5"/>
  <c r="C6137" i="5" a="1"/>
  <c r="C6137" i="5" s="1"/>
  <c r="B6137" i="5"/>
  <c r="C6136" i="5" a="1"/>
  <c r="C6136" i="5" s="1"/>
  <c r="B6136" i="5"/>
  <c r="C6135" i="5" a="1"/>
  <c r="C6135" i="5" s="1"/>
  <c r="B6135" i="5"/>
  <c r="C6134" i="5" a="1"/>
  <c r="C6134" i="5" s="1"/>
  <c r="B6134" i="5"/>
  <c r="C6133" i="5" a="1"/>
  <c r="C6133" i="5" s="1"/>
  <c r="B6133" i="5"/>
  <c r="C6132" i="5" a="1"/>
  <c r="C6132" i="5" s="1"/>
  <c r="B6132" i="5"/>
  <c r="C6131" i="5" a="1"/>
  <c r="C6131" i="5" s="1"/>
  <c r="B6131" i="5"/>
  <c r="C6130" i="5" a="1"/>
  <c r="C6130" i="5" s="1"/>
  <c r="B6130" i="5"/>
  <c r="C6129" i="5" a="1"/>
  <c r="C6129" i="5" s="1"/>
  <c r="B6129" i="5"/>
  <c r="C6128" i="5" a="1"/>
  <c r="C6128" i="5" s="1"/>
  <c r="B6128" i="5"/>
  <c r="C6127" i="5" a="1"/>
  <c r="C6127" i="5" s="1"/>
  <c r="B6127" i="5"/>
  <c r="C6126" i="5" a="1"/>
  <c r="C6126" i="5" s="1"/>
  <c r="B6126" i="5"/>
  <c r="C6125" i="5" a="1"/>
  <c r="C6125" i="5" s="1"/>
  <c r="B6125" i="5"/>
  <c r="C6124" i="5" a="1"/>
  <c r="C6124" i="5" s="1"/>
  <c r="B6124" i="5"/>
  <c r="C6123" i="5" a="1"/>
  <c r="C6123" i="5" s="1"/>
  <c r="B6123" i="5"/>
  <c r="C6122" i="5" a="1"/>
  <c r="C6122" i="5" s="1"/>
  <c r="B6122" i="5"/>
  <c r="C6121" i="5" a="1"/>
  <c r="C6121" i="5" s="1"/>
  <c r="B6121" i="5"/>
  <c r="C6120" i="5" a="1"/>
  <c r="C6120" i="5" s="1"/>
  <c r="B6120" i="5"/>
  <c r="C6119" i="5" a="1"/>
  <c r="C6119" i="5" s="1"/>
  <c r="B6119" i="5"/>
  <c r="C6118" i="5" a="1"/>
  <c r="C6118" i="5" s="1"/>
  <c r="B6118" i="5"/>
  <c r="C6117" i="5" a="1"/>
  <c r="C6117" i="5" s="1"/>
  <c r="B6117" i="5"/>
  <c r="C6116" i="5" a="1"/>
  <c r="C6116" i="5" s="1"/>
  <c r="B6116" i="5"/>
  <c r="C6115" i="5" a="1"/>
  <c r="C6115" i="5" s="1"/>
  <c r="B6115" i="5"/>
  <c r="C6114" i="5" a="1"/>
  <c r="C6114" i="5" s="1"/>
  <c r="B6114" i="5"/>
  <c r="C6113" i="5" a="1"/>
  <c r="C6113" i="5" s="1"/>
  <c r="B6113" i="5"/>
  <c r="C6112" i="5" a="1"/>
  <c r="C6112" i="5" s="1"/>
  <c r="B6112" i="5"/>
  <c r="C6111" i="5" a="1"/>
  <c r="C6111" i="5" s="1"/>
  <c r="B6111" i="5"/>
  <c r="C6110" i="5" a="1"/>
  <c r="C6110" i="5" s="1"/>
  <c r="B6110" i="5"/>
  <c r="C6109" i="5" a="1"/>
  <c r="C6109" i="5" s="1"/>
  <c r="B6109" i="5"/>
  <c r="C6108" i="5" a="1"/>
  <c r="C6108" i="5" s="1"/>
  <c r="B6108" i="5"/>
  <c r="C6107" i="5" a="1"/>
  <c r="C6107" i="5" s="1"/>
  <c r="B6107" i="5"/>
  <c r="C6106" i="5" a="1"/>
  <c r="C6106" i="5" s="1"/>
  <c r="B6106" i="5"/>
  <c r="C6105" i="5" a="1"/>
  <c r="C6105" i="5" s="1"/>
  <c r="B6105" i="5"/>
  <c r="C6104" i="5" a="1"/>
  <c r="C6104" i="5" s="1"/>
  <c r="B6104" i="5"/>
  <c r="C6103" i="5" a="1"/>
  <c r="C6103" i="5" s="1"/>
  <c r="B6103" i="5"/>
  <c r="C6102" i="5" a="1"/>
  <c r="C6102" i="5" s="1"/>
  <c r="B6102" i="5"/>
  <c r="C6101" i="5" a="1"/>
  <c r="C6101" i="5" s="1"/>
  <c r="B6101" i="5"/>
  <c r="C6100" i="5" a="1"/>
  <c r="C6100" i="5" s="1"/>
  <c r="B6100" i="5"/>
  <c r="C6099" i="5" a="1"/>
  <c r="C6099" i="5" s="1"/>
  <c r="B6099" i="5"/>
  <c r="C6098" i="5" a="1"/>
  <c r="C6098" i="5" s="1"/>
  <c r="B6098" i="5"/>
  <c r="C6097" i="5" a="1"/>
  <c r="C6097" i="5" s="1"/>
  <c r="B6097" i="5"/>
  <c r="C6096" i="5" a="1"/>
  <c r="C6096" i="5" s="1"/>
  <c r="B6096" i="5"/>
  <c r="C6095" i="5" a="1"/>
  <c r="C6095" i="5" s="1"/>
  <c r="B6095" i="5"/>
  <c r="C6094" i="5" a="1"/>
  <c r="C6094" i="5" s="1"/>
  <c r="B6094" i="5"/>
  <c r="C6093" i="5" a="1"/>
  <c r="C6093" i="5" s="1"/>
  <c r="B6093" i="5"/>
  <c r="C6092" i="5" a="1"/>
  <c r="C6092" i="5" s="1"/>
  <c r="B6092" i="5"/>
  <c r="C6091" i="5" a="1"/>
  <c r="C6091" i="5" s="1"/>
  <c r="B6091" i="5"/>
  <c r="C6090" i="5" a="1"/>
  <c r="C6090" i="5" s="1"/>
  <c r="B6090" i="5"/>
  <c r="C6089" i="5" a="1"/>
  <c r="C6089" i="5" s="1"/>
  <c r="B6089" i="5"/>
  <c r="C6088" i="5" a="1"/>
  <c r="C6088" i="5" s="1"/>
  <c r="B6088" i="5"/>
  <c r="C6087" i="5" a="1"/>
  <c r="C6087" i="5" s="1"/>
  <c r="B6087" i="5"/>
  <c r="C6086" i="5" a="1"/>
  <c r="C6086" i="5" s="1"/>
  <c r="B6086" i="5"/>
  <c r="C6085" i="5" a="1"/>
  <c r="C6085" i="5" s="1"/>
  <c r="B6085" i="5"/>
  <c r="C6084" i="5" a="1"/>
  <c r="C6084" i="5" s="1"/>
  <c r="B6084" i="5"/>
  <c r="C6083" i="5" a="1"/>
  <c r="C6083" i="5" s="1"/>
  <c r="B6083" i="5"/>
  <c r="C6082" i="5" a="1"/>
  <c r="C6082" i="5" s="1"/>
  <c r="B6082" i="5"/>
  <c r="C6081" i="5" a="1"/>
  <c r="C6081" i="5" s="1"/>
  <c r="B6081" i="5"/>
  <c r="C6080" i="5" a="1"/>
  <c r="C6080" i="5" s="1"/>
  <c r="B6080" i="5"/>
  <c r="C6079" i="5" a="1"/>
  <c r="C6079" i="5" s="1"/>
  <c r="B6079" i="5"/>
  <c r="C6078" i="5" a="1"/>
  <c r="C6078" i="5" s="1"/>
  <c r="B6078" i="5"/>
  <c r="C6077" i="5" a="1"/>
  <c r="C6077" i="5" s="1"/>
  <c r="B6077" i="5"/>
  <c r="C6076" i="5" a="1"/>
  <c r="C6076" i="5" s="1"/>
  <c r="B6076" i="5"/>
  <c r="C6075" i="5" a="1"/>
  <c r="C6075" i="5" s="1"/>
  <c r="B6075" i="5"/>
  <c r="C6074" i="5" a="1"/>
  <c r="C6074" i="5" s="1"/>
  <c r="B6074" i="5"/>
  <c r="C6073" i="5" a="1"/>
  <c r="C6073" i="5" s="1"/>
  <c r="B6073" i="5"/>
  <c r="C6072" i="5" a="1"/>
  <c r="C6072" i="5" s="1"/>
  <c r="B6072" i="5"/>
  <c r="C6071" i="5" a="1"/>
  <c r="C6071" i="5" s="1"/>
  <c r="B6071" i="5"/>
  <c r="C6070" i="5" a="1"/>
  <c r="C6070" i="5" s="1"/>
  <c r="B6070" i="5"/>
  <c r="C6069" i="5" a="1"/>
  <c r="C6069" i="5" s="1"/>
  <c r="B6069" i="5"/>
  <c r="C6068" i="5" a="1"/>
  <c r="C6068" i="5" s="1"/>
  <c r="B6068" i="5"/>
  <c r="C6067" i="5" a="1"/>
  <c r="C6067" i="5" s="1"/>
  <c r="B6067" i="5"/>
  <c r="C6066" i="5" a="1"/>
  <c r="C6066" i="5" s="1"/>
  <c r="B6066" i="5"/>
  <c r="C6065" i="5" a="1"/>
  <c r="C6065" i="5" s="1"/>
  <c r="B6065" i="5"/>
  <c r="C6064" i="5" a="1"/>
  <c r="C6064" i="5" s="1"/>
  <c r="B6064" i="5"/>
  <c r="C6063" i="5" a="1"/>
  <c r="C6063" i="5" s="1"/>
  <c r="B6063" i="5"/>
  <c r="C6062" i="5" a="1"/>
  <c r="C6062" i="5" s="1"/>
  <c r="B6062" i="5"/>
  <c r="C6061" i="5" a="1"/>
  <c r="C6061" i="5" s="1"/>
  <c r="B6061" i="5"/>
  <c r="C6060" i="5" a="1"/>
  <c r="C6060" i="5" s="1"/>
  <c r="B6060" i="5"/>
  <c r="C6059" i="5" a="1"/>
  <c r="C6059" i="5" s="1"/>
  <c r="B6059" i="5"/>
  <c r="C6058" i="5" a="1"/>
  <c r="C6058" i="5" s="1"/>
  <c r="B6058" i="5"/>
  <c r="C6057" i="5" a="1"/>
  <c r="C6057" i="5" s="1"/>
  <c r="B6057" i="5"/>
  <c r="C6056" i="5" a="1"/>
  <c r="C6056" i="5" s="1"/>
  <c r="B6056" i="5"/>
  <c r="C6055" i="5" a="1"/>
  <c r="C6055" i="5" s="1"/>
  <c r="B6055" i="5"/>
  <c r="C6054" i="5" a="1"/>
  <c r="C6054" i="5" s="1"/>
  <c r="B6054" i="5"/>
  <c r="C6053" i="5" a="1"/>
  <c r="C6053" i="5" s="1"/>
  <c r="B6053" i="5"/>
  <c r="C6052" i="5" a="1"/>
  <c r="C6052" i="5" s="1"/>
  <c r="B6052" i="5"/>
  <c r="C6051" i="5" a="1"/>
  <c r="C6051" i="5" s="1"/>
  <c r="B6051" i="5"/>
  <c r="C6050" i="5" a="1"/>
  <c r="C6050" i="5" s="1"/>
  <c r="B6050" i="5"/>
  <c r="C6049" i="5" a="1"/>
  <c r="C6049" i="5" s="1"/>
  <c r="B6049" i="5"/>
  <c r="C6048" i="5" a="1"/>
  <c r="C6048" i="5" s="1"/>
  <c r="B6048" i="5"/>
  <c r="C6047" i="5" a="1"/>
  <c r="C6047" i="5" s="1"/>
  <c r="B6047" i="5"/>
  <c r="C6046" i="5" a="1"/>
  <c r="C6046" i="5" s="1"/>
  <c r="B6046" i="5"/>
  <c r="C6045" i="5" a="1"/>
  <c r="C6045" i="5" s="1"/>
  <c r="B6045" i="5"/>
  <c r="C6044" i="5" a="1"/>
  <c r="C6044" i="5" s="1"/>
  <c r="B6044" i="5"/>
  <c r="C6043" i="5" a="1"/>
  <c r="C6043" i="5" s="1"/>
  <c r="B6043" i="5"/>
  <c r="C6042" i="5" a="1"/>
  <c r="C6042" i="5" s="1"/>
  <c r="B6042" i="5"/>
  <c r="C6041" i="5" a="1"/>
  <c r="C6041" i="5" s="1"/>
  <c r="B6041" i="5"/>
  <c r="C6040" i="5" a="1"/>
  <c r="C6040" i="5" s="1"/>
  <c r="B6040" i="5"/>
  <c r="C6039" i="5" a="1"/>
  <c r="C6039" i="5" s="1"/>
  <c r="B6039" i="5"/>
  <c r="C6038" i="5" a="1"/>
  <c r="C6038" i="5" s="1"/>
  <c r="B6038" i="5"/>
  <c r="C6037" i="5" a="1"/>
  <c r="C6037" i="5" s="1"/>
  <c r="B6037" i="5"/>
  <c r="C6036" i="5" a="1"/>
  <c r="C6036" i="5" s="1"/>
  <c r="B6036" i="5"/>
  <c r="C6035" i="5" a="1"/>
  <c r="C6035" i="5" s="1"/>
  <c r="B6035" i="5"/>
  <c r="C6034" i="5" a="1"/>
  <c r="C6034" i="5" s="1"/>
  <c r="B6034" i="5"/>
  <c r="C6033" i="5" a="1"/>
  <c r="C6033" i="5" s="1"/>
  <c r="B6033" i="5"/>
  <c r="C6032" i="5" a="1"/>
  <c r="C6032" i="5" s="1"/>
  <c r="B6032" i="5"/>
  <c r="C6031" i="5" a="1"/>
  <c r="C6031" i="5" s="1"/>
  <c r="B6031" i="5"/>
  <c r="C6030" i="5" a="1"/>
  <c r="C6030" i="5" s="1"/>
  <c r="B6030" i="5"/>
  <c r="C6029" i="5" a="1"/>
  <c r="C6029" i="5" s="1"/>
  <c r="B6029" i="5"/>
  <c r="C6028" i="5" a="1"/>
  <c r="C6028" i="5" s="1"/>
  <c r="B6028" i="5"/>
  <c r="C6027" i="5" a="1"/>
  <c r="C6027" i="5" s="1"/>
  <c r="B6027" i="5"/>
  <c r="C6026" i="5" a="1"/>
  <c r="C6026" i="5" s="1"/>
  <c r="B6026" i="5"/>
  <c r="C6025" i="5" a="1"/>
  <c r="C6025" i="5" s="1"/>
  <c r="B6025" i="5"/>
  <c r="C6024" i="5" a="1"/>
  <c r="C6024" i="5" s="1"/>
  <c r="B6024" i="5"/>
  <c r="C6023" i="5" a="1"/>
  <c r="C6023" i="5" s="1"/>
  <c r="B6023" i="5"/>
  <c r="C6022" i="5" a="1"/>
  <c r="C6022" i="5" s="1"/>
  <c r="B6022" i="5"/>
  <c r="C6021" i="5" a="1"/>
  <c r="C6021" i="5" s="1"/>
  <c r="B6021" i="5"/>
  <c r="C6020" i="5" a="1"/>
  <c r="C6020" i="5" s="1"/>
  <c r="B6020" i="5"/>
  <c r="C6019" i="5" a="1"/>
  <c r="C6019" i="5" s="1"/>
  <c r="B6019" i="5"/>
  <c r="C6018" i="5" a="1"/>
  <c r="C6018" i="5" s="1"/>
  <c r="B6018" i="5"/>
  <c r="C6017" i="5" a="1"/>
  <c r="C6017" i="5" s="1"/>
  <c r="B6017" i="5"/>
  <c r="C6016" i="5" a="1"/>
  <c r="C6016" i="5" s="1"/>
  <c r="B6016" i="5"/>
  <c r="C6015" i="5" a="1"/>
  <c r="C6015" i="5" s="1"/>
  <c r="B6015" i="5"/>
  <c r="C6014" i="5" a="1"/>
  <c r="C6014" i="5" s="1"/>
  <c r="B6014" i="5"/>
  <c r="C6013" i="5" a="1"/>
  <c r="C6013" i="5" s="1"/>
  <c r="B6013" i="5"/>
  <c r="C6012" i="5" a="1"/>
  <c r="C6012" i="5" s="1"/>
  <c r="B6012" i="5"/>
  <c r="C6011" i="5" a="1"/>
  <c r="C6011" i="5" s="1"/>
  <c r="B6011" i="5"/>
  <c r="C6010" i="5" a="1"/>
  <c r="C6010" i="5" s="1"/>
  <c r="B6010" i="5"/>
  <c r="C6009" i="5" a="1"/>
  <c r="C6009" i="5" s="1"/>
  <c r="B6009" i="5"/>
  <c r="C6008" i="5" a="1"/>
  <c r="C6008" i="5" s="1"/>
  <c r="B6008" i="5"/>
  <c r="C6007" i="5" a="1"/>
  <c r="C6007" i="5" s="1"/>
  <c r="B6007" i="5"/>
  <c r="C6006" i="5" a="1"/>
  <c r="C6006" i="5" s="1"/>
  <c r="B6006" i="5"/>
  <c r="C6005" i="5" a="1"/>
  <c r="C6005" i="5" s="1"/>
  <c r="B6005" i="5"/>
  <c r="C6004" i="5" a="1"/>
  <c r="C6004" i="5" s="1"/>
  <c r="B6004" i="5"/>
  <c r="C6003" i="5" a="1"/>
  <c r="C6003" i="5" s="1"/>
  <c r="B6003" i="5"/>
  <c r="C6002" i="5" a="1"/>
  <c r="C6002" i="5" s="1"/>
  <c r="B6002" i="5"/>
  <c r="C6001" i="5" a="1"/>
  <c r="C6001" i="5" s="1"/>
  <c r="B6001" i="5"/>
  <c r="C6000" i="5" a="1"/>
  <c r="C6000" i="5" s="1"/>
  <c r="B6000" i="5"/>
  <c r="C5999" i="5" a="1"/>
  <c r="C5999" i="5" s="1"/>
  <c r="B5999" i="5"/>
  <c r="C5998" i="5" a="1"/>
  <c r="C5998" i="5" s="1"/>
  <c r="B5998" i="5"/>
  <c r="C5997" i="5" a="1"/>
  <c r="C5997" i="5" s="1"/>
  <c r="B5997" i="5"/>
  <c r="C5996" i="5" a="1"/>
  <c r="C5996" i="5" s="1"/>
  <c r="B5996" i="5"/>
  <c r="C5995" i="5" a="1"/>
  <c r="C5995" i="5" s="1"/>
  <c r="B5995" i="5"/>
  <c r="C5994" i="5" a="1"/>
  <c r="C5994" i="5" s="1"/>
  <c r="B5994" i="5"/>
  <c r="C5993" i="5" a="1"/>
  <c r="C5993" i="5" s="1"/>
  <c r="B5993" i="5"/>
  <c r="C5992" i="5" a="1"/>
  <c r="C5992" i="5" s="1"/>
  <c r="B5992" i="5"/>
  <c r="C5991" i="5" a="1"/>
  <c r="C5991" i="5" s="1"/>
  <c r="B5991" i="5"/>
  <c r="C5990" i="5" a="1"/>
  <c r="C5990" i="5" s="1"/>
  <c r="B5990" i="5"/>
  <c r="C5989" i="5" a="1"/>
  <c r="C5989" i="5" s="1"/>
  <c r="B5989" i="5"/>
  <c r="C5988" i="5" a="1"/>
  <c r="C5988" i="5" s="1"/>
  <c r="B5988" i="5"/>
  <c r="C5987" i="5" a="1"/>
  <c r="C5987" i="5" s="1"/>
  <c r="B5987" i="5"/>
  <c r="C5986" i="5" a="1"/>
  <c r="C5986" i="5" s="1"/>
  <c r="B5986" i="5"/>
  <c r="C5985" i="5" a="1"/>
  <c r="C5985" i="5" s="1"/>
  <c r="B5985" i="5"/>
  <c r="C5984" i="5" a="1"/>
  <c r="C5984" i="5" s="1"/>
  <c r="B5984" i="5"/>
  <c r="C5983" i="5" a="1"/>
  <c r="C5983" i="5" s="1"/>
  <c r="B5983" i="5"/>
  <c r="C5982" i="5" a="1"/>
  <c r="C5982" i="5" s="1"/>
  <c r="B5982" i="5"/>
  <c r="C5981" i="5" a="1"/>
  <c r="C5981" i="5" s="1"/>
  <c r="B5981" i="5"/>
  <c r="C5980" i="5" a="1"/>
  <c r="C5980" i="5" s="1"/>
  <c r="B5980" i="5"/>
  <c r="C5979" i="5" a="1"/>
  <c r="C5979" i="5" s="1"/>
  <c r="B5979" i="5"/>
  <c r="C5978" i="5" a="1"/>
  <c r="C5978" i="5" s="1"/>
  <c r="B5978" i="5"/>
  <c r="C5977" i="5" a="1"/>
  <c r="C5977" i="5" s="1"/>
  <c r="B5977" i="5"/>
  <c r="C5976" i="5" a="1"/>
  <c r="C5976" i="5" s="1"/>
  <c r="B5976" i="5"/>
  <c r="C5975" i="5" a="1"/>
  <c r="C5975" i="5" s="1"/>
  <c r="B5975" i="5"/>
  <c r="C5974" i="5" a="1"/>
  <c r="C5974" i="5" s="1"/>
  <c r="B5974" i="5"/>
  <c r="C5973" i="5" a="1"/>
  <c r="C5973" i="5" s="1"/>
  <c r="B5973" i="5"/>
  <c r="C5972" i="5" a="1"/>
  <c r="C5972" i="5" s="1"/>
  <c r="B5972" i="5"/>
  <c r="C5971" i="5" a="1"/>
  <c r="C5971" i="5" s="1"/>
  <c r="B5971" i="5"/>
  <c r="C5970" i="5" a="1"/>
  <c r="C5970" i="5" s="1"/>
  <c r="B5970" i="5"/>
  <c r="C5969" i="5" a="1"/>
  <c r="C5969" i="5" s="1"/>
  <c r="B5969" i="5"/>
  <c r="C5968" i="5" a="1"/>
  <c r="C5968" i="5" s="1"/>
  <c r="B5968" i="5"/>
  <c r="C5967" i="5" a="1"/>
  <c r="C5967" i="5" s="1"/>
  <c r="B5967" i="5"/>
  <c r="C5966" i="5" a="1"/>
  <c r="C5966" i="5" s="1"/>
  <c r="B5966" i="5"/>
  <c r="C5965" i="5" a="1"/>
  <c r="C5965" i="5" s="1"/>
  <c r="B5965" i="5"/>
  <c r="C5964" i="5" a="1"/>
  <c r="C5964" i="5" s="1"/>
  <c r="B5964" i="5"/>
  <c r="C5963" i="5" a="1"/>
  <c r="C5963" i="5" s="1"/>
  <c r="B5963" i="5"/>
  <c r="C5962" i="5" a="1"/>
  <c r="C5962" i="5" s="1"/>
  <c r="B5962" i="5"/>
  <c r="C5961" i="5" a="1"/>
  <c r="C5961" i="5" s="1"/>
  <c r="B5961" i="5"/>
  <c r="C5960" i="5" a="1"/>
  <c r="C5960" i="5" s="1"/>
  <c r="B5960" i="5"/>
  <c r="C5959" i="5" a="1"/>
  <c r="C5959" i="5" s="1"/>
  <c r="B5959" i="5"/>
  <c r="C5958" i="5" a="1"/>
  <c r="C5958" i="5" s="1"/>
  <c r="B5958" i="5"/>
  <c r="C5957" i="5" a="1"/>
  <c r="C5957" i="5" s="1"/>
  <c r="B5957" i="5"/>
  <c r="C5956" i="5" a="1"/>
  <c r="C5956" i="5" s="1"/>
  <c r="B5956" i="5"/>
  <c r="C5955" i="5" a="1"/>
  <c r="C5955" i="5" s="1"/>
  <c r="B5955" i="5"/>
  <c r="C5954" i="5" a="1"/>
  <c r="C5954" i="5" s="1"/>
  <c r="B5954" i="5"/>
  <c r="C5953" i="5" a="1"/>
  <c r="C5953" i="5" s="1"/>
  <c r="B5953" i="5"/>
  <c r="C5952" i="5" a="1"/>
  <c r="C5952" i="5" s="1"/>
  <c r="B5952" i="5"/>
  <c r="C5951" i="5" a="1"/>
  <c r="C5951" i="5" s="1"/>
  <c r="B5951" i="5"/>
  <c r="C5950" i="5" a="1"/>
  <c r="C5950" i="5" s="1"/>
  <c r="B5950" i="5"/>
  <c r="C5949" i="5" a="1"/>
  <c r="C5949" i="5" s="1"/>
  <c r="B5949" i="5"/>
  <c r="C5948" i="5" a="1"/>
  <c r="C5948" i="5" s="1"/>
  <c r="B5948" i="5"/>
  <c r="C5947" i="5" a="1"/>
  <c r="C5947" i="5" s="1"/>
  <c r="B5947" i="5"/>
  <c r="C5946" i="5" a="1"/>
  <c r="C5946" i="5" s="1"/>
  <c r="B5946" i="5"/>
  <c r="C5945" i="5" a="1"/>
  <c r="C5945" i="5" s="1"/>
  <c r="B5945" i="5"/>
  <c r="C5944" i="5" a="1"/>
  <c r="C5944" i="5" s="1"/>
  <c r="B5944" i="5"/>
  <c r="C5943" i="5" a="1"/>
  <c r="C5943" i="5" s="1"/>
  <c r="B5943" i="5"/>
  <c r="C5942" i="5" a="1"/>
  <c r="C5942" i="5" s="1"/>
  <c r="B5942" i="5"/>
  <c r="C5941" i="5" a="1"/>
  <c r="C5941" i="5" s="1"/>
  <c r="B5941" i="5"/>
  <c r="C5940" i="5" a="1"/>
  <c r="C5940" i="5" s="1"/>
  <c r="B5940" i="5"/>
  <c r="C5939" i="5" a="1"/>
  <c r="C5939" i="5" s="1"/>
  <c r="B5939" i="5"/>
  <c r="C5938" i="5" a="1"/>
  <c r="C5938" i="5" s="1"/>
  <c r="B5938" i="5"/>
  <c r="C5937" i="5" a="1"/>
  <c r="C5937" i="5" s="1"/>
  <c r="B5937" i="5"/>
  <c r="C5936" i="5" a="1"/>
  <c r="C5936" i="5" s="1"/>
  <c r="B5936" i="5"/>
  <c r="C5935" i="5" a="1"/>
  <c r="C5935" i="5" s="1"/>
  <c r="B5935" i="5"/>
  <c r="C5934" i="5" a="1"/>
  <c r="C5934" i="5" s="1"/>
  <c r="B5934" i="5"/>
  <c r="C5933" i="5" a="1"/>
  <c r="C5933" i="5" s="1"/>
  <c r="B5933" i="5"/>
  <c r="C5932" i="5" a="1"/>
  <c r="C5932" i="5" s="1"/>
  <c r="B5932" i="5"/>
  <c r="C5931" i="5" a="1"/>
  <c r="C5931" i="5" s="1"/>
  <c r="B5931" i="5"/>
  <c r="C5930" i="5" a="1"/>
  <c r="C5930" i="5" s="1"/>
  <c r="B5930" i="5"/>
  <c r="C5929" i="5" a="1"/>
  <c r="C5929" i="5" s="1"/>
  <c r="B5929" i="5"/>
  <c r="C5928" i="5" a="1"/>
  <c r="C5928" i="5" s="1"/>
  <c r="B5928" i="5"/>
  <c r="C5927" i="5" a="1"/>
  <c r="C5927" i="5" s="1"/>
  <c r="B5927" i="5"/>
  <c r="C5926" i="5" a="1"/>
  <c r="C5926" i="5" s="1"/>
  <c r="B5926" i="5"/>
  <c r="C5925" i="5" a="1"/>
  <c r="C5925" i="5" s="1"/>
  <c r="B5925" i="5"/>
  <c r="C5924" i="5" a="1"/>
  <c r="C5924" i="5" s="1"/>
  <c r="B5924" i="5"/>
  <c r="C5923" i="5" a="1"/>
  <c r="C5923" i="5" s="1"/>
  <c r="B5923" i="5"/>
  <c r="C5922" i="5" a="1"/>
  <c r="C5922" i="5" s="1"/>
  <c r="B5922" i="5"/>
  <c r="C5921" i="5" a="1"/>
  <c r="C5921" i="5" s="1"/>
  <c r="B5921" i="5"/>
  <c r="C5920" i="5" a="1"/>
  <c r="C5920" i="5" s="1"/>
  <c r="B5920" i="5"/>
  <c r="C5919" i="5" a="1"/>
  <c r="C5919" i="5" s="1"/>
  <c r="B5919" i="5"/>
  <c r="C5918" i="5" a="1"/>
  <c r="C5918" i="5" s="1"/>
  <c r="B5918" i="5"/>
  <c r="C5917" i="5" a="1"/>
  <c r="C5917" i="5" s="1"/>
  <c r="B5917" i="5"/>
  <c r="C5916" i="5" a="1"/>
  <c r="C5916" i="5" s="1"/>
  <c r="B5916" i="5"/>
  <c r="C5915" i="5" a="1"/>
  <c r="C5915" i="5" s="1"/>
  <c r="B5915" i="5"/>
  <c r="C5914" i="5" a="1"/>
  <c r="C5914" i="5" s="1"/>
  <c r="B5914" i="5"/>
  <c r="C5913" i="5" a="1"/>
  <c r="C5913" i="5" s="1"/>
  <c r="B5913" i="5"/>
  <c r="C5912" i="5" a="1"/>
  <c r="C5912" i="5" s="1"/>
  <c r="B5912" i="5"/>
  <c r="C5911" i="5" a="1"/>
  <c r="C5911" i="5" s="1"/>
  <c r="B5911" i="5"/>
  <c r="C5910" i="5" a="1"/>
  <c r="C5910" i="5" s="1"/>
  <c r="B5910" i="5"/>
  <c r="C5909" i="5" a="1"/>
  <c r="C5909" i="5" s="1"/>
  <c r="B5909" i="5"/>
  <c r="C5908" i="5" a="1"/>
  <c r="C5908" i="5" s="1"/>
  <c r="B5908" i="5"/>
  <c r="C5907" i="5" a="1"/>
  <c r="C5907" i="5" s="1"/>
  <c r="B5907" i="5"/>
  <c r="C5906" i="5" a="1"/>
  <c r="C5906" i="5" s="1"/>
  <c r="B5906" i="5"/>
  <c r="C5905" i="5" a="1"/>
  <c r="C5905" i="5" s="1"/>
  <c r="B5905" i="5"/>
  <c r="C5904" i="5" a="1"/>
  <c r="C5904" i="5" s="1"/>
  <c r="B5904" i="5"/>
  <c r="C5903" i="5" a="1"/>
  <c r="C5903" i="5" s="1"/>
  <c r="B5903" i="5"/>
  <c r="C5902" i="5" a="1"/>
  <c r="C5902" i="5" s="1"/>
  <c r="B5902" i="5"/>
  <c r="C5901" i="5" a="1"/>
  <c r="C5901" i="5" s="1"/>
  <c r="B5901" i="5"/>
  <c r="C5900" i="5" a="1"/>
  <c r="C5900" i="5" s="1"/>
  <c r="B5900" i="5"/>
  <c r="C5899" i="5" a="1"/>
  <c r="C5899" i="5" s="1"/>
  <c r="B5899" i="5"/>
  <c r="C5898" i="5" a="1"/>
  <c r="C5898" i="5" s="1"/>
  <c r="B5898" i="5"/>
  <c r="C5897" i="5" a="1"/>
  <c r="C5897" i="5" s="1"/>
  <c r="B5897" i="5"/>
  <c r="C5896" i="5" a="1"/>
  <c r="C5896" i="5" s="1"/>
  <c r="B5896" i="5"/>
  <c r="C5895" i="5" a="1"/>
  <c r="C5895" i="5" s="1"/>
  <c r="B5895" i="5"/>
  <c r="C5894" i="5" a="1"/>
  <c r="C5894" i="5" s="1"/>
  <c r="B5894" i="5"/>
  <c r="C5893" i="5" a="1"/>
  <c r="C5893" i="5" s="1"/>
  <c r="B5893" i="5"/>
  <c r="C5892" i="5" a="1"/>
  <c r="C5892" i="5" s="1"/>
  <c r="B5892" i="5"/>
  <c r="C5891" i="5" a="1"/>
  <c r="C5891" i="5" s="1"/>
  <c r="B5891" i="5"/>
  <c r="C5890" i="5" a="1"/>
  <c r="C5890" i="5" s="1"/>
  <c r="B5890" i="5"/>
  <c r="C5889" i="5" a="1"/>
  <c r="C5889" i="5" s="1"/>
  <c r="B5889" i="5"/>
  <c r="C5888" i="5" a="1"/>
  <c r="C5888" i="5" s="1"/>
  <c r="B5888" i="5"/>
  <c r="C5887" i="5" a="1"/>
  <c r="C5887" i="5" s="1"/>
  <c r="B5887" i="5"/>
  <c r="C5886" i="5" a="1"/>
  <c r="C5886" i="5" s="1"/>
  <c r="B5886" i="5"/>
  <c r="C5885" i="5" a="1"/>
  <c r="C5885" i="5" s="1"/>
  <c r="B5885" i="5"/>
  <c r="C5884" i="5" a="1"/>
  <c r="C5884" i="5" s="1"/>
  <c r="B5884" i="5"/>
  <c r="C5883" i="5" a="1"/>
  <c r="C5883" i="5" s="1"/>
  <c r="B5883" i="5"/>
  <c r="C5882" i="5" a="1"/>
  <c r="C5882" i="5" s="1"/>
  <c r="B5882" i="5"/>
  <c r="C5881" i="5" a="1"/>
  <c r="C5881" i="5" s="1"/>
  <c r="B5881" i="5"/>
  <c r="C5880" i="5" a="1"/>
  <c r="C5880" i="5" s="1"/>
  <c r="B5880" i="5"/>
  <c r="C5879" i="5" a="1"/>
  <c r="C5879" i="5" s="1"/>
  <c r="B5879" i="5"/>
  <c r="C5878" i="5" a="1"/>
  <c r="C5878" i="5" s="1"/>
  <c r="B5878" i="5"/>
  <c r="C5877" i="5" a="1"/>
  <c r="C5877" i="5" s="1"/>
  <c r="B5877" i="5"/>
  <c r="C5876" i="5" a="1"/>
  <c r="C5876" i="5" s="1"/>
  <c r="B5876" i="5"/>
  <c r="C5875" i="5" a="1"/>
  <c r="C5875" i="5" s="1"/>
  <c r="B5875" i="5"/>
  <c r="C5874" i="5" a="1"/>
  <c r="C5874" i="5" s="1"/>
  <c r="B5874" i="5"/>
  <c r="C5873" i="5" a="1"/>
  <c r="C5873" i="5" s="1"/>
  <c r="B5873" i="5"/>
  <c r="C5872" i="5" a="1"/>
  <c r="C5872" i="5" s="1"/>
  <c r="B5872" i="5"/>
  <c r="C5871" i="5" a="1"/>
  <c r="C5871" i="5" s="1"/>
  <c r="B5871" i="5"/>
  <c r="C5870" i="5" a="1"/>
  <c r="C5870" i="5" s="1"/>
  <c r="B5870" i="5"/>
  <c r="C5869" i="5" a="1"/>
  <c r="C5869" i="5" s="1"/>
  <c r="B5869" i="5"/>
  <c r="C5868" i="5" a="1"/>
  <c r="C5868" i="5" s="1"/>
  <c r="B5868" i="5"/>
  <c r="C5867" i="5" a="1"/>
  <c r="C5867" i="5" s="1"/>
  <c r="B5867" i="5"/>
  <c r="C5866" i="5" a="1"/>
  <c r="C5866" i="5" s="1"/>
  <c r="B5866" i="5"/>
  <c r="C5865" i="5" a="1"/>
  <c r="C5865" i="5" s="1"/>
  <c r="B5865" i="5"/>
  <c r="C5864" i="5" a="1"/>
  <c r="C5864" i="5" s="1"/>
  <c r="B5864" i="5"/>
  <c r="C5863" i="5" a="1"/>
  <c r="C5863" i="5" s="1"/>
  <c r="B5863" i="5"/>
  <c r="C5862" i="5" a="1"/>
  <c r="C5862" i="5" s="1"/>
  <c r="B5862" i="5"/>
  <c r="C5861" i="5" a="1"/>
  <c r="C5861" i="5" s="1"/>
  <c r="B5861" i="5"/>
  <c r="C5860" i="5" a="1"/>
  <c r="C5860" i="5" s="1"/>
  <c r="B5860" i="5"/>
  <c r="C5859" i="5" a="1"/>
  <c r="C5859" i="5" s="1"/>
  <c r="B5859" i="5"/>
  <c r="C5858" i="5" a="1"/>
  <c r="C5858" i="5" s="1"/>
  <c r="B5858" i="5"/>
  <c r="C5857" i="5" a="1"/>
  <c r="C5857" i="5" s="1"/>
  <c r="B5857" i="5"/>
  <c r="C5856" i="5" a="1"/>
  <c r="C5856" i="5" s="1"/>
  <c r="B5856" i="5"/>
  <c r="C5855" i="5" a="1"/>
  <c r="C5855" i="5" s="1"/>
  <c r="B5855" i="5"/>
  <c r="C5854" i="5" a="1"/>
  <c r="C5854" i="5" s="1"/>
  <c r="B5854" i="5"/>
  <c r="C5853" i="5" a="1"/>
  <c r="C5853" i="5" s="1"/>
  <c r="B5853" i="5"/>
  <c r="C5852" i="5" a="1"/>
  <c r="C5852" i="5" s="1"/>
  <c r="B5852" i="5"/>
  <c r="C5851" i="5" a="1"/>
  <c r="C5851" i="5" s="1"/>
  <c r="B5851" i="5"/>
  <c r="C5850" i="5" a="1"/>
  <c r="C5850" i="5" s="1"/>
  <c r="B5850" i="5"/>
  <c r="C5849" i="5" a="1"/>
  <c r="C5849" i="5" s="1"/>
  <c r="B5849" i="5"/>
  <c r="C5848" i="5" a="1"/>
  <c r="C5848" i="5" s="1"/>
  <c r="B5848" i="5"/>
  <c r="C5847" i="5" a="1"/>
  <c r="C5847" i="5" s="1"/>
  <c r="B5847" i="5"/>
  <c r="C5846" i="5" a="1"/>
  <c r="C5846" i="5" s="1"/>
  <c r="B5846" i="5"/>
  <c r="C5845" i="5" a="1"/>
  <c r="C5845" i="5" s="1"/>
  <c r="B5845" i="5"/>
  <c r="C5844" i="5" a="1"/>
  <c r="C5844" i="5" s="1"/>
  <c r="B5844" i="5"/>
  <c r="C5843" i="5" a="1"/>
  <c r="C5843" i="5" s="1"/>
  <c r="B5843" i="5"/>
  <c r="C5842" i="5" a="1"/>
  <c r="C5842" i="5" s="1"/>
  <c r="B5842" i="5"/>
  <c r="C5841" i="5" a="1"/>
  <c r="C5841" i="5" s="1"/>
  <c r="B5841" i="5"/>
  <c r="C5840" i="5" a="1"/>
  <c r="C5840" i="5" s="1"/>
  <c r="B5840" i="5"/>
  <c r="C5839" i="5" a="1"/>
  <c r="C5839" i="5" s="1"/>
  <c r="B5839" i="5"/>
  <c r="C5838" i="5" a="1"/>
  <c r="C5838" i="5" s="1"/>
  <c r="B5838" i="5"/>
  <c r="C5837" i="5" a="1"/>
  <c r="C5837" i="5" s="1"/>
  <c r="B5837" i="5"/>
  <c r="C5836" i="5" a="1"/>
  <c r="C5836" i="5" s="1"/>
  <c r="B5836" i="5"/>
  <c r="C5835" i="5" a="1"/>
  <c r="C5835" i="5" s="1"/>
  <c r="B5835" i="5"/>
  <c r="C5834" i="5" a="1"/>
  <c r="C5834" i="5" s="1"/>
  <c r="B5834" i="5"/>
  <c r="C5833" i="5" a="1"/>
  <c r="C5833" i="5" s="1"/>
  <c r="B5833" i="5"/>
  <c r="C5832" i="5" a="1"/>
  <c r="C5832" i="5" s="1"/>
  <c r="B5832" i="5"/>
  <c r="C5831" i="5" a="1"/>
  <c r="C5831" i="5" s="1"/>
  <c r="B5831" i="5"/>
  <c r="C5830" i="5" a="1"/>
  <c r="C5830" i="5" s="1"/>
  <c r="B5830" i="5"/>
  <c r="C5829" i="5" a="1"/>
  <c r="C5829" i="5" s="1"/>
  <c r="B5829" i="5"/>
  <c r="C5828" i="5" a="1"/>
  <c r="C5828" i="5" s="1"/>
  <c r="B5828" i="5"/>
  <c r="C5827" i="5" a="1"/>
  <c r="C5827" i="5" s="1"/>
  <c r="B5827" i="5"/>
  <c r="C5826" i="5" a="1"/>
  <c r="C5826" i="5" s="1"/>
  <c r="B5826" i="5"/>
  <c r="C5825" i="5" a="1"/>
  <c r="C5825" i="5" s="1"/>
  <c r="B5825" i="5"/>
  <c r="C5824" i="5" a="1"/>
  <c r="C5824" i="5" s="1"/>
  <c r="B5824" i="5"/>
  <c r="C5823" i="5" a="1"/>
  <c r="C5823" i="5" s="1"/>
  <c r="B5823" i="5"/>
  <c r="C5822" i="5" a="1"/>
  <c r="C5822" i="5" s="1"/>
  <c r="B5822" i="5"/>
  <c r="C5821" i="5" a="1"/>
  <c r="C5821" i="5" s="1"/>
  <c r="B5821" i="5"/>
  <c r="C5820" i="5" a="1"/>
  <c r="C5820" i="5" s="1"/>
  <c r="B5820" i="5"/>
  <c r="C5819" i="5" a="1"/>
  <c r="C5819" i="5" s="1"/>
  <c r="B5819" i="5"/>
  <c r="C5818" i="5" a="1"/>
  <c r="C5818" i="5" s="1"/>
  <c r="B5818" i="5"/>
  <c r="C5817" i="5" a="1"/>
  <c r="C5817" i="5" s="1"/>
  <c r="B5817" i="5"/>
  <c r="C5816" i="5" a="1"/>
  <c r="C5816" i="5" s="1"/>
  <c r="B5816" i="5"/>
  <c r="C5815" i="5" a="1"/>
  <c r="C5815" i="5" s="1"/>
  <c r="B5815" i="5"/>
  <c r="C5814" i="5" a="1"/>
  <c r="C5814" i="5" s="1"/>
  <c r="B5814" i="5"/>
  <c r="C5813" i="5" a="1"/>
  <c r="C5813" i="5" s="1"/>
  <c r="B5813" i="5"/>
  <c r="C5812" i="5" a="1"/>
  <c r="C5812" i="5" s="1"/>
  <c r="B5812" i="5"/>
  <c r="C5811" i="5" a="1"/>
  <c r="C5811" i="5" s="1"/>
  <c r="B5811" i="5"/>
  <c r="C5810" i="5" a="1"/>
  <c r="C5810" i="5" s="1"/>
  <c r="B5810" i="5"/>
  <c r="C5809" i="5" a="1"/>
  <c r="C5809" i="5" s="1"/>
  <c r="B5809" i="5"/>
  <c r="C5808" i="5" a="1"/>
  <c r="C5808" i="5" s="1"/>
  <c r="B5808" i="5"/>
  <c r="C5807" i="5" a="1"/>
  <c r="C5807" i="5" s="1"/>
  <c r="B5807" i="5"/>
  <c r="C5806" i="5" a="1"/>
  <c r="C5806" i="5" s="1"/>
  <c r="B5806" i="5"/>
  <c r="C5805" i="5" a="1"/>
  <c r="C5805" i="5" s="1"/>
  <c r="B5805" i="5"/>
  <c r="C5804" i="5" a="1"/>
  <c r="C5804" i="5" s="1"/>
  <c r="B5804" i="5"/>
  <c r="C5803" i="5" a="1"/>
  <c r="C5803" i="5" s="1"/>
  <c r="B5803" i="5"/>
  <c r="C5802" i="5" a="1"/>
  <c r="C5802" i="5" s="1"/>
  <c r="B5802" i="5"/>
  <c r="C5801" i="5" a="1"/>
  <c r="C5801" i="5" s="1"/>
  <c r="B5801" i="5"/>
  <c r="C5800" i="5" a="1"/>
  <c r="C5800" i="5" s="1"/>
  <c r="B5800" i="5"/>
  <c r="C5799" i="5" a="1"/>
  <c r="C5799" i="5" s="1"/>
  <c r="B5799" i="5"/>
  <c r="C5798" i="5" a="1"/>
  <c r="C5798" i="5" s="1"/>
  <c r="B5798" i="5"/>
  <c r="C5797" i="5" a="1"/>
  <c r="C5797" i="5" s="1"/>
  <c r="B5797" i="5"/>
  <c r="C5796" i="5" a="1"/>
  <c r="C5796" i="5" s="1"/>
  <c r="B5796" i="5"/>
  <c r="C5795" i="5" a="1"/>
  <c r="C5795" i="5" s="1"/>
  <c r="B5795" i="5"/>
  <c r="C5794" i="5" a="1"/>
  <c r="C5794" i="5" s="1"/>
  <c r="B5794" i="5"/>
  <c r="C5793" i="5" a="1"/>
  <c r="C5793" i="5" s="1"/>
  <c r="B5793" i="5"/>
  <c r="C5792" i="5" a="1"/>
  <c r="C5792" i="5" s="1"/>
  <c r="B5792" i="5"/>
  <c r="C5791" i="5" a="1"/>
  <c r="C5791" i="5" s="1"/>
  <c r="B5791" i="5"/>
  <c r="C5790" i="5" a="1"/>
  <c r="C5790" i="5" s="1"/>
  <c r="B5790" i="5"/>
  <c r="C5789" i="5" a="1"/>
  <c r="C5789" i="5" s="1"/>
  <c r="B5789" i="5"/>
  <c r="C5788" i="5" a="1"/>
  <c r="C5788" i="5" s="1"/>
  <c r="B5788" i="5"/>
  <c r="C5787" i="5" a="1"/>
  <c r="C5787" i="5" s="1"/>
  <c r="B5787" i="5"/>
  <c r="C5786" i="5" a="1"/>
  <c r="C5786" i="5" s="1"/>
  <c r="B5786" i="5"/>
  <c r="C5785" i="5" a="1"/>
  <c r="C5785" i="5" s="1"/>
  <c r="B5785" i="5"/>
  <c r="C5784" i="5" a="1"/>
  <c r="C5784" i="5" s="1"/>
  <c r="B5784" i="5"/>
  <c r="C5783" i="5" a="1"/>
  <c r="C5783" i="5" s="1"/>
  <c r="B5783" i="5"/>
  <c r="C5782" i="5" a="1"/>
  <c r="C5782" i="5" s="1"/>
  <c r="B5782" i="5"/>
  <c r="C5781" i="5" a="1"/>
  <c r="C5781" i="5" s="1"/>
  <c r="B5781" i="5"/>
  <c r="C5780" i="5" a="1"/>
  <c r="C5780" i="5" s="1"/>
  <c r="B5780" i="5"/>
  <c r="C5779" i="5" a="1"/>
  <c r="C5779" i="5" s="1"/>
  <c r="B5779" i="5"/>
  <c r="C5778" i="5" a="1"/>
  <c r="C5778" i="5" s="1"/>
  <c r="B5778" i="5"/>
  <c r="C5777" i="5" a="1"/>
  <c r="C5777" i="5" s="1"/>
  <c r="B5777" i="5"/>
  <c r="C5776" i="5" a="1"/>
  <c r="C5776" i="5" s="1"/>
  <c r="B5776" i="5"/>
  <c r="C5775" i="5" a="1"/>
  <c r="C5775" i="5" s="1"/>
  <c r="B5775" i="5"/>
  <c r="C5774" i="5" a="1"/>
  <c r="C5774" i="5" s="1"/>
  <c r="B5774" i="5"/>
  <c r="C5773" i="5" a="1"/>
  <c r="C5773" i="5" s="1"/>
  <c r="B5773" i="5"/>
  <c r="C5772" i="5" a="1"/>
  <c r="C5772" i="5" s="1"/>
  <c r="B5772" i="5"/>
  <c r="C5771" i="5" a="1"/>
  <c r="C5771" i="5" s="1"/>
  <c r="B5771" i="5"/>
  <c r="C5770" i="5" a="1"/>
  <c r="C5770" i="5" s="1"/>
  <c r="B5770" i="5"/>
  <c r="C5769" i="5" a="1"/>
  <c r="C5769" i="5" s="1"/>
  <c r="B5769" i="5"/>
  <c r="C5768" i="5" a="1"/>
  <c r="C5768" i="5" s="1"/>
  <c r="B5768" i="5"/>
  <c r="C5767" i="5" a="1"/>
  <c r="C5767" i="5" s="1"/>
  <c r="B5767" i="5"/>
  <c r="C5766" i="5" a="1"/>
  <c r="C5766" i="5" s="1"/>
  <c r="B5766" i="5"/>
  <c r="C5765" i="5" a="1"/>
  <c r="C5765" i="5" s="1"/>
  <c r="B5765" i="5"/>
  <c r="C5764" i="5" a="1"/>
  <c r="C5764" i="5" s="1"/>
  <c r="B5764" i="5"/>
  <c r="C5763" i="5" a="1"/>
  <c r="C5763" i="5" s="1"/>
  <c r="B5763" i="5"/>
  <c r="C5762" i="5" a="1"/>
  <c r="C5762" i="5" s="1"/>
  <c r="B5762" i="5"/>
  <c r="C5761" i="5" a="1"/>
  <c r="C5761" i="5" s="1"/>
  <c r="B5761" i="5"/>
  <c r="C5760" i="5" a="1"/>
  <c r="C5760" i="5" s="1"/>
  <c r="B5760" i="5"/>
  <c r="C5759" i="5" a="1"/>
  <c r="C5759" i="5" s="1"/>
  <c r="B5759" i="5"/>
  <c r="C5758" i="5" a="1"/>
  <c r="C5758" i="5" s="1"/>
  <c r="B5758" i="5"/>
  <c r="C5757" i="5" a="1"/>
  <c r="C5757" i="5" s="1"/>
  <c r="B5757" i="5"/>
  <c r="C5756" i="5" a="1"/>
  <c r="C5756" i="5" s="1"/>
  <c r="B5756" i="5"/>
  <c r="C5755" i="5" a="1"/>
  <c r="C5755" i="5" s="1"/>
  <c r="B5755" i="5"/>
  <c r="C5754" i="5" a="1"/>
  <c r="C5754" i="5" s="1"/>
  <c r="B5754" i="5"/>
  <c r="C5753" i="5" a="1"/>
  <c r="C5753" i="5" s="1"/>
  <c r="B5753" i="5"/>
  <c r="C5752" i="5" a="1"/>
  <c r="C5752" i="5" s="1"/>
  <c r="B5752" i="5"/>
  <c r="C5751" i="5" a="1"/>
  <c r="C5751" i="5" s="1"/>
  <c r="B5751" i="5"/>
  <c r="C5750" i="5" a="1"/>
  <c r="C5750" i="5" s="1"/>
  <c r="B5750" i="5"/>
  <c r="C5749" i="5" a="1"/>
  <c r="C5749" i="5" s="1"/>
  <c r="B5749" i="5"/>
  <c r="C5748" i="5" a="1"/>
  <c r="C5748" i="5" s="1"/>
  <c r="B5748" i="5"/>
  <c r="C5747" i="5" a="1"/>
  <c r="C5747" i="5" s="1"/>
  <c r="B5747" i="5"/>
  <c r="C5746" i="5" a="1"/>
  <c r="C5746" i="5" s="1"/>
  <c r="B5746" i="5"/>
  <c r="C5745" i="5" a="1"/>
  <c r="C5745" i="5" s="1"/>
  <c r="B5745" i="5"/>
  <c r="C5744" i="5" a="1"/>
  <c r="C5744" i="5" s="1"/>
  <c r="B5744" i="5"/>
  <c r="C5743" i="5" a="1"/>
  <c r="C5743" i="5" s="1"/>
  <c r="B5743" i="5"/>
  <c r="C5742" i="5" a="1"/>
  <c r="C5742" i="5" s="1"/>
  <c r="B5742" i="5"/>
  <c r="C5741" i="5" a="1"/>
  <c r="C5741" i="5" s="1"/>
  <c r="B5741" i="5"/>
  <c r="C5740" i="5" a="1"/>
  <c r="C5740" i="5" s="1"/>
  <c r="B5740" i="5"/>
  <c r="C5739" i="5" a="1"/>
  <c r="C5739" i="5" s="1"/>
  <c r="B5739" i="5"/>
  <c r="C5738" i="5" a="1"/>
  <c r="C5738" i="5" s="1"/>
  <c r="B5738" i="5"/>
  <c r="C5737" i="5" a="1"/>
  <c r="C5737" i="5" s="1"/>
  <c r="B5737" i="5"/>
  <c r="C5736" i="5" a="1"/>
  <c r="C5736" i="5" s="1"/>
  <c r="B5736" i="5"/>
  <c r="C5735" i="5" a="1"/>
  <c r="C5735" i="5" s="1"/>
  <c r="B5735" i="5"/>
  <c r="C5734" i="5" a="1"/>
  <c r="C5734" i="5" s="1"/>
  <c r="B5734" i="5"/>
  <c r="C5733" i="5" a="1"/>
  <c r="C5733" i="5" s="1"/>
  <c r="B5733" i="5"/>
  <c r="C5732" i="5" a="1"/>
  <c r="C5732" i="5" s="1"/>
  <c r="B5732" i="5"/>
  <c r="C5731" i="5" a="1"/>
  <c r="C5731" i="5" s="1"/>
  <c r="B5731" i="5"/>
  <c r="C5730" i="5" a="1"/>
  <c r="C5730" i="5" s="1"/>
  <c r="B5730" i="5"/>
  <c r="C5729" i="5" a="1"/>
  <c r="C5729" i="5" s="1"/>
  <c r="B5729" i="5"/>
  <c r="C5728" i="5" a="1"/>
  <c r="C5728" i="5" s="1"/>
  <c r="B5728" i="5"/>
  <c r="C5727" i="5" a="1"/>
  <c r="C5727" i="5" s="1"/>
  <c r="B5727" i="5"/>
  <c r="C5726" i="5" a="1"/>
  <c r="C5726" i="5" s="1"/>
  <c r="B5726" i="5"/>
  <c r="C5725" i="5" a="1"/>
  <c r="C5725" i="5" s="1"/>
  <c r="B5725" i="5"/>
  <c r="C5724" i="5" a="1"/>
  <c r="C5724" i="5" s="1"/>
  <c r="B5724" i="5"/>
  <c r="C5723" i="5" a="1"/>
  <c r="C5723" i="5" s="1"/>
  <c r="B5723" i="5"/>
  <c r="C5722" i="5" a="1"/>
  <c r="C5722" i="5" s="1"/>
  <c r="B5722" i="5"/>
  <c r="C5721" i="5" a="1"/>
  <c r="C5721" i="5" s="1"/>
  <c r="B5721" i="5"/>
  <c r="C5720" i="5" a="1"/>
  <c r="C5720" i="5" s="1"/>
  <c r="B5720" i="5"/>
  <c r="C5719" i="5" a="1"/>
  <c r="C5719" i="5" s="1"/>
  <c r="B5719" i="5"/>
  <c r="C5718" i="5" a="1"/>
  <c r="C5718" i="5" s="1"/>
  <c r="B5718" i="5"/>
  <c r="C5717" i="5" a="1"/>
  <c r="C5717" i="5" s="1"/>
  <c r="B5717" i="5"/>
  <c r="C5716" i="5" a="1"/>
  <c r="C5716" i="5" s="1"/>
  <c r="B5716" i="5"/>
  <c r="C5715" i="5" a="1"/>
  <c r="C5715" i="5" s="1"/>
  <c r="B5715" i="5"/>
  <c r="C5714" i="5" a="1"/>
  <c r="C5714" i="5" s="1"/>
  <c r="B5714" i="5"/>
  <c r="C5713" i="5" a="1"/>
  <c r="C5713" i="5" s="1"/>
  <c r="B5713" i="5"/>
  <c r="C5712" i="5" a="1"/>
  <c r="C5712" i="5" s="1"/>
  <c r="B5712" i="5"/>
  <c r="C5711" i="5" a="1"/>
  <c r="C5711" i="5" s="1"/>
  <c r="B5711" i="5"/>
  <c r="C5710" i="5" a="1"/>
  <c r="C5710" i="5" s="1"/>
  <c r="B5710" i="5"/>
  <c r="C5709" i="5" a="1"/>
  <c r="C5709" i="5" s="1"/>
  <c r="B5709" i="5"/>
  <c r="C5708" i="5" a="1"/>
  <c r="C5708" i="5" s="1"/>
  <c r="B5708" i="5"/>
  <c r="C5707" i="5" a="1"/>
  <c r="C5707" i="5" s="1"/>
  <c r="B5707" i="5"/>
  <c r="C5706" i="5" a="1"/>
  <c r="C5706" i="5" s="1"/>
  <c r="B5706" i="5"/>
  <c r="C5705" i="5" a="1"/>
  <c r="C5705" i="5" s="1"/>
  <c r="B5705" i="5"/>
  <c r="C5704" i="5" a="1"/>
  <c r="C5704" i="5" s="1"/>
  <c r="B5704" i="5"/>
  <c r="C5703" i="5" a="1"/>
  <c r="C5703" i="5" s="1"/>
  <c r="B5703" i="5"/>
  <c r="C5702" i="5" a="1"/>
  <c r="C5702" i="5" s="1"/>
  <c r="B5702" i="5"/>
  <c r="C5701" i="5" a="1"/>
  <c r="C5701" i="5" s="1"/>
  <c r="B5701" i="5"/>
  <c r="C5700" i="5" a="1"/>
  <c r="C5700" i="5" s="1"/>
  <c r="B5700" i="5"/>
  <c r="C5699" i="5" a="1"/>
  <c r="C5699" i="5" s="1"/>
  <c r="B5699" i="5"/>
  <c r="C5698" i="5" a="1"/>
  <c r="C5698" i="5" s="1"/>
  <c r="B5698" i="5"/>
  <c r="C5697" i="5" a="1"/>
  <c r="C5697" i="5" s="1"/>
  <c r="B5697" i="5"/>
  <c r="C5696" i="5" a="1"/>
  <c r="C5696" i="5" s="1"/>
  <c r="B5696" i="5"/>
  <c r="C5695" i="5" a="1"/>
  <c r="C5695" i="5" s="1"/>
  <c r="B5695" i="5"/>
  <c r="C5694" i="5" a="1"/>
  <c r="C5694" i="5" s="1"/>
  <c r="B5694" i="5"/>
  <c r="C5693" i="5" a="1"/>
  <c r="C5693" i="5" s="1"/>
  <c r="B5693" i="5"/>
  <c r="C5692" i="5" a="1"/>
  <c r="C5692" i="5" s="1"/>
  <c r="B5692" i="5"/>
  <c r="C5691" i="5" a="1"/>
  <c r="C5691" i="5" s="1"/>
  <c r="B5691" i="5"/>
  <c r="C5690" i="5" a="1"/>
  <c r="C5690" i="5" s="1"/>
  <c r="B5690" i="5"/>
  <c r="C5689" i="5" a="1"/>
  <c r="C5689" i="5" s="1"/>
  <c r="B5689" i="5"/>
  <c r="C5688" i="5" a="1"/>
  <c r="C5688" i="5" s="1"/>
  <c r="B5688" i="5"/>
  <c r="C5687" i="5" a="1"/>
  <c r="C5687" i="5" s="1"/>
  <c r="B5687" i="5"/>
  <c r="C5686" i="5" a="1"/>
  <c r="C5686" i="5" s="1"/>
  <c r="B5686" i="5"/>
  <c r="C5685" i="5" a="1"/>
  <c r="C5685" i="5" s="1"/>
  <c r="B5685" i="5"/>
  <c r="C5684" i="5" a="1"/>
  <c r="C5684" i="5" s="1"/>
  <c r="B5684" i="5"/>
  <c r="C5683" i="5" a="1"/>
  <c r="C5683" i="5" s="1"/>
  <c r="B5683" i="5"/>
  <c r="C5682" i="5" a="1"/>
  <c r="C5682" i="5" s="1"/>
  <c r="B5682" i="5"/>
  <c r="C5681" i="5" a="1"/>
  <c r="C5681" i="5" s="1"/>
  <c r="B5681" i="5"/>
  <c r="C5680" i="5" a="1"/>
  <c r="C5680" i="5" s="1"/>
  <c r="B5680" i="5"/>
  <c r="C5679" i="5" a="1"/>
  <c r="C5679" i="5" s="1"/>
  <c r="B5679" i="5"/>
  <c r="C5678" i="5" a="1"/>
  <c r="C5678" i="5" s="1"/>
  <c r="B5678" i="5"/>
  <c r="C5677" i="5" a="1"/>
  <c r="C5677" i="5" s="1"/>
  <c r="B5677" i="5"/>
  <c r="C5676" i="5" a="1"/>
  <c r="C5676" i="5" s="1"/>
  <c r="B5676" i="5"/>
  <c r="C5675" i="5" a="1"/>
  <c r="C5675" i="5" s="1"/>
  <c r="B5675" i="5"/>
  <c r="C5674" i="5" a="1"/>
  <c r="C5674" i="5" s="1"/>
  <c r="B5674" i="5"/>
  <c r="C5673" i="5" a="1"/>
  <c r="C5673" i="5" s="1"/>
  <c r="B5673" i="5"/>
  <c r="C5672" i="5" a="1"/>
  <c r="C5672" i="5" s="1"/>
  <c r="B5672" i="5"/>
  <c r="C5671" i="5" a="1"/>
  <c r="C5671" i="5" s="1"/>
  <c r="B5671" i="5"/>
  <c r="C5670" i="5" a="1"/>
  <c r="C5670" i="5" s="1"/>
  <c r="B5670" i="5"/>
  <c r="C5669" i="5" a="1"/>
  <c r="C5669" i="5" s="1"/>
  <c r="B5669" i="5"/>
  <c r="C5668" i="5" a="1"/>
  <c r="C5668" i="5" s="1"/>
  <c r="B5668" i="5"/>
  <c r="C5667" i="5" a="1"/>
  <c r="C5667" i="5" s="1"/>
  <c r="B5667" i="5"/>
  <c r="C5666" i="5" a="1"/>
  <c r="C5666" i="5" s="1"/>
  <c r="B5666" i="5"/>
  <c r="C5665" i="5" a="1"/>
  <c r="C5665" i="5" s="1"/>
  <c r="B5665" i="5"/>
  <c r="C5664" i="5" a="1"/>
  <c r="C5664" i="5" s="1"/>
  <c r="B5664" i="5"/>
  <c r="C5663" i="5" a="1"/>
  <c r="C5663" i="5" s="1"/>
  <c r="B5663" i="5"/>
  <c r="C5662" i="5" a="1"/>
  <c r="C5662" i="5" s="1"/>
  <c r="B5662" i="5"/>
  <c r="C5661" i="5" a="1"/>
  <c r="C5661" i="5" s="1"/>
  <c r="B5661" i="5"/>
  <c r="C5660" i="5" a="1"/>
  <c r="C5660" i="5" s="1"/>
  <c r="B5660" i="5"/>
  <c r="C5659" i="5" a="1"/>
  <c r="C5659" i="5" s="1"/>
  <c r="B5659" i="5"/>
  <c r="C5658" i="5" a="1"/>
  <c r="C5658" i="5" s="1"/>
  <c r="B5658" i="5"/>
  <c r="C5657" i="5" a="1"/>
  <c r="C5657" i="5" s="1"/>
  <c r="B5657" i="5"/>
  <c r="C5656" i="5" a="1"/>
  <c r="C5656" i="5" s="1"/>
  <c r="B5656" i="5"/>
  <c r="C5655" i="5" a="1"/>
  <c r="C5655" i="5" s="1"/>
  <c r="B5655" i="5"/>
  <c r="C5654" i="5" a="1"/>
  <c r="C5654" i="5" s="1"/>
  <c r="B5654" i="5"/>
  <c r="C5653" i="5" a="1"/>
  <c r="C5653" i="5" s="1"/>
  <c r="B5653" i="5"/>
  <c r="C5652" i="5" a="1"/>
  <c r="C5652" i="5" s="1"/>
  <c r="B5652" i="5"/>
  <c r="C5651" i="5" a="1"/>
  <c r="C5651" i="5" s="1"/>
  <c r="B5651" i="5"/>
  <c r="C5650" i="5" a="1"/>
  <c r="C5650" i="5" s="1"/>
  <c r="B5650" i="5"/>
  <c r="C5649" i="5" a="1"/>
  <c r="C5649" i="5" s="1"/>
  <c r="B5649" i="5"/>
  <c r="C5648" i="5" a="1"/>
  <c r="C5648" i="5" s="1"/>
  <c r="B5648" i="5"/>
  <c r="C5647" i="5" a="1"/>
  <c r="C5647" i="5" s="1"/>
  <c r="B5647" i="5"/>
  <c r="C5646" i="5" a="1"/>
  <c r="C5646" i="5" s="1"/>
  <c r="B5646" i="5"/>
  <c r="C5645" i="5" a="1"/>
  <c r="C5645" i="5" s="1"/>
  <c r="B5645" i="5"/>
  <c r="C5644" i="5" a="1"/>
  <c r="C5644" i="5" s="1"/>
  <c r="B5644" i="5"/>
  <c r="C5643" i="5" a="1"/>
  <c r="C5643" i="5" s="1"/>
  <c r="B5643" i="5"/>
  <c r="C5642" i="5" a="1"/>
  <c r="C5642" i="5" s="1"/>
  <c r="B5642" i="5"/>
  <c r="C5641" i="5" a="1"/>
  <c r="C5641" i="5" s="1"/>
  <c r="B5641" i="5"/>
  <c r="C5640" i="5" a="1"/>
  <c r="C5640" i="5" s="1"/>
  <c r="B5640" i="5"/>
  <c r="C5639" i="5" a="1"/>
  <c r="C5639" i="5" s="1"/>
  <c r="B5639" i="5"/>
  <c r="C5638" i="5" a="1"/>
  <c r="C5638" i="5" s="1"/>
  <c r="B5638" i="5"/>
  <c r="C5637" i="5" a="1"/>
  <c r="C5637" i="5" s="1"/>
  <c r="B5637" i="5"/>
  <c r="C5636" i="5" a="1"/>
  <c r="C5636" i="5" s="1"/>
  <c r="B5636" i="5"/>
  <c r="C5635" i="5" a="1"/>
  <c r="C5635" i="5" s="1"/>
  <c r="B5635" i="5"/>
  <c r="C5634" i="5" a="1"/>
  <c r="C5634" i="5" s="1"/>
  <c r="B5634" i="5"/>
  <c r="C5633" i="5" a="1"/>
  <c r="C5633" i="5" s="1"/>
  <c r="B5633" i="5"/>
  <c r="C5632" i="5" a="1"/>
  <c r="C5632" i="5" s="1"/>
  <c r="B5632" i="5"/>
  <c r="C5631" i="5" a="1"/>
  <c r="C5631" i="5" s="1"/>
  <c r="B5631" i="5"/>
  <c r="C5630" i="5" a="1"/>
  <c r="C5630" i="5" s="1"/>
  <c r="B5630" i="5"/>
  <c r="C5629" i="5" a="1"/>
  <c r="C5629" i="5" s="1"/>
  <c r="B5629" i="5"/>
  <c r="C5628" i="5" a="1"/>
  <c r="C5628" i="5" s="1"/>
  <c r="B5628" i="5"/>
  <c r="C5627" i="5" a="1"/>
  <c r="C5627" i="5" s="1"/>
  <c r="B5627" i="5"/>
  <c r="C5626" i="5" a="1"/>
  <c r="C5626" i="5" s="1"/>
  <c r="B5626" i="5"/>
  <c r="C5625" i="5" a="1"/>
  <c r="C5625" i="5" s="1"/>
  <c r="B5625" i="5"/>
  <c r="C5624" i="5" a="1"/>
  <c r="C5624" i="5" s="1"/>
  <c r="B5624" i="5"/>
  <c r="C5623" i="5" a="1"/>
  <c r="C5623" i="5" s="1"/>
  <c r="B5623" i="5"/>
  <c r="C5622" i="5" a="1"/>
  <c r="C5622" i="5" s="1"/>
  <c r="B5622" i="5"/>
  <c r="C5621" i="5" a="1"/>
  <c r="C5621" i="5" s="1"/>
  <c r="B5621" i="5"/>
  <c r="C5620" i="5" a="1"/>
  <c r="C5620" i="5" s="1"/>
  <c r="B5620" i="5"/>
  <c r="C5619" i="5" a="1"/>
  <c r="C5619" i="5" s="1"/>
  <c r="B5619" i="5"/>
  <c r="C5618" i="5" a="1"/>
  <c r="C5618" i="5" s="1"/>
  <c r="B5618" i="5"/>
  <c r="C5617" i="5" a="1"/>
  <c r="C5617" i="5" s="1"/>
  <c r="B5617" i="5"/>
  <c r="C5616" i="5" a="1"/>
  <c r="C5616" i="5" s="1"/>
  <c r="B5616" i="5"/>
  <c r="C5615" i="5" a="1"/>
  <c r="C5615" i="5" s="1"/>
  <c r="B5615" i="5"/>
  <c r="C5614" i="5" a="1"/>
  <c r="C5614" i="5" s="1"/>
  <c r="B5614" i="5"/>
  <c r="C5613" i="5" a="1"/>
  <c r="C5613" i="5" s="1"/>
  <c r="B5613" i="5"/>
  <c r="C5612" i="5" a="1"/>
  <c r="C5612" i="5" s="1"/>
  <c r="B5612" i="5"/>
  <c r="C5611" i="5" a="1"/>
  <c r="C5611" i="5" s="1"/>
  <c r="B5611" i="5"/>
  <c r="C5610" i="5" a="1"/>
  <c r="C5610" i="5" s="1"/>
  <c r="B5610" i="5"/>
  <c r="C5609" i="5" a="1"/>
  <c r="C5609" i="5" s="1"/>
  <c r="B5609" i="5"/>
  <c r="C5608" i="5" a="1"/>
  <c r="C5608" i="5" s="1"/>
  <c r="B5608" i="5"/>
  <c r="C5607" i="5" a="1"/>
  <c r="C5607" i="5" s="1"/>
  <c r="B5607" i="5"/>
  <c r="C5606" i="5" a="1"/>
  <c r="C5606" i="5" s="1"/>
  <c r="B5606" i="5"/>
  <c r="C5605" i="5" a="1"/>
  <c r="C5605" i="5" s="1"/>
  <c r="B5605" i="5"/>
  <c r="C5604" i="5" a="1"/>
  <c r="C5604" i="5" s="1"/>
  <c r="B5604" i="5"/>
  <c r="C5603" i="5" a="1"/>
  <c r="C5603" i="5" s="1"/>
  <c r="B5603" i="5"/>
  <c r="C5602" i="5" a="1"/>
  <c r="C5602" i="5" s="1"/>
  <c r="B5602" i="5"/>
  <c r="C5601" i="5" a="1"/>
  <c r="C5601" i="5" s="1"/>
  <c r="B5601" i="5"/>
  <c r="C5600" i="5" a="1"/>
  <c r="C5600" i="5" s="1"/>
  <c r="B5600" i="5"/>
  <c r="C5599" i="5" a="1"/>
  <c r="C5599" i="5" s="1"/>
  <c r="B5599" i="5"/>
  <c r="C5598" i="5" a="1"/>
  <c r="C5598" i="5" s="1"/>
  <c r="B5598" i="5"/>
  <c r="C5597" i="5" a="1"/>
  <c r="C5597" i="5" s="1"/>
  <c r="B5597" i="5"/>
  <c r="C5596" i="5" a="1"/>
  <c r="C5596" i="5" s="1"/>
  <c r="B5596" i="5"/>
  <c r="C5595" i="5" a="1"/>
  <c r="C5595" i="5" s="1"/>
  <c r="B5595" i="5"/>
  <c r="C5594" i="5" a="1"/>
  <c r="C5594" i="5" s="1"/>
  <c r="B5594" i="5"/>
  <c r="C5593" i="5" a="1"/>
  <c r="C5593" i="5" s="1"/>
  <c r="B5593" i="5"/>
  <c r="C5592" i="5" a="1"/>
  <c r="C5592" i="5" s="1"/>
  <c r="B5592" i="5"/>
  <c r="C5591" i="5" a="1"/>
  <c r="C5591" i="5" s="1"/>
  <c r="B5591" i="5"/>
  <c r="C5590" i="5" a="1"/>
  <c r="C5590" i="5" s="1"/>
  <c r="B5590" i="5"/>
  <c r="C5589" i="5" a="1"/>
  <c r="C5589" i="5" s="1"/>
  <c r="B5589" i="5"/>
  <c r="C5588" i="5" a="1"/>
  <c r="C5588" i="5" s="1"/>
  <c r="B5588" i="5"/>
  <c r="C5587" i="5" a="1"/>
  <c r="C5587" i="5" s="1"/>
  <c r="B5587" i="5"/>
  <c r="C5586" i="5" a="1"/>
  <c r="C5586" i="5" s="1"/>
  <c r="B5586" i="5"/>
  <c r="C5585" i="5" a="1"/>
  <c r="C5585" i="5" s="1"/>
  <c r="B5585" i="5"/>
  <c r="C5584" i="5" a="1"/>
  <c r="C5584" i="5" s="1"/>
  <c r="B5584" i="5"/>
  <c r="C5583" i="5" a="1"/>
  <c r="C5583" i="5" s="1"/>
  <c r="B5583" i="5"/>
  <c r="C5582" i="5" a="1"/>
  <c r="C5582" i="5" s="1"/>
  <c r="B5582" i="5"/>
  <c r="C5581" i="5" a="1"/>
  <c r="C5581" i="5" s="1"/>
  <c r="B5581" i="5"/>
  <c r="C5580" i="5" a="1"/>
  <c r="C5580" i="5" s="1"/>
  <c r="B5580" i="5"/>
  <c r="C5579" i="5" a="1"/>
  <c r="C5579" i="5" s="1"/>
  <c r="B5579" i="5"/>
  <c r="C5578" i="5" a="1"/>
  <c r="C5578" i="5" s="1"/>
  <c r="B5578" i="5"/>
  <c r="C5577" i="5" a="1"/>
  <c r="C5577" i="5" s="1"/>
  <c r="B5577" i="5"/>
  <c r="C5576" i="5" a="1"/>
  <c r="C5576" i="5" s="1"/>
  <c r="B5576" i="5"/>
  <c r="C5575" i="5" a="1"/>
  <c r="C5575" i="5" s="1"/>
  <c r="B5575" i="5"/>
  <c r="C5574" i="5" a="1"/>
  <c r="C5574" i="5" s="1"/>
  <c r="B5574" i="5"/>
  <c r="C5573" i="5" a="1"/>
  <c r="C5573" i="5" s="1"/>
  <c r="B5573" i="5"/>
  <c r="C5572" i="5" a="1"/>
  <c r="C5572" i="5" s="1"/>
  <c r="B5572" i="5"/>
  <c r="C5571" i="5" a="1"/>
  <c r="C5571" i="5" s="1"/>
  <c r="B5571" i="5"/>
  <c r="C5570" i="5" a="1"/>
  <c r="C5570" i="5" s="1"/>
  <c r="B5570" i="5"/>
  <c r="C5569" i="5" a="1"/>
  <c r="C5569" i="5" s="1"/>
  <c r="B5569" i="5"/>
  <c r="C5568" i="5" a="1"/>
  <c r="C5568" i="5" s="1"/>
  <c r="B5568" i="5"/>
  <c r="C5567" i="5" a="1"/>
  <c r="C5567" i="5" s="1"/>
  <c r="B5567" i="5"/>
  <c r="C5566" i="5" a="1"/>
  <c r="C5566" i="5" s="1"/>
  <c r="B5566" i="5"/>
  <c r="C5565" i="5" a="1"/>
  <c r="C5565" i="5" s="1"/>
  <c r="B5565" i="5"/>
  <c r="C5564" i="5" a="1"/>
  <c r="C5564" i="5" s="1"/>
  <c r="B5564" i="5"/>
  <c r="C5563" i="5" a="1"/>
  <c r="C5563" i="5" s="1"/>
  <c r="B5563" i="5"/>
  <c r="C5562" i="5" a="1"/>
  <c r="C5562" i="5" s="1"/>
  <c r="B5562" i="5"/>
  <c r="C5561" i="5" a="1"/>
  <c r="C5561" i="5" s="1"/>
  <c r="B5561" i="5"/>
  <c r="C5560" i="5" a="1"/>
  <c r="C5560" i="5" s="1"/>
  <c r="B5560" i="5"/>
  <c r="C5559" i="5" a="1"/>
  <c r="C5559" i="5" s="1"/>
  <c r="B5559" i="5"/>
  <c r="C5558" i="5" a="1"/>
  <c r="C5558" i="5" s="1"/>
  <c r="B5558" i="5"/>
  <c r="C5557" i="5" a="1"/>
  <c r="C5557" i="5" s="1"/>
  <c r="B5557" i="5"/>
  <c r="C5556" i="5" a="1"/>
  <c r="C5556" i="5" s="1"/>
  <c r="B5556" i="5"/>
  <c r="C5555" i="5" a="1"/>
  <c r="C5555" i="5" s="1"/>
  <c r="B5555" i="5"/>
  <c r="C5554" i="5" a="1"/>
  <c r="C5554" i="5" s="1"/>
  <c r="B5554" i="5"/>
  <c r="C5553" i="5" a="1"/>
  <c r="C5553" i="5" s="1"/>
  <c r="B5553" i="5"/>
  <c r="C5552" i="5" a="1"/>
  <c r="C5552" i="5" s="1"/>
  <c r="B5552" i="5"/>
  <c r="C5551" i="5" a="1"/>
  <c r="C5551" i="5" s="1"/>
  <c r="B5551" i="5"/>
  <c r="C5550" i="5" a="1"/>
  <c r="C5550" i="5" s="1"/>
  <c r="B5550" i="5"/>
  <c r="C5549" i="5" a="1"/>
  <c r="C5549" i="5" s="1"/>
  <c r="B5549" i="5"/>
  <c r="C5548" i="5" a="1"/>
  <c r="C5548" i="5" s="1"/>
  <c r="B5548" i="5"/>
  <c r="C5547" i="5" a="1"/>
  <c r="C5547" i="5" s="1"/>
  <c r="B5547" i="5"/>
  <c r="C5546" i="5" a="1"/>
  <c r="C5546" i="5" s="1"/>
  <c r="B5546" i="5"/>
  <c r="C5545" i="5" a="1"/>
  <c r="C5545" i="5" s="1"/>
  <c r="B5545" i="5"/>
  <c r="C5544" i="5" a="1"/>
  <c r="C5544" i="5" s="1"/>
  <c r="B5544" i="5"/>
  <c r="C5543" i="5" a="1"/>
  <c r="C5543" i="5" s="1"/>
  <c r="B5543" i="5"/>
  <c r="C5542" i="5" a="1"/>
  <c r="C5542" i="5" s="1"/>
  <c r="B5542" i="5"/>
  <c r="C5541" i="5" a="1"/>
  <c r="C5541" i="5" s="1"/>
  <c r="B5541" i="5"/>
  <c r="C5540" i="5" a="1"/>
  <c r="C5540" i="5" s="1"/>
  <c r="B5540" i="5"/>
  <c r="C5539" i="5" a="1"/>
  <c r="C5539" i="5" s="1"/>
  <c r="B5539" i="5"/>
  <c r="C5538" i="5" a="1"/>
  <c r="C5538" i="5" s="1"/>
  <c r="B5538" i="5"/>
  <c r="C5537" i="5" a="1"/>
  <c r="C5537" i="5" s="1"/>
  <c r="B5537" i="5"/>
  <c r="C5536" i="5" a="1"/>
  <c r="C5536" i="5" s="1"/>
  <c r="B5536" i="5"/>
  <c r="C5535" i="5" a="1"/>
  <c r="C5535" i="5" s="1"/>
  <c r="B5535" i="5"/>
  <c r="C5534" i="5" a="1"/>
  <c r="C5534" i="5" s="1"/>
  <c r="B5534" i="5"/>
  <c r="C5533" i="5" a="1"/>
  <c r="C5533" i="5" s="1"/>
  <c r="B5533" i="5"/>
  <c r="C5532" i="5" a="1"/>
  <c r="C5532" i="5" s="1"/>
  <c r="B5532" i="5"/>
  <c r="C5531" i="5" a="1"/>
  <c r="C5531" i="5" s="1"/>
  <c r="B5531" i="5"/>
  <c r="C5530" i="5" a="1"/>
  <c r="C5530" i="5" s="1"/>
  <c r="B5530" i="5"/>
  <c r="C5529" i="5" a="1"/>
  <c r="C5529" i="5" s="1"/>
  <c r="B5529" i="5"/>
  <c r="C5528" i="5" a="1"/>
  <c r="C5528" i="5" s="1"/>
  <c r="B5528" i="5"/>
  <c r="C5527" i="5" a="1"/>
  <c r="C5527" i="5" s="1"/>
  <c r="B5527" i="5"/>
  <c r="C5526" i="5" a="1"/>
  <c r="C5526" i="5" s="1"/>
  <c r="B5526" i="5"/>
  <c r="C5525" i="5" a="1"/>
  <c r="C5525" i="5" s="1"/>
  <c r="B5525" i="5"/>
  <c r="C5524" i="5" a="1"/>
  <c r="C5524" i="5" s="1"/>
  <c r="B5524" i="5"/>
  <c r="C5523" i="5" a="1"/>
  <c r="C5523" i="5" s="1"/>
  <c r="B5523" i="5"/>
  <c r="C5522" i="5" a="1"/>
  <c r="C5522" i="5" s="1"/>
  <c r="B5522" i="5"/>
  <c r="C5521" i="5" a="1"/>
  <c r="C5521" i="5" s="1"/>
  <c r="B5521" i="5"/>
  <c r="C5520" i="5" a="1"/>
  <c r="C5520" i="5" s="1"/>
  <c r="B5520" i="5"/>
  <c r="C5519" i="5" a="1"/>
  <c r="C5519" i="5" s="1"/>
  <c r="B5519" i="5"/>
  <c r="C5518" i="5" a="1"/>
  <c r="C5518" i="5" s="1"/>
  <c r="B5518" i="5"/>
  <c r="C5517" i="5" a="1"/>
  <c r="C5517" i="5" s="1"/>
  <c r="B5517" i="5"/>
  <c r="C5516" i="5" a="1"/>
  <c r="C5516" i="5" s="1"/>
  <c r="B5516" i="5"/>
  <c r="C5515" i="5" a="1"/>
  <c r="C5515" i="5" s="1"/>
  <c r="B5515" i="5"/>
  <c r="C5514" i="5" a="1"/>
  <c r="C5514" i="5" s="1"/>
  <c r="B5514" i="5"/>
  <c r="C5513" i="5" a="1"/>
  <c r="C5513" i="5" s="1"/>
  <c r="B5513" i="5"/>
  <c r="C5512" i="5" a="1"/>
  <c r="C5512" i="5" s="1"/>
  <c r="B5512" i="5"/>
  <c r="C5511" i="5" a="1"/>
  <c r="C5511" i="5" s="1"/>
  <c r="B5511" i="5"/>
  <c r="C5510" i="5" a="1"/>
  <c r="C5510" i="5" s="1"/>
  <c r="B5510" i="5"/>
  <c r="C5509" i="5" a="1"/>
  <c r="C5509" i="5" s="1"/>
  <c r="B5509" i="5"/>
  <c r="C5508" i="5" a="1"/>
  <c r="C5508" i="5" s="1"/>
  <c r="B5508" i="5"/>
  <c r="C5507" i="5" a="1"/>
  <c r="C5507" i="5" s="1"/>
  <c r="B5507" i="5"/>
  <c r="C5506" i="5" a="1"/>
  <c r="C5506" i="5" s="1"/>
  <c r="B5506" i="5"/>
  <c r="C5505" i="5" a="1"/>
  <c r="C5505" i="5" s="1"/>
  <c r="B5505" i="5"/>
  <c r="C5504" i="5" a="1"/>
  <c r="C5504" i="5" s="1"/>
  <c r="B5504" i="5"/>
  <c r="C5503" i="5" a="1"/>
  <c r="C5503" i="5" s="1"/>
  <c r="B5503" i="5"/>
  <c r="C5502" i="5" a="1"/>
  <c r="C5502" i="5" s="1"/>
  <c r="B5502" i="5"/>
  <c r="C5501" i="5" a="1"/>
  <c r="C5501" i="5" s="1"/>
  <c r="B5501" i="5"/>
  <c r="C5500" i="5" a="1"/>
  <c r="C5500" i="5" s="1"/>
  <c r="B5500" i="5"/>
  <c r="C5499" i="5" a="1"/>
  <c r="C5499" i="5" s="1"/>
  <c r="B5499" i="5"/>
  <c r="C5498" i="5" a="1"/>
  <c r="C5498" i="5" s="1"/>
  <c r="B5498" i="5"/>
  <c r="C5497" i="5" a="1"/>
  <c r="C5497" i="5" s="1"/>
  <c r="B5497" i="5"/>
  <c r="C5496" i="5" a="1"/>
  <c r="C5496" i="5" s="1"/>
  <c r="B5496" i="5"/>
  <c r="C5495" i="5" a="1"/>
  <c r="C5495" i="5" s="1"/>
  <c r="B5495" i="5"/>
  <c r="C5494" i="5" a="1"/>
  <c r="C5494" i="5" s="1"/>
  <c r="B5494" i="5"/>
  <c r="C5493" i="5" a="1"/>
  <c r="C5493" i="5" s="1"/>
  <c r="B5493" i="5"/>
  <c r="C5492" i="5" a="1"/>
  <c r="C5492" i="5" s="1"/>
  <c r="B5492" i="5"/>
  <c r="C5491" i="5" a="1"/>
  <c r="C5491" i="5" s="1"/>
  <c r="B5491" i="5"/>
  <c r="C5490" i="5" a="1"/>
  <c r="C5490" i="5" s="1"/>
  <c r="B5490" i="5"/>
  <c r="C5489" i="5" a="1"/>
  <c r="C5489" i="5" s="1"/>
  <c r="B5489" i="5"/>
  <c r="C5488" i="5" a="1"/>
  <c r="C5488" i="5" s="1"/>
  <c r="B5488" i="5"/>
  <c r="C5487" i="5" a="1"/>
  <c r="C5487" i="5" s="1"/>
  <c r="B5487" i="5"/>
  <c r="C5486" i="5" a="1"/>
  <c r="C5486" i="5" s="1"/>
  <c r="B5486" i="5"/>
  <c r="C5485" i="5" a="1"/>
  <c r="C5485" i="5" s="1"/>
  <c r="B5485" i="5"/>
  <c r="C5484" i="5" a="1"/>
  <c r="C5484" i="5" s="1"/>
  <c r="B5484" i="5"/>
  <c r="C5483" i="5" a="1"/>
  <c r="C5483" i="5" s="1"/>
  <c r="B5483" i="5"/>
  <c r="C5482" i="5" a="1"/>
  <c r="C5482" i="5" s="1"/>
  <c r="B5482" i="5"/>
  <c r="C5481" i="5" a="1"/>
  <c r="C5481" i="5" s="1"/>
  <c r="B5481" i="5"/>
  <c r="C5480" i="5" a="1"/>
  <c r="C5480" i="5" s="1"/>
  <c r="B5480" i="5"/>
  <c r="C5479" i="5" a="1"/>
  <c r="C5479" i="5" s="1"/>
  <c r="B5479" i="5"/>
  <c r="C5478" i="5" a="1"/>
  <c r="C5478" i="5" s="1"/>
  <c r="B5478" i="5"/>
  <c r="C5477" i="5" a="1"/>
  <c r="C5477" i="5" s="1"/>
  <c r="B5477" i="5"/>
  <c r="C5476" i="5" a="1"/>
  <c r="C5476" i="5" s="1"/>
  <c r="B5476" i="5"/>
  <c r="C5475" i="5" a="1"/>
  <c r="C5475" i="5" s="1"/>
  <c r="B5475" i="5"/>
  <c r="C5474" i="5" a="1"/>
  <c r="C5474" i="5" s="1"/>
  <c r="B5474" i="5"/>
  <c r="C5473" i="5" a="1"/>
  <c r="C5473" i="5" s="1"/>
  <c r="B5473" i="5"/>
  <c r="C5472" i="5" a="1"/>
  <c r="C5472" i="5" s="1"/>
  <c r="B5472" i="5"/>
  <c r="C5471" i="5" a="1"/>
  <c r="C5471" i="5" s="1"/>
  <c r="B5471" i="5"/>
  <c r="C5470" i="5" a="1"/>
  <c r="C5470" i="5" s="1"/>
  <c r="B5470" i="5"/>
  <c r="C5469" i="5" a="1"/>
  <c r="C5469" i="5" s="1"/>
  <c r="B5469" i="5"/>
  <c r="C5468" i="5" a="1"/>
  <c r="C5468" i="5" s="1"/>
  <c r="B5468" i="5"/>
  <c r="C5467" i="5" a="1"/>
  <c r="C5467" i="5" s="1"/>
  <c r="B5467" i="5"/>
  <c r="C5466" i="5" a="1"/>
  <c r="C5466" i="5" s="1"/>
  <c r="B5466" i="5"/>
  <c r="C5465" i="5" a="1"/>
  <c r="C5465" i="5" s="1"/>
  <c r="B5465" i="5"/>
  <c r="C5464" i="5" a="1"/>
  <c r="C5464" i="5" s="1"/>
  <c r="B5464" i="5"/>
  <c r="C5463" i="5" a="1"/>
  <c r="C5463" i="5" s="1"/>
  <c r="B5463" i="5"/>
  <c r="C5462" i="5" a="1"/>
  <c r="C5462" i="5" s="1"/>
  <c r="B5462" i="5"/>
  <c r="C5461" i="5" a="1"/>
  <c r="C5461" i="5" s="1"/>
  <c r="B5461" i="5"/>
  <c r="C5460" i="5" a="1"/>
  <c r="C5460" i="5" s="1"/>
  <c r="B5460" i="5"/>
  <c r="C5459" i="5" a="1"/>
  <c r="C5459" i="5" s="1"/>
  <c r="B5459" i="5"/>
  <c r="C5458" i="5" a="1"/>
  <c r="C5458" i="5" s="1"/>
  <c r="B5458" i="5"/>
  <c r="C5457" i="5" a="1"/>
  <c r="C5457" i="5" s="1"/>
  <c r="B5457" i="5"/>
  <c r="C5456" i="5" a="1"/>
  <c r="C5456" i="5" s="1"/>
  <c r="B5456" i="5"/>
  <c r="C5455" i="5" a="1"/>
  <c r="C5455" i="5" s="1"/>
  <c r="B5455" i="5"/>
  <c r="C5454" i="5" a="1"/>
  <c r="C5454" i="5" s="1"/>
  <c r="B5454" i="5"/>
  <c r="C5453" i="5" a="1"/>
  <c r="C5453" i="5" s="1"/>
  <c r="B5453" i="5"/>
  <c r="C5452" i="5" a="1"/>
  <c r="C5452" i="5" s="1"/>
  <c r="B5452" i="5"/>
  <c r="C5451" i="5" a="1"/>
  <c r="C5451" i="5" s="1"/>
  <c r="B5451" i="5"/>
  <c r="C5450" i="5" a="1"/>
  <c r="C5450" i="5" s="1"/>
  <c r="B5450" i="5"/>
  <c r="C5449" i="5" a="1"/>
  <c r="C5449" i="5" s="1"/>
  <c r="B5449" i="5"/>
  <c r="C5448" i="5" a="1"/>
  <c r="C5448" i="5" s="1"/>
  <c r="B5448" i="5"/>
  <c r="C5447" i="5" a="1"/>
  <c r="C5447" i="5" s="1"/>
  <c r="B5447" i="5"/>
  <c r="C5446" i="5" a="1"/>
  <c r="C5446" i="5" s="1"/>
  <c r="B5446" i="5"/>
  <c r="C5445" i="5" a="1"/>
  <c r="C5445" i="5" s="1"/>
  <c r="B5445" i="5"/>
  <c r="C5444" i="5" a="1"/>
  <c r="C5444" i="5" s="1"/>
  <c r="B5444" i="5"/>
  <c r="C5443" i="5" a="1"/>
  <c r="C5443" i="5" s="1"/>
  <c r="B5443" i="5"/>
  <c r="C5442" i="5" a="1"/>
  <c r="C5442" i="5" s="1"/>
  <c r="B5442" i="5"/>
  <c r="C5441" i="5" a="1"/>
  <c r="C5441" i="5" s="1"/>
  <c r="B5441" i="5"/>
  <c r="C5440" i="5" a="1"/>
  <c r="C5440" i="5" s="1"/>
  <c r="B5440" i="5"/>
  <c r="C5439" i="5" a="1"/>
  <c r="C5439" i="5" s="1"/>
  <c r="B5439" i="5"/>
  <c r="C5438" i="5" a="1"/>
  <c r="C5438" i="5" s="1"/>
  <c r="B5438" i="5"/>
  <c r="C5437" i="5" a="1"/>
  <c r="C5437" i="5" s="1"/>
  <c r="B5437" i="5"/>
  <c r="C5436" i="5" a="1"/>
  <c r="C5436" i="5" s="1"/>
  <c r="B5436" i="5"/>
  <c r="C5435" i="5" a="1"/>
  <c r="C5435" i="5" s="1"/>
  <c r="B5435" i="5"/>
  <c r="C5434" i="5" a="1"/>
  <c r="C5434" i="5" s="1"/>
  <c r="B5434" i="5"/>
  <c r="C5433" i="5" a="1"/>
  <c r="C5433" i="5" s="1"/>
  <c r="B5433" i="5"/>
  <c r="C5432" i="5" a="1"/>
  <c r="C5432" i="5" s="1"/>
  <c r="B5432" i="5"/>
  <c r="C5431" i="5" a="1"/>
  <c r="C5431" i="5" s="1"/>
  <c r="B5431" i="5"/>
  <c r="C5430" i="5" a="1"/>
  <c r="C5430" i="5" s="1"/>
  <c r="B5430" i="5"/>
  <c r="C5429" i="5" a="1"/>
  <c r="C5429" i="5" s="1"/>
  <c r="B5429" i="5"/>
  <c r="C5428" i="5" a="1"/>
  <c r="C5428" i="5" s="1"/>
  <c r="B5428" i="5"/>
  <c r="C5427" i="5" a="1"/>
  <c r="C5427" i="5" s="1"/>
  <c r="B5427" i="5"/>
  <c r="C5426" i="5" a="1"/>
  <c r="C5426" i="5" s="1"/>
  <c r="B5426" i="5"/>
  <c r="C5425" i="5" a="1"/>
  <c r="C5425" i="5" s="1"/>
  <c r="B5425" i="5"/>
  <c r="C5424" i="5" a="1"/>
  <c r="C5424" i="5" s="1"/>
  <c r="B5424" i="5"/>
  <c r="C5423" i="5" a="1"/>
  <c r="C5423" i="5" s="1"/>
  <c r="B5423" i="5"/>
  <c r="C5422" i="5" a="1"/>
  <c r="C5422" i="5" s="1"/>
  <c r="B5422" i="5"/>
  <c r="C5421" i="5" a="1"/>
  <c r="C5421" i="5" s="1"/>
  <c r="B5421" i="5"/>
  <c r="C5420" i="5" a="1"/>
  <c r="C5420" i="5" s="1"/>
  <c r="B5420" i="5"/>
  <c r="C5419" i="5" a="1"/>
  <c r="C5419" i="5" s="1"/>
  <c r="B5419" i="5"/>
  <c r="C5418" i="5" a="1"/>
  <c r="C5418" i="5" s="1"/>
  <c r="B5418" i="5"/>
  <c r="C5417" i="5" a="1"/>
  <c r="C5417" i="5" s="1"/>
  <c r="B5417" i="5"/>
  <c r="C5416" i="5" a="1"/>
  <c r="C5416" i="5" s="1"/>
  <c r="B5416" i="5"/>
  <c r="C5415" i="5" a="1"/>
  <c r="C5415" i="5" s="1"/>
  <c r="B5415" i="5"/>
  <c r="C5414" i="5" a="1"/>
  <c r="C5414" i="5" s="1"/>
  <c r="B5414" i="5"/>
  <c r="C5413" i="5" a="1"/>
  <c r="C5413" i="5" s="1"/>
  <c r="B5413" i="5"/>
  <c r="C5412" i="5" a="1"/>
  <c r="C5412" i="5" s="1"/>
  <c r="B5412" i="5"/>
  <c r="C5411" i="5" a="1"/>
  <c r="C5411" i="5" s="1"/>
  <c r="B5411" i="5"/>
  <c r="C5410" i="5" a="1"/>
  <c r="C5410" i="5" s="1"/>
  <c r="B5410" i="5"/>
  <c r="C5409" i="5" a="1"/>
  <c r="C5409" i="5" s="1"/>
  <c r="B5409" i="5"/>
  <c r="C5408" i="5" a="1"/>
  <c r="C5408" i="5" s="1"/>
  <c r="B5408" i="5"/>
  <c r="C5407" i="5" a="1"/>
  <c r="C5407" i="5" s="1"/>
  <c r="B5407" i="5"/>
  <c r="C5406" i="5" a="1"/>
  <c r="C5406" i="5" s="1"/>
  <c r="B5406" i="5"/>
  <c r="C5405" i="5" a="1"/>
  <c r="C5405" i="5" s="1"/>
  <c r="B5405" i="5"/>
  <c r="C5404" i="5" a="1"/>
  <c r="C5404" i="5" s="1"/>
  <c r="B5404" i="5"/>
  <c r="C5403" i="5" a="1"/>
  <c r="C5403" i="5" s="1"/>
  <c r="B5403" i="5"/>
  <c r="C5402" i="5" a="1"/>
  <c r="C5402" i="5" s="1"/>
  <c r="B5402" i="5"/>
  <c r="C5401" i="5" a="1"/>
  <c r="C5401" i="5" s="1"/>
  <c r="B5401" i="5"/>
  <c r="C5400" i="5" a="1"/>
  <c r="C5400" i="5" s="1"/>
  <c r="B5400" i="5"/>
  <c r="C5399" i="5" a="1"/>
  <c r="C5399" i="5" s="1"/>
  <c r="B5399" i="5"/>
  <c r="C5398" i="5" a="1"/>
  <c r="C5398" i="5" s="1"/>
  <c r="B5398" i="5"/>
  <c r="C5397" i="5" a="1"/>
  <c r="C5397" i="5" s="1"/>
  <c r="B5397" i="5"/>
  <c r="C5396" i="5" a="1"/>
  <c r="C5396" i="5" s="1"/>
  <c r="B5396" i="5"/>
  <c r="C5395" i="5" a="1"/>
  <c r="C5395" i="5" s="1"/>
  <c r="B5395" i="5"/>
  <c r="C5394" i="5" a="1"/>
  <c r="C5394" i="5" s="1"/>
  <c r="B5394" i="5"/>
  <c r="C5393" i="5" a="1"/>
  <c r="C5393" i="5" s="1"/>
  <c r="B5393" i="5"/>
  <c r="C5392" i="5" a="1"/>
  <c r="C5392" i="5" s="1"/>
  <c r="B5392" i="5"/>
  <c r="C5391" i="5" a="1"/>
  <c r="C5391" i="5" s="1"/>
  <c r="B5391" i="5"/>
  <c r="C5390" i="5" a="1"/>
  <c r="C5390" i="5" s="1"/>
  <c r="B5390" i="5"/>
  <c r="C5389" i="5" a="1"/>
  <c r="C5389" i="5" s="1"/>
  <c r="B5389" i="5"/>
  <c r="C5388" i="5" a="1"/>
  <c r="C5388" i="5" s="1"/>
  <c r="B5388" i="5"/>
  <c r="C5387" i="5" a="1"/>
  <c r="C5387" i="5" s="1"/>
  <c r="B5387" i="5"/>
  <c r="C5386" i="5" a="1"/>
  <c r="C5386" i="5" s="1"/>
  <c r="B5386" i="5"/>
  <c r="C5385" i="5" a="1"/>
  <c r="C5385" i="5" s="1"/>
  <c r="B5385" i="5"/>
  <c r="C5384" i="5" a="1"/>
  <c r="C5384" i="5" s="1"/>
  <c r="B5384" i="5"/>
  <c r="C5383" i="5" a="1"/>
  <c r="C5383" i="5" s="1"/>
  <c r="B5383" i="5"/>
  <c r="C5382" i="5" a="1"/>
  <c r="C5382" i="5" s="1"/>
  <c r="B5382" i="5"/>
  <c r="C5381" i="5" a="1"/>
  <c r="C5381" i="5" s="1"/>
  <c r="B5381" i="5"/>
  <c r="C5380" i="5" a="1"/>
  <c r="C5380" i="5" s="1"/>
  <c r="B5380" i="5"/>
  <c r="C5379" i="5" a="1"/>
  <c r="C5379" i="5" s="1"/>
  <c r="B5379" i="5"/>
  <c r="C5378" i="5" a="1"/>
  <c r="C5378" i="5" s="1"/>
  <c r="B5378" i="5"/>
  <c r="C5377" i="5" a="1"/>
  <c r="C5377" i="5" s="1"/>
  <c r="B5377" i="5"/>
  <c r="C5376" i="5" a="1"/>
  <c r="C5376" i="5" s="1"/>
  <c r="B5376" i="5"/>
  <c r="C5375" i="5" a="1"/>
  <c r="C5375" i="5" s="1"/>
  <c r="B5375" i="5"/>
  <c r="C5374" i="5" a="1"/>
  <c r="C5374" i="5" s="1"/>
  <c r="B5374" i="5"/>
  <c r="C5373" i="5" a="1"/>
  <c r="C5373" i="5" s="1"/>
  <c r="B5373" i="5"/>
  <c r="C5372" i="5" a="1"/>
  <c r="C5372" i="5" s="1"/>
  <c r="B5372" i="5"/>
  <c r="C5371" i="5" a="1"/>
  <c r="C5371" i="5" s="1"/>
  <c r="B5371" i="5"/>
  <c r="C5370" i="5" a="1"/>
  <c r="C5370" i="5" s="1"/>
  <c r="B5370" i="5"/>
  <c r="C5369" i="5" a="1"/>
  <c r="C5369" i="5" s="1"/>
  <c r="B5369" i="5"/>
  <c r="C5368" i="5" a="1"/>
  <c r="C5368" i="5" s="1"/>
  <c r="B5368" i="5"/>
  <c r="C5367" i="5" a="1"/>
  <c r="C5367" i="5" s="1"/>
  <c r="B5367" i="5"/>
  <c r="C5366" i="5" a="1"/>
  <c r="C5366" i="5" s="1"/>
  <c r="B5366" i="5"/>
  <c r="C5365" i="5" a="1"/>
  <c r="C5365" i="5" s="1"/>
  <c r="B5365" i="5"/>
  <c r="C5364" i="5" a="1"/>
  <c r="C5364" i="5" s="1"/>
  <c r="B5364" i="5"/>
  <c r="C5363" i="5" a="1"/>
  <c r="C5363" i="5" s="1"/>
  <c r="B5363" i="5"/>
  <c r="C5362" i="5" a="1"/>
  <c r="C5362" i="5" s="1"/>
  <c r="B5362" i="5"/>
  <c r="C5361" i="5" a="1"/>
  <c r="C5361" i="5" s="1"/>
  <c r="B5361" i="5"/>
  <c r="C5360" i="5" a="1"/>
  <c r="C5360" i="5" s="1"/>
  <c r="B5360" i="5"/>
  <c r="C5359" i="5" a="1"/>
  <c r="C5359" i="5" s="1"/>
  <c r="B5359" i="5"/>
  <c r="C5358" i="5" a="1"/>
  <c r="C5358" i="5" s="1"/>
  <c r="B5358" i="5"/>
  <c r="C5357" i="5" a="1"/>
  <c r="C5357" i="5" s="1"/>
  <c r="B5357" i="5"/>
  <c r="C5356" i="5" a="1"/>
  <c r="C5356" i="5" s="1"/>
  <c r="B5356" i="5"/>
  <c r="C5355" i="5" a="1"/>
  <c r="C5355" i="5" s="1"/>
  <c r="B5355" i="5"/>
  <c r="C5354" i="5" a="1"/>
  <c r="C5354" i="5" s="1"/>
  <c r="B5354" i="5"/>
  <c r="C5353" i="5" a="1"/>
  <c r="C5353" i="5" s="1"/>
  <c r="B5353" i="5"/>
  <c r="C5352" i="5" a="1"/>
  <c r="C5352" i="5" s="1"/>
  <c r="B5352" i="5"/>
  <c r="C5351" i="5" a="1"/>
  <c r="C5351" i="5" s="1"/>
  <c r="B5351" i="5"/>
  <c r="C5350" i="5" a="1"/>
  <c r="C5350" i="5" s="1"/>
  <c r="B5350" i="5"/>
  <c r="C5349" i="5" a="1"/>
  <c r="C5349" i="5" s="1"/>
  <c r="B5349" i="5"/>
  <c r="C5348" i="5" a="1"/>
  <c r="C5348" i="5" s="1"/>
  <c r="B5348" i="5"/>
  <c r="C5347" i="5" a="1"/>
  <c r="C5347" i="5" s="1"/>
  <c r="B5347" i="5"/>
  <c r="C5346" i="5" a="1"/>
  <c r="C5346" i="5" s="1"/>
  <c r="B5346" i="5"/>
  <c r="C5345" i="5" a="1"/>
  <c r="C5345" i="5" s="1"/>
  <c r="B5345" i="5"/>
  <c r="C5344" i="5" a="1"/>
  <c r="C5344" i="5" s="1"/>
  <c r="B5344" i="5"/>
  <c r="C5343" i="5" a="1"/>
  <c r="C5343" i="5" s="1"/>
  <c r="B5343" i="5"/>
  <c r="C5342" i="5" a="1"/>
  <c r="C5342" i="5" s="1"/>
  <c r="B5342" i="5"/>
  <c r="C5341" i="5" a="1"/>
  <c r="C5341" i="5" s="1"/>
  <c r="B5341" i="5"/>
  <c r="C5340" i="5" a="1"/>
  <c r="C5340" i="5" s="1"/>
  <c r="B5340" i="5"/>
  <c r="C5339" i="5" a="1"/>
  <c r="C5339" i="5" s="1"/>
  <c r="B5339" i="5"/>
  <c r="C5338" i="5" a="1"/>
  <c r="C5338" i="5" s="1"/>
  <c r="B5338" i="5"/>
  <c r="C5337" i="5" a="1"/>
  <c r="C5337" i="5" s="1"/>
  <c r="B5337" i="5"/>
  <c r="C5336" i="5" a="1"/>
  <c r="C5336" i="5" s="1"/>
  <c r="B5336" i="5"/>
  <c r="C5335" i="5" a="1"/>
  <c r="C5335" i="5" s="1"/>
  <c r="B5335" i="5"/>
  <c r="C5334" i="5" a="1"/>
  <c r="C5334" i="5" s="1"/>
  <c r="B5334" i="5"/>
  <c r="C5333" i="5" a="1"/>
  <c r="C5333" i="5" s="1"/>
  <c r="B5333" i="5"/>
  <c r="C5332" i="5" a="1"/>
  <c r="C5332" i="5" s="1"/>
  <c r="B5332" i="5"/>
  <c r="C5331" i="5" a="1"/>
  <c r="C5331" i="5" s="1"/>
  <c r="B5331" i="5"/>
  <c r="C5330" i="5" a="1"/>
  <c r="C5330" i="5" s="1"/>
  <c r="B5330" i="5"/>
  <c r="C5329" i="5" a="1"/>
  <c r="C5329" i="5" s="1"/>
  <c r="B5329" i="5"/>
  <c r="C5328" i="5" a="1"/>
  <c r="C5328" i="5" s="1"/>
  <c r="B5328" i="5"/>
  <c r="C5327" i="5" a="1"/>
  <c r="C5327" i="5" s="1"/>
  <c r="B5327" i="5"/>
  <c r="C5326" i="5" a="1"/>
  <c r="C5326" i="5" s="1"/>
  <c r="B5326" i="5"/>
  <c r="C5325" i="5" a="1"/>
  <c r="C5325" i="5" s="1"/>
  <c r="B5325" i="5"/>
  <c r="C5324" i="5" a="1"/>
  <c r="C5324" i="5" s="1"/>
  <c r="B5324" i="5"/>
  <c r="C5323" i="5" a="1"/>
  <c r="C5323" i="5" s="1"/>
  <c r="B5323" i="5"/>
  <c r="C5322" i="5" a="1"/>
  <c r="C5322" i="5" s="1"/>
  <c r="B5322" i="5"/>
  <c r="C5321" i="5" a="1"/>
  <c r="C5321" i="5" s="1"/>
  <c r="B5321" i="5"/>
  <c r="C5320" i="5" a="1"/>
  <c r="C5320" i="5" s="1"/>
  <c r="B5320" i="5"/>
  <c r="C5319" i="5" a="1"/>
  <c r="C5319" i="5" s="1"/>
  <c r="B5319" i="5"/>
  <c r="C5318" i="5" a="1"/>
  <c r="C5318" i="5" s="1"/>
  <c r="B5318" i="5"/>
  <c r="C5317" i="5" a="1"/>
  <c r="C5317" i="5" s="1"/>
  <c r="B5317" i="5"/>
  <c r="C5316" i="5" a="1"/>
  <c r="C5316" i="5" s="1"/>
  <c r="B5316" i="5"/>
  <c r="C5315" i="5" a="1"/>
  <c r="C5315" i="5" s="1"/>
  <c r="B5315" i="5"/>
  <c r="C5314" i="5" a="1"/>
  <c r="C5314" i="5" s="1"/>
  <c r="B5314" i="5"/>
  <c r="C5313" i="5" a="1"/>
  <c r="C5313" i="5" s="1"/>
  <c r="B5313" i="5"/>
  <c r="C5312" i="5" a="1"/>
  <c r="C5312" i="5" s="1"/>
  <c r="B5312" i="5"/>
  <c r="C5311" i="5" a="1"/>
  <c r="C5311" i="5" s="1"/>
  <c r="B5311" i="5"/>
  <c r="C5310" i="5" a="1"/>
  <c r="C5310" i="5" s="1"/>
  <c r="B5310" i="5"/>
  <c r="C5309" i="5" a="1"/>
  <c r="C5309" i="5" s="1"/>
  <c r="B5309" i="5"/>
  <c r="C5308" i="5" a="1"/>
  <c r="C5308" i="5" s="1"/>
  <c r="B5308" i="5"/>
  <c r="C5307" i="5" a="1"/>
  <c r="C5307" i="5" s="1"/>
  <c r="B5307" i="5"/>
  <c r="C5306" i="5" a="1"/>
  <c r="C5306" i="5" s="1"/>
  <c r="B5306" i="5"/>
  <c r="C5305" i="5" a="1"/>
  <c r="C5305" i="5" s="1"/>
  <c r="B5305" i="5"/>
  <c r="C5304" i="5" a="1"/>
  <c r="C5304" i="5" s="1"/>
  <c r="B5304" i="5"/>
  <c r="C5303" i="5" a="1"/>
  <c r="C5303" i="5" s="1"/>
  <c r="B5303" i="5"/>
  <c r="C5302" i="5" a="1"/>
  <c r="C5302" i="5" s="1"/>
  <c r="B5302" i="5"/>
  <c r="C5301" i="5" a="1"/>
  <c r="C5301" i="5" s="1"/>
  <c r="B5301" i="5"/>
  <c r="C5300" i="5" a="1"/>
  <c r="C5300" i="5" s="1"/>
  <c r="B5300" i="5"/>
  <c r="C5299" i="5" a="1"/>
  <c r="C5299" i="5" s="1"/>
  <c r="B5299" i="5"/>
  <c r="C5298" i="5" a="1"/>
  <c r="C5298" i="5" s="1"/>
  <c r="B5298" i="5"/>
  <c r="C5297" i="5" a="1"/>
  <c r="C5297" i="5" s="1"/>
  <c r="B5297" i="5"/>
  <c r="C5296" i="5" a="1"/>
  <c r="C5296" i="5" s="1"/>
  <c r="B5296" i="5"/>
  <c r="C5295" i="5" a="1"/>
  <c r="C5295" i="5" s="1"/>
  <c r="B5295" i="5"/>
  <c r="C5294" i="5" a="1"/>
  <c r="C5294" i="5" s="1"/>
  <c r="B5294" i="5"/>
  <c r="C5293" i="5" a="1"/>
  <c r="C5293" i="5" s="1"/>
  <c r="B5293" i="5"/>
  <c r="C5292" i="5" a="1"/>
  <c r="C5292" i="5" s="1"/>
  <c r="B5292" i="5"/>
  <c r="C5291" i="5" a="1"/>
  <c r="C5291" i="5" s="1"/>
  <c r="B5291" i="5"/>
  <c r="C5290" i="5" a="1"/>
  <c r="C5290" i="5" s="1"/>
  <c r="B5290" i="5"/>
  <c r="C5289" i="5" a="1"/>
  <c r="C5289" i="5" s="1"/>
  <c r="B5289" i="5"/>
  <c r="C5288" i="5" a="1"/>
  <c r="C5288" i="5" s="1"/>
  <c r="B5288" i="5"/>
  <c r="C5287" i="5" a="1"/>
  <c r="C5287" i="5" s="1"/>
  <c r="B5287" i="5"/>
  <c r="C5286" i="5" a="1"/>
  <c r="C5286" i="5" s="1"/>
  <c r="B5286" i="5"/>
  <c r="C5285" i="5" a="1"/>
  <c r="C5285" i="5" s="1"/>
  <c r="B5285" i="5"/>
  <c r="C5284" i="5" a="1"/>
  <c r="C5284" i="5" s="1"/>
  <c r="B5284" i="5"/>
  <c r="C5283" i="5" a="1"/>
  <c r="C5283" i="5" s="1"/>
  <c r="B5283" i="5"/>
  <c r="C5282" i="5" a="1"/>
  <c r="C5282" i="5" s="1"/>
  <c r="B5282" i="5"/>
  <c r="C5281" i="5" a="1"/>
  <c r="C5281" i="5" s="1"/>
  <c r="B5281" i="5"/>
  <c r="C5280" i="5" a="1"/>
  <c r="C5280" i="5" s="1"/>
  <c r="B5280" i="5"/>
  <c r="C5279" i="5" a="1"/>
  <c r="C5279" i="5" s="1"/>
  <c r="B5279" i="5"/>
  <c r="C5278" i="5" a="1"/>
  <c r="C5278" i="5" s="1"/>
  <c r="B5278" i="5"/>
  <c r="C5277" i="5" a="1"/>
  <c r="C5277" i="5" s="1"/>
  <c r="B5277" i="5"/>
  <c r="C5276" i="5" a="1"/>
  <c r="C5276" i="5" s="1"/>
  <c r="B5276" i="5"/>
  <c r="C5275" i="5" a="1"/>
  <c r="C5275" i="5" s="1"/>
  <c r="B5275" i="5"/>
  <c r="C5274" i="5" a="1"/>
  <c r="C5274" i="5" s="1"/>
  <c r="B5274" i="5"/>
  <c r="C5273" i="5" a="1"/>
  <c r="C5273" i="5" s="1"/>
  <c r="B5273" i="5"/>
  <c r="C5272" i="5" a="1"/>
  <c r="C5272" i="5" s="1"/>
  <c r="B5272" i="5"/>
  <c r="C5271" i="5" a="1"/>
  <c r="C5271" i="5" s="1"/>
  <c r="B5271" i="5"/>
  <c r="C5270" i="5" a="1"/>
  <c r="C5270" i="5" s="1"/>
  <c r="B5270" i="5"/>
  <c r="C5269" i="5" a="1"/>
  <c r="C5269" i="5" s="1"/>
  <c r="B5269" i="5"/>
  <c r="C5268" i="5" a="1"/>
  <c r="C5268" i="5" s="1"/>
  <c r="B5268" i="5"/>
  <c r="C5267" i="5" a="1"/>
  <c r="C5267" i="5" s="1"/>
  <c r="B5267" i="5"/>
  <c r="C5266" i="5" a="1"/>
  <c r="C5266" i="5" s="1"/>
  <c r="B5266" i="5"/>
  <c r="C5265" i="5" a="1"/>
  <c r="C5265" i="5" s="1"/>
  <c r="B5265" i="5"/>
  <c r="C5264" i="5" a="1"/>
  <c r="C5264" i="5" s="1"/>
  <c r="B5264" i="5"/>
  <c r="C5263" i="5" a="1"/>
  <c r="C5263" i="5" s="1"/>
  <c r="B5263" i="5"/>
  <c r="C5262" i="5" a="1"/>
  <c r="C5262" i="5" s="1"/>
  <c r="B5262" i="5"/>
  <c r="C5261" i="5" a="1"/>
  <c r="C5261" i="5" s="1"/>
  <c r="B5261" i="5"/>
  <c r="C5260" i="5" a="1"/>
  <c r="C5260" i="5" s="1"/>
  <c r="B5260" i="5"/>
  <c r="C5259" i="5" a="1"/>
  <c r="C5259" i="5" s="1"/>
  <c r="B5259" i="5"/>
  <c r="C5258" i="5" a="1"/>
  <c r="C5258" i="5" s="1"/>
  <c r="B5258" i="5"/>
  <c r="C5257" i="5" a="1"/>
  <c r="C5257" i="5" s="1"/>
  <c r="B5257" i="5"/>
  <c r="C5256" i="5" a="1"/>
  <c r="C5256" i="5" s="1"/>
  <c r="B5256" i="5"/>
  <c r="C5255" i="5" a="1"/>
  <c r="C5255" i="5" s="1"/>
  <c r="B5255" i="5"/>
  <c r="C5254" i="5" a="1"/>
  <c r="C5254" i="5" s="1"/>
  <c r="B5254" i="5"/>
  <c r="C5253" i="5" a="1"/>
  <c r="C5253" i="5" s="1"/>
  <c r="B5253" i="5"/>
  <c r="C5252" i="5" a="1"/>
  <c r="C5252" i="5" s="1"/>
  <c r="B5252" i="5"/>
  <c r="C5251" i="5" a="1"/>
  <c r="C5251" i="5" s="1"/>
  <c r="B5251" i="5"/>
  <c r="C5250" i="5" a="1"/>
  <c r="C5250" i="5" s="1"/>
  <c r="B5250" i="5"/>
  <c r="C5249" i="5" a="1"/>
  <c r="C5249" i="5" s="1"/>
  <c r="B5249" i="5"/>
  <c r="C5248" i="5" a="1"/>
  <c r="C5248" i="5" s="1"/>
  <c r="B5248" i="5"/>
  <c r="C5247" i="5" a="1"/>
  <c r="C5247" i="5" s="1"/>
  <c r="B5247" i="5"/>
  <c r="C5246" i="5" a="1"/>
  <c r="C5246" i="5" s="1"/>
  <c r="B5246" i="5"/>
  <c r="C5245" i="5" a="1"/>
  <c r="C5245" i="5" s="1"/>
  <c r="B5245" i="5"/>
  <c r="C5244" i="5" a="1"/>
  <c r="C5244" i="5" s="1"/>
  <c r="B5244" i="5"/>
  <c r="C5243" i="5" a="1"/>
  <c r="C5243" i="5" s="1"/>
  <c r="B5243" i="5"/>
  <c r="C5242" i="5" a="1"/>
  <c r="C5242" i="5" s="1"/>
  <c r="B5242" i="5"/>
  <c r="C5241" i="5" a="1"/>
  <c r="C5241" i="5" s="1"/>
  <c r="B5241" i="5"/>
  <c r="C5240" i="5" a="1"/>
  <c r="C5240" i="5" s="1"/>
  <c r="B5240" i="5"/>
  <c r="C5239" i="5" a="1"/>
  <c r="C5239" i="5" s="1"/>
  <c r="B5239" i="5"/>
  <c r="C5238" i="5" a="1"/>
  <c r="C5238" i="5" s="1"/>
  <c r="B5238" i="5"/>
  <c r="C5237" i="5" a="1"/>
  <c r="C5237" i="5" s="1"/>
  <c r="B5237" i="5"/>
  <c r="C5236" i="5" a="1"/>
  <c r="C5236" i="5" s="1"/>
  <c r="B5236" i="5"/>
  <c r="C5235" i="5" a="1"/>
  <c r="C5235" i="5" s="1"/>
  <c r="B5235" i="5"/>
  <c r="C5234" i="5" a="1"/>
  <c r="C5234" i="5" s="1"/>
  <c r="B5234" i="5"/>
  <c r="C5233" i="5" a="1"/>
  <c r="C5233" i="5" s="1"/>
  <c r="B5233" i="5"/>
  <c r="C5232" i="5" a="1"/>
  <c r="C5232" i="5" s="1"/>
  <c r="B5232" i="5"/>
  <c r="C5231" i="5" a="1"/>
  <c r="C5231" i="5" s="1"/>
  <c r="B5231" i="5"/>
  <c r="C5230" i="5" a="1"/>
  <c r="C5230" i="5" s="1"/>
  <c r="B5230" i="5"/>
  <c r="C5229" i="5" a="1"/>
  <c r="C5229" i="5" s="1"/>
  <c r="B5229" i="5"/>
  <c r="C5228" i="5" a="1"/>
  <c r="C5228" i="5" s="1"/>
  <c r="B5228" i="5"/>
  <c r="C5227" i="5" a="1"/>
  <c r="C5227" i="5" s="1"/>
  <c r="B5227" i="5"/>
  <c r="C5226" i="5" a="1"/>
  <c r="C5226" i="5" s="1"/>
  <c r="B5226" i="5"/>
  <c r="C5225" i="5" a="1"/>
  <c r="C5225" i="5" s="1"/>
  <c r="B5225" i="5"/>
  <c r="C5224" i="5" a="1"/>
  <c r="C5224" i="5" s="1"/>
  <c r="B5224" i="5"/>
  <c r="C5223" i="5" a="1"/>
  <c r="C5223" i="5" s="1"/>
  <c r="B5223" i="5"/>
  <c r="C5222" i="5" a="1"/>
  <c r="C5222" i="5" s="1"/>
  <c r="B5222" i="5"/>
  <c r="C5221" i="5" a="1"/>
  <c r="C5221" i="5" s="1"/>
  <c r="B5221" i="5"/>
  <c r="C5220" i="5" a="1"/>
  <c r="C5220" i="5" s="1"/>
  <c r="B5220" i="5"/>
  <c r="C5219" i="5" a="1"/>
  <c r="C5219" i="5" s="1"/>
  <c r="B5219" i="5"/>
  <c r="C5218" i="5" a="1"/>
  <c r="C5218" i="5" s="1"/>
  <c r="B5218" i="5"/>
  <c r="C5217" i="5" a="1"/>
  <c r="C5217" i="5" s="1"/>
  <c r="B5217" i="5"/>
  <c r="C5216" i="5" a="1"/>
  <c r="C5216" i="5" s="1"/>
  <c r="B5216" i="5"/>
  <c r="C5215" i="5" a="1"/>
  <c r="C5215" i="5" s="1"/>
  <c r="B5215" i="5"/>
  <c r="C5214" i="5" a="1"/>
  <c r="C5214" i="5" s="1"/>
  <c r="B5214" i="5"/>
  <c r="C5213" i="5" a="1"/>
  <c r="C5213" i="5" s="1"/>
  <c r="B5213" i="5"/>
  <c r="C5212" i="5" a="1"/>
  <c r="C5212" i="5" s="1"/>
  <c r="B5212" i="5"/>
  <c r="C5211" i="5" a="1"/>
  <c r="C5211" i="5" s="1"/>
  <c r="B5211" i="5"/>
  <c r="C5210" i="5" a="1"/>
  <c r="C5210" i="5" s="1"/>
  <c r="B5210" i="5"/>
  <c r="C5209" i="5" a="1"/>
  <c r="C5209" i="5" s="1"/>
  <c r="B5209" i="5"/>
  <c r="C5208" i="5" a="1"/>
  <c r="C5208" i="5" s="1"/>
  <c r="B5208" i="5"/>
  <c r="C5207" i="5" a="1"/>
  <c r="C5207" i="5" s="1"/>
  <c r="B5207" i="5"/>
  <c r="C5206" i="5" a="1"/>
  <c r="C5206" i="5" s="1"/>
  <c r="B5206" i="5"/>
  <c r="C5205" i="5" a="1"/>
  <c r="C5205" i="5" s="1"/>
  <c r="B5205" i="5"/>
  <c r="C5204" i="5" a="1"/>
  <c r="C5204" i="5" s="1"/>
  <c r="B5204" i="5"/>
  <c r="C5203" i="5" a="1"/>
  <c r="C5203" i="5" s="1"/>
  <c r="B5203" i="5"/>
  <c r="C5202" i="5" a="1"/>
  <c r="C5202" i="5" s="1"/>
  <c r="B5202" i="5"/>
  <c r="C5201" i="5" a="1"/>
  <c r="C5201" i="5" s="1"/>
  <c r="B5201" i="5"/>
  <c r="C5200" i="5" a="1"/>
  <c r="C5200" i="5" s="1"/>
  <c r="B5200" i="5"/>
  <c r="C5199" i="5" a="1"/>
  <c r="C5199" i="5" s="1"/>
  <c r="B5199" i="5"/>
  <c r="C5198" i="5" a="1"/>
  <c r="C5198" i="5" s="1"/>
  <c r="B5198" i="5"/>
  <c r="C5197" i="5" a="1"/>
  <c r="C5197" i="5" s="1"/>
  <c r="B5197" i="5"/>
  <c r="C5196" i="5" a="1"/>
  <c r="C5196" i="5" s="1"/>
  <c r="B5196" i="5"/>
  <c r="C5195" i="5" a="1"/>
  <c r="C5195" i="5" s="1"/>
  <c r="B5195" i="5"/>
  <c r="C5194" i="5" a="1"/>
  <c r="C5194" i="5" s="1"/>
  <c r="B5194" i="5"/>
  <c r="C5193" i="5" a="1"/>
  <c r="C5193" i="5" s="1"/>
  <c r="B5193" i="5"/>
  <c r="C5192" i="5" a="1"/>
  <c r="C5192" i="5" s="1"/>
  <c r="B5192" i="5"/>
  <c r="C5191" i="5" a="1"/>
  <c r="C5191" i="5" s="1"/>
  <c r="B5191" i="5"/>
  <c r="C5190" i="5" a="1"/>
  <c r="C5190" i="5" s="1"/>
  <c r="B5190" i="5"/>
  <c r="C5189" i="5" a="1"/>
  <c r="C5189" i="5" s="1"/>
  <c r="B5189" i="5"/>
  <c r="C5188" i="5" a="1"/>
  <c r="C5188" i="5" s="1"/>
  <c r="B5188" i="5"/>
  <c r="C5187" i="5" a="1"/>
  <c r="C5187" i="5" s="1"/>
  <c r="B5187" i="5"/>
  <c r="C5186" i="5" a="1"/>
  <c r="C5186" i="5" s="1"/>
  <c r="B5186" i="5"/>
  <c r="C5185" i="5" a="1"/>
  <c r="C5185" i="5" s="1"/>
  <c r="B5185" i="5"/>
  <c r="C5184" i="5" a="1"/>
  <c r="C5184" i="5" s="1"/>
  <c r="B5184" i="5"/>
  <c r="C5183" i="5" a="1"/>
  <c r="C5183" i="5" s="1"/>
  <c r="B5183" i="5"/>
  <c r="C5182" i="5" a="1"/>
  <c r="C5182" i="5" s="1"/>
  <c r="B5182" i="5"/>
  <c r="C5181" i="5" a="1"/>
  <c r="C5181" i="5" s="1"/>
  <c r="B5181" i="5"/>
  <c r="C5180" i="5" a="1"/>
  <c r="C5180" i="5" s="1"/>
  <c r="B5180" i="5"/>
  <c r="C5179" i="5" a="1"/>
  <c r="C5179" i="5" s="1"/>
  <c r="B5179" i="5"/>
  <c r="C5178" i="5" a="1"/>
  <c r="C5178" i="5" s="1"/>
  <c r="B5178" i="5"/>
  <c r="C5177" i="5" a="1"/>
  <c r="C5177" i="5" s="1"/>
  <c r="B5177" i="5"/>
  <c r="C5176" i="5" a="1"/>
  <c r="C5176" i="5" s="1"/>
  <c r="B5176" i="5"/>
  <c r="C5175" i="5" a="1"/>
  <c r="C5175" i="5" s="1"/>
  <c r="B5175" i="5"/>
  <c r="C5174" i="5" a="1"/>
  <c r="C5174" i="5" s="1"/>
  <c r="B5174" i="5"/>
  <c r="C5173" i="5" a="1"/>
  <c r="C5173" i="5" s="1"/>
  <c r="B5173" i="5"/>
  <c r="C5172" i="5" a="1"/>
  <c r="C5172" i="5" s="1"/>
  <c r="B5172" i="5"/>
  <c r="C5171" i="5" a="1"/>
  <c r="C5171" i="5" s="1"/>
  <c r="B5171" i="5"/>
  <c r="C5170" i="5" a="1"/>
  <c r="C5170" i="5" s="1"/>
  <c r="B5170" i="5"/>
  <c r="C5169" i="5" a="1"/>
  <c r="C5169" i="5" s="1"/>
  <c r="B5169" i="5"/>
  <c r="C5168" i="5" a="1"/>
  <c r="C5168" i="5" s="1"/>
  <c r="B5168" i="5"/>
  <c r="C5167" i="5" a="1"/>
  <c r="C5167" i="5" s="1"/>
  <c r="B5167" i="5"/>
  <c r="C5166" i="5" a="1"/>
  <c r="C5166" i="5" s="1"/>
  <c r="B5166" i="5"/>
  <c r="C5165" i="5" a="1"/>
  <c r="C5165" i="5" s="1"/>
  <c r="B5165" i="5"/>
  <c r="C5164" i="5" a="1"/>
  <c r="C5164" i="5" s="1"/>
  <c r="B5164" i="5"/>
  <c r="C5163" i="5" a="1"/>
  <c r="C5163" i="5" s="1"/>
  <c r="B5163" i="5"/>
  <c r="C5162" i="5" a="1"/>
  <c r="C5162" i="5" s="1"/>
  <c r="B5162" i="5"/>
  <c r="C5161" i="5" a="1"/>
  <c r="C5161" i="5" s="1"/>
  <c r="B5161" i="5"/>
  <c r="C5160" i="5" a="1"/>
  <c r="C5160" i="5" s="1"/>
  <c r="B5160" i="5"/>
  <c r="C5159" i="5" a="1"/>
  <c r="C5159" i="5" s="1"/>
  <c r="B5159" i="5"/>
  <c r="C5158" i="5" a="1"/>
  <c r="C5158" i="5" s="1"/>
  <c r="B5158" i="5"/>
  <c r="C5157" i="5" a="1"/>
  <c r="C5157" i="5" s="1"/>
  <c r="B5157" i="5"/>
  <c r="C5156" i="5" a="1"/>
  <c r="C5156" i="5" s="1"/>
  <c r="B5156" i="5"/>
  <c r="C5155" i="5" a="1"/>
  <c r="C5155" i="5" s="1"/>
  <c r="B5155" i="5"/>
  <c r="C5154" i="5" a="1"/>
  <c r="C5154" i="5" s="1"/>
  <c r="B5154" i="5"/>
  <c r="C5153" i="5" a="1"/>
  <c r="C5153" i="5" s="1"/>
  <c r="B5153" i="5"/>
  <c r="C5152" i="5" a="1"/>
  <c r="C5152" i="5" s="1"/>
  <c r="B5152" i="5"/>
  <c r="C5151" i="5" a="1"/>
  <c r="C5151" i="5" s="1"/>
  <c r="B5151" i="5"/>
  <c r="C5150" i="5" a="1"/>
  <c r="C5150" i="5" s="1"/>
  <c r="B5150" i="5"/>
  <c r="C5149" i="5" a="1"/>
  <c r="C5149" i="5" s="1"/>
  <c r="B5149" i="5"/>
  <c r="C5148" i="5" a="1"/>
  <c r="C5148" i="5" s="1"/>
  <c r="B5148" i="5"/>
  <c r="C5147" i="5" a="1"/>
  <c r="C5147" i="5" s="1"/>
  <c r="B5147" i="5"/>
  <c r="C5146" i="5" a="1"/>
  <c r="C5146" i="5" s="1"/>
  <c r="B5146" i="5"/>
  <c r="C5145" i="5" a="1"/>
  <c r="C5145" i="5" s="1"/>
  <c r="B5145" i="5"/>
  <c r="C5144" i="5" a="1"/>
  <c r="C5144" i="5" s="1"/>
  <c r="B5144" i="5"/>
  <c r="C5143" i="5" a="1"/>
  <c r="C5143" i="5" s="1"/>
  <c r="B5143" i="5"/>
  <c r="C5142" i="5" a="1"/>
  <c r="C5142" i="5" s="1"/>
  <c r="B5142" i="5"/>
  <c r="C5141" i="5" a="1"/>
  <c r="C5141" i="5" s="1"/>
  <c r="B5141" i="5"/>
  <c r="C5140" i="5" a="1"/>
  <c r="C5140" i="5" s="1"/>
  <c r="B5140" i="5"/>
  <c r="C5139" i="5" a="1"/>
  <c r="C5139" i="5" s="1"/>
  <c r="B5139" i="5"/>
  <c r="C5138" i="5" a="1"/>
  <c r="C5138" i="5" s="1"/>
  <c r="B5138" i="5"/>
  <c r="C5137" i="5" a="1"/>
  <c r="C5137" i="5" s="1"/>
  <c r="B5137" i="5"/>
  <c r="C5136" i="5" a="1"/>
  <c r="C5136" i="5" s="1"/>
  <c r="B5136" i="5"/>
  <c r="C5135" i="5" a="1"/>
  <c r="C5135" i="5" s="1"/>
  <c r="B5135" i="5"/>
  <c r="C5134" i="5" a="1"/>
  <c r="C5134" i="5" s="1"/>
  <c r="B5134" i="5"/>
  <c r="C5133" i="5" a="1"/>
  <c r="C5133" i="5" s="1"/>
  <c r="B5133" i="5"/>
  <c r="C5132" i="5" a="1"/>
  <c r="C5132" i="5" s="1"/>
  <c r="B5132" i="5"/>
  <c r="C5131" i="5" a="1"/>
  <c r="C5131" i="5" s="1"/>
  <c r="B5131" i="5"/>
  <c r="C5130" i="5" a="1"/>
  <c r="C5130" i="5" s="1"/>
  <c r="B5130" i="5"/>
  <c r="C5129" i="5" a="1"/>
  <c r="C5129" i="5" s="1"/>
  <c r="B5129" i="5"/>
  <c r="C5128" i="5" a="1"/>
  <c r="C5128" i="5" s="1"/>
  <c r="B5128" i="5"/>
  <c r="C5127" i="5" a="1"/>
  <c r="C5127" i="5" s="1"/>
  <c r="B5127" i="5"/>
  <c r="C5126" i="5" a="1"/>
  <c r="C5126" i="5" s="1"/>
  <c r="B5126" i="5"/>
  <c r="C5125" i="5" a="1"/>
  <c r="C5125" i="5" s="1"/>
  <c r="B5125" i="5"/>
  <c r="C5124" i="5" a="1"/>
  <c r="C5124" i="5" s="1"/>
  <c r="B5124" i="5"/>
  <c r="C5123" i="5" a="1"/>
  <c r="C5123" i="5" s="1"/>
  <c r="B5123" i="5"/>
  <c r="C5122" i="5" a="1"/>
  <c r="C5122" i="5" s="1"/>
  <c r="B5122" i="5"/>
  <c r="C5121" i="5" a="1"/>
  <c r="C5121" i="5" s="1"/>
  <c r="B5121" i="5"/>
  <c r="C5120" i="5" a="1"/>
  <c r="C5120" i="5" s="1"/>
  <c r="B5120" i="5"/>
  <c r="C5119" i="5" a="1"/>
  <c r="C5119" i="5" s="1"/>
  <c r="B5119" i="5"/>
  <c r="C5118" i="5" a="1"/>
  <c r="C5118" i="5" s="1"/>
  <c r="B5118" i="5"/>
  <c r="C5117" i="5" a="1"/>
  <c r="C5117" i="5" s="1"/>
  <c r="B5117" i="5"/>
  <c r="C5116" i="5" a="1"/>
  <c r="C5116" i="5" s="1"/>
  <c r="B5116" i="5"/>
  <c r="C5115" i="5" a="1"/>
  <c r="C5115" i="5" s="1"/>
  <c r="B5115" i="5"/>
  <c r="C5114" i="5" a="1"/>
  <c r="C5114" i="5" s="1"/>
  <c r="B5114" i="5"/>
  <c r="C5113" i="5" a="1"/>
  <c r="C5113" i="5" s="1"/>
  <c r="B5113" i="5"/>
  <c r="C5112" i="5" a="1"/>
  <c r="C5112" i="5" s="1"/>
  <c r="B5112" i="5"/>
  <c r="C5111" i="5" a="1"/>
  <c r="C5111" i="5" s="1"/>
  <c r="B5111" i="5"/>
  <c r="C5110" i="5" a="1"/>
  <c r="C5110" i="5" s="1"/>
  <c r="B5110" i="5"/>
  <c r="C5109" i="5" a="1"/>
  <c r="C5109" i="5" s="1"/>
  <c r="B5109" i="5"/>
  <c r="C5108" i="5" a="1"/>
  <c r="C5108" i="5" s="1"/>
  <c r="B5108" i="5"/>
  <c r="C5107" i="5" a="1"/>
  <c r="C5107" i="5" s="1"/>
  <c r="B5107" i="5"/>
  <c r="C5106" i="5" a="1"/>
  <c r="C5106" i="5" s="1"/>
  <c r="B5106" i="5"/>
  <c r="C5105" i="5" a="1"/>
  <c r="C5105" i="5" s="1"/>
  <c r="B5105" i="5"/>
  <c r="C5104" i="5" a="1"/>
  <c r="C5104" i="5" s="1"/>
  <c r="B5104" i="5"/>
  <c r="C5103" i="5" a="1"/>
  <c r="C5103" i="5" s="1"/>
  <c r="B5103" i="5"/>
  <c r="C5102" i="5" a="1"/>
  <c r="C5102" i="5" s="1"/>
  <c r="B5102" i="5"/>
  <c r="C5101" i="5" a="1"/>
  <c r="C5101" i="5" s="1"/>
  <c r="B5101" i="5"/>
  <c r="C5100" i="5" a="1"/>
  <c r="C5100" i="5" s="1"/>
  <c r="B5100" i="5"/>
  <c r="C5099" i="5" a="1"/>
  <c r="C5099" i="5" s="1"/>
  <c r="B5099" i="5"/>
  <c r="C5098" i="5" a="1"/>
  <c r="C5098" i="5" s="1"/>
  <c r="B5098" i="5"/>
  <c r="C5097" i="5" a="1"/>
  <c r="C5097" i="5" s="1"/>
  <c r="B5097" i="5"/>
  <c r="C5096" i="5" a="1"/>
  <c r="C5096" i="5" s="1"/>
  <c r="B5096" i="5"/>
  <c r="C5095" i="5" a="1"/>
  <c r="C5095" i="5" s="1"/>
  <c r="B5095" i="5"/>
  <c r="C5094" i="5" a="1"/>
  <c r="C5094" i="5" s="1"/>
  <c r="B5094" i="5"/>
  <c r="C5093" i="5" a="1"/>
  <c r="C5093" i="5" s="1"/>
  <c r="B5093" i="5"/>
  <c r="C5092" i="5" a="1"/>
  <c r="C5092" i="5" s="1"/>
  <c r="B5092" i="5"/>
  <c r="C5091" i="5" a="1"/>
  <c r="C5091" i="5" s="1"/>
  <c r="B5091" i="5"/>
  <c r="C5090" i="5" a="1"/>
  <c r="C5090" i="5" s="1"/>
  <c r="B5090" i="5"/>
  <c r="C5089" i="5" a="1"/>
  <c r="C5089" i="5" s="1"/>
  <c r="B5089" i="5"/>
  <c r="C5088" i="5" a="1"/>
  <c r="C5088" i="5" s="1"/>
  <c r="B5088" i="5"/>
  <c r="C5087" i="5" a="1"/>
  <c r="C5087" i="5" s="1"/>
  <c r="B5087" i="5"/>
  <c r="C5086" i="5" a="1"/>
  <c r="C5086" i="5" s="1"/>
  <c r="B5086" i="5"/>
  <c r="C5085" i="5" a="1"/>
  <c r="C5085" i="5" s="1"/>
  <c r="B5085" i="5"/>
  <c r="C5084" i="5" a="1"/>
  <c r="C5084" i="5" s="1"/>
  <c r="B5084" i="5"/>
  <c r="C5083" i="5" a="1"/>
  <c r="C5083" i="5" s="1"/>
  <c r="B5083" i="5"/>
  <c r="C5082" i="5" a="1"/>
  <c r="C5082" i="5" s="1"/>
  <c r="B5082" i="5"/>
  <c r="C5081" i="5" a="1"/>
  <c r="C5081" i="5" s="1"/>
  <c r="B5081" i="5"/>
  <c r="C5080" i="5" a="1"/>
  <c r="C5080" i="5" s="1"/>
  <c r="B5080" i="5"/>
  <c r="C5079" i="5" a="1"/>
  <c r="C5079" i="5" s="1"/>
  <c r="B5079" i="5"/>
  <c r="C5078" i="5" a="1"/>
  <c r="C5078" i="5" s="1"/>
  <c r="B5078" i="5"/>
  <c r="C5077" i="5" a="1"/>
  <c r="C5077" i="5" s="1"/>
  <c r="B5077" i="5"/>
  <c r="C5076" i="5" a="1"/>
  <c r="C5076" i="5" s="1"/>
  <c r="B5076" i="5"/>
  <c r="C5075" i="5" a="1"/>
  <c r="C5075" i="5" s="1"/>
  <c r="B5075" i="5"/>
  <c r="C5074" i="5" a="1"/>
  <c r="C5074" i="5" s="1"/>
  <c r="B5074" i="5"/>
  <c r="C5073" i="5" a="1"/>
  <c r="C5073" i="5" s="1"/>
  <c r="B5073" i="5"/>
  <c r="C5072" i="5" a="1"/>
  <c r="C5072" i="5" s="1"/>
  <c r="B5072" i="5"/>
  <c r="C5071" i="5" a="1"/>
  <c r="C5071" i="5" s="1"/>
  <c r="B5071" i="5"/>
  <c r="C5070" i="5" a="1"/>
  <c r="C5070" i="5" s="1"/>
  <c r="B5070" i="5"/>
  <c r="C5069" i="5" a="1"/>
  <c r="C5069" i="5" s="1"/>
  <c r="B5069" i="5"/>
  <c r="C5068" i="5" a="1"/>
  <c r="C5068" i="5" s="1"/>
  <c r="B5068" i="5"/>
  <c r="C5067" i="5" a="1"/>
  <c r="C5067" i="5" s="1"/>
  <c r="B5067" i="5"/>
  <c r="C5066" i="5" a="1"/>
  <c r="C5066" i="5" s="1"/>
  <c r="B5066" i="5"/>
  <c r="C5065" i="5" a="1"/>
  <c r="C5065" i="5" s="1"/>
  <c r="B5065" i="5"/>
  <c r="C5064" i="5" a="1"/>
  <c r="C5064" i="5" s="1"/>
  <c r="B5064" i="5"/>
  <c r="C5063" i="5" a="1"/>
  <c r="C5063" i="5" s="1"/>
  <c r="B5063" i="5"/>
  <c r="C5062" i="5" a="1"/>
  <c r="C5062" i="5" s="1"/>
  <c r="B5062" i="5"/>
  <c r="C5061" i="5" a="1"/>
  <c r="C5061" i="5" s="1"/>
  <c r="B5061" i="5"/>
  <c r="C5060" i="5" a="1"/>
  <c r="C5060" i="5" s="1"/>
  <c r="B5060" i="5"/>
  <c r="C5059" i="5" a="1"/>
  <c r="C5059" i="5" s="1"/>
  <c r="B5059" i="5"/>
  <c r="C5058" i="5" a="1"/>
  <c r="C5058" i="5" s="1"/>
  <c r="B5058" i="5"/>
  <c r="C5057" i="5" a="1"/>
  <c r="C5057" i="5" s="1"/>
  <c r="B5057" i="5"/>
  <c r="C5056" i="5" a="1"/>
  <c r="C5056" i="5" s="1"/>
  <c r="B5056" i="5"/>
  <c r="C5055" i="5" a="1"/>
  <c r="C5055" i="5" s="1"/>
  <c r="B5055" i="5"/>
  <c r="C5054" i="5" a="1"/>
  <c r="C5054" i="5" s="1"/>
  <c r="B5054" i="5"/>
  <c r="C5053" i="5" a="1"/>
  <c r="C5053" i="5" s="1"/>
  <c r="B5053" i="5"/>
  <c r="C5052" i="5" a="1"/>
  <c r="C5052" i="5" s="1"/>
  <c r="B5052" i="5"/>
  <c r="C5051" i="5" a="1"/>
  <c r="C5051" i="5" s="1"/>
  <c r="B5051" i="5"/>
  <c r="C5050" i="5" a="1"/>
  <c r="C5050" i="5" s="1"/>
  <c r="B5050" i="5"/>
  <c r="C5049" i="5" a="1"/>
  <c r="C5049" i="5" s="1"/>
  <c r="B5049" i="5"/>
  <c r="C5048" i="5" a="1"/>
  <c r="C5048" i="5" s="1"/>
  <c r="B5048" i="5"/>
  <c r="C5047" i="5" a="1"/>
  <c r="C5047" i="5" s="1"/>
  <c r="B5047" i="5"/>
  <c r="C5046" i="5" a="1"/>
  <c r="C5046" i="5" s="1"/>
  <c r="B5046" i="5"/>
  <c r="C5045" i="5" a="1"/>
  <c r="C5045" i="5" s="1"/>
  <c r="B5045" i="5"/>
  <c r="C5044" i="5" a="1"/>
  <c r="C5044" i="5" s="1"/>
  <c r="B5044" i="5"/>
  <c r="C5043" i="5" a="1"/>
  <c r="C5043" i="5" s="1"/>
  <c r="B5043" i="5"/>
  <c r="C5042" i="5" a="1"/>
  <c r="C5042" i="5" s="1"/>
  <c r="B5042" i="5"/>
  <c r="C5041" i="5" a="1"/>
  <c r="C5041" i="5" s="1"/>
  <c r="B5041" i="5"/>
  <c r="C5040" i="5" a="1"/>
  <c r="C5040" i="5" s="1"/>
  <c r="B5040" i="5"/>
  <c r="C5039" i="5" a="1"/>
  <c r="C5039" i="5" s="1"/>
  <c r="B5039" i="5"/>
  <c r="C5038" i="5" a="1"/>
  <c r="C5038" i="5" s="1"/>
  <c r="B5038" i="5"/>
  <c r="C5037" i="5" a="1"/>
  <c r="C5037" i="5" s="1"/>
  <c r="B5037" i="5"/>
  <c r="C5036" i="5" a="1"/>
  <c r="C5036" i="5" s="1"/>
  <c r="B5036" i="5"/>
  <c r="C5035" i="5" a="1"/>
  <c r="C5035" i="5" s="1"/>
  <c r="B5035" i="5"/>
  <c r="C5034" i="5" a="1"/>
  <c r="C5034" i="5" s="1"/>
  <c r="B5034" i="5"/>
  <c r="C5033" i="5" a="1"/>
  <c r="C5033" i="5" s="1"/>
  <c r="B5033" i="5"/>
  <c r="C5032" i="5" a="1"/>
  <c r="C5032" i="5" s="1"/>
  <c r="B5032" i="5"/>
  <c r="C5031" i="5" a="1"/>
  <c r="C5031" i="5" s="1"/>
  <c r="B5031" i="5"/>
  <c r="C5030" i="5" a="1"/>
  <c r="C5030" i="5" s="1"/>
  <c r="B5030" i="5"/>
  <c r="C5029" i="5" a="1"/>
  <c r="C5029" i="5" s="1"/>
  <c r="B5029" i="5"/>
  <c r="C5028" i="5" a="1"/>
  <c r="C5028" i="5" s="1"/>
  <c r="B5028" i="5"/>
  <c r="C5027" i="5" a="1"/>
  <c r="C5027" i="5" s="1"/>
  <c r="B5027" i="5"/>
  <c r="C5026" i="5" a="1"/>
  <c r="C5026" i="5" s="1"/>
  <c r="B5026" i="5"/>
  <c r="C5025" i="5" a="1"/>
  <c r="C5025" i="5" s="1"/>
  <c r="B5025" i="5"/>
  <c r="C5024" i="5" a="1"/>
  <c r="C5024" i="5" s="1"/>
  <c r="B5024" i="5"/>
  <c r="C5023" i="5" a="1"/>
  <c r="C5023" i="5" s="1"/>
  <c r="B5023" i="5"/>
  <c r="C5022" i="5" a="1"/>
  <c r="C5022" i="5" s="1"/>
  <c r="B5022" i="5"/>
  <c r="C5021" i="5" a="1"/>
  <c r="C5021" i="5" s="1"/>
  <c r="B5021" i="5"/>
  <c r="C5020" i="5" a="1"/>
  <c r="C5020" i="5" s="1"/>
  <c r="B5020" i="5"/>
  <c r="C5019" i="5" a="1"/>
  <c r="C5019" i="5" s="1"/>
  <c r="B5019" i="5"/>
  <c r="C5018" i="5" a="1"/>
  <c r="C5018" i="5" s="1"/>
  <c r="B5018" i="5"/>
  <c r="C5017" i="5" a="1"/>
  <c r="C5017" i="5" s="1"/>
  <c r="B5017" i="5"/>
  <c r="C5016" i="5" a="1"/>
  <c r="C5016" i="5" s="1"/>
  <c r="B5016" i="5"/>
  <c r="C5015" i="5" a="1"/>
  <c r="C5015" i="5" s="1"/>
  <c r="B5015" i="5"/>
  <c r="C5014" i="5" a="1"/>
  <c r="C5014" i="5" s="1"/>
  <c r="B5014" i="5"/>
  <c r="C5013" i="5" a="1"/>
  <c r="C5013" i="5" s="1"/>
  <c r="B5013" i="5"/>
  <c r="C5012" i="5" a="1"/>
  <c r="C5012" i="5" s="1"/>
  <c r="B5012" i="5"/>
  <c r="C5011" i="5" a="1"/>
  <c r="C5011" i="5" s="1"/>
  <c r="B5011" i="5"/>
  <c r="C5010" i="5" a="1"/>
  <c r="C5010" i="5" s="1"/>
  <c r="B5010" i="5"/>
  <c r="C5009" i="5" a="1"/>
  <c r="C5009" i="5" s="1"/>
  <c r="B5009" i="5"/>
  <c r="C5008" i="5" a="1"/>
  <c r="C5008" i="5" s="1"/>
  <c r="B5008" i="5"/>
  <c r="C5007" i="5" a="1"/>
  <c r="C5007" i="5" s="1"/>
  <c r="B5007" i="5"/>
  <c r="C5006" i="5" a="1"/>
  <c r="C5006" i="5" s="1"/>
  <c r="B5006" i="5"/>
  <c r="C5005" i="5" a="1"/>
  <c r="C5005" i="5" s="1"/>
  <c r="B5005" i="5"/>
  <c r="C5004" i="5" a="1"/>
  <c r="C5004" i="5" s="1"/>
  <c r="B5004" i="5"/>
  <c r="C5003" i="5" a="1"/>
  <c r="C5003" i="5" s="1"/>
  <c r="B5003" i="5"/>
  <c r="C5002" i="5" a="1"/>
  <c r="C5002" i="5" s="1"/>
  <c r="B5002" i="5"/>
  <c r="C5001" i="5" a="1"/>
  <c r="C5001" i="5" s="1"/>
  <c r="B5001" i="5"/>
  <c r="C5000" i="5" a="1"/>
  <c r="C5000" i="5" s="1"/>
  <c r="B5000" i="5"/>
  <c r="C4999" i="5" a="1"/>
  <c r="C4999" i="5" s="1"/>
  <c r="B4999" i="5"/>
  <c r="C4998" i="5" a="1"/>
  <c r="C4998" i="5" s="1"/>
  <c r="B4998" i="5"/>
  <c r="C4997" i="5" a="1"/>
  <c r="C4997" i="5" s="1"/>
  <c r="B4997" i="5"/>
  <c r="C4996" i="5" a="1"/>
  <c r="C4996" i="5" s="1"/>
  <c r="B4996" i="5"/>
  <c r="C4995" i="5" a="1"/>
  <c r="C4995" i="5" s="1"/>
  <c r="B4995" i="5"/>
  <c r="C4994" i="5" a="1"/>
  <c r="C4994" i="5" s="1"/>
  <c r="B4994" i="5"/>
  <c r="C4993" i="5" a="1"/>
  <c r="C4993" i="5" s="1"/>
  <c r="B4993" i="5"/>
  <c r="C4992" i="5" a="1"/>
  <c r="C4992" i="5" s="1"/>
  <c r="B4992" i="5"/>
  <c r="C4991" i="5" a="1"/>
  <c r="C4991" i="5" s="1"/>
  <c r="B4991" i="5"/>
  <c r="C4990" i="5" a="1"/>
  <c r="C4990" i="5" s="1"/>
  <c r="B4990" i="5"/>
  <c r="C4989" i="5" a="1"/>
  <c r="C4989" i="5" s="1"/>
  <c r="B4989" i="5"/>
  <c r="C4988" i="5" a="1"/>
  <c r="C4988" i="5" s="1"/>
  <c r="B4988" i="5"/>
  <c r="C4987" i="5" a="1"/>
  <c r="C4987" i="5" s="1"/>
  <c r="B4987" i="5"/>
  <c r="C4986" i="5" a="1"/>
  <c r="C4986" i="5" s="1"/>
  <c r="B4986" i="5"/>
  <c r="C4985" i="5" a="1"/>
  <c r="C4985" i="5" s="1"/>
  <c r="B4985" i="5"/>
  <c r="C4984" i="5" a="1"/>
  <c r="C4984" i="5" s="1"/>
  <c r="B4984" i="5"/>
  <c r="C4983" i="5" a="1"/>
  <c r="C4983" i="5" s="1"/>
  <c r="B4983" i="5"/>
  <c r="C4982" i="5" a="1"/>
  <c r="C4982" i="5" s="1"/>
  <c r="B4982" i="5"/>
  <c r="C4981" i="5" a="1"/>
  <c r="C4981" i="5" s="1"/>
  <c r="B4981" i="5"/>
  <c r="C4980" i="5" a="1"/>
  <c r="C4980" i="5" s="1"/>
  <c r="B4980" i="5"/>
  <c r="C4979" i="5" a="1"/>
  <c r="C4979" i="5" s="1"/>
  <c r="B4979" i="5"/>
  <c r="C4978" i="5" a="1"/>
  <c r="C4978" i="5" s="1"/>
  <c r="B4978" i="5"/>
  <c r="C4977" i="5" a="1"/>
  <c r="C4977" i="5" s="1"/>
  <c r="B4977" i="5"/>
  <c r="C4976" i="5" a="1"/>
  <c r="C4976" i="5" s="1"/>
  <c r="B4976" i="5"/>
  <c r="C4975" i="5" a="1"/>
  <c r="C4975" i="5" s="1"/>
  <c r="B4975" i="5"/>
  <c r="C4974" i="5" a="1"/>
  <c r="C4974" i="5" s="1"/>
  <c r="B4974" i="5"/>
  <c r="C4973" i="5" a="1"/>
  <c r="C4973" i="5" s="1"/>
  <c r="B4973" i="5"/>
  <c r="C4972" i="5" a="1"/>
  <c r="C4972" i="5" s="1"/>
  <c r="B4972" i="5"/>
  <c r="C4971" i="5" a="1"/>
  <c r="C4971" i="5" s="1"/>
  <c r="B4971" i="5"/>
  <c r="C4970" i="5" a="1"/>
  <c r="C4970" i="5" s="1"/>
  <c r="B4970" i="5"/>
  <c r="C4969" i="5" a="1"/>
  <c r="C4969" i="5" s="1"/>
  <c r="B4969" i="5"/>
  <c r="C4968" i="5" a="1"/>
  <c r="C4968" i="5" s="1"/>
  <c r="B4968" i="5"/>
  <c r="C4967" i="5" a="1"/>
  <c r="C4967" i="5" s="1"/>
  <c r="B4967" i="5"/>
  <c r="C4966" i="5" a="1"/>
  <c r="C4966" i="5" s="1"/>
  <c r="B4966" i="5"/>
  <c r="C4965" i="5" a="1"/>
  <c r="C4965" i="5" s="1"/>
  <c r="B4965" i="5"/>
  <c r="C4964" i="5" a="1"/>
  <c r="C4964" i="5" s="1"/>
  <c r="B4964" i="5"/>
  <c r="C4963" i="5" a="1"/>
  <c r="C4963" i="5" s="1"/>
  <c r="B4963" i="5"/>
  <c r="C4962" i="5" a="1"/>
  <c r="C4962" i="5" s="1"/>
  <c r="B4962" i="5"/>
  <c r="C4961" i="5" a="1"/>
  <c r="C4961" i="5" s="1"/>
  <c r="B4961" i="5"/>
  <c r="C4960" i="5" a="1"/>
  <c r="C4960" i="5" s="1"/>
  <c r="B4960" i="5"/>
  <c r="C4959" i="5" a="1"/>
  <c r="C4959" i="5" s="1"/>
  <c r="B4959" i="5"/>
  <c r="C4958" i="5" a="1"/>
  <c r="C4958" i="5" s="1"/>
  <c r="B4958" i="5"/>
  <c r="C4957" i="5" a="1"/>
  <c r="C4957" i="5" s="1"/>
  <c r="B4957" i="5"/>
  <c r="C4956" i="5" a="1"/>
  <c r="C4956" i="5" s="1"/>
  <c r="B4956" i="5"/>
  <c r="C4955" i="5" a="1"/>
  <c r="C4955" i="5" s="1"/>
  <c r="B4955" i="5"/>
  <c r="C4954" i="5" a="1"/>
  <c r="C4954" i="5" s="1"/>
  <c r="B4954" i="5"/>
  <c r="C4953" i="5" a="1"/>
  <c r="C4953" i="5" s="1"/>
  <c r="B4953" i="5"/>
  <c r="C4952" i="5" a="1"/>
  <c r="C4952" i="5" s="1"/>
  <c r="B4952" i="5"/>
  <c r="C4951" i="5" a="1"/>
  <c r="C4951" i="5" s="1"/>
  <c r="B4951" i="5"/>
  <c r="C4950" i="5" a="1"/>
  <c r="C4950" i="5" s="1"/>
  <c r="B4950" i="5"/>
  <c r="C4949" i="5" a="1"/>
  <c r="C4949" i="5" s="1"/>
  <c r="B4949" i="5"/>
  <c r="C4948" i="5" a="1"/>
  <c r="C4948" i="5" s="1"/>
  <c r="B4948" i="5"/>
  <c r="C4947" i="5" a="1"/>
  <c r="C4947" i="5" s="1"/>
  <c r="B4947" i="5"/>
  <c r="C4946" i="5" a="1"/>
  <c r="C4946" i="5" s="1"/>
  <c r="B4946" i="5"/>
  <c r="C4945" i="5" a="1"/>
  <c r="C4945" i="5" s="1"/>
  <c r="B4945" i="5"/>
  <c r="C4944" i="5" a="1"/>
  <c r="C4944" i="5" s="1"/>
  <c r="B4944" i="5"/>
  <c r="C4943" i="5" a="1"/>
  <c r="C4943" i="5" s="1"/>
  <c r="B4943" i="5"/>
  <c r="C4942" i="5" a="1"/>
  <c r="C4942" i="5" s="1"/>
  <c r="B4942" i="5"/>
  <c r="C4941" i="5" a="1"/>
  <c r="C4941" i="5" s="1"/>
  <c r="B4941" i="5"/>
  <c r="C4940" i="5" a="1"/>
  <c r="C4940" i="5" s="1"/>
  <c r="B4940" i="5"/>
  <c r="C4939" i="5" a="1"/>
  <c r="C4939" i="5" s="1"/>
  <c r="B4939" i="5"/>
  <c r="C4938" i="5" a="1"/>
  <c r="C4938" i="5" s="1"/>
  <c r="B4938" i="5"/>
  <c r="C4937" i="5" a="1"/>
  <c r="C4937" i="5" s="1"/>
  <c r="B4937" i="5"/>
  <c r="C4936" i="5" a="1"/>
  <c r="C4936" i="5" s="1"/>
  <c r="B4936" i="5"/>
  <c r="C4935" i="5" a="1"/>
  <c r="C4935" i="5" s="1"/>
  <c r="B4935" i="5"/>
  <c r="C4934" i="5" a="1"/>
  <c r="C4934" i="5" s="1"/>
  <c r="B4934" i="5"/>
  <c r="C4933" i="5" a="1"/>
  <c r="C4933" i="5" s="1"/>
  <c r="B4933" i="5"/>
  <c r="C4932" i="5" a="1"/>
  <c r="C4932" i="5" s="1"/>
  <c r="B4932" i="5"/>
  <c r="C4931" i="5" a="1"/>
  <c r="C4931" i="5" s="1"/>
  <c r="B4931" i="5"/>
  <c r="C4930" i="5" a="1"/>
  <c r="C4930" i="5" s="1"/>
  <c r="B4930" i="5"/>
  <c r="C4929" i="5" a="1"/>
  <c r="C4929" i="5" s="1"/>
  <c r="B4929" i="5"/>
  <c r="C4928" i="5" a="1"/>
  <c r="C4928" i="5" s="1"/>
  <c r="B4928" i="5"/>
  <c r="C4927" i="5" a="1"/>
  <c r="C4927" i="5" s="1"/>
  <c r="B4927" i="5"/>
  <c r="C4926" i="5" a="1"/>
  <c r="C4926" i="5" s="1"/>
  <c r="B4926" i="5"/>
  <c r="C4925" i="5" a="1"/>
  <c r="C4925" i="5" s="1"/>
  <c r="B4925" i="5"/>
  <c r="C4924" i="5" a="1"/>
  <c r="C4924" i="5" s="1"/>
  <c r="B4924" i="5"/>
  <c r="C4923" i="5" a="1"/>
  <c r="C4923" i="5" s="1"/>
  <c r="B4923" i="5"/>
  <c r="C4922" i="5" a="1"/>
  <c r="C4922" i="5" s="1"/>
  <c r="B4922" i="5"/>
  <c r="C4921" i="5" a="1"/>
  <c r="C4921" i="5" s="1"/>
  <c r="B4921" i="5"/>
  <c r="C4920" i="5" a="1"/>
  <c r="C4920" i="5" s="1"/>
  <c r="B4920" i="5"/>
  <c r="C4919" i="5" a="1"/>
  <c r="C4919" i="5" s="1"/>
  <c r="B4919" i="5"/>
  <c r="C4918" i="5" a="1"/>
  <c r="C4918" i="5" s="1"/>
  <c r="B4918" i="5"/>
  <c r="C4917" i="5" a="1"/>
  <c r="C4917" i="5" s="1"/>
  <c r="B4917" i="5"/>
  <c r="C4916" i="5" a="1"/>
  <c r="C4916" i="5" s="1"/>
  <c r="B4916" i="5"/>
  <c r="C4915" i="5" a="1"/>
  <c r="C4915" i="5" s="1"/>
  <c r="B4915" i="5"/>
  <c r="C4914" i="5" a="1"/>
  <c r="C4914" i="5" s="1"/>
  <c r="B4914" i="5"/>
  <c r="C4913" i="5" a="1"/>
  <c r="C4913" i="5" s="1"/>
  <c r="B4913" i="5"/>
  <c r="C4912" i="5" a="1"/>
  <c r="C4912" i="5" s="1"/>
  <c r="B4912" i="5"/>
  <c r="C4911" i="5" a="1"/>
  <c r="C4911" i="5" s="1"/>
  <c r="B4911" i="5"/>
  <c r="C4910" i="5" a="1"/>
  <c r="C4910" i="5" s="1"/>
  <c r="B4910" i="5"/>
  <c r="C4909" i="5" a="1"/>
  <c r="C4909" i="5" s="1"/>
  <c r="B4909" i="5"/>
  <c r="C4908" i="5" a="1"/>
  <c r="C4908" i="5" s="1"/>
  <c r="B4908" i="5"/>
  <c r="C4907" i="5" a="1"/>
  <c r="C4907" i="5" s="1"/>
  <c r="B4907" i="5"/>
  <c r="C4906" i="5" a="1"/>
  <c r="C4906" i="5" s="1"/>
  <c r="B4906" i="5"/>
  <c r="C4905" i="5" a="1"/>
  <c r="C4905" i="5" s="1"/>
  <c r="B4905" i="5"/>
  <c r="C4904" i="5" a="1"/>
  <c r="C4904" i="5" s="1"/>
  <c r="B4904" i="5"/>
  <c r="C4903" i="5" a="1"/>
  <c r="C4903" i="5" s="1"/>
  <c r="B4903" i="5"/>
  <c r="C4902" i="5" a="1"/>
  <c r="C4902" i="5" s="1"/>
  <c r="B4902" i="5"/>
  <c r="C4901" i="5" a="1"/>
  <c r="C4901" i="5" s="1"/>
  <c r="B4901" i="5"/>
  <c r="C4900" i="5" a="1"/>
  <c r="C4900" i="5" s="1"/>
  <c r="B4900" i="5"/>
  <c r="C4899" i="5" a="1"/>
  <c r="C4899" i="5" s="1"/>
  <c r="B4899" i="5"/>
  <c r="C4898" i="5" a="1"/>
  <c r="C4898" i="5" s="1"/>
  <c r="B4898" i="5"/>
  <c r="C4897" i="5" a="1"/>
  <c r="C4897" i="5" s="1"/>
  <c r="B4897" i="5"/>
  <c r="C4896" i="5" a="1"/>
  <c r="C4896" i="5" s="1"/>
  <c r="B4896" i="5"/>
  <c r="C4895" i="5" a="1"/>
  <c r="C4895" i="5" s="1"/>
  <c r="B4895" i="5"/>
  <c r="C4894" i="5" a="1"/>
  <c r="C4894" i="5" s="1"/>
  <c r="B4894" i="5"/>
  <c r="C4893" i="5" a="1"/>
  <c r="C4893" i="5" s="1"/>
  <c r="B4893" i="5"/>
  <c r="C4892" i="5" a="1"/>
  <c r="C4892" i="5" s="1"/>
  <c r="B4892" i="5"/>
  <c r="C4891" i="5" a="1"/>
  <c r="C4891" i="5" s="1"/>
  <c r="B4891" i="5"/>
  <c r="C4890" i="5" a="1"/>
  <c r="C4890" i="5" s="1"/>
  <c r="B4890" i="5"/>
  <c r="C4889" i="5" a="1"/>
  <c r="C4889" i="5" s="1"/>
  <c r="B4889" i="5"/>
  <c r="C4888" i="5" a="1"/>
  <c r="C4888" i="5" s="1"/>
  <c r="B4888" i="5"/>
  <c r="C4887" i="5" a="1"/>
  <c r="C4887" i="5" s="1"/>
  <c r="B4887" i="5"/>
  <c r="C4886" i="5" a="1"/>
  <c r="C4886" i="5" s="1"/>
  <c r="B4886" i="5"/>
  <c r="C4885" i="5" a="1"/>
  <c r="C4885" i="5" s="1"/>
  <c r="B4885" i="5"/>
  <c r="C4884" i="5" a="1"/>
  <c r="C4884" i="5" s="1"/>
  <c r="B4884" i="5"/>
  <c r="C4883" i="5" a="1"/>
  <c r="C4883" i="5" s="1"/>
  <c r="B4883" i="5"/>
  <c r="C4882" i="5" a="1"/>
  <c r="C4882" i="5" s="1"/>
  <c r="B4882" i="5"/>
  <c r="C4881" i="5" a="1"/>
  <c r="C4881" i="5" s="1"/>
  <c r="B4881" i="5"/>
  <c r="C4880" i="5" a="1"/>
  <c r="C4880" i="5" s="1"/>
  <c r="B4880" i="5"/>
  <c r="C4879" i="5" a="1"/>
  <c r="C4879" i="5" s="1"/>
  <c r="B4879" i="5"/>
  <c r="C4878" i="5" a="1"/>
  <c r="C4878" i="5" s="1"/>
  <c r="B4878" i="5"/>
  <c r="C4877" i="5" a="1"/>
  <c r="C4877" i="5" s="1"/>
  <c r="B4877" i="5"/>
  <c r="C4876" i="5" a="1"/>
  <c r="C4876" i="5" s="1"/>
  <c r="B4876" i="5"/>
  <c r="C4875" i="5" a="1"/>
  <c r="C4875" i="5" s="1"/>
  <c r="B4875" i="5"/>
  <c r="C4874" i="5" a="1"/>
  <c r="C4874" i="5" s="1"/>
  <c r="B4874" i="5"/>
  <c r="C4873" i="5" a="1"/>
  <c r="C4873" i="5" s="1"/>
  <c r="B4873" i="5"/>
  <c r="C4872" i="5" a="1"/>
  <c r="C4872" i="5" s="1"/>
  <c r="B4872" i="5"/>
  <c r="C4871" i="5" a="1"/>
  <c r="C4871" i="5" s="1"/>
  <c r="B4871" i="5"/>
  <c r="C4870" i="5" a="1"/>
  <c r="C4870" i="5" s="1"/>
  <c r="B4870" i="5"/>
  <c r="C4869" i="5" a="1"/>
  <c r="C4869" i="5" s="1"/>
  <c r="B4869" i="5"/>
  <c r="C4868" i="5" a="1"/>
  <c r="C4868" i="5" s="1"/>
  <c r="B4868" i="5"/>
  <c r="C4867" i="5" a="1"/>
  <c r="C4867" i="5" s="1"/>
  <c r="B4867" i="5"/>
  <c r="C4866" i="5" a="1"/>
  <c r="C4866" i="5" s="1"/>
  <c r="B4866" i="5"/>
  <c r="C4865" i="5" a="1"/>
  <c r="C4865" i="5" s="1"/>
  <c r="B4865" i="5"/>
  <c r="C4864" i="5" a="1"/>
  <c r="C4864" i="5" s="1"/>
  <c r="B4864" i="5"/>
  <c r="C4863" i="5" a="1"/>
  <c r="C4863" i="5" s="1"/>
  <c r="B4863" i="5"/>
  <c r="C4862" i="5" a="1"/>
  <c r="C4862" i="5" s="1"/>
  <c r="B4862" i="5"/>
  <c r="C4861" i="5" a="1"/>
  <c r="C4861" i="5" s="1"/>
  <c r="B4861" i="5"/>
  <c r="C4860" i="5" a="1"/>
  <c r="C4860" i="5" s="1"/>
  <c r="B4860" i="5"/>
  <c r="C4859" i="5" a="1"/>
  <c r="C4859" i="5" s="1"/>
  <c r="B4859" i="5"/>
  <c r="C4858" i="5" a="1"/>
  <c r="C4858" i="5" s="1"/>
  <c r="B4858" i="5"/>
  <c r="C4857" i="5" a="1"/>
  <c r="C4857" i="5" s="1"/>
  <c r="B4857" i="5"/>
  <c r="C4856" i="5" a="1"/>
  <c r="C4856" i="5" s="1"/>
  <c r="B4856" i="5"/>
  <c r="C4855" i="5" a="1"/>
  <c r="C4855" i="5" s="1"/>
  <c r="B4855" i="5"/>
  <c r="C4854" i="5" a="1"/>
  <c r="C4854" i="5" s="1"/>
  <c r="B4854" i="5"/>
  <c r="C4853" i="5" a="1"/>
  <c r="C4853" i="5" s="1"/>
  <c r="B4853" i="5"/>
  <c r="C4852" i="5" a="1"/>
  <c r="C4852" i="5" s="1"/>
  <c r="B4852" i="5"/>
  <c r="C4851" i="5" a="1"/>
  <c r="C4851" i="5" s="1"/>
  <c r="B4851" i="5"/>
  <c r="C4850" i="5" a="1"/>
  <c r="C4850" i="5" s="1"/>
  <c r="B4850" i="5"/>
  <c r="C4849" i="5" a="1"/>
  <c r="C4849" i="5" s="1"/>
  <c r="B4849" i="5"/>
  <c r="C4848" i="5" a="1"/>
  <c r="C4848" i="5" s="1"/>
  <c r="B4848" i="5"/>
  <c r="C4847" i="5" a="1"/>
  <c r="C4847" i="5" s="1"/>
  <c r="B4847" i="5"/>
  <c r="C4846" i="5" a="1"/>
  <c r="C4846" i="5" s="1"/>
  <c r="B4846" i="5"/>
  <c r="C4845" i="5" a="1"/>
  <c r="C4845" i="5" s="1"/>
  <c r="B4845" i="5"/>
  <c r="C4844" i="5" a="1"/>
  <c r="C4844" i="5" s="1"/>
  <c r="B4844" i="5"/>
  <c r="C4843" i="5" a="1"/>
  <c r="C4843" i="5" s="1"/>
  <c r="B4843" i="5"/>
  <c r="C4842" i="5" a="1"/>
  <c r="C4842" i="5" s="1"/>
  <c r="B4842" i="5"/>
  <c r="C4841" i="5" a="1"/>
  <c r="C4841" i="5" s="1"/>
  <c r="B4841" i="5"/>
  <c r="C4840" i="5" a="1"/>
  <c r="C4840" i="5" s="1"/>
  <c r="B4840" i="5"/>
  <c r="C4839" i="5" a="1"/>
  <c r="C4839" i="5" s="1"/>
  <c r="B4839" i="5"/>
  <c r="C4838" i="5" a="1"/>
  <c r="C4838" i="5" s="1"/>
  <c r="B4838" i="5"/>
  <c r="C4837" i="5" a="1"/>
  <c r="C4837" i="5" s="1"/>
  <c r="B4837" i="5"/>
  <c r="C4836" i="5" a="1"/>
  <c r="C4836" i="5" s="1"/>
  <c r="B4836" i="5"/>
  <c r="C4835" i="5" a="1"/>
  <c r="C4835" i="5" s="1"/>
  <c r="B4835" i="5"/>
  <c r="C4834" i="5" a="1"/>
  <c r="C4834" i="5" s="1"/>
  <c r="B4834" i="5"/>
  <c r="C4833" i="5" a="1"/>
  <c r="C4833" i="5" s="1"/>
  <c r="B4833" i="5"/>
  <c r="C4832" i="5" a="1"/>
  <c r="C4832" i="5" s="1"/>
  <c r="B4832" i="5"/>
  <c r="C4831" i="5" a="1"/>
  <c r="C4831" i="5" s="1"/>
  <c r="B4831" i="5"/>
  <c r="C4830" i="5" a="1"/>
  <c r="C4830" i="5" s="1"/>
  <c r="B4830" i="5"/>
  <c r="C4829" i="5" a="1"/>
  <c r="C4829" i="5" s="1"/>
  <c r="B4829" i="5"/>
  <c r="C4828" i="5" a="1"/>
  <c r="C4828" i="5" s="1"/>
  <c r="B4828" i="5"/>
  <c r="C4827" i="5" a="1"/>
  <c r="C4827" i="5" s="1"/>
  <c r="B4827" i="5"/>
  <c r="C4826" i="5" a="1"/>
  <c r="C4826" i="5" s="1"/>
  <c r="B4826" i="5"/>
  <c r="C4825" i="5" a="1"/>
  <c r="C4825" i="5" s="1"/>
  <c r="B4825" i="5"/>
  <c r="C4824" i="5" a="1"/>
  <c r="C4824" i="5" s="1"/>
  <c r="B4824" i="5"/>
  <c r="C4823" i="5" a="1"/>
  <c r="C4823" i="5" s="1"/>
  <c r="B4823" i="5"/>
  <c r="C4822" i="5" a="1"/>
  <c r="C4822" i="5" s="1"/>
  <c r="B4822" i="5"/>
  <c r="C4821" i="5" a="1"/>
  <c r="C4821" i="5" s="1"/>
  <c r="B4821" i="5"/>
  <c r="C4820" i="5" a="1"/>
  <c r="C4820" i="5" s="1"/>
  <c r="B4820" i="5"/>
  <c r="C4819" i="5" a="1"/>
  <c r="C4819" i="5" s="1"/>
  <c r="B4819" i="5"/>
  <c r="C4818" i="5" a="1"/>
  <c r="C4818" i="5" s="1"/>
  <c r="B4818" i="5"/>
  <c r="C4817" i="5" a="1"/>
  <c r="C4817" i="5" s="1"/>
  <c r="B4817" i="5"/>
  <c r="C4816" i="5" a="1"/>
  <c r="C4816" i="5" s="1"/>
  <c r="B4816" i="5"/>
  <c r="C4815" i="5" a="1"/>
  <c r="C4815" i="5" s="1"/>
  <c r="B4815" i="5"/>
  <c r="C4814" i="5" a="1"/>
  <c r="C4814" i="5" s="1"/>
  <c r="B4814" i="5"/>
  <c r="C4813" i="5" a="1"/>
  <c r="C4813" i="5" s="1"/>
  <c r="B4813" i="5"/>
  <c r="C4812" i="5" a="1"/>
  <c r="C4812" i="5" s="1"/>
  <c r="B4812" i="5"/>
  <c r="C4811" i="5" a="1"/>
  <c r="C4811" i="5" s="1"/>
  <c r="B4811" i="5"/>
  <c r="C4810" i="5" a="1"/>
  <c r="C4810" i="5" s="1"/>
  <c r="B4810" i="5"/>
  <c r="C4809" i="5" a="1"/>
  <c r="C4809" i="5" s="1"/>
  <c r="B4809" i="5"/>
  <c r="C4808" i="5" a="1"/>
  <c r="C4808" i="5" s="1"/>
  <c r="B4808" i="5"/>
  <c r="C4807" i="5" a="1"/>
  <c r="C4807" i="5" s="1"/>
  <c r="B4807" i="5"/>
  <c r="C4806" i="5" a="1"/>
  <c r="C4806" i="5" s="1"/>
  <c r="B4806" i="5"/>
  <c r="C4805" i="5" a="1"/>
  <c r="C4805" i="5" s="1"/>
  <c r="B4805" i="5"/>
  <c r="C4804" i="5" a="1"/>
  <c r="C4804" i="5" s="1"/>
  <c r="B4804" i="5"/>
  <c r="C4803" i="5" a="1"/>
  <c r="C4803" i="5" s="1"/>
  <c r="B4803" i="5"/>
  <c r="C4802" i="5" a="1"/>
  <c r="C4802" i="5" s="1"/>
  <c r="B4802" i="5"/>
  <c r="C4801" i="5" a="1"/>
  <c r="C4801" i="5" s="1"/>
  <c r="B4801" i="5"/>
  <c r="C4800" i="5" a="1"/>
  <c r="C4800" i="5" s="1"/>
  <c r="B4800" i="5"/>
  <c r="C4799" i="5" a="1"/>
  <c r="C4799" i="5" s="1"/>
  <c r="B4799" i="5"/>
  <c r="C4798" i="5" a="1"/>
  <c r="C4798" i="5" s="1"/>
  <c r="B4798" i="5"/>
  <c r="C4797" i="5" a="1"/>
  <c r="C4797" i="5" s="1"/>
  <c r="B4797" i="5"/>
  <c r="C4796" i="5" a="1"/>
  <c r="C4796" i="5" s="1"/>
  <c r="B4796" i="5"/>
  <c r="C4795" i="5" a="1"/>
  <c r="C4795" i="5" s="1"/>
  <c r="B4795" i="5"/>
  <c r="C4794" i="5" a="1"/>
  <c r="C4794" i="5" s="1"/>
  <c r="B4794" i="5"/>
  <c r="C4793" i="5" a="1"/>
  <c r="C4793" i="5" s="1"/>
  <c r="B4793" i="5"/>
  <c r="C4792" i="5" a="1"/>
  <c r="C4792" i="5" s="1"/>
  <c r="B4792" i="5"/>
  <c r="C4791" i="5" a="1"/>
  <c r="C4791" i="5" s="1"/>
  <c r="B4791" i="5"/>
  <c r="C4790" i="5" a="1"/>
  <c r="C4790" i="5" s="1"/>
  <c r="B4790" i="5"/>
  <c r="C4789" i="5" a="1"/>
  <c r="C4789" i="5" s="1"/>
  <c r="B4789" i="5"/>
  <c r="C4788" i="5" a="1"/>
  <c r="C4788" i="5" s="1"/>
  <c r="B4788" i="5"/>
  <c r="C4787" i="5" a="1"/>
  <c r="C4787" i="5" s="1"/>
  <c r="B4787" i="5"/>
  <c r="C4786" i="5" a="1"/>
  <c r="C4786" i="5" s="1"/>
  <c r="B4786" i="5"/>
  <c r="C4785" i="5" a="1"/>
  <c r="C4785" i="5" s="1"/>
  <c r="B4785" i="5"/>
  <c r="C4784" i="5" a="1"/>
  <c r="C4784" i="5" s="1"/>
  <c r="B4784" i="5"/>
  <c r="C4783" i="5" a="1"/>
  <c r="C4783" i="5" s="1"/>
  <c r="B4783" i="5"/>
  <c r="C4782" i="5" a="1"/>
  <c r="C4782" i="5" s="1"/>
  <c r="B4782" i="5"/>
  <c r="C4781" i="5" a="1"/>
  <c r="C4781" i="5" s="1"/>
  <c r="B4781" i="5"/>
  <c r="C4780" i="5" a="1"/>
  <c r="C4780" i="5" s="1"/>
  <c r="B4780" i="5"/>
  <c r="C4779" i="5" a="1"/>
  <c r="C4779" i="5" s="1"/>
  <c r="B4779" i="5"/>
  <c r="C4778" i="5" a="1"/>
  <c r="C4778" i="5" s="1"/>
  <c r="B4778" i="5"/>
  <c r="C4777" i="5" a="1"/>
  <c r="C4777" i="5" s="1"/>
  <c r="B4777" i="5"/>
  <c r="C4776" i="5" a="1"/>
  <c r="C4776" i="5" s="1"/>
  <c r="B4776" i="5"/>
  <c r="C4775" i="5" a="1"/>
  <c r="C4775" i="5" s="1"/>
  <c r="B4775" i="5"/>
  <c r="C4774" i="5" a="1"/>
  <c r="C4774" i="5" s="1"/>
  <c r="B4774" i="5"/>
  <c r="C4773" i="5" a="1"/>
  <c r="C4773" i="5" s="1"/>
  <c r="B4773" i="5"/>
  <c r="C4772" i="5" a="1"/>
  <c r="C4772" i="5" s="1"/>
  <c r="B4772" i="5"/>
  <c r="C4771" i="5" a="1"/>
  <c r="C4771" i="5" s="1"/>
  <c r="B4771" i="5"/>
  <c r="C4770" i="5" a="1"/>
  <c r="C4770" i="5" s="1"/>
  <c r="B4770" i="5"/>
  <c r="C4769" i="5" a="1"/>
  <c r="C4769" i="5" s="1"/>
  <c r="B4769" i="5"/>
  <c r="C4768" i="5" a="1"/>
  <c r="C4768" i="5" s="1"/>
  <c r="B4768" i="5"/>
  <c r="C4767" i="5" a="1"/>
  <c r="C4767" i="5" s="1"/>
  <c r="B4767" i="5"/>
  <c r="C4766" i="5" a="1"/>
  <c r="C4766" i="5" s="1"/>
  <c r="B4766" i="5"/>
  <c r="C4765" i="5" a="1"/>
  <c r="C4765" i="5" s="1"/>
  <c r="B4765" i="5"/>
  <c r="C4764" i="5" a="1"/>
  <c r="C4764" i="5" s="1"/>
  <c r="B4764" i="5"/>
  <c r="C4763" i="5" a="1"/>
  <c r="C4763" i="5" s="1"/>
  <c r="B4763" i="5"/>
  <c r="C4762" i="5" a="1"/>
  <c r="C4762" i="5" s="1"/>
  <c r="B4762" i="5"/>
  <c r="C4761" i="5" a="1"/>
  <c r="C4761" i="5" s="1"/>
  <c r="B4761" i="5"/>
  <c r="C4760" i="5" a="1"/>
  <c r="C4760" i="5" s="1"/>
  <c r="B4760" i="5"/>
  <c r="C4759" i="5" a="1"/>
  <c r="C4759" i="5" s="1"/>
  <c r="B4759" i="5"/>
  <c r="C4758" i="5" a="1"/>
  <c r="C4758" i="5" s="1"/>
  <c r="B4758" i="5"/>
  <c r="C4757" i="5" a="1"/>
  <c r="C4757" i="5" s="1"/>
  <c r="B4757" i="5"/>
  <c r="C4756" i="5" a="1"/>
  <c r="C4756" i="5" s="1"/>
  <c r="B4756" i="5"/>
  <c r="C4755" i="5" a="1"/>
  <c r="C4755" i="5" s="1"/>
  <c r="B4755" i="5"/>
  <c r="C4754" i="5" a="1"/>
  <c r="C4754" i="5" s="1"/>
  <c r="B4754" i="5"/>
  <c r="C4753" i="5" a="1"/>
  <c r="C4753" i="5" s="1"/>
  <c r="B4753" i="5"/>
  <c r="C4752" i="5" a="1"/>
  <c r="C4752" i="5" s="1"/>
  <c r="B4752" i="5"/>
  <c r="C4751" i="5" a="1"/>
  <c r="C4751" i="5" s="1"/>
  <c r="B4751" i="5"/>
  <c r="C4750" i="5" a="1"/>
  <c r="C4750" i="5" s="1"/>
  <c r="B4750" i="5"/>
  <c r="C4749" i="5" a="1"/>
  <c r="C4749" i="5" s="1"/>
  <c r="B4749" i="5"/>
  <c r="C4748" i="5" a="1"/>
  <c r="C4748" i="5" s="1"/>
  <c r="B4748" i="5"/>
  <c r="C4747" i="5" a="1"/>
  <c r="C4747" i="5" s="1"/>
  <c r="B4747" i="5"/>
  <c r="C4746" i="5" a="1"/>
  <c r="C4746" i="5" s="1"/>
  <c r="B4746" i="5"/>
  <c r="C4745" i="5" a="1"/>
  <c r="C4745" i="5" s="1"/>
  <c r="B4745" i="5"/>
  <c r="C4744" i="5" a="1"/>
  <c r="C4744" i="5" s="1"/>
  <c r="B4744" i="5"/>
  <c r="C4743" i="5" a="1"/>
  <c r="C4743" i="5" s="1"/>
  <c r="B4743" i="5"/>
  <c r="C4742" i="5" a="1"/>
  <c r="C4742" i="5" s="1"/>
  <c r="B4742" i="5"/>
  <c r="C4741" i="5" a="1"/>
  <c r="C4741" i="5" s="1"/>
  <c r="B4741" i="5"/>
  <c r="C4740" i="5" a="1"/>
  <c r="C4740" i="5" s="1"/>
  <c r="B4740" i="5"/>
  <c r="C4739" i="5" a="1"/>
  <c r="C4739" i="5" s="1"/>
  <c r="B4739" i="5"/>
  <c r="C4738" i="5" a="1"/>
  <c r="C4738" i="5" s="1"/>
  <c r="B4738" i="5"/>
  <c r="C4737" i="5" a="1"/>
  <c r="C4737" i="5" s="1"/>
  <c r="B4737" i="5"/>
  <c r="C4736" i="5" a="1"/>
  <c r="C4736" i="5" s="1"/>
  <c r="B4736" i="5"/>
  <c r="C4735" i="5" a="1"/>
  <c r="C4735" i="5" s="1"/>
  <c r="B4735" i="5"/>
  <c r="C4734" i="5" a="1"/>
  <c r="C4734" i="5" s="1"/>
  <c r="B4734" i="5"/>
  <c r="C4733" i="5" a="1"/>
  <c r="C4733" i="5" s="1"/>
  <c r="B4733" i="5"/>
  <c r="C4732" i="5" a="1"/>
  <c r="C4732" i="5" s="1"/>
  <c r="B4732" i="5"/>
  <c r="C4731" i="5" a="1"/>
  <c r="C4731" i="5" s="1"/>
  <c r="B4731" i="5"/>
  <c r="C4730" i="5" a="1"/>
  <c r="C4730" i="5" s="1"/>
  <c r="B4730" i="5"/>
  <c r="C4729" i="5" a="1"/>
  <c r="C4729" i="5" s="1"/>
  <c r="B4729" i="5"/>
  <c r="C4728" i="5" a="1"/>
  <c r="C4728" i="5" s="1"/>
  <c r="B4728" i="5"/>
  <c r="C4727" i="5" a="1"/>
  <c r="C4727" i="5" s="1"/>
  <c r="B4727" i="5"/>
  <c r="C4726" i="5" a="1"/>
  <c r="C4726" i="5" s="1"/>
  <c r="B4726" i="5"/>
  <c r="C4725" i="5" a="1"/>
  <c r="C4725" i="5" s="1"/>
  <c r="B4725" i="5"/>
  <c r="C4724" i="5" a="1"/>
  <c r="C4724" i="5" s="1"/>
  <c r="B4724" i="5"/>
  <c r="C4723" i="5" a="1"/>
  <c r="C4723" i="5" s="1"/>
  <c r="B4723" i="5"/>
  <c r="C4722" i="5" a="1"/>
  <c r="C4722" i="5" s="1"/>
  <c r="B4722" i="5"/>
  <c r="C4721" i="5" a="1"/>
  <c r="C4721" i="5" s="1"/>
  <c r="B4721" i="5"/>
  <c r="C4720" i="5" a="1"/>
  <c r="C4720" i="5" s="1"/>
  <c r="B4720" i="5"/>
  <c r="C4719" i="5" a="1"/>
  <c r="C4719" i="5" s="1"/>
  <c r="B4719" i="5"/>
  <c r="C4718" i="5" a="1"/>
  <c r="C4718" i="5" s="1"/>
  <c r="B4718" i="5"/>
  <c r="C4717" i="5" a="1"/>
  <c r="C4717" i="5" s="1"/>
  <c r="B4717" i="5"/>
  <c r="C4716" i="5" a="1"/>
  <c r="C4716" i="5" s="1"/>
  <c r="B4716" i="5"/>
  <c r="C4715" i="5" a="1"/>
  <c r="C4715" i="5" s="1"/>
  <c r="B4715" i="5"/>
  <c r="C4714" i="5" a="1"/>
  <c r="C4714" i="5" s="1"/>
  <c r="B4714" i="5"/>
  <c r="C4713" i="5" a="1"/>
  <c r="C4713" i="5" s="1"/>
  <c r="B4713" i="5"/>
  <c r="C4712" i="5" a="1"/>
  <c r="C4712" i="5" s="1"/>
  <c r="B4712" i="5"/>
  <c r="C4711" i="5" a="1"/>
  <c r="C4711" i="5" s="1"/>
  <c r="B4711" i="5"/>
  <c r="C4710" i="5" a="1"/>
  <c r="C4710" i="5" s="1"/>
  <c r="B4710" i="5"/>
  <c r="C4709" i="5" a="1"/>
  <c r="C4709" i="5" s="1"/>
  <c r="B4709" i="5"/>
  <c r="C4708" i="5" a="1"/>
  <c r="C4708" i="5" s="1"/>
  <c r="B4708" i="5"/>
  <c r="C4707" i="5" a="1"/>
  <c r="C4707" i="5" s="1"/>
  <c r="B4707" i="5"/>
  <c r="C4706" i="5" a="1"/>
  <c r="C4706" i="5" s="1"/>
  <c r="B4706" i="5"/>
  <c r="C4705" i="5" a="1"/>
  <c r="C4705" i="5" s="1"/>
  <c r="B4705" i="5"/>
  <c r="C4704" i="5" a="1"/>
  <c r="C4704" i="5" s="1"/>
  <c r="B4704" i="5"/>
  <c r="C4703" i="5" a="1"/>
  <c r="C4703" i="5" s="1"/>
  <c r="B4703" i="5"/>
  <c r="C4702" i="5" a="1"/>
  <c r="C4702" i="5" s="1"/>
  <c r="B4702" i="5"/>
  <c r="C4701" i="5" a="1"/>
  <c r="C4701" i="5" s="1"/>
  <c r="B4701" i="5"/>
  <c r="C4700" i="5" a="1"/>
  <c r="C4700" i="5" s="1"/>
  <c r="B4700" i="5"/>
  <c r="C4699" i="5" a="1"/>
  <c r="C4699" i="5" s="1"/>
  <c r="B4699" i="5"/>
  <c r="C4698" i="5" a="1"/>
  <c r="C4698" i="5" s="1"/>
  <c r="B4698" i="5"/>
  <c r="C4697" i="5" a="1"/>
  <c r="C4697" i="5" s="1"/>
  <c r="B4697" i="5"/>
  <c r="C4696" i="5" a="1"/>
  <c r="C4696" i="5" s="1"/>
  <c r="B4696" i="5"/>
  <c r="C4695" i="5" a="1"/>
  <c r="C4695" i="5" s="1"/>
  <c r="B4695" i="5"/>
  <c r="C4694" i="5" a="1"/>
  <c r="C4694" i="5" s="1"/>
  <c r="B4694" i="5"/>
  <c r="C4693" i="5" a="1"/>
  <c r="C4693" i="5" s="1"/>
  <c r="B4693" i="5"/>
  <c r="C4692" i="5" a="1"/>
  <c r="C4692" i="5" s="1"/>
  <c r="B4692" i="5"/>
  <c r="C4691" i="5" a="1"/>
  <c r="C4691" i="5" s="1"/>
  <c r="B4691" i="5"/>
  <c r="C4690" i="5" a="1"/>
  <c r="C4690" i="5" s="1"/>
  <c r="B4690" i="5"/>
  <c r="C4689" i="5" a="1"/>
  <c r="C4689" i="5" s="1"/>
  <c r="B4689" i="5"/>
  <c r="C4688" i="5" a="1"/>
  <c r="C4688" i="5" s="1"/>
  <c r="B4688" i="5"/>
  <c r="C4687" i="5" a="1"/>
  <c r="C4687" i="5" s="1"/>
  <c r="B4687" i="5"/>
  <c r="C4686" i="5" a="1"/>
  <c r="C4686" i="5" s="1"/>
  <c r="B4686" i="5"/>
  <c r="C4685" i="5" a="1"/>
  <c r="C4685" i="5" s="1"/>
  <c r="B4685" i="5"/>
  <c r="C4684" i="5" a="1"/>
  <c r="C4684" i="5" s="1"/>
  <c r="B4684" i="5"/>
  <c r="C4683" i="5" a="1"/>
  <c r="C4683" i="5" s="1"/>
  <c r="B4683" i="5"/>
  <c r="C4682" i="5" a="1"/>
  <c r="C4682" i="5" s="1"/>
  <c r="B4682" i="5"/>
  <c r="C4681" i="5" a="1"/>
  <c r="C4681" i="5" s="1"/>
  <c r="B4681" i="5"/>
  <c r="C4680" i="5" a="1"/>
  <c r="C4680" i="5" s="1"/>
  <c r="B4680" i="5"/>
  <c r="C4679" i="5" a="1"/>
  <c r="C4679" i="5" s="1"/>
  <c r="B4679" i="5"/>
  <c r="C4678" i="5" a="1"/>
  <c r="C4678" i="5" s="1"/>
  <c r="B4678" i="5"/>
  <c r="C4677" i="5" a="1"/>
  <c r="C4677" i="5" s="1"/>
  <c r="B4677" i="5"/>
  <c r="C4676" i="5" a="1"/>
  <c r="C4676" i="5" s="1"/>
  <c r="B4676" i="5"/>
  <c r="C4675" i="5" a="1"/>
  <c r="C4675" i="5" s="1"/>
  <c r="B4675" i="5"/>
  <c r="C4674" i="5" a="1"/>
  <c r="C4674" i="5" s="1"/>
  <c r="B4674" i="5"/>
  <c r="C4673" i="5" a="1"/>
  <c r="C4673" i="5" s="1"/>
  <c r="B4673" i="5"/>
  <c r="C4672" i="5" a="1"/>
  <c r="C4672" i="5" s="1"/>
  <c r="B4672" i="5"/>
  <c r="C4671" i="5" a="1"/>
  <c r="C4671" i="5" s="1"/>
  <c r="B4671" i="5"/>
  <c r="C4670" i="5" a="1"/>
  <c r="C4670" i="5" s="1"/>
  <c r="B4670" i="5"/>
  <c r="C4669" i="5" a="1"/>
  <c r="C4669" i="5" s="1"/>
  <c r="B4669" i="5"/>
  <c r="C4668" i="5" a="1"/>
  <c r="C4668" i="5" s="1"/>
  <c r="B4668" i="5"/>
  <c r="C4667" i="5" a="1"/>
  <c r="C4667" i="5" s="1"/>
  <c r="B4667" i="5"/>
  <c r="C4666" i="5" a="1"/>
  <c r="C4666" i="5" s="1"/>
  <c r="B4666" i="5"/>
  <c r="C4665" i="5" a="1"/>
  <c r="C4665" i="5" s="1"/>
  <c r="B4665" i="5"/>
  <c r="C4664" i="5" a="1"/>
  <c r="C4664" i="5" s="1"/>
  <c r="B4664" i="5"/>
  <c r="C4663" i="5" a="1"/>
  <c r="C4663" i="5" s="1"/>
  <c r="B4663" i="5"/>
  <c r="C4662" i="5" a="1"/>
  <c r="C4662" i="5" s="1"/>
  <c r="B4662" i="5"/>
  <c r="C4661" i="5" a="1"/>
  <c r="C4661" i="5" s="1"/>
  <c r="B4661" i="5"/>
  <c r="C4660" i="5" a="1"/>
  <c r="C4660" i="5" s="1"/>
  <c r="B4660" i="5"/>
  <c r="C4659" i="5" a="1"/>
  <c r="C4659" i="5" s="1"/>
  <c r="B4659" i="5"/>
  <c r="C4658" i="5" a="1"/>
  <c r="C4658" i="5" s="1"/>
  <c r="B4658" i="5"/>
  <c r="C4657" i="5" a="1"/>
  <c r="C4657" i="5" s="1"/>
  <c r="B4657" i="5"/>
  <c r="C4656" i="5" a="1"/>
  <c r="C4656" i="5" s="1"/>
  <c r="B4656" i="5"/>
  <c r="C4655" i="5" a="1"/>
  <c r="C4655" i="5" s="1"/>
  <c r="B4655" i="5"/>
  <c r="C4654" i="5" a="1"/>
  <c r="C4654" i="5" s="1"/>
  <c r="B4654" i="5"/>
  <c r="C4653" i="5" a="1"/>
  <c r="C4653" i="5" s="1"/>
  <c r="B4653" i="5"/>
  <c r="C4652" i="5" a="1"/>
  <c r="C4652" i="5" s="1"/>
  <c r="B4652" i="5"/>
  <c r="C4651" i="5" a="1"/>
  <c r="C4651" i="5" s="1"/>
  <c r="B4651" i="5"/>
  <c r="C4650" i="5" a="1"/>
  <c r="C4650" i="5" s="1"/>
  <c r="B4650" i="5"/>
  <c r="C4649" i="5" a="1"/>
  <c r="C4649" i="5" s="1"/>
  <c r="B4649" i="5"/>
  <c r="C4648" i="5" a="1"/>
  <c r="C4648" i="5" s="1"/>
  <c r="B4648" i="5"/>
  <c r="C4647" i="5" a="1"/>
  <c r="C4647" i="5" s="1"/>
  <c r="B4647" i="5"/>
  <c r="C4646" i="5" a="1"/>
  <c r="C4646" i="5" s="1"/>
  <c r="B4646" i="5"/>
  <c r="C4645" i="5" a="1"/>
  <c r="C4645" i="5" s="1"/>
  <c r="B4645" i="5"/>
  <c r="C4644" i="5" a="1"/>
  <c r="C4644" i="5" s="1"/>
  <c r="B4644" i="5"/>
  <c r="C4643" i="5" a="1"/>
  <c r="C4643" i="5" s="1"/>
  <c r="B4643" i="5"/>
  <c r="C4642" i="5" a="1"/>
  <c r="C4642" i="5" s="1"/>
  <c r="B4642" i="5"/>
  <c r="C4641" i="5" a="1"/>
  <c r="C4641" i="5" s="1"/>
  <c r="B4641" i="5"/>
  <c r="C4640" i="5" a="1"/>
  <c r="C4640" i="5" s="1"/>
  <c r="B4640" i="5"/>
  <c r="C4639" i="5" a="1"/>
  <c r="C4639" i="5" s="1"/>
  <c r="B4639" i="5"/>
  <c r="C4638" i="5" a="1"/>
  <c r="C4638" i="5" s="1"/>
  <c r="B4638" i="5"/>
  <c r="C4637" i="5" a="1"/>
  <c r="C4637" i="5" s="1"/>
  <c r="B4637" i="5"/>
  <c r="C4636" i="5" a="1"/>
  <c r="C4636" i="5" s="1"/>
  <c r="B4636" i="5"/>
  <c r="C4635" i="5" a="1"/>
  <c r="C4635" i="5" s="1"/>
  <c r="B4635" i="5"/>
  <c r="C4634" i="5" a="1"/>
  <c r="C4634" i="5" s="1"/>
  <c r="B4634" i="5"/>
  <c r="C4633" i="5" a="1"/>
  <c r="C4633" i="5" s="1"/>
  <c r="B4633" i="5"/>
  <c r="C4632" i="5" a="1"/>
  <c r="C4632" i="5" s="1"/>
  <c r="B4632" i="5"/>
  <c r="C4631" i="5" a="1"/>
  <c r="C4631" i="5" s="1"/>
  <c r="B4631" i="5"/>
  <c r="C4630" i="5" a="1"/>
  <c r="C4630" i="5" s="1"/>
  <c r="B4630" i="5"/>
  <c r="C4629" i="5" a="1"/>
  <c r="C4629" i="5" s="1"/>
  <c r="B4629" i="5"/>
  <c r="C4628" i="5" a="1"/>
  <c r="C4628" i="5" s="1"/>
  <c r="B4628" i="5"/>
  <c r="C4627" i="5" a="1"/>
  <c r="C4627" i="5" s="1"/>
  <c r="B4627" i="5"/>
  <c r="C4626" i="5" a="1"/>
  <c r="C4626" i="5" s="1"/>
  <c r="B4626" i="5"/>
  <c r="C4625" i="5" a="1"/>
  <c r="C4625" i="5" s="1"/>
  <c r="B4625" i="5"/>
  <c r="C4624" i="5" a="1"/>
  <c r="C4624" i="5" s="1"/>
  <c r="B4624" i="5"/>
  <c r="C4623" i="5" a="1"/>
  <c r="C4623" i="5" s="1"/>
  <c r="B4623" i="5"/>
  <c r="C4622" i="5" a="1"/>
  <c r="C4622" i="5" s="1"/>
  <c r="B4622" i="5"/>
  <c r="C4621" i="5" a="1"/>
  <c r="C4621" i="5" s="1"/>
  <c r="B4621" i="5"/>
  <c r="C4620" i="5" a="1"/>
  <c r="C4620" i="5" s="1"/>
  <c r="B4620" i="5"/>
  <c r="C4619" i="5" a="1"/>
  <c r="C4619" i="5" s="1"/>
  <c r="B4619" i="5"/>
  <c r="C4618" i="5" a="1"/>
  <c r="C4618" i="5" s="1"/>
  <c r="B4618" i="5"/>
  <c r="C4617" i="5" a="1"/>
  <c r="C4617" i="5" s="1"/>
  <c r="B4617" i="5"/>
  <c r="C4616" i="5" a="1"/>
  <c r="C4616" i="5" s="1"/>
  <c r="B4616" i="5"/>
  <c r="C4615" i="5" a="1"/>
  <c r="C4615" i="5" s="1"/>
  <c r="B4615" i="5"/>
  <c r="C4614" i="5" a="1"/>
  <c r="C4614" i="5" s="1"/>
  <c r="B4614" i="5"/>
  <c r="C4613" i="5" a="1"/>
  <c r="C4613" i="5" s="1"/>
  <c r="B4613" i="5"/>
  <c r="C4612" i="5" a="1"/>
  <c r="C4612" i="5" s="1"/>
  <c r="B4612" i="5"/>
  <c r="C4611" i="5" a="1"/>
  <c r="C4611" i="5" s="1"/>
  <c r="B4611" i="5"/>
  <c r="C4610" i="5" a="1"/>
  <c r="C4610" i="5" s="1"/>
  <c r="B4610" i="5"/>
  <c r="C4609" i="5" a="1"/>
  <c r="C4609" i="5" s="1"/>
  <c r="B4609" i="5"/>
  <c r="C4608" i="5" a="1"/>
  <c r="C4608" i="5" s="1"/>
  <c r="B4608" i="5"/>
  <c r="C4607" i="5" a="1"/>
  <c r="C4607" i="5" s="1"/>
  <c r="B4607" i="5"/>
  <c r="C4606" i="5" a="1"/>
  <c r="C4606" i="5" s="1"/>
  <c r="B4606" i="5"/>
  <c r="C4605" i="5" a="1"/>
  <c r="C4605" i="5" s="1"/>
  <c r="B4605" i="5"/>
  <c r="C4604" i="5" a="1"/>
  <c r="C4604" i="5" s="1"/>
  <c r="B4604" i="5"/>
  <c r="C4603" i="5" a="1"/>
  <c r="C4603" i="5" s="1"/>
  <c r="B4603" i="5"/>
  <c r="C4602" i="5" a="1"/>
  <c r="C4602" i="5" s="1"/>
  <c r="B4602" i="5"/>
  <c r="C4601" i="5" a="1"/>
  <c r="C4601" i="5" s="1"/>
  <c r="B4601" i="5"/>
  <c r="C4600" i="5" a="1"/>
  <c r="C4600" i="5" s="1"/>
  <c r="B4600" i="5"/>
  <c r="C4599" i="5" a="1"/>
  <c r="C4599" i="5" s="1"/>
  <c r="B4599" i="5"/>
  <c r="C4598" i="5" a="1"/>
  <c r="C4598" i="5" s="1"/>
  <c r="B4598" i="5"/>
  <c r="C4597" i="5" a="1"/>
  <c r="C4597" i="5" s="1"/>
  <c r="B4597" i="5"/>
  <c r="C4596" i="5" a="1"/>
  <c r="C4596" i="5" s="1"/>
  <c r="B4596" i="5"/>
  <c r="C4595" i="5" a="1"/>
  <c r="C4595" i="5" s="1"/>
  <c r="B4595" i="5"/>
  <c r="C4594" i="5" a="1"/>
  <c r="C4594" i="5" s="1"/>
  <c r="B4594" i="5"/>
  <c r="C4593" i="5" a="1"/>
  <c r="C4593" i="5" s="1"/>
  <c r="B4593" i="5"/>
  <c r="C4592" i="5" a="1"/>
  <c r="C4592" i="5" s="1"/>
  <c r="B4592" i="5"/>
  <c r="C4591" i="5" a="1"/>
  <c r="C4591" i="5" s="1"/>
  <c r="B4591" i="5"/>
  <c r="C4590" i="5" a="1"/>
  <c r="C4590" i="5" s="1"/>
  <c r="B4590" i="5"/>
  <c r="C4589" i="5" a="1"/>
  <c r="C4589" i="5" s="1"/>
  <c r="B4589" i="5"/>
  <c r="C4588" i="5" a="1"/>
  <c r="C4588" i="5" s="1"/>
  <c r="B4588" i="5"/>
  <c r="C4587" i="5" a="1"/>
  <c r="C4587" i="5" s="1"/>
  <c r="B4587" i="5"/>
  <c r="C4586" i="5" a="1"/>
  <c r="C4586" i="5" s="1"/>
  <c r="B4586" i="5"/>
  <c r="C4585" i="5" a="1"/>
  <c r="C4585" i="5" s="1"/>
  <c r="B4585" i="5"/>
  <c r="C4584" i="5" a="1"/>
  <c r="C4584" i="5" s="1"/>
  <c r="B4584" i="5"/>
  <c r="C4583" i="5" a="1"/>
  <c r="C4583" i="5" s="1"/>
  <c r="B4583" i="5"/>
  <c r="C4582" i="5" a="1"/>
  <c r="C4582" i="5" s="1"/>
  <c r="B4582" i="5"/>
  <c r="C4581" i="5" a="1"/>
  <c r="C4581" i="5" s="1"/>
  <c r="B4581" i="5"/>
  <c r="C4580" i="5" a="1"/>
  <c r="C4580" i="5" s="1"/>
  <c r="B4580" i="5"/>
  <c r="C4579" i="5" a="1"/>
  <c r="C4579" i="5" s="1"/>
  <c r="B4579" i="5"/>
  <c r="C4578" i="5" a="1"/>
  <c r="C4578" i="5" s="1"/>
  <c r="B4578" i="5"/>
  <c r="C4577" i="5" a="1"/>
  <c r="C4577" i="5" s="1"/>
  <c r="B4577" i="5"/>
  <c r="C4576" i="5" a="1"/>
  <c r="C4576" i="5" s="1"/>
  <c r="B4576" i="5"/>
  <c r="C4575" i="5" a="1"/>
  <c r="C4575" i="5" s="1"/>
  <c r="B4575" i="5"/>
  <c r="C4574" i="5" a="1"/>
  <c r="C4574" i="5" s="1"/>
  <c r="B4574" i="5"/>
  <c r="C4573" i="5" a="1"/>
  <c r="C4573" i="5" s="1"/>
  <c r="B4573" i="5"/>
  <c r="C4572" i="5" a="1"/>
  <c r="C4572" i="5" s="1"/>
  <c r="B4572" i="5"/>
  <c r="C4571" i="5" a="1"/>
  <c r="C4571" i="5" s="1"/>
  <c r="B4571" i="5"/>
  <c r="C4570" i="5" a="1"/>
  <c r="C4570" i="5" s="1"/>
  <c r="B4570" i="5"/>
  <c r="C4569" i="5" a="1"/>
  <c r="C4569" i="5" s="1"/>
  <c r="B4569" i="5"/>
  <c r="C4568" i="5" a="1"/>
  <c r="C4568" i="5" s="1"/>
  <c r="B4568" i="5"/>
  <c r="C4567" i="5" a="1"/>
  <c r="C4567" i="5" s="1"/>
  <c r="B4567" i="5"/>
  <c r="C4566" i="5" a="1"/>
  <c r="C4566" i="5" s="1"/>
  <c r="B4566" i="5"/>
  <c r="C4565" i="5" a="1"/>
  <c r="C4565" i="5" s="1"/>
  <c r="B4565" i="5"/>
  <c r="C4564" i="5" a="1"/>
  <c r="C4564" i="5" s="1"/>
  <c r="B4564" i="5"/>
  <c r="C4563" i="5" a="1"/>
  <c r="C4563" i="5" s="1"/>
  <c r="B4563" i="5"/>
  <c r="C4562" i="5" a="1"/>
  <c r="C4562" i="5" s="1"/>
  <c r="B4562" i="5"/>
  <c r="C4561" i="5" a="1"/>
  <c r="C4561" i="5" s="1"/>
  <c r="B4561" i="5"/>
  <c r="C4560" i="5" a="1"/>
  <c r="C4560" i="5" s="1"/>
  <c r="B4560" i="5"/>
  <c r="C4559" i="5" a="1"/>
  <c r="C4559" i="5" s="1"/>
  <c r="B4559" i="5"/>
  <c r="C4558" i="5" a="1"/>
  <c r="C4558" i="5" s="1"/>
  <c r="B4558" i="5"/>
  <c r="C4557" i="5" a="1"/>
  <c r="C4557" i="5" s="1"/>
  <c r="B4557" i="5"/>
  <c r="C4556" i="5" a="1"/>
  <c r="C4556" i="5" s="1"/>
  <c r="B4556" i="5"/>
  <c r="C4555" i="5" a="1"/>
  <c r="C4555" i="5" s="1"/>
  <c r="B4555" i="5"/>
  <c r="C4554" i="5" a="1"/>
  <c r="C4554" i="5" s="1"/>
  <c r="B4554" i="5"/>
  <c r="C4553" i="5" a="1"/>
  <c r="C4553" i="5" s="1"/>
  <c r="B4553" i="5"/>
  <c r="C4552" i="5" a="1"/>
  <c r="C4552" i="5" s="1"/>
  <c r="B4552" i="5"/>
  <c r="C4551" i="5" a="1"/>
  <c r="C4551" i="5" s="1"/>
  <c r="B4551" i="5"/>
  <c r="C4550" i="5" a="1"/>
  <c r="C4550" i="5" s="1"/>
  <c r="B4550" i="5"/>
  <c r="C4549" i="5" a="1"/>
  <c r="C4549" i="5" s="1"/>
  <c r="B4549" i="5"/>
  <c r="C4548" i="5" a="1"/>
  <c r="C4548" i="5" s="1"/>
  <c r="B4548" i="5"/>
  <c r="C4547" i="5" a="1"/>
  <c r="C4547" i="5" s="1"/>
  <c r="B4547" i="5"/>
  <c r="C4546" i="5" a="1"/>
  <c r="C4546" i="5" s="1"/>
  <c r="B4546" i="5"/>
  <c r="C4545" i="5" a="1"/>
  <c r="C4545" i="5" s="1"/>
  <c r="B4545" i="5"/>
  <c r="C4544" i="5" a="1"/>
  <c r="C4544" i="5" s="1"/>
  <c r="B4544" i="5"/>
  <c r="C4543" i="5" a="1"/>
  <c r="C4543" i="5" s="1"/>
  <c r="B4543" i="5"/>
  <c r="C4542" i="5" a="1"/>
  <c r="C4542" i="5" s="1"/>
  <c r="B4542" i="5"/>
  <c r="C4541" i="5" a="1"/>
  <c r="C4541" i="5" s="1"/>
  <c r="B4541" i="5"/>
  <c r="C4540" i="5" a="1"/>
  <c r="C4540" i="5" s="1"/>
  <c r="B4540" i="5"/>
  <c r="C4539" i="5" a="1"/>
  <c r="C4539" i="5" s="1"/>
  <c r="B4539" i="5"/>
  <c r="C4538" i="5" a="1"/>
  <c r="C4538" i="5" s="1"/>
  <c r="B4538" i="5"/>
  <c r="C4537" i="5" a="1"/>
  <c r="C4537" i="5" s="1"/>
  <c r="B4537" i="5"/>
  <c r="C4536" i="5" a="1"/>
  <c r="C4536" i="5" s="1"/>
  <c r="B4536" i="5"/>
  <c r="C4535" i="5" a="1"/>
  <c r="C4535" i="5" s="1"/>
  <c r="B4535" i="5"/>
  <c r="C4534" i="5" a="1"/>
  <c r="C4534" i="5" s="1"/>
  <c r="B4534" i="5"/>
  <c r="C4533" i="5" a="1"/>
  <c r="C4533" i="5" s="1"/>
  <c r="B4533" i="5"/>
  <c r="C4532" i="5" a="1"/>
  <c r="C4532" i="5" s="1"/>
  <c r="B4532" i="5"/>
  <c r="C4531" i="5" a="1"/>
  <c r="C4531" i="5" s="1"/>
  <c r="B4531" i="5"/>
  <c r="C4530" i="5" a="1"/>
  <c r="C4530" i="5" s="1"/>
  <c r="B4530" i="5"/>
  <c r="C4529" i="5" a="1"/>
  <c r="C4529" i="5" s="1"/>
  <c r="B4529" i="5"/>
  <c r="C4528" i="5" a="1"/>
  <c r="C4528" i="5" s="1"/>
  <c r="B4528" i="5"/>
  <c r="C4527" i="5" a="1"/>
  <c r="C4527" i="5" s="1"/>
  <c r="B4527" i="5"/>
  <c r="C4526" i="5" a="1"/>
  <c r="C4526" i="5" s="1"/>
  <c r="B4526" i="5"/>
  <c r="C4525" i="5" a="1"/>
  <c r="C4525" i="5" s="1"/>
  <c r="B4525" i="5"/>
  <c r="C4524" i="5" a="1"/>
  <c r="C4524" i="5" s="1"/>
  <c r="B4524" i="5"/>
  <c r="C4523" i="5" a="1"/>
  <c r="C4523" i="5" s="1"/>
  <c r="B4523" i="5"/>
  <c r="C4522" i="5" a="1"/>
  <c r="C4522" i="5" s="1"/>
  <c r="B4522" i="5"/>
  <c r="C4521" i="5" a="1"/>
  <c r="C4521" i="5" s="1"/>
  <c r="B4521" i="5"/>
  <c r="C4520" i="5" a="1"/>
  <c r="C4520" i="5" s="1"/>
  <c r="B4520" i="5"/>
  <c r="C4519" i="5" a="1"/>
  <c r="C4519" i="5" s="1"/>
  <c r="B4519" i="5"/>
  <c r="C4518" i="5" a="1"/>
  <c r="C4518" i="5" s="1"/>
  <c r="B4518" i="5"/>
  <c r="C4517" i="5" a="1"/>
  <c r="C4517" i="5" s="1"/>
  <c r="B4517" i="5"/>
  <c r="C4516" i="5" a="1"/>
  <c r="C4516" i="5" s="1"/>
  <c r="B4516" i="5"/>
  <c r="C4515" i="5" a="1"/>
  <c r="C4515" i="5" s="1"/>
  <c r="B4515" i="5"/>
  <c r="C4514" i="5" a="1"/>
  <c r="C4514" i="5" s="1"/>
  <c r="B4514" i="5"/>
  <c r="C4513" i="5" a="1"/>
  <c r="C4513" i="5" s="1"/>
  <c r="B4513" i="5"/>
  <c r="C4512" i="5" a="1"/>
  <c r="C4512" i="5" s="1"/>
  <c r="B4512" i="5"/>
  <c r="C4511" i="5" a="1"/>
  <c r="C4511" i="5" s="1"/>
  <c r="B4511" i="5"/>
  <c r="C4510" i="5" a="1"/>
  <c r="C4510" i="5" s="1"/>
  <c r="B4510" i="5"/>
  <c r="C4509" i="5" a="1"/>
  <c r="C4509" i="5" s="1"/>
  <c r="B4509" i="5"/>
  <c r="C4508" i="5" a="1"/>
  <c r="C4508" i="5" s="1"/>
  <c r="B4508" i="5"/>
  <c r="C4507" i="5" a="1"/>
  <c r="C4507" i="5" s="1"/>
  <c r="B4507" i="5"/>
  <c r="C4506" i="5" a="1"/>
  <c r="C4506" i="5" s="1"/>
  <c r="B4506" i="5"/>
  <c r="C4505" i="5" a="1"/>
  <c r="C4505" i="5" s="1"/>
  <c r="B4505" i="5"/>
  <c r="C4504" i="5" a="1"/>
  <c r="C4504" i="5" s="1"/>
  <c r="B4504" i="5"/>
  <c r="C4503" i="5" a="1"/>
  <c r="C4503" i="5" s="1"/>
  <c r="B4503" i="5"/>
  <c r="C4502" i="5" a="1"/>
  <c r="C4502" i="5" s="1"/>
  <c r="B4502" i="5"/>
  <c r="C4501" i="5" a="1"/>
  <c r="C4501" i="5" s="1"/>
  <c r="B4501" i="5"/>
  <c r="C4500" i="5" a="1"/>
  <c r="C4500" i="5" s="1"/>
  <c r="B4500" i="5"/>
  <c r="C4499" i="5" a="1"/>
  <c r="C4499" i="5" s="1"/>
  <c r="B4499" i="5"/>
  <c r="C4498" i="5" a="1"/>
  <c r="C4498" i="5" s="1"/>
  <c r="B4498" i="5"/>
  <c r="C4497" i="5" a="1"/>
  <c r="C4497" i="5" s="1"/>
  <c r="B4497" i="5"/>
  <c r="C4496" i="5" a="1"/>
  <c r="C4496" i="5" s="1"/>
  <c r="B4496" i="5"/>
  <c r="C4495" i="5" a="1"/>
  <c r="C4495" i="5" s="1"/>
  <c r="B4495" i="5"/>
  <c r="C4494" i="5" a="1"/>
  <c r="C4494" i="5" s="1"/>
  <c r="B4494" i="5"/>
  <c r="C4493" i="5" a="1"/>
  <c r="C4493" i="5" s="1"/>
  <c r="B4493" i="5"/>
  <c r="C4492" i="5" a="1"/>
  <c r="C4492" i="5" s="1"/>
  <c r="B4492" i="5"/>
  <c r="C4491" i="5" a="1"/>
  <c r="C4491" i="5" s="1"/>
  <c r="B4491" i="5"/>
  <c r="C4490" i="5" a="1"/>
  <c r="C4490" i="5" s="1"/>
  <c r="B4490" i="5"/>
  <c r="C4489" i="5" a="1"/>
  <c r="C4489" i="5" s="1"/>
  <c r="B4489" i="5"/>
  <c r="C4488" i="5" a="1"/>
  <c r="C4488" i="5" s="1"/>
  <c r="B4488" i="5"/>
  <c r="C4487" i="5" a="1"/>
  <c r="C4487" i="5" s="1"/>
  <c r="B4487" i="5"/>
  <c r="C4486" i="5" a="1"/>
  <c r="C4486" i="5" s="1"/>
  <c r="B4486" i="5"/>
  <c r="C4485" i="5" a="1"/>
  <c r="C4485" i="5" s="1"/>
  <c r="B4485" i="5"/>
  <c r="C4484" i="5" a="1"/>
  <c r="C4484" i="5" s="1"/>
  <c r="B4484" i="5"/>
  <c r="C4483" i="5" a="1"/>
  <c r="C4483" i="5" s="1"/>
  <c r="B4483" i="5"/>
  <c r="C4482" i="5" a="1"/>
  <c r="C4482" i="5" s="1"/>
  <c r="B4482" i="5"/>
  <c r="C4481" i="5" a="1"/>
  <c r="C4481" i="5" s="1"/>
  <c r="B4481" i="5"/>
  <c r="C4480" i="5" a="1"/>
  <c r="C4480" i="5" s="1"/>
  <c r="B4480" i="5"/>
  <c r="C4479" i="5" a="1"/>
  <c r="C4479" i="5" s="1"/>
  <c r="B4479" i="5"/>
  <c r="C4478" i="5" a="1"/>
  <c r="C4478" i="5" s="1"/>
  <c r="B4478" i="5"/>
  <c r="C4477" i="5" a="1"/>
  <c r="C4477" i="5" s="1"/>
  <c r="B4477" i="5"/>
  <c r="C4476" i="5" a="1"/>
  <c r="C4476" i="5" s="1"/>
  <c r="B4476" i="5"/>
  <c r="C4475" i="5" a="1"/>
  <c r="C4475" i="5" s="1"/>
  <c r="B4475" i="5"/>
  <c r="C4474" i="5" a="1"/>
  <c r="C4474" i="5" s="1"/>
  <c r="B4474" i="5"/>
  <c r="C4473" i="5" a="1"/>
  <c r="C4473" i="5" s="1"/>
  <c r="B4473" i="5"/>
  <c r="C4472" i="5" a="1"/>
  <c r="C4472" i="5" s="1"/>
  <c r="B4472" i="5"/>
  <c r="C4471" i="5" a="1"/>
  <c r="C4471" i="5" s="1"/>
  <c r="B4471" i="5"/>
  <c r="C4470" i="5" a="1"/>
  <c r="C4470" i="5" s="1"/>
  <c r="B4470" i="5"/>
  <c r="C4469" i="5" a="1"/>
  <c r="C4469" i="5" s="1"/>
  <c r="B4469" i="5"/>
  <c r="C4468" i="5" a="1"/>
  <c r="C4468" i="5" s="1"/>
  <c r="B4468" i="5"/>
  <c r="C4467" i="5" a="1"/>
  <c r="C4467" i="5" s="1"/>
  <c r="B4467" i="5"/>
  <c r="C4466" i="5" a="1"/>
  <c r="C4466" i="5" s="1"/>
  <c r="B4466" i="5"/>
  <c r="C4465" i="5" a="1"/>
  <c r="C4465" i="5" s="1"/>
  <c r="B4465" i="5"/>
  <c r="C4464" i="5" a="1"/>
  <c r="C4464" i="5" s="1"/>
  <c r="B4464" i="5"/>
  <c r="C4463" i="5" a="1"/>
  <c r="C4463" i="5" s="1"/>
  <c r="B4463" i="5"/>
  <c r="C4462" i="5" a="1"/>
  <c r="C4462" i="5" s="1"/>
  <c r="B4462" i="5"/>
  <c r="C4461" i="5" a="1"/>
  <c r="C4461" i="5" s="1"/>
  <c r="B4461" i="5"/>
  <c r="C4460" i="5" a="1"/>
  <c r="C4460" i="5" s="1"/>
  <c r="B4460" i="5"/>
  <c r="C4459" i="5" a="1"/>
  <c r="C4459" i="5" s="1"/>
  <c r="B4459" i="5"/>
  <c r="C4458" i="5" a="1"/>
  <c r="C4458" i="5" s="1"/>
  <c r="B4458" i="5"/>
  <c r="C4457" i="5" a="1"/>
  <c r="C4457" i="5" s="1"/>
  <c r="B4457" i="5"/>
  <c r="C4456" i="5" a="1"/>
  <c r="C4456" i="5" s="1"/>
  <c r="B4456" i="5"/>
  <c r="C4455" i="5" a="1"/>
  <c r="C4455" i="5" s="1"/>
  <c r="B4455" i="5"/>
  <c r="C4454" i="5" a="1"/>
  <c r="C4454" i="5" s="1"/>
  <c r="B4454" i="5"/>
  <c r="C4453" i="5" a="1"/>
  <c r="C4453" i="5" s="1"/>
  <c r="B4453" i="5"/>
  <c r="C4452" i="5" a="1"/>
  <c r="C4452" i="5" s="1"/>
  <c r="B4452" i="5"/>
  <c r="C4451" i="5" a="1"/>
  <c r="C4451" i="5" s="1"/>
  <c r="B4451" i="5"/>
  <c r="C4450" i="5" a="1"/>
  <c r="C4450" i="5" s="1"/>
  <c r="B4450" i="5"/>
  <c r="C4449" i="5" a="1"/>
  <c r="C4449" i="5" s="1"/>
  <c r="B4449" i="5"/>
  <c r="C4448" i="5" a="1"/>
  <c r="C4448" i="5" s="1"/>
  <c r="B4448" i="5"/>
  <c r="C4447" i="5" a="1"/>
  <c r="C4447" i="5" s="1"/>
  <c r="B4447" i="5"/>
  <c r="C4446" i="5" a="1"/>
  <c r="C4446" i="5" s="1"/>
  <c r="B4446" i="5"/>
  <c r="C4445" i="5" a="1"/>
  <c r="C4445" i="5" s="1"/>
  <c r="B4445" i="5"/>
  <c r="C4444" i="5" a="1"/>
  <c r="C4444" i="5" s="1"/>
  <c r="B4444" i="5"/>
  <c r="C4443" i="5" a="1"/>
  <c r="C4443" i="5" s="1"/>
  <c r="B4443" i="5"/>
  <c r="C4442" i="5" a="1"/>
  <c r="C4442" i="5" s="1"/>
  <c r="B4442" i="5"/>
  <c r="C4441" i="5" a="1"/>
  <c r="C4441" i="5" s="1"/>
  <c r="B4441" i="5"/>
  <c r="C4440" i="5" a="1"/>
  <c r="C4440" i="5" s="1"/>
  <c r="B4440" i="5"/>
  <c r="C4439" i="5" a="1"/>
  <c r="C4439" i="5" s="1"/>
  <c r="B4439" i="5"/>
  <c r="C4438" i="5" a="1"/>
  <c r="C4438" i="5" s="1"/>
  <c r="B4438" i="5"/>
  <c r="C4437" i="5" a="1"/>
  <c r="C4437" i="5" s="1"/>
  <c r="B4437" i="5"/>
  <c r="C4436" i="5" a="1"/>
  <c r="C4436" i="5" s="1"/>
  <c r="B4436" i="5"/>
  <c r="C4435" i="5" a="1"/>
  <c r="C4435" i="5" s="1"/>
  <c r="B4435" i="5"/>
  <c r="C4434" i="5" a="1"/>
  <c r="C4434" i="5" s="1"/>
  <c r="B4434" i="5"/>
  <c r="C4433" i="5" a="1"/>
  <c r="C4433" i="5" s="1"/>
  <c r="B4433" i="5"/>
  <c r="C4432" i="5" a="1"/>
  <c r="C4432" i="5" s="1"/>
  <c r="B4432" i="5"/>
  <c r="C4431" i="5" a="1"/>
  <c r="C4431" i="5" s="1"/>
  <c r="B4431" i="5"/>
  <c r="C4430" i="5" a="1"/>
  <c r="C4430" i="5" s="1"/>
  <c r="B4430" i="5"/>
  <c r="C4429" i="5" a="1"/>
  <c r="C4429" i="5" s="1"/>
  <c r="B4429" i="5"/>
  <c r="C4428" i="5" a="1"/>
  <c r="C4428" i="5" s="1"/>
  <c r="B4428" i="5"/>
  <c r="C4427" i="5" a="1"/>
  <c r="C4427" i="5" s="1"/>
  <c r="B4427" i="5"/>
  <c r="C4426" i="5" a="1"/>
  <c r="C4426" i="5" s="1"/>
  <c r="B4426" i="5"/>
  <c r="C4425" i="5" a="1"/>
  <c r="C4425" i="5" s="1"/>
  <c r="B4425" i="5"/>
  <c r="C4424" i="5" a="1"/>
  <c r="C4424" i="5" s="1"/>
  <c r="B4424" i="5"/>
  <c r="C4423" i="5" a="1"/>
  <c r="C4423" i="5" s="1"/>
  <c r="B4423" i="5"/>
  <c r="C4422" i="5" a="1"/>
  <c r="C4422" i="5" s="1"/>
  <c r="B4422" i="5"/>
  <c r="C4421" i="5" a="1"/>
  <c r="C4421" i="5" s="1"/>
  <c r="B4421" i="5"/>
  <c r="C4420" i="5" a="1"/>
  <c r="C4420" i="5" s="1"/>
  <c r="B4420" i="5"/>
  <c r="C4419" i="5" a="1"/>
  <c r="C4419" i="5" s="1"/>
  <c r="B4419" i="5"/>
  <c r="C4418" i="5" a="1"/>
  <c r="C4418" i="5" s="1"/>
  <c r="B4418" i="5"/>
  <c r="C4417" i="5" a="1"/>
  <c r="C4417" i="5" s="1"/>
  <c r="B4417" i="5"/>
  <c r="C4416" i="5" a="1"/>
  <c r="C4416" i="5" s="1"/>
  <c r="B4416" i="5"/>
  <c r="C4415" i="5" a="1"/>
  <c r="C4415" i="5" s="1"/>
  <c r="B4415" i="5"/>
  <c r="C4414" i="5" a="1"/>
  <c r="C4414" i="5" s="1"/>
  <c r="B4414" i="5"/>
  <c r="C4413" i="5" a="1"/>
  <c r="C4413" i="5" s="1"/>
  <c r="B4413" i="5"/>
  <c r="C4412" i="5" a="1"/>
  <c r="C4412" i="5" s="1"/>
  <c r="B4412" i="5"/>
  <c r="C4411" i="5" a="1"/>
  <c r="C4411" i="5" s="1"/>
  <c r="B4411" i="5"/>
  <c r="C4410" i="5" a="1"/>
  <c r="C4410" i="5" s="1"/>
  <c r="B4410" i="5"/>
  <c r="C4409" i="5" a="1"/>
  <c r="C4409" i="5" s="1"/>
  <c r="B4409" i="5"/>
  <c r="C4408" i="5" a="1"/>
  <c r="C4408" i="5" s="1"/>
  <c r="B4408" i="5"/>
  <c r="C4407" i="5" a="1"/>
  <c r="C4407" i="5" s="1"/>
  <c r="B4407" i="5"/>
  <c r="C4406" i="5" a="1"/>
  <c r="C4406" i="5" s="1"/>
  <c r="B4406" i="5"/>
  <c r="C4405" i="5" a="1"/>
  <c r="C4405" i="5" s="1"/>
  <c r="B4405" i="5"/>
  <c r="C4404" i="5" a="1"/>
  <c r="C4404" i="5" s="1"/>
  <c r="B4404" i="5"/>
  <c r="C4403" i="5" a="1"/>
  <c r="C4403" i="5" s="1"/>
  <c r="B4403" i="5"/>
  <c r="C4402" i="5" a="1"/>
  <c r="C4402" i="5" s="1"/>
  <c r="B4402" i="5"/>
  <c r="C4401" i="5" a="1"/>
  <c r="C4401" i="5" s="1"/>
  <c r="B4401" i="5"/>
  <c r="C4400" i="5" a="1"/>
  <c r="C4400" i="5" s="1"/>
  <c r="B4400" i="5"/>
  <c r="C4399" i="5" a="1"/>
  <c r="C4399" i="5" s="1"/>
  <c r="B4399" i="5"/>
  <c r="C4398" i="5" a="1"/>
  <c r="C4398" i="5" s="1"/>
  <c r="B4398" i="5"/>
  <c r="C4397" i="5" a="1"/>
  <c r="C4397" i="5" s="1"/>
  <c r="B4397" i="5"/>
  <c r="C4396" i="5" a="1"/>
  <c r="C4396" i="5" s="1"/>
  <c r="B4396" i="5"/>
  <c r="C4395" i="5" a="1"/>
  <c r="C4395" i="5" s="1"/>
  <c r="B4395" i="5"/>
  <c r="C4394" i="5" a="1"/>
  <c r="C4394" i="5" s="1"/>
  <c r="B4394" i="5"/>
  <c r="C4393" i="5" a="1"/>
  <c r="C4393" i="5" s="1"/>
  <c r="B4393" i="5"/>
  <c r="C4392" i="5" a="1"/>
  <c r="C4392" i="5" s="1"/>
  <c r="B4392" i="5"/>
  <c r="C4391" i="5" a="1"/>
  <c r="C4391" i="5" s="1"/>
  <c r="B4391" i="5"/>
  <c r="C4390" i="5" a="1"/>
  <c r="C4390" i="5" s="1"/>
  <c r="B4390" i="5"/>
  <c r="C4389" i="5" a="1"/>
  <c r="C4389" i="5" s="1"/>
  <c r="B4389" i="5"/>
  <c r="C4388" i="5" a="1"/>
  <c r="C4388" i="5" s="1"/>
  <c r="B4388" i="5"/>
  <c r="C4387" i="5" a="1"/>
  <c r="C4387" i="5" s="1"/>
  <c r="B4387" i="5"/>
  <c r="C4386" i="5" a="1"/>
  <c r="C4386" i="5" s="1"/>
  <c r="B4386" i="5"/>
  <c r="C4385" i="5" a="1"/>
  <c r="C4385" i="5" s="1"/>
  <c r="B4385" i="5"/>
  <c r="C4384" i="5" a="1"/>
  <c r="C4384" i="5" s="1"/>
  <c r="B4384" i="5"/>
  <c r="C4383" i="5" a="1"/>
  <c r="C4383" i="5" s="1"/>
  <c r="B4383" i="5"/>
  <c r="C4382" i="5" a="1"/>
  <c r="C4382" i="5" s="1"/>
  <c r="B4382" i="5"/>
  <c r="C4381" i="5" a="1"/>
  <c r="C4381" i="5" s="1"/>
  <c r="B4381" i="5"/>
  <c r="C4380" i="5" a="1"/>
  <c r="C4380" i="5" s="1"/>
  <c r="B4380" i="5"/>
  <c r="C4379" i="5" a="1"/>
  <c r="C4379" i="5" s="1"/>
  <c r="B4379" i="5"/>
  <c r="C4378" i="5" a="1"/>
  <c r="C4378" i="5" s="1"/>
  <c r="B4378" i="5"/>
  <c r="C4377" i="5" a="1"/>
  <c r="C4377" i="5" s="1"/>
  <c r="B4377" i="5"/>
  <c r="C4376" i="5" a="1"/>
  <c r="C4376" i="5" s="1"/>
  <c r="B4376" i="5"/>
  <c r="C4375" i="5" a="1"/>
  <c r="C4375" i="5" s="1"/>
  <c r="B4375" i="5"/>
  <c r="C4374" i="5" a="1"/>
  <c r="C4374" i="5" s="1"/>
  <c r="B4374" i="5"/>
  <c r="C4373" i="5" a="1"/>
  <c r="C4373" i="5" s="1"/>
  <c r="B4373" i="5"/>
  <c r="C4372" i="5" a="1"/>
  <c r="C4372" i="5" s="1"/>
  <c r="B4372" i="5"/>
  <c r="C4371" i="5" a="1"/>
  <c r="C4371" i="5" s="1"/>
  <c r="B4371" i="5"/>
  <c r="C4370" i="5" a="1"/>
  <c r="C4370" i="5" s="1"/>
  <c r="B4370" i="5"/>
  <c r="C4369" i="5" a="1"/>
  <c r="C4369" i="5" s="1"/>
  <c r="B4369" i="5"/>
  <c r="C4368" i="5" a="1"/>
  <c r="C4368" i="5" s="1"/>
  <c r="B4368" i="5"/>
  <c r="C4367" i="5" a="1"/>
  <c r="C4367" i="5" s="1"/>
  <c r="B4367" i="5"/>
  <c r="C4366" i="5" a="1"/>
  <c r="C4366" i="5" s="1"/>
  <c r="B4366" i="5"/>
  <c r="C4365" i="5" a="1"/>
  <c r="C4365" i="5" s="1"/>
  <c r="B4365" i="5"/>
  <c r="C4364" i="5" a="1"/>
  <c r="C4364" i="5" s="1"/>
  <c r="B4364" i="5"/>
  <c r="C4363" i="5" a="1"/>
  <c r="C4363" i="5" s="1"/>
  <c r="B4363" i="5"/>
  <c r="C4362" i="5" a="1"/>
  <c r="C4362" i="5" s="1"/>
  <c r="B4362" i="5"/>
  <c r="C4361" i="5" a="1"/>
  <c r="C4361" i="5" s="1"/>
  <c r="B4361" i="5"/>
  <c r="C4360" i="5" a="1"/>
  <c r="C4360" i="5" s="1"/>
  <c r="B4360" i="5"/>
  <c r="C4359" i="5" a="1"/>
  <c r="C4359" i="5" s="1"/>
  <c r="B4359" i="5"/>
  <c r="C4358" i="5" a="1"/>
  <c r="C4358" i="5" s="1"/>
  <c r="B4358" i="5"/>
  <c r="C4357" i="5" a="1"/>
  <c r="C4357" i="5" s="1"/>
  <c r="B4357" i="5"/>
  <c r="C4356" i="5" a="1"/>
  <c r="C4356" i="5" s="1"/>
  <c r="B4356" i="5"/>
  <c r="C4355" i="5" a="1"/>
  <c r="C4355" i="5" s="1"/>
  <c r="B4355" i="5"/>
  <c r="C4354" i="5" a="1"/>
  <c r="C4354" i="5" s="1"/>
  <c r="B4354" i="5"/>
  <c r="C4353" i="5" a="1"/>
  <c r="C4353" i="5" s="1"/>
  <c r="B4353" i="5"/>
  <c r="C4352" i="5" a="1"/>
  <c r="C4352" i="5" s="1"/>
  <c r="B4352" i="5"/>
  <c r="C4351" i="5" a="1"/>
  <c r="C4351" i="5" s="1"/>
  <c r="B4351" i="5"/>
  <c r="C4350" i="5" a="1"/>
  <c r="C4350" i="5" s="1"/>
  <c r="B4350" i="5"/>
  <c r="C4349" i="5" a="1"/>
  <c r="C4349" i="5" s="1"/>
  <c r="B4349" i="5"/>
  <c r="C4348" i="5" a="1"/>
  <c r="C4348" i="5" s="1"/>
  <c r="B4348" i="5"/>
  <c r="C4347" i="5" a="1"/>
  <c r="C4347" i="5" s="1"/>
  <c r="B4347" i="5"/>
  <c r="C4346" i="5" a="1"/>
  <c r="C4346" i="5" s="1"/>
  <c r="B4346" i="5"/>
  <c r="C4345" i="5" a="1"/>
  <c r="C4345" i="5" s="1"/>
  <c r="B4345" i="5"/>
  <c r="C4344" i="5" a="1"/>
  <c r="C4344" i="5" s="1"/>
  <c r="B4344" i="5"/>
  <c r="C4343" i="5" a="1"/>
  <c r="C4343" i="5" s="1"/>
  <c r="B4343" i="5"/>
  <c r="C4342" i="5" a="1"/>
  <c r="C4342" i="5" s="1"/>
  <c r="B4342" i="5"/>
  <c r="C4341" i="5" a="1"/>
  <c r="C4341" i="5" s="1"/>
  <c r="B4341" i="5"/>
  <c r="C4340" i="5" a="1"/>
  <c r="C4340" i="5" s="1"/>
  <c r="B4340" i="5"/>
  <c r="C4339" i="5" a="1"/>
  <c r="C4339" i="5" s="1"/>
  <c r="B4339" i="5"/>
  <c r="C4338" i="5" a="1"/>
  <c r="C4338" i="5" s="1"/>
  <c r="B4338" i="5"/>
  <c r="C4337" i="5" a="1"/>
  <c r="C4337" i="5" s="1"/>
  <c r="B4337" i="5"/>
  <c r="C4336" i="5" a="1"/>
  <c r="C4336" i="5" s="1"/>
  <c r="B4336" i="5"/>
  <c r="C4335" i="5" a="1"/>
  <c r="C4335" i="5" s="1"/>
  <c r="B4335" i="5"/>
  <c r="C4334" i="5" a="1"/>
  <c r="C4334" i="5" s="1"/>
  <c r="B4334" i="5"/>
  <c r="C4333" i="5" a="1"/>
  <c r="C4333" i="5" s="1"/>
  <c r="B4333" i="5"/>
  <c r="C4332" i="5" a="1"/>
  <c r="C4332" i="5" s="1"/>
  <c r="B4332" i="5"/>
  <c r="C4331" i="5" a="1"/>
  <c r="C4331" i="5" s="1"/>
  <c r="B4331" i="5"/>
  <c r="C4330" i="5" a="1"/>
  <c r="C4330" i="5" s="1"/>
  <c r="B4330" i="5"/>
  <c r="C4329" i="5" a="1"/>
  <c r="C4329" i="5" s="1"/>
  <c r="B4329" i="5"/>
  <c r="C4328" i="5" a="1"/>
  <c r="C4328" i="5" s="1"/>
  <c r="B4328" i="5"/>
  <c r="C4327" i="5" a="1"/>
  <c r="C4327" i="5" s="1"/>
  <c r="B4327" i="5"/>
  <c r="C4326" i="5" a="1"/>
  <c r="C4326" i="5" s="1"/>
  <c r="B4326" i="5"/>
  <c r="C4325" i="5" a="1"/>
  <c r="C4325" i="5" s="1"/>
  <c r="B4325" i="5"/>
  <c r="C4324" i="5" a="1"/>
  <c r="C4324" i="5" s="1"/>
  <c r="B4324" i="5"/>
  <c r="C4323" i="5" a="1"/>
  <c r="C4323" i="5" s="1"/>
  <c r="B4323" i="5"/>
  <c r="C4322" i="5" a="1"/>
  <c r="C4322" i="5" s="1"/>
  <c r="B4322" i="5"/>
  <c r="C4321" i="5" a="1"/>
  <c r="C4321" i="5" s="1"/>
  <c r="B4321" i="5"/>
  <c r="C4320" i="5" a="1"/>
  <c r="C4320" i="5" s="1"/>
  <c r="B4320" i="5"/>
  <c r="C4319" i="5" a="1"/>
  <c r="C4319" i="5" s="1"/>
  <c r="B4319" i="5"/>
  <c r="C4318" i="5" a="1"/>
  <c r="C4318" i="5" s="1"/>
  <c r="B4318" i="5"/>
  <c r="C4317" i="5" a="1"/>
  <c r="C4317" i="5" s="1"/>
  <c r="B4317" i="5"/>
  <c r="C4316" i="5" a="1"/>
  <c r="C4316" i="5" s="1"/>
  <c r="B4316" i="5"/>
  <c r="C4315" i="5" a="1"/>
  <c r="C4315" i="5" s="1"/>
  <c r="B4315" i="5"/>
  <c r="C4314" i="5" a="1"/>
  <c r="C4314" i="5" s="1"/>
  <c r="B4314" i="5"/>
  <c r="C4313" i="5" a="1"/>
  <c r="C4313" i="5" s="1"/>
  <c r="B4313" i="5"/>
  <c r="C4312" i="5" a="1"/>
  <c r="C4312" i="5" s="1"/>
  <c r="B4312" i="5"/>
  <c r="C4311" i="5" a="1"/>
  <c r="C4311" i="5" s="1"/>
  <c r="B4311" i="5"/>
  <c r="C4310" i="5" a="1"/>
  <c r="C4310" i="5" s="1"/>
  <c r="B4310" i="5"/>
  <c r="C4309" i="5" a="1"/>
  <c r="C4309" i="5" s="1"/>
  <c r="B4309" i="5"/>
  <c r="C4308" i="5" a="1"/>
  <c r="C4308" i="5" s="1"/>
  <c r="B4308" i="5"/>
  <c r="C4307" i="5" a="1"/>
  <c r="C4307" i="5" s="1"/>
  <c r="B4307" i="5"/>
  <c r="C4306" i="5" a="1"/>
  <c r="C4306" i="5" s="1"/>
  <c r="B4306" i="5"/>
  <c r="C4305" i="5" a="1"/>
  <c r="C4305" i="5" s="1"/>
  <c r="B4305" i="5"/>
  <c r="C4304" i="5" a="1"/>
  <c r="C4304" i="5" s="1"/>
  <c r="B4304" i="5"/>
  <c r="C4303" i="5" a="1"/>
  <c r="C4303" i="5" s="1"/>
  <c r="B4303" i="5"/>
  <c r="C4302" i="5" a="1"/>
  <c r="C4302" i="5" s="1"/>
  <c r="B4302" i="5"/>
  <c r="C4301" i="5" a="1"/>
  <c r="C4301" i="5" s="1"/>
  <c r="B4301" i="5"/>
  <c r="C4300" i="5" a="1"/>
  <c r="C4300" i="5" s="1"/>
  <c r="B4300" i="5"/>
  <c r="C4299" i="5" a="1"/>
  <c r="C4299" i="5" s="1"/>
  <c r="B4299" i="5"/>
  <c r="C4298" i="5" a="1"/>
  <c r="C4298" i="5" s="1"/>
  <c r="B4298" i="5"/>
  <c r="C4297" i="5" a="1"/>
  <c r="C4297" i="5" s="1"/>
  <c r="B4297" i="5"/>
  <c r="C4296" i="5" a="1"/>
  <c r="C4296" i="5" s="1"/>
  <c r="B4296" i="5"/>
  <c r="C4295" i="5" a="1"/>
  <c r="C4295" i="5" s="1"/>
  <c r="B4295" i="5"/>
  <c r="C4294" i="5" a="1"/>
  <c r="C4294" i="5" s="1"/>
  <c r="B4294" i="5"/>
  <c r="C4293" i="5" a="1"/>
  <c r="C4293" i="5" s="1"/>
  <c r="B4293" i="5"/>
  <c r="C4292" i="5" a="1"/>
  <c r="C4292" i="5" s="1"/>
  <c r="B4292" i="5"/>
  <c r="C4291" i="5" a="1"/>
  <c r="C4291" i="5" s="1"/>
  <c r="B4291" i="5"/>
  <c r="C4290" i="5" a="1"/>
  <c r="C4290" i="5" s="1"/>
  <c r="B4290" i="5"/>
  <c r="C4289" i="5" a="1"/>
  <c r="C4289" i="5" s="1"/>
  <c r="B4289" i="5"/>
  <c r="C4288" i="5" a="1"/>
  <c r="C4288" i="5" s="1"/>
  <c r="B4288" i="5"/>
  <c r="C4287" i="5" a="1"/>
  <c r="C4287" i="5" s="1"/>
  <c r="B4287" i="5"/>
  <c r="C4286" i="5" a="1"/>
  <c r="C4286" i="5" s="1"/>
  <c r="B4286" i="5"/>
  <c r="C4285" i="5" a="1"/>
  <c r="C4285" i="5" s="1"/>
  <c r="B4285" i="5"/>
  <c r="C4284" i="5" a="1"/>
  <c r="C4284" i="5" s="1"/>
  <c r="B4284" i="5"/>
  <c r="C4283" i="5" a="1"/>
  <c r="C4283" i="5" s="1"/>
  <c r="B4283" i="5"/>
  <c r="C4282" i="5" a="1"/>
  <c r="C4282" i="5" s="1"/>
  <c r="B4282" i="5"/>
  <c r="C4281" i="5" a="1"/>
  <c r="C4281" i="5" s="1"/>
  <c r="B4281" i="5"/>
  <c r="C4280" i="5" a="1"/>
  <c r="C4280" i="5" s="1"/>
  <c r="B4280" i="5"/>
  <c r="C4279" i="5" a="1"/>
  <c r="C4279" i="5" s="1"/>
  <c r="B4279" i="5"/>
  <c r="C4278" i="5" a="1"/>
  <c r="C4278" i="5" s="1"/>
  <c r="B4278" i="5"/>
  <c r="C4277" i="5" a="1"/>
  <c r="C4277" i="5" s="1"/>
  <c r="B4277" i="5"/>
  <c r="C4276" i="5" a="1"/>
  <c r="C4276" i="5" s="1"/>
  <c r="B4276" i="5"/>
  <c r="C4275" i="5" a="1"/>
  <c r="C4275" i="5" s="1"/>
  <c r="B4275" i="5"/>
  <c r="C4274" i="5" a="1"/>
  <c r="C4274" i="5" s="1"/>
  <c r="B4274" i="5"/>
  <c r="C4273" i="5" a="1"/>
  <c r="C4273" i="5" s="1"/>
  <c r="B4273" i="5"/>
  <c r="C4272" i="5" a="1"/>
  <c r="C4272" i="5" s="1"/>
  <c r="B4272" i="5"/>
  <c r="C4271" i="5" a="1"/>
  <c r="C4271" i="5" s="1"/>
  <c r="B4271" i="5"/>
  <c r="C4270" i="5" a="1"/>
  <c r="C4270" i="5" s="1"/>
  <c r="B4270" i="5"/>
  <c r="C4269" i="5" a="1"/>
  <c r="C4269" i="5" s="1"/>
  <c r="B4269" i="5"/>
  <c r="C4268" i="5" a="1"/>
  <c r="C4268" i="5" s="1"/>
  <c r="B4268" i="5"/>
  <c r="C4267" i="5" a="1"/>
  <c r="C4267" i="5" s="1"/>
  <c r="B4267" i="5"/>
  <c r="C4266" i="5" a="1"/>
  <c r="C4266" i="5" s="1"/>
  <c r="B4266" i="5"/>
  <c r="C4265" i="5" a="1"/>
  <c r="C4265" i="5" s="1"/>
  <c r="B4265" i="5"/>
  <c r="C4264" i="5" a="1"/>
  <c r="C4264" i="5" s="1"/>
  <c r="B4264" i="5"/>
  <c r="C4263" i="5" a="1"/>
  <c r="C4263" i="5" s="1"/>
  <c r="B4263" i="5"/>
  <c r="C4262" i="5" a="1"/>
  <c r="C4262" i="5" s="1"/>
  <c r="B4262" i="5"/>
  <c r="C4261" i="5" a="1"/>
  <c r="C4261" i="5" s="1"/>
  <c r="B4261" i="5"/>
  <c r="C4260" i="5" a="1"/>
  <c r="C4260" i="5" s="1"/>
  <c r="B4260" i="5"/>
  <c r="C4259" i="5" a="1"/>
  <c r="C4259" i="5" s="1"/>
  <c r="B4259" i="5"/>
  <c r="C4258" i="5" a="1"/>
  <c r="C4258" i="5" s="1"/>
  <c r="B4258" i="5"/>
  <c r="C4257" i="5" a="1"/>
  <c r="C4257" i="5" s="1"/>
  <c r="B4257" i="5"/>
  <c r="C4256" i="5" a="1"/>
  <c r="C4256" i="5" s="1"/>
  <c r="B4256" i="5"/>
  <c r="C4255" i="5" a="1"/>
  <c r="C4255" i="5" s="1"/>
  <c r="B4255" i="5"/>
  <c r="C4254" i="5" a="1"/>
  <c r="C4254" i="5" s="1"/>
  <c r="B4254" i="5"/>
  <c r="C4253" i="5" a="1"/>
  <c r="C4253" i="5" s="1"/>
  <c r="B4253" i="5"/>
  <c r="C4252" i="5" a="1"/>
  <c r="C4252" i="5" s="1"/>
  <c r="B4252" i="5"/>
  <c r="C4251" i="5" a="1"/>
  <c r="C4251" i="5" s="1"/>
  <c r="B4251" i="5"/>
  <c r="C4250" i="5" a="1"/>
  <c r="C4250" i="5" s="1"/>
  <c r="B4250" i="5"/>
  <c r="C4249" i="5" a="1"/>
  <c r="C4249" i="5" s="1"/>
  <c r="B4249" i="5"/>
  <c r="C4248" i="5" a="1"/>
  <c r="C4248" i="5" s="1"/>
  <c r="B4248" i="5"/>
  <c r="C4247" i="5" a="1"/>
  <c r="C4247" i="5" s="1"/>
  <c r="B4247" i="5"/>
  <c r="C4246" i="5" a="1"/>
  <c r="C4246" i="5" s="1"/>
  <c r="B4246" i="5"/>
  <c r="C4245" i="5" a="1"/>
  <c r="C4245" i="5" s="1"/>
  <c r="B4245" i="5"/>
  <c r="C4244" i="5" a="1"/>
  <c r="C4244" i="5" s="1"/>
  <c r="B4244" i="5"/>
  <c r="C4243" i="5" a="1"/>
  <c r="C4243" i="5" s="1"/>
  <c r="B4243" i="5"/>
  <c r="C4242" i="5" a="1"/>
  <c r="C4242" i="5" s="1"/>
  <c r="B4242" i="5"/>
  <c r="C4241" i="5" a="1"/>
  <c r="C4241" i="5" s="1"/>
  <c r="B4241" i="5"/>
  <c r="C4240" i="5" a="1"/>
  <c r="C4240" i="5" s="1"/>
  <c r="B4240" i="5"/>
  <c r="C4239" i="5" a="1"/>
  <c r="C4239" i="5" s="1"/>
  <c r="B4239" i="5"/>
  <c r="C4238" i="5" a="1"/>
  <c r="C4238" i="5" s="1"/>
  <c r="B4238" i="5"/>
  <c r="C4237" i="5" a="1"/>
  <c r="C4237" i="5" s="1"/>
  <c r="B4237" i="5"/>
  <c r="C4236" i="5" a="1"/>
  <c r="C4236" i="5" s="1"/>
  <c r="B4236" i="5"/>
  <c r="C4235" i="5" a="1"/>
  <c r="C4235" i="5" s="1"/>
  <c r="B4235" i="5"/>
  <c r="C4234" i="5" a="1"/>
  <c r="C4234" i="5" s="1"/>
  <c r="B4234" i="5"/>
  <c r="C4233" i="5" a="1"/>
  <c r="C4233" i="5" s="1"/>
  <c r="B4233" i="5"/>
  <c r="C4232" i="5" a="1"/>
  <c r="C4232" i="5" s="1"/>
  <c r="B4232" i="5"/>
  <c r="C4231" i="5" a="1"/>
  <c r="C4231" i="5" s="1"/>
  <c r="B4231" i="5"/>
  <c r="C4230" i="5" a="1"/>
  <c r="C4230" i="5" s="1"/>
  <c r="B4230" i="5"/>
  <c r="C4229" i="5" a="1"/>
  <c r="C4229" i="5" s="1"/>
  <c r="B4229" i="5"/>
  <c r="C4228" i="5" a="1"/>
  <c r="C4228" i="5" s="1"/>
  <c r="B4228" i="5"/>
  <c r="C4227" i="5" a="1"/>
  <c r="C4227" i="5" s="1"/>
  <c r="B4227" i="5"/>
  <c r="C4226" i="5" a="1"/>
  <c r="C4226" i="5" s="1"/>
  <c r="B4226" i="5"/>
  <c r="C4225" i="5" a="1"/>
  <c r="C4225" i="5" s="1"/>
  <c r="B4225" i="5"/>
  <c r="C4224" i="5" a="1"/>
  <c r="C4224" i="5" s="1"/>
  <c r="B4224" i="5"/>
  <c r="C4223" i="5" a="1"/>
  <c r="C4223" i="5" s="1"/>
  <c r="B4223" i="5"/>
  <c r="C4222" i="5" a="1"/>
  <c r="C4222" i="5" s="1"/>
  <c r="B4222" i="5"/>
  <c r="C4221" i="5" a="1"/>
  <c r="C4221" i="5" s="1"/>
  <c r="B4221" i="5"/>
  <c r="C4220" i="5" a="1"/>
  <c r="C4220" i="5" s="1"/>
  <c r="B4220" i="5"/>
  <c r="C4219" i="5" a="1"/>
  <c r="C4219" i="5" s="1"/>
  <c r="B4219" i="5"/>
  <c r="C4218" i="5" a="1"/>
  <c r="C4218" i="5" s="1"/>
  <c r="B4218" i="5"/>
  <c r="C4217" i="5" a="1"/>
  <c r="C4217" i="5" s="1"/>
  <c r="B4217" i="5"/>
  <c r="C4216" i="5" a="1"/>
  <c r="C4216" i="5" s="1"/>
  <c r="B4216" i="5"/>
  <c r="C4215" i="5" a="1"/>
  <c r="C4215" i="5" s="1"/>
  <c r="B4215" i="5"/>
  <c r="C4214" i="5" a="1"/>
  <c r="C4214" i="5" s="1"/>
  <c r="B4214" i="5"/>
  <c r="C4213" i="5" a="1"/>
  <c r="C4213" i="5" s="1"/>
  <c r="B4213" i="5"/>
  <c r="C4212" i="5" a="1"/>
  <c r="C4212" i="5" s="1"/>
  <c r="B4212" i="5"/>
  <c r="C4211" i="5" a="1"/>
  <c r="C4211" i="5" s="1"/>
  <c r="B4211" i="5"/>
  <c r="C4210" i="5" a="1"/>
  <c r="C4210" i="5" s="1"/>
  <c r="B4210" i="5"/>
  <c r="C4209" i="5" a="1"/>
  <c r="C4209" i="5" s="1"/>
  <c r="B4209" i="5"/>
  <c r="C4208" i="5" a="1"/>
  <c r="C4208" i="5" s="1"/>
  <c r="B4208" i="5"/>
  <c r="C4207" i="5" a="1"/>
  <c r="C4207" i="5" s="1"/>
  <c r="B4207" i="5"/>
  <c r="C4206" i="5" a="1"/>
  <c r="C4206" i="5" s="1"/>
  <c r="B4206" i="5"/>
  <c r="C4205" i="5" a="1"/>
  <c r="C4205" i="5" s="1"/>
  <c r="B4205" i="5"/>
  <c r="C4204" i="5" a="1"/>
  <c r="C4204" i="5" s="1"/>
  <c r="B4204" i="5"/>
  <c r="C4203" i="5" a="1"/>
  <c r="C4203" i="5" s="1"/>
  <c r="B4203" i="5"/>
  <c r="C4202" i="5" a="1"/>
  <c r="C4202" i="5" s="1"/>
  <c r="B4202" i="5"/>
  <c r="C4201" i="5" a="1"/>
  <c r="C4201" i="5" s="1"/>
  <c r="B4201" i="5"/>
  <c r="C4200" i="5" a="1"/>
  <c r="C4200" i="5" s="1"/>
  <c r="B4200" i="5"/>
  <c r="C4199" i="5" a="1"/>
  <c r="C4199" i="5" s="1"/>
  <c r="B4199" i="5"/>
  <c r="C4198" i="5" a="1"/>
  <c r="C4198" i="5" s="1"/>
  <c r="B4198" i="5"/>
  <c r="C4197" i="5" a="1"/>
  <c r="C4197" i="5" s="1"/>
  <c r="B4197" i="5"/>
  <c r="C4196" i="5" a="1"/>
  <c r="C4196" i="5" s="1"/>
  <c r="B4196" i="5"/>
  <c r="C4195" i="5" a="1"/>
  <c r="C4195" i="5" s="1"/>
  <c r="B4195" i="5"/>
  <c r="C4194" i="5" a="1"/>
  <c r="C4194" i="5" s="1"/>
  <c r="B4194" i="5"/>
  <c r="C4193" i="5" a="1"/>
  <c r="C4193" i="5" s="1"/>
  <c r="B4193" i="5"/>
  <c r="C4192" i="5" a="1"/>
  <c r="C4192" i="5" s="1"/>
  <c r="B4192" i="5"/>
  <c r="C4191" i="5" a="1"/>
  <c r="C4191" i="5" s="1"/>
  <c r="B4191" i="5"/>
  <c r="C4190" i="5" a="1"/>
  <c r="C4190" i="5" s="1"/>
  <c r="B4190" i="5"/>
  <c r="C4189" i="5" a="1"/>
  <c r="C4189" i="5" s="1"/>
  <c r="B4189" i="5"/>
  <c r="C4188" i="5" a="1"/>
  <c r="C4188" i="5" s="1"/>
  <c r="B4188" i="5"/>
  <c r="C4187" i="5" a="1"/>
  <c r="C4187" i="5" s="1"/>
  <c r="B4187" i="5"/>
  <c r="C4186" i="5" a="1"/>
  <c r="C4186" i="5" s="1"/>
  <c r="B4186" i="5"/>
  <c r="C4185" i="5" a="1"/>
  <c r="C4185" i="5" s="1"/>
  <c r="B4185" i="5"/>
  <c r="C4184" i="5" a="1"/>
  <c r="C4184" i="5" s="1"/>
  <c r="B4184" i="5"/>
  <c r="C4183" i="5" a="1"/>
  <c r="C4183" i="5" s="1"/>
  <c r="B4183" i="5"/>
  <c r="C4182" i="5" a="1"/>
  <c r="C4182" i="5" s="1"/>
  <c r="B4182" i="5"/>
  <c r="C4181" i="5" a="1"/>
  <c r="C4181" i="5" s="1"/>
  <c r="B4181" i="5"/>
  <c r="C4180" i="5" a="1"/>
  <c r="C4180" i="5" s="1"/>
  <c r="B4180" i="5"/>
  <c r="C4179" i="5" a="1"/>
  <c r="C4179" i="5" s="1"/>
  <c r="B4179" i="5"/>
  <c r="C4178" i="5" a="1"/>
  <c r="C4178" i="5" s="1"/>
  <c r="B4178" i="5"/>
  <c r="C4177" i="5" a="1"/>
  <c r="C4177" i="5" s="1"/>
  <c r="B4177" i="5"/>
  <c r="C4176" i="5" a="1"/>
  <c r="C4176" i="5" s="1"/>
  <c r="B4176" i="5"/>
  <c r="C4175" i="5" a="1"/>
  <c r="C4175" i="5" s="1"/>
  <c r="B4175" i="5"/>
  <c r="C4174" i="5" a="1"/>
  <c r="C4174" i="5" s="1"/>
  <c r="B4174" i="5"/>
  <c r="C4173" i="5" a="1"/>
  <c r="C4173" i="5" s="1"/>
  <c r="B4173" i="5"/>
  <c r="C4172" i="5" a="1"/>
  <c r="C4172" i="5" s="1"/>
  <c r="B4172" i="5"/>
  <c r="C4171" i="5" a="1"/>
  <c r="C4171" i="5" s="1"/>
  <c r="B4171" i="5"/>
  <c r="C4170" i="5" a="1"/>
  <c r="C4170" i="5" s="1"/>
  <c r="B4170" i="5"/>
  <c r="C4169" i="5" a="1"/>
  <c r="C4169" i="5" s="1"/>
  <c r="B4169" i="5"/>
  <c r="C4168" i="5" a="1"/>
  <c r="C4168" i="5" s="1"/>
  <c r="B4168" i="5"/>
  <c r="C4167" i="5" a="1"/>
  <c r="C4167" i="5" s="1"/>
  <c r="B4167" i="5"/>
  <c r="C4166" i="5" a="1"/>
  <c r="C4166" i="5" s="1"/>
  <c r="B4166" i="5"/>
  <c r="C4165" i="5" a="1"/>
  <c r="C4165" i="5" s="1"/>
  <c r="B4165" i="5"/>
  <c r="C4164" i="5" a="1"/>
  <c r="C4164" i="5" s="1"/>
  <c r="B4164" i="5"/>
  <c r="C4163" i="5" a="1"/>
  <c r="C4163" i="5" s="1"/>
  <c r="B4163" i="5"/>
  <c r="C4162" i="5" a="1"/>
  <c r="C4162" i="5" s="1"/>
  <c r="B4162" i="5"/>
  <c r="C4161" i="5" a="1"/>
  <c r="C4161" i="5" s="1"/>
  <c r="B4161" i="5"/>
  <c r="C4160" i="5" a="1"/>
  <c r="C4160" i="5" s="1"/>
  <c r="B4160" i="5"/>
  <c r="C4159" i="5" a="1"/>
  <c r="C4159" i="5" s="1"/>
  <c r="B4159" i="5"/>
  <c r="C4158" i="5" a="1"/>
  <c r="C4158" i="5" s="1"/>
  <c r="B4158" i="5"/>
  <c r="C4157" i="5" a="1"/>
  <c r="C4157" i="5" s="1"/>
  <c r="B4157" i="5"/>
  <c r="C4156" i="5" a="1"/>
  <c r="C4156" i="5" s="1"/>
  <c r="B4156" i="5"/>
  <c r="C4155" i="5" a="1"/>
  <c r="C4155" i="5" s="1"/>
  <c r="B4155" i="5"/>
  <c r="C4154" i="5" a="1"/>
  <c r="C4154" i="5" s="1"/>
  <c r="B4154" i="5"/>
  <c r="C4153" i="5" a="1"/>
  <c r="C4153" i="5" s="1"/>
  <c r="B4153" i="5"/>
  <c r="C4152" i="5" a="1"/>
  <c r="C4152" i="5" s="1"/>
  <c r="B4152" i="5"/>
  <c r="C4151" i="5" a="1"/>
  <c r="C4151" i="5" s="1"/>
  <c r="B4151" i="5"/>
  <c r="C4150" i="5" a="1"/>
  <c r="C4150" i="5" s="1"/>
  <c r="B4150" i="5"/>
  <c r="C4149" i="5" a="1"/>
  <c r="C4149" i="5" s="1"/>
  <c r="B4149" i="5"/>
  <c r="C4148" i="5" a="1"/>
  <c r="C4148" i="5" s="1"/>
  <c r="B4148" i="5"/>
  <c r="C4147" i="5" a="1"/>
  <c r="C4147" i="5" s="1"/>
  <c r="B4147" i="5"/>
  <c r="C4146" i="5" a="1"/>
  <c r="C4146" i="5" s="1"/>
  <c r="B4146" i="5"/>
  <c r="C4145" i="5" a="1"/>
  <c r="C4145" i="5" s="1"/>
  <c r="B4145" i="5"/>
  <c r="C4144" i="5" a="1"/>
  <c r="C4144" i="5" s="1"/>
  <c r="B4144" i="5"/>
  <c r="C4143" i="5" a="1"/>
  <c r="C4143" i="5" s="1"/>
  <c r="B4143" i="5"/>
  <c r="C4142" i="5" a="1"/>
  <c r="C4142" i="5" s="1"/>
  <c r="B4142" i="5"/>
  <c r="C4141" i="5" a="1"/>
  <c r="C4141" i="5" s="1"/>
  <c r="B4141" i="5"/>
  <c r="C4140" i="5" a="1"/>
  <c r="C4140" i="5" s="1"/>
  <c r="B4140" i="5"/>
  <c r="C4139" i="5" a="1"/>
  <c r="C4139" i="5" s="1"/>
  <c r="B4139" i="5"/>
  <c r="C4138" i="5" a="1"/>
  <c r="C4138" i="5" s="1"/>
  <c r="B4138" i="5"/>
  <c r="C4137" i="5" a="1"/>
  <c r="C4137" i="5" s="1"/>
  <c r="B4137" i="5"/>
  <c r="C4136" i="5" a="1"/>
  <c r="C4136" i="5" s="1"/>
  <c r="B4136" i="5"/>
  <c r="C4135" i="5" a="1"/>
  <c r="C4135" i="5" s="1"/>
  <c r="B4135" i="5"/>
  <c r="C4134" i="5" a="1"/>
  <c r="C4134" i="5" s="1"/>
  <c r="B4134" i="5"/>
  <c r="C4133" i="5" a="1"/>
  <c r="C4133" i="5" s="1"/>
  <c r="B4133" i="5"/>
  <c r="C4132" i="5" a="1"/>
  <c r="C4132" i="5" s="1"/>
  <c r="B4132" i="5"/>
  <c r="C4131" i="5" a="1"/>
  <c r="C4131" i="5" s="1"/>
  <c r="B4131" i="5"/>
  <c r="C4130" i="5" a="1"/>
  <c r="C4130" i="5" s="1"/>
  <c r="B4130" i="5"/>
  <c r="C4129" i="5" a="1"/>
  <c r="C4129" i="5" s="1"/>
  <c r="B4129" i="5"/>
  <c r="C4128" i="5" a="1"/>
  <c r="C4128" i="5" s="1"/>
  <c r="B4128" i="5"/>
  <c r="C4127" i="5" a="1"/>
  <c r="C4127" i="5" s="1"/>
  <c r="B4127" i="5"/>
  <c r="C4126" i="5" a="1"/>
  <c r="C4126" i="5" s="1"/>
  <c r="B4126" i="5"/>
  <c r="C4125" i="5" a="1"/>
  <c r="C4125" i="5" s="1"/>
  <c r="B4125" i="5"/>
  <c r="C4124" i="5" a="1"/>
  <c r="C4124" i="5" s="1"/>
  <c r="B4124" i="5"/>
  <c r="C4123" i="5" a="1"/>
  <c r="C4123" i="5" s="1"/>
  <c r="B4123" i="5"/>
  <c r="C4122" i="5" a="1"/>
  <c r="C4122" i="5" s="1"/>
  <c r="B4122" i="5"/>
  <c r="C4121" i="5" a="1"/>
  <c r="C4121" i="5" s="1"/>
  <c r="B4121" i="5"/>
  <c r="C4120" i="5" a="1"/>
  <c r="C4120" i="5" s="1"/>
  <c r="B4120" i="5"/>
  <c r="C4119" i="5" a="1"/>
  <c r="C4119" i="5" s="1"/>
  <c r="B4119" i="5"/>
  <c r="C4118" i="5" a="1"/>
  <c r="C4118" i="5" s="1"/>
  <c r="B4118" i="5"/>
  <c r="C4117" i="5" a="1"/>
  <c r="C4117" i="5" s="1"/>
  <c r="B4117" i="5"/>
  <c r="C4116" i="5" a="1"/>
  <c r="C4116" i="5" s="1"/>
  <c r="B4116" i="5"/>
  <c r="C4115" i="5" a="1"/>
  <c r="C4115" i="5" s="1"/>
  <c r="B4115" i="5"/>
  <c r="C4114" i="5" a="1"/>
  <c r="C4114" i="5" s="1"/>
  <c r="B4114" i="5"/>
  <c r="C4113" i="5" a="1"/>
  <c r="C4113" i="5" s="1"/>
  <c r="B4113" i="5"/>
  <c r="C4112" i="5" a="1"/>
  <c r="C4112" i="5" s="1"/>
  <c r="B4112" i="5"/>
  <c r="C4111" i="5" a="1"/>
  <c r="C4111" i="5" s="1"/>
  <c r="B4111" i="5"/>
  <c r="C4110" i="5" a="1"/>
  <c r="C4110" i="5" s="1"/>
  <c r="B4110" i="5"/>
  <c r="C4109" i="5" a="1"/>
  <c r="C4109" i="5" s="1"/>
  <c r="B4109" i="5"/>
  <c r="C4108" i="5" a="1"/>
  <c r="C4108" i="5" s="1"/>
  <c r="B4108" i="5"/>
  <c r="C4107" i="5" a="1"/>
  <c r="C4107" i="5" s="1"/>
  <c r="B4107" i="5"/>
  <c r="C4106" i="5" a="1"/>
  <c r="C4106" i="5" s="1"/>
  <c r="B4106" i="5"/>
  <c r="C4105" i="5" a="1"/>
  <c r="C4105" i="5" s="1"/>
  <c r="B4105" i="5"/>
  <c r="C4104" i="5" a="1"/>
  <c r="C4104" i="5" s="1"/>
  <c r="B4104" i="5"/>
  <c r="C4103" i="5" a="1"/>
  <c r="C4103" i="5" s="1"/>
  <c r="B4103" i="5"/>
  <c r="C4102" i="5" a="1"/>
  <c r="C4102" i="5" s="1"/>
  <c r="B4102" i="5"/>
  <c r="C4101" i="5" a="1"/>
  <c r="C4101" i="5" s="1"/>
  <c r="B4101" i="5"/>
  <c r="C4100" i="5" a="1"/>
  <c r="C4100" i="5" s="1"/>
  <c r="B4100" i="5"/>
  <c r="C4099" i="5" a="1"/>
  <c r="C4099" i="5" s="1"/>
  <c r="B4099" i="5"/>
  <c r="C4098" i="5" a="1"/>
  <c r="C4098" i="5" s="1"/>
  <c r="B4098" i="5"/>
  <c r="C4097" i="5" a="1"/>
  <c r="C4097" i="5" s="1"/>
  <c r="B4097" i="5"/>
  <c r="C4096" i="5" a="1"/>
  <c r="C4096" i="5" s="1"/>
  <c r="B4096" i="5"/>
  <c r="C4095" i="5" a="1"/>
  <c r="C4095" i="5" s="1"/>
  <c r="B4095" i="5"/>
  <c r="C4094" i="5" a="1"/>
  <c r="C4094" i="5" s="1"/>
  <c r="B4094" i="5"/>
  <c r="C4093" i="5" a="1"/>
  <c r="C4093" i="5" s="1"/>
  <c r="B4093" i="5"/>
  <c r="C4092" i="5" a="1"/>
  <c r="C4092" i="5" s="1"/>
  <c r="B4092" i="5"/>
  <c r="C4091" i="5" a="1"/>
  <c r="C4091" i="5" s="1"/>
  <c r="B4091" i="5"/>
  <c r="C4090" i="5" a="1"/>
  <c r="C4090" i="5" s="1"/>
  <c r="B4090" i="5"/>
  <c r="C4089" i="5" a="1"/>
  <c r="C4089" i="5" s="1"/>
  <c r="B4089" i="5"/>
  <c r="C4088" i="5" a="1"/>
  <c r="C4088" i="5" s="1"/>
  <c r="B4088" i="5"/>
  <c r="C4087" i="5" a="1"/>
  <c r="C4087" i="5" s="1"/>
  <c r="B4087" i="5"/>
  <c r="C4086" i="5" a="1"/>
  <c r="C4086" i="5" s="1"/>
  <c r="B4086" i="5"/>
  <c r="C4085" i="5" a="1"/>
  <c r="C4085" i="5" s="1"/>
  <c r="B4085" i="5"/>
  <c r="C4084" i="5" a="1"/>
  <c r="C4084" i="5" s="1"/>
  <c r="B4084" i="5"/>
  <c r="C4083" i="5" a="1"/>
  <c r="C4083" i="5" s="1"/>
  <c r="B4083" i="5"/>
  <c r="C4082" i="5" a="1"/>
  <c r="C4082" i="5" s="1"/>
  <c r="B4082" i="5"/>
  <c r="C4081" i="5" a="1"/>
  <c r="C4081" i="5" s="1"/>
  <c r="B4081" i="5"/>
  <c r="C4080" i="5" a="1"/>
  <c r="C4080" i="5" s="1"/>
  <c r="B4080" i="5"/>
  <c r="C4079" i="5" a="1"/>
  <c r="C4079" i="5" s="1"/>
  <c r="B4079" i="5"/>
  <c r="C4078" i="5" a="1"/>
  <c r="C4078" i="5" s="1"/>
  <c r="B4078" i="5"/>
  <c r="C4077" i="5" a="1"/>
  <c r="C4077" i="5" s="1"/>
  <c r="B4077" i="5"/>
  <c r="C4076" i="5" a="1"/>
  <c r="C4076" i="5" s="1"/>
  <c r="B4076" i="5"/>
  <c r="C4075" i="5" a="1"/>
  <c r="C4075" i="5" s="1"/>
  <c r="B4075" i="5"/>
  <c r="C4074" i="5" a="1"/>
  <c r="C4074" i="5" s="1"/>
  <c r="B4074" i="5"/>
  <c r="C4073" i="5" a="1"/>
  <c r="C4073" i="5" s="1"/>
  <c r="B4073" i="5"/>
  <c r="C4072" i="5" a="1"/>
  <c r="C4072" i="5" s="1"/>
  <c r="B4072" i="5"/>
  <c r="C4071" i="5" a="1"/>
  <c r="C4071" i="5" s="1"/>
  <c r="B4071" i="5"/>
  <c r="C4070" i="5" a="1"/>
  <c r="C4070" i="5" s="1"/>
  <c r="B4070" i="5"/>
  <c r="C4069" i="5" a="1"/>
  <c r="C4069" i="5" s="1"/>
  <c r="B4069" i="5"/>
  <c r="C4068" i="5" a="1"/>
  <c r="C4068" i="5" s="1"/>
  <c r="B4068" i="5"/>
  <c r="C4067" i="5" a="1"/>
  <c r="C4067" i="5" s="1"/>
  <c r="B4067" i="5"/>
  <c r="C4066" i="5" a="1"/>
  <c r="C4066" i="5" s="1"/>
  <c r="B4066" i="5"/>
  <c r="C4065" i="5" a="1"/>
  <c r="C4065" i="5" s="1"/>
  <c r="B4065" i="5"/>
  <c r="C4064" i="5" a="1"/>
  <c r="C4064" i="5" s="1"/>
  <c r="B4064" i="5"/>
  <c r="C4063" i="5" a="1"/>
  <c r="C4063" i="5" s="1"/>
  <c r="B4063" i="5"/>
  <c r="C4062" i="5" a="1"/>
  <c r="C4062" i="5" s="1"/>
  <c r="B4062" i="5"/>
  <c r="C4061" i="5" a="1"/>
  <c r="C4061" i="5" s="1"/>
  <c r="B4061" i="5"/>
  <c r="C4060" i="5" a="1"/>
  <c r="C4060" i="5" s="1"/>
  <c r="B4060" i="5"/>
  <c r="C4059" i="5" a="1"/>
  <c r="C4059" i="5" s="1"/>
  <c r="B4059" i="5"/>
  <c r="C4058" i="5" a="1"/>
  <c r="C4058" i="5" s="1"/>
  <c r="B4058" i="5"/>
  <c r="C4057" i="5" a="1"/>
  <c r="C4057" i="5" s="1"/>
  <c r="B4057" i="5"/>
  <c r="C4056" i="5" a="1"/>
  <c r="C4056" i="5" s="1"/>
  <c r="B4056" i="5"/>
  <c r="C4055" i="5" a="1"/>
  <c r="C4055" i="5" s="1"/>
  <c r="B4055" i="5"/>
  <c r="C4054" i="5" a="1"/>
  <c r="C4054" i="5" s="1"/>
  <c r="B4054" i="5"/>
  <c r="C4053" i="5" a="1"/>
  <c r="C4053" i="5" s="1"/>
  <c r="B4053" i="5"/>
  <c r="C4052" i="5" a="1"/>
  <c r="C4052" i="5" s="1"/>
  <c r="B4052" i="5"/>
  <c r="C4051" i="5" a="1"/>
  <c r="C4051" i="5" s="1"/>
  <c r="B4051" i="5"/>
  <c r="C4050" i="5" a="1"/>
  <c r="C4050" i="5" s="1"/>
  <c r="B4050" i="5"/>
  <c r="C4049" i="5" a="1"/>
  <c r="C4049" i="5" s="1"/>
  <c r="B4049" i="5"/>
  <c r="C4048" i="5" a="1"/>
  <c r="C4048" i="5" s="1"/>
  <c r="B4048" i="5"/>
  <c r="C4047" i="5" a="1"/>
  <c r="C4047" i="5" s="1"/>
  <c r="B4047" i="5"/>
  <c r="C4046" i="5" a="1"/>
  <c r="C4046" i="5" s="1"/>
  <c r="B4046" i="5"/>
  <c r="C4045" i="5" a="1"/>
  <c r="C4045" i="5" s="1"/>
  <c r="B4045" i="5"/>
  <c r="C4044" i="5" a="1"/>
  <c r="C4044" i="5" s="1"/>
  <c r="B4044" i="5"/>
  <c r="C4043" i="5" a="1"/>
  <c r="C4043" i="5" s="1"/>
  <c r="B4043" i="5"/>
  <c r="C4042" i="5" a="1"/>
  <c r="C4042" i="5" s="1"/>
  <c r="B4042" i="5"/>
  <c r="C4041" i="5" a="1"/>
  <c r="C4041" i="5" s="1"/>
  <c r="B4041" i="5"/>
  <c r="C4040" i="5" a="1"/>
  <c r="C4040" i="5" s="1"/>
  <c r="B4040" i="5"/>
  <c r="C4039" i="5" a="1"/>
  <c r="C4039" i="5" s="1"/>
  <c r="B4039" i="5"/>
  <c r="C4038" i="5" a="1"/>
  <c r="C4038" i="5" s="1"/>
  <c r="B4038" i="5"/>
  <c r="C4037" i="5" a="1"/>
  <c r="C4037" i="5" s="1"/>
  <c r="B4037" i="5"/>
  <c r="C4036" i="5" a="1"/>
  <c r="C4036" i="5" s="1"/>
  <c r="B4036" i="5"/>
  <c r="C4035" i="5" a="1"/>
  <c r="C4035" i="5" s="1"/>
  <c r="B4035" i="5"/>
  <c r="C4034" i="5" a="1"/>
  <c r="C4034" i="5" s="1"/>
  <c r="B4034" i="5"/>
  <c r="C4033" i="5" a="1"/>
  <c r="C4033" i="5" s="1"/>
  <c r="B4033" i="5"/>
  <c r="C4032" i="5" a="1"/>
  <c r="C4032" i="5" s="1"/>
  <c r="B4032" i="5"/>
  <c r="C4031" i="5" a="1"/>
  <c r="C4031" i="5" s="1"/>
  <c r="B4031" i="5"/>
  <c r="C4030" i="5" a="1"/>
  <c r="C4030" i="5" s="1"/>
  <c r="B4030" i="5"/>
  <c r="C4029" i="5" a="1"/>
  <c r="C4029" i="5" s="1"/>
  <c r="B4029" i="5"/>
  <c r="C4028" i="5" a="1"/>
  <c r="C4028" i="5" s="1"/>
  <c r="B4028" i="5"/>
  <c r="C4027" i="5" a="1"/>
  <c r="C4027" i="5" s="1"/>
  <c r="B4027" i="5"/>
  <c r="C4026" i="5" a="1"/>
  <c r="C4026" i="5" s="1"/>
  <c r="B4026" i="5"/>
  <c r="C4025" i="5" a="1"/>
  <c r="C4025" i="5" s="1"/>
  <c r="B4025" i="5"/>
  <c r="C4024" i="5" a="1"/>
  <c r="C4024" i="5" s="1"/>
  <c r="B4024" i="5"/>
  <c r="C4023" i="5" a="1"/>
  <c r="C4023" i="5" s="1"/>
  <c r="B4023" i="5"/>
  <c r="C4022" i="5" a="1"/>
  <c r="C4022" i="5" s="1"/>
  <c r="B4022" i="5"/>
  <c r="C4021" i="5" a="1"/>
  <c r="C4021" i="5" s="1"/>
  <c r="B4021" i="5"/>
  <c r="C4020" i="5" a="1"/>
  <c r="C4020" i="5" s="1"/>
  <c r="B4020" i="5"/>
  <c r="C4019" i="5" a="1"/>
  <c r="C4019" i="5" s="1"/>
  <c r="B4019" i="5"/>
  <c r="C4018" i="5" a="1"/>
  <c r="C4018" i="5" s="1"/>
  <c r="B4018" i="5"/>
  <c r="C4017" i="5" a="1"/>
  <c r="C4017" i="5" s="1"/>
  <c r="B4017" i="5"/>
  <c r="C4016" i="5" a="1"/>
  <c r="C4016" i="5" s="1"/>
  <c r="B4016" i="5"/>
  <c r="C4015" i="5" a="1"/>
  <c r="C4015" i="5" s="1"/>
  <c r="B4015" i="5"/>
  <c r="C4014" i="5" a="1"/>
  <c r="C4014" i="5" s="1"/>
  <c r="B4014" i="5"/>
  <c r="C4013" i="5" a="1"/>
  <c r="C4013" i="5" s="1"/>
  <c r="B4013" i="5"/>
  <c r="C4012" i="5" a="1"/>
  <c r="C4012" i="5" s="1"/>
  <c r="B4012" i="5"/>
  <c r="C4011" i="5" a="1"/>
  <c r="C4011" i="5" s="1"/>
  <c r="B4011" i="5"/>
  <c r="C4010" i="5" a="1"/>
  <c r="C4010" i="5" s="1"/>
  <c r="B4010" i="5"/>
  <c r="C4009" i="5" a="1"/>
  <c r="C4009" i="5" s="1"/>
  <c r="B4009" i="5"/>
  <c r="C4008" i="5" a="1"/>
  <c r="C4008" i="5" s="1"/>
  <c r="B4008" i="5"/>
  <c r="C4007" i="5" a="1"/>
  <c r="C4007" i="5" s="1"/>
  <c r="B4007" i="5"/>
  <c r="C4006" i="5" a="1"/>
  <c r="C4006" i="5" s="1"/>
  <c r="B4006" i="5"/>
  <c r="C4005" i="5" a="1"/>
  <c r="C4005" i="5" s="1"/>
  <c r="B4005" i="5"/>
  <c r="C4004" i="5" a="1"/>
  <c r="C4004" i="5" s="1"/>
  <c r="B4004" i="5"/>
  <c r="C4003" i="5" a="1"/>
  <c r="C4003" i="5" s="1"/>
  <c r="B4003" i="5"/>
  <c r="C4002" i="5" a="1"/>
  <c r="C4002" i="5" s="1"/>
  <c r="B4002" i="5"/>
  <c r="C4001" i="5" a="1"/>
  <c r="C4001" i="5" s="1"/>
  <c r="B4001" i="5"/>
  <c r="C4000" i="5" a="1"/>
  <c r="C4000" i="5" s="1"/>
  <c r="B4000" i="5"/>
  <c r="C3999" i="5" a="1"/>
  <c r="C3999" i="5" s="1"/>
  <c r="B3999" i="5"/>
  <c r="C3998" i="5" a="1"/>
  <c r="C3998" i="5" s="1"/>
  <c r="B3998" i="5"/>
  <c r="C3997" i="5" a="1"/>
  <c r="C3997" i="5" s="1"/>
  <c r="B3997" i="5"/>
  <c r="C3996" i="5" a="1"/>
  <c r="C3996" i="5" s="1"/>
  <c r="B3996" i="5"/>
  <c r="C3995" i="5" a="1"/>
  <c r="C3995" i="5" s="1"/>
  <c r="B3995" i="5"/>
  <c r="C3994" i="5" a="1"/>
  <c r="C3994" i="5" s="1"/>
  <c r="B3994" i="5"/>
  <c r="C3993" i="5" a="1"/>
  <c r="C3993" i="5" s="1"/>
  <c r="B3993" i="5"/>
  <c r="C3992" i="5" a="1"/>
  <c r="C3992" i="5" s="1"/>
  <c r="B3992" i="5"/>
  <c r="C3991" i="5" a="1"/>
  <c r="C3991" i="5" s="1"/>
  <c r="B3991" i="5"/>
  <c r="C3990" i="5" a="1"/>
  <c r="C3990" i="5" s="1"/>
  <c r="B3990" i="5"/>
  <c r="C3989" i="5" a="1"/>
  <c r="C3989" i="5" s="1"/>
  <c r="B3989" i="5"/>
  <c r="C3988" i="5" a="1"/>
  <c r="C3988" i="5" s="1"/>
  <c r="B3988" i="5"/>
  <c r="C3987" i="5" a="1"/>
  <c r="C3987" i="5" s="1"/>
  <c r="B3987" i="5"/>
  <c r="C3986" i="5" a="1"/>
  <c r="C3986" i="5" s="1"/>
  <c r="B3986" i="5"/>
  <c r="C3985" i="5" a="1"/>
  <c r="C3985" i="5" s="1"/>
  <c r="B3985" i="5"/>
  <c r="C3984" i="5" a="1"/>
  <c r="C3984" i="5" s="1"/>
  <c r="B3984" i="5"/>
  <c r="C3983" i="5" a="1"/>
  <c r="C3983" i="5" s="1"/>
  <c r="B3983" i="5"/>
  <c r="C3982" i="5" a="1"/>
  <c r="C3982" i="5" s="1"/>
  <c r="B3982" i="5"/>
  <c r="C3981" i="5" a="1"/>
  <c r="C3981" i="5" s="1"/>
  <c r="B3981" i="5"/>
  <c r="C3980" i="5" a="1"/>
  <c r="C3980" i="5" s="1"/>
  <c r="B3980" i="5"/>
  <c r="C3979" i="5" a="1"/>
  <c r="C3979" i="5" s="1"/>
  <c r="B3979" i="5"/>
  <c r="C3978" i="5" a="1"/>
  <c r="C3978" i="5" s="1"/>
  <c r="B3978" i="5"/>
  <c r="C3977" i="5" a="1"/>
  <c r="C3977" i="5" s="1"/>
  <c r="B3977" i="5"/>
  <c r="C3976" i="5" a="1"/>
  <c r="C3976" i="5" s="1"/>
  <c r="B3976" i="5"/>
  <c r="C3975" i="5" a="1"/>
  <c r="C3975" i="5" s="1"/>
  <c r="B3975" i="5"/>
  <c r="C3974" i="5" a="1"/>
  <c r="C3974" i="5" s="1"/>
  <c r="B3974" i="5"/>
  <c r="C3973" i="5" a="1"/>
  <c r="C3973" i="5" s="1"/>
  <c r="B3973" i="5"/>
  <c r="C3972" i="5" a="1"/>
  <c r="C3972" i="5" s="1"/>
  <c r="B3972" i="5"/>
  <c r="C3971" i="5" a="1"/>
  <c r="C3971" i="5" s="1"/>
  <c r="B3971" i="5"/>
  <c r="C3970" i="5" a="1"/>
  <c r="C3970" i="5" s="1"/>
  <c r="B3970" i="5"/>
  <c r="C3969" i="5" a="1"/>
  <c r="C3969" i="5" s="1"/>
  <c r="B3969" i="5"/>
  <c r="C3968" i="5" a="1"/>
  <c r="C3968" i="5" s="1"/>
  <c r="B3968" i="5"/>
  <c r="C3967" i="5" a="1"/>
  <c r="C3967" i="5" s="1"/>
  <c r="B3967" i="5"/>
  <c r="C3966" i="5" a="1"/>
  <c r="C3966" i="5" s="1"/>
  <c r="B3966" i="5"/>
  <c r="C3965" i="5" a="1"/>
  <c r="C3965" i="5" s="1"/>
  <c r="B3965" i="5"/>
  <c r="C3964" i="5" a="1"/>
  <c r="C3964" i="5" s="1"/>
  <c r="B3964" i="5"/>
  <c r="C3963" i="5" a="1"/>
  <c r="C3963" i="5" s="1"/>
  <c r="B3963" i="5"/>
  <c r="C3962" i="5" a="1"/>
  <c r="C3962" i="5" s="1"/>
  <c r="B3962" i="5"/>
  <c r="C3961" i="5" a="1"/>
  <c r="C3961" i="5" s="1"/>
  <c r="B3961" i="5"/>
  <c r="C3960" i="5" a="1"/>
  <c r="C3960" i="5" s="1"/>
  <c r="B3960" i="5"/>
  <c r="C3959" i="5" a="1"/>
  <c r="C3959" i="5" s="1"/>
  <c r="B3959" i="5"/>
  <c r="C3958" i="5" a="1"/>
  <c r="C3958" i="5" s="1"/>
  <c r="B3958" i="5"/>
  <c r="C3957" i="5" a="1"/>
  <c r="C3957" i="5" s="1"/>
  <c r="B3957" i="5"/>
  <c r="C3956" i="5" a="1"/>
  <c r="C3956" i="5" s="1"/>
  <c r="B3956" i="5"/>
  <c r="C3955" i="5" a="1"/>
  <c r="C3955" i="5" s="1"/>
  <c r="B3955" i="5"/>
  <c r="C3954" i="5" a="1"/>
  <c r="C3954" i="5" s="1"/>
  <c r="B3954" i="5"/>
  <c r="C3953" i="5" a="1"/>
  <c r="C3953" i="5" s="1"/>
  <c r="B3953" i="5"/>
  <c r="C3952" i="5" a="1"/>
  <c r="C3952" i="5" s="1"/>
  <c r="B3952" i="5"/>
  <c r="C3951" i="5" a="1"/>
  <c r="C3951" i="5" s="1"/>
  <c r="B3951" i="5"/>
  <c r="C3950" i="5" a="1"/>
  <c r="C3950" i="5" s="1"/>
  <c r="B3950" i="5"/>
  <c r="C3949" i="5" a="1"/>
  <c r="C3949" i="5" s="1"/>
  <c r="B3949" i="5"/>
  <c r="C3948" i="5" a="1"/>
  <c r="C3948" i="5" s="1"/>
  <c r="B3948" i="5"/>
  <c r="C3947" i="5" a="1"/>
  <c r="C3947" i="5" s="1"/>
  <c r="B3947" i="5"/>
  <c r="C3946" i="5" a="1"/>
  <c r="C3946" i="5" s="1"/>
  <c r="B3946" i="5"/>
  <c r="C3945" i="5" a="1"/>
  <c r="C3945" i="5" s="1"/>
  <c r="B3945" i="5"/>
  <c r="C3944" i="5" a="1"/>
  <c r="C3944" i="5" s="1"/>
  <c r="B3944" i="5"/>
  <c r="C3943" i="5" a="1"/>
  <c r="C3943" i="5" s="1"/>
  <c r="B3943" i="5"/>
  <c r="C3942" i="5" a="1"/>
  <c r="C3942" i="5" s="1"/>
  <c r="B3942" i="5"/>
  <c r="C3941" i="5" a="1"/>
  <c r="C3941" i="5" s="1"/>
  <c r="B3941" i="5"/>
  <c r="C3940" i="5" a="1"/>
  <c r="C3940" i="5" s="1"/>
  <c r="B3940" i="5"/>
  <c r="C3939" i="5" a="1"/>
  <c r="C3939" i="5" s="1"/>
  <c r="B3939" i="5"/>
  <c r="C3938" i="5" a="1"/>
  <c r="C3938" i="5" s="1"/>
  <c r="B3938" i="5"/>
  <c r="C3937" i="5" a="1"/>
  <c r="C3937" i="5" s="1"/>
  <c r="B3937" i="5"/>
  <c r="C3936" i="5" a="1"/>
  <c r="C3936" i="5" s="1"/>
  <c r="B3936" i="5"/>
  <c r="C3935" i="5" a="1"/>
  <c r="C3935" i="5" s="1"/>
  <c r="B3935" i="5"/>
  <c r="C3934" i="5" a="1"/>
  <c r="C3934" i="5" s="1"/>
  <c r="B3934" i="5"/>
  <c r="C3933" i="5" a="1"/>
  <c r="C3933" i="5" s="1"/>
  <c r="B3933" i="5"/>
  <c r="C3932" i="5" a="1"/>
  <c r="C3932" i="5" s="1"/>
  <c r="B3932" i="5"/>
  <c r="C3931" i="5" a="1"/>
  <c r="C3931" i="5" s="1"/>
  <c r="B3931" i="5"/>
  <c r="C3930" i="5" a="1"/>
  <c r="C3930" i="5" s="1"/>
  <c r="B3930" i="5"/>
  <c r="C3929" i="5" a="1"/>
  <c r="C3929" i="5" s="1"/>
  <c r="B3929" i="5"/>
  <c r="C3928" i="5" a="1"/>
  <c r="C3928" i="5" s="1"/>
  <c r="B3928" i="5"/>
  <c r="C3927" i="5" a="1"/>
  <c r="C3927" i="5" s="1"/>
  <c r="B3927" i="5"/>
  <c r="C3926" i="5" a="1"/>
  <c r="C3926" i="5" s="1"/>
  <c r="B3926" i="5"/>
  <c r="C3925" i="5" a="1"/>
  <c r="C3925" i="5" s="1"/>
  <c r="B3925" i="5"/>
  <c r="C3924" i="5" a="1"/>
  <c r="C3924" i="5" s="1"/>
  <c r="B3924" i="5"/>
  <c r="C3923" i="5" a="1"/>
  <c r="C3923" i="5" s="1"/>
  <c r="B3923" i="5"/>
  <c r="C3922" i="5" a="1"/>
  <c r="C3922" i="5" s="1"/>
  <c r="B3922" i="5"/>
  <c r="C3921" i="5" a="1"/>
  <c r="C3921" i="5" s="1"/>
  <c r="B3921" i="5"/>
  <c r="C3920" i="5" a="1"/>
  <c r="C3920" i="5" s="1"/>
  <c r="B3920" i="5"/>
  <c r="C3919" i="5" a="1"/>
  <c r="C3919" i="5" s="1"/>
  <c r="B3919" i="5"/>
  <c r="C3918" i="5" a="1"/>
  <c r="C3918" i="5" s="1"/>
  <c r="B3918" i="5"/>
  <c r="C3917" i="5" a="1"/>
  <c r="C3917" i="5" s="1"/>
  <c r="B3917" i="5"/>
  <c r="C3916" i="5" a="1"/>
  <c r="C3916" i="5" s="1"/>
  <c r="B3916" i="5"/>
  <c r="C3915" i="5" a="1"/>
  <c r="C3915" i="5" s="1"/>
  <c r="B3915" i="5"/>
  <c r="C3914" i="5" a="1"/>
  <c r="C3914" i="5" s="1"/>
  <c r="B3914" i="5"/>
  <c r="C3913" i="5" a="1"/>
  <c r="C3913" i="5" s="1"/>
  <c r="B3913" i="5"/>
  <c r="C3912" i="5" a="1"/>
  <c r="C3912" i="5" s="1"/>
  <c r="B3912" i="5"/>
  <c r="C3911" i="5" a="1"/>
  <c r="C3911" i="5" s="1"/>
  <c r="B3911" i="5"/>
  <c r="C3910" i="5" a="1"/>
  <c r="C3910" i="5" s="1"/>
  <c r="B3910" i="5"/>
  <c r="C3909" i="5" a="1"/>
  <c r="C3909" i="5" s="1"/>
  <c r="B3909" i="5"/>
  <c r="C3908" i="5" a="1"/>
  <c r="C3908" i="5" s="1"/>
  <c r="B3908" i="5"/>
  <c r="C3907" i="5" a="1"/>
  <c r="C3907" i="5" s="1"/>
  <c r="B3907" i="5"/>
  <c r="C3906" i="5" a="1"/>
  <c r="C3906" i="5" s="1"/>
  <c r="B3906" i="5"/>
  <c r="C3905" i="5" a="1"/>
  <c r="C3905" i="5" s="1"/>
  <c r="B3905" i="5"/>
  <c r="C3904" i="5" a="1"/>
  <c r="C3904" i="5" s="1"/>
  <c r="B3904" i="5"/>
  <c r="C3903" i="5" a="1"/>
  <c r="C3903" i="5" s="1"/>
  <c r="B3903" i="5"/>
  <c r="C3902" i="5" a="1"/>
  <c r="C3902" i="5" s="1"/>
  <c r="B3902" i="5"/>
  <c r="C3901" i="5" a="1"/>
  <c r="C3901" i="5" s="1"/>
  <c r="B3901" i="5"/>
  <c r="C3900" i="5" a="1"/>
  <c r="C3900" i="5" s="1"/>
  <c r="B3900" i="5"/>
  <c r="C3899" i="5" a="1"/>
  <c r="C3899" i="5" s="1"/>
  <c r="B3899" i="5"/>
  <c r="C3898" i="5" a="1"/>
  <c r="C3898" i="5" s="1"/>
  <c r="B3898" i="5"/>
  <c r="C3897" i="5" a="1"/>
  <c r="C3897" i="5" s="1"/>
  <c r="B3897" i="5"/>
  <c r="C3896" i="5" a="1"/>
  <c r="C3896" i="5" s="1"/>
  <c r="B3896" i="5"/>
  <c r="C3895" i="5" a="1"/>
  <c r="C3895" i="5" s="1"/>
  <c r="B3895" i="5"/>
  <c r="C3894" i="5" a="1"/>
  <c r="C3894" i="5" s="1"/>
  <c r="B3894" i="5"/>
  <c r="C3893" i="5" a="1"/>
  <c r="C3893" i="5" s="1"/>
  <c r="B3893" i="5"/>
  <c r="C3892" i="5" a="1"/>
  <c r="C3892" i="5" s="1"/>
  <c r="B3892" i="5"/>
  <c r="C3891" i="5" a="1"/>
  <c r="C3891" i="5" s="1"/>
  <c r="B3891" i="5"/>
  <c r="C3890" i="5" a="1"/>
  <c r="C3890" i="5" s="1"/>
  <c r="B3890" i="5"/>
  <c r="C3889" i="5" a="1"/>
  <c r="C3889" i="5" s="1"/>
  <c r="B3889" i="5"/>
  <c r="C3888" i="5" a="1"/>
  <c r="C3888" i="5" s="1"/>
  <c r="B3888" i="5"/>
  <c r="C3887" i="5" a="1"/>
  <c r="C3887" i="5" s="1"/>
  <c r="B3887" i="5"/>
  <c r="C3886" i="5" a="1"/>
  <c r="C3886" i="5" s="1"/>
  <c r="B3886" i="5"/>
  <c r="C3885" i="5" a="1"/>
  <c r="C3885" i="5" s="1"/>
  <c r="B3885" i="5"/>
  <c r="C3884" i="5" a="1"/>
  <c r="C3884" i="5" s="1"/>
  <c r="B3884" i="5"/>
  <c r="C3883" i="5" a="1"/>
  <c r="C3883" i="5" s="1"/>
  <c r="B3883" i="5"/>
  <c r="C3882" i="5" a="1"/>
  <c r="C3882" i="5" s="1"/>
  <c r="B3882" i="5"/>
  <c r="C3881" i="5" a="1"/>
  <c r="C3881" i="5" s="1"/>
  <c r="B3881" i="5"/>
  <c r="C3880" i="5" a="1"/>
  <c r="C3880" i="5" s="1"/>
  <c r="B3880" i="5"/>
  <c r="C3879" i="5" a="1"/>
  <c r="C3879" i="5" s="1"/>
  <c r="B3879" i="5"/>
  <c r="C3878" i="5" a="1"/>
  <c r="C3878" i="5" s="1"/>
  <c r="B3878" i="5"/>
  <c r="C3877" i="5" a="1"/>
  <c r="C3877" i="5" s="1"/>
  <c r="B3877" i="5"/>
  <c r="C3876" i="5" a="1"/>
  <c r="C3876" i="5" s="1"/>
  <c r="B3876" i="5"/>
  <c r="C3875" i="5" a="1"/>
  <c r="C3875" i="5" s="1"/>
  <c r="B3875" i="5"/>
  <c r="C3874" i="5" a="1"/>
  <c r="C3874" i="5" s="1"/>
  <c r="B3874" i="5"/>
  <c r="C3873" i="5" a="1"/>
  <c r="C3873" i="5" s="1"/>
  <c r="B3873" i="5"/>
  <c r="C3872" i="5" a="1"/>
  <c r="C3872" i="5" s="1"/>
  <c r="B3872" i="5"/>
  <c r="C3871" i="5" a="1"/>
  <c r="C3871" i="5" s="1"/>
  <c r="B3871" i="5"/>
  <c r="C3870" i="5" a="1"/>
  <c r="C3870" i="5" s="1"/>
  <c r="B3870" i="5"/>
  <c r="C3869" i="5" a="1"/>
  <c r="C3869" i="5" s="1"/>
  <c r="B3869" i="5"/>
  <c r="C3868" i="5" a="1"/>
  <c r="C3868" i="5" s="1"/>
  <c r="B3868" i="5"/>
  <c r="C3867" i="5" a="1"/>
  <c r="C3867" i="5" s="1"/>
  <c r="B3867" i="5"/>
  <c r="C3866" i="5" a="1"/>
  <c r="C3866" i="5" s="1"/>
  <c r="B3866" i="5"/>
  <c r="C3865" i="5" a="1"/>
  <c r="C3865" i="5" s="1"/>
  <c r="B3865" i="5"/>
  <c r="C3864" i="5" a="1"/>
  <c r="C3864" i="5" s="1"/>
  <c r="B3864" i="5"/>
  <c r="C3863" i="5" a="1"/>
  <c r="C3863" i="5" s="1"/>
  <c r="B3863" i="5"/>
  <c r="C3862" i="5" a="1"/>
  <c r="C3862" i="5" s="1"/>
  <c r="B3862" i="5"/>
  <c r="C3861" i="5" a="1"/>
  <c r="C3861" i="5" s="1"/>
  <c r="B3861" i="5"/>
  <c r="C3860" i="5" a="1"/>
  <c r="C3860" i="5" s="1"/>
  <c r="B3860" i="5"/>
  <c r="C3859" i="5" a="1"/>
  <c r="C3859" i="5" s="1"/>
  <c r="B3859" i="5"/>
  <c r="C3858" i="5" a="1"/>
  <c r="C3858" i="5" s="1"/>
  <c r="B3858" i="5"/>
  <c r="C3857" i="5" a="1"/>
  <c r="C3857" i="5" s="1"/>
  <c r="B3857" i="5"/>
  <c r="C3856" i="5" a="1"/>
  <c r="C3856" i="5" s="1"/>
  <c r="B3856" i="5"/>
  <c r="C3855" i="5" a="1"/>
  <c r="C3855" i="5" s="1"/>
  <c r="B3855" i="5"/>
  <c r="C3854" i="5" a="1"/>
  <c r="C3854" i="5" s="1"/>
  <c r="B3854" i="5"/>
  <c r="C3853" i="5" a="1"/>
  <c r="C3853" i="5" s="1"/>
  <c r="B3853" i="5"/>
  <c r="C3852" i="5" a="1"/>
  <c r="C3852" i="5" s="1"/>
  <c r="B3852" i="5"/>
  <c r="C3851" i="5" a="1"/>
  <c r="C3851" i="5" s="1"/>
  <c r="B3851" i="5"/>
  <c r="C3850" i="5" a="1"/>
  <c r="C3850" i="5" s="1"/>
  <c r="B3850" i="5"/>
  <c r="C3849" i="5" a="1"/>
  <c r="C3849" i="5" s="1"/>
  <c r="B3849" i="5"/>
  <c r="C3848" i="5" a="1"/>
  <c r="C3848" i="5" s="1"/>
  <c r="B3848" i="5"/>
  <c r="C3847" i="5" a="1"/>
  <c r="C3847" i="5" s="1"/>
  <c r="B3847" i="5"/>
  <c r="C3846" i="5" a="1"/>
  <c r="C3846" i="5" s="1"/>
  <c r="B3846" i="5"/>
  <c r="C3845" i="5" a="1"/>
  <c r="C3845" i="5" s="1"/>
  <c r="B3845" i="5"/>
  <c r="C3844" i="5" a="1"/>
  <c r="C3844" i="5" s="1"/>
  <c r="B3844" i="5"/>
  <c r="C3843" i="5" a="1"/>
  <c r="C3843" i="5" s="1"/>
  <c r="B3843" i="5"/>
  <c r="C3842" i="5" a="1"/>
  <c r="C3842" i="5" s="1"/>
  <c r="B3842" i="5"/>
  <c r="C3841" i="5" a="1"/>
  <c r="C3841" i="5" s="1"/>
  <c r="B3841" i="5"/>
  <c r="C3840" i="5" a="1"/>
  <c r="C3840" i="5" s="1"/>
  <c r="B3840" i="5"/>
  <c r="C3839" i="5" a="1"/>
  <c r="C3839" i="5" s="1"/>
  <c r="B3839" i="5"/>
  <c r="C3838" i="5" a="1"/>
  <c r="C3838" i="5" s="1"/>
  <c r="B3838" i="5"/>
  <c r="C3837" i="5" a="1"/>
  <c r="C3837" i="5" s="1"/>
  <c r="B3837" i="5"/>
  <c r="C3836" i="5" a="1"/>
  <c r="C3836" i="5" s="1"/>
  <c r="B3836" i="5"/>
  <c r="C3835" i="5" a="1"/>
  <c r="C3835" i="5" s="1"/>
  <c r="B3835" i="5"/>
  <c r="C3834" i="5" a="1"/>
  <c r="C3834" i="5" s="1"/>
  <c r="B3834" i="5"/>
  <c r="C3833" i="5" a="1"/>
  <c r="C3833" i="5" s="1"/>
  <c r="B3833" i="5"/>
  <c r="C3832" i="5" a="1"/>
  <c r="C3832" i="5" s="1"/>
  <c r="B3832" i="5"/>
  <c r="C3831" i="5" a="1"/>
  <c r="C3831" i="5" s="1"/>
  <c r="B3831" i="5"/>
  <c r="C3830" i="5" a="1"/>
  <c r="C3830" i="5" s="1"/>
  <c r="B3830" i="5"/>
  <c r="C3829" i="5" a="1"/>
  <c r="C3829" i="5" s="1"/>
  <c r="B3829" i="5"/>
  <c r="C3828" i="5" a="1"/>
  <c r="C3828" i="5" s="1"/>
  <c r="B3828" i="5"/>
  <c r="C3827" i="5" a="1"/>
  <c r="C3827" i="5" s="1"/>
  <c r="B3827" i="5"/>
  <c r="C3826" i="5" a="1"/>
  <c r="C3826" i="5" s="1"/>
  <c r="B3826" i="5"/>
  <c r="C3825" i="5" a="1"/>
  <c r="C3825" i="5" s="1"/>
  <c r="B3825" i="5"/>
  <c r="C3824" i="5" a="1"/>
  <c r="C3824" i="5" s="1"/>
  <c r="B3824" i="5"/>
  <c r="C3823" i="5" a="1"/>
  <c r="C3823" i="5" s="1"/>
  <c r="B3823" i="5"/>
  <c r="C3822" i="5" a="1"/>
  <c r="C3822" i="5" s="1"/>
  <c r="B3822" i="5"/>
  <c r="C3821" i="5" a="1"/>
  <c r="C3821" i="5" s="1"/>
  <c r="B3821" i="5"/>
  <c r="C3820" i="5" a="1"/>
  <c r="C3820" i="5" s="1"/>
  <c r="B3820" i="5"/>
  <c r="C3819" i="5" a="1"/>
  <c r="C3819" i="5" s="1"/>
  <c r="B3819" i="5"/>
  <c r="C3818" i="5" a="1"/>
  <c r="C3818" i="5" s="1"/>
  <c r="B3818" i="5"/>
  <c r="C3817" i="5" a="1"/>
  <c r="C3817" i="5" s="1"/>
  <c r="B3817" i="5"/>
  <c r="C3816" i="5" a="1"/>
  <c r="C3816" i="5" s="1"/>
  <c r="B3816" i="5"/>
  <c r="C3815" i="5" a="1"/>
  <c r="C3815" i="5" s="1"/>
  <c r="B3815" i="5"/>
  <c r="C3814" i="5" a="1"/>
  <c r="C3814" i="5" s="1"/>
  <c r="B3814" i="5"/>
  <c r="C3813" i="5" a="1"/>
  <c r="C3813" i="5" s="1"/>
  <c r="B3813" i="5"/>
  <c r="C3812" i="5" a="1"/>
  <c r="C3812" i="5" s="1"/>
  <c r="B3812" i="5"/>
  <c r="C3811" i="5" a="1"/>
  <c r="C3811" i="5" s="1"/>
  <c r="B3811" i="5"/>
  <c r="C3810" i="5" a="1"/>
  <c r="C3810" i="5" s="1"/>
  <c r="B3810" i="5"/>
  <c r="C3809" i="5" a="1"/>
  <c r="C3809" i="5" s="1"/>
  <c r="B3809" i="5"/>
  <c r="C3808" i="5" a="1"/>
  <c r="C3808" i="5" s="1"/>
  <c r="B3808" i="5"/>
  <c r="C3807" i="5" a="1"/>
  <c r="C3807" i="5" s="1"/>
  <c r="B3807" i="5"/>
  <c r="C3806" i="5" a="1"/>
  <c r="C3806" i="5" s="1"/>
  <c r="B3806" i="5"/>
  <c r="C3805" i="5" a="1"/>
  <c r="C3805" i="5" s="1"/>
  <c r="B3805" i="5"/>
  <c r="C3804" i="5" a="1"/>
  <c r="C3804" i="5" s="1"/>
  <c r="B3804" i="5"/>
  <c r="C3803" i="5" a="1"/>
  <c r="C3803" i="5" s="1"/>
  <c r="B3803" i="5"/>
  <c r="C3802" i="5" a="1"/>
  <c r="C3802" i="5" s="1"/>
  <c r="B3802" i="5"/>
  <c r="C3801" i="5" a="1"/>
  <c r="C3801" i="5" s="1"/>
  <c r="B3801" i="5"/>
  <c r="C3800" i="5" a="1"/>
  <c r="C3800" i="5" s="1"/>
  <c r="B3800" i="5"/>
  <c r="C3799" i="5" a="1"/>
  <c r="C3799" i="5" s="1"/>
  <c r="B3799" i="5"/>
  <c r="C3798" i="5" a="1"/>
  <c r="C3798" i="5" s="1"/>
  <c r="B3798" i="5"/>
  <c r="C3797" i="5" a="1"/>
  <c r="C3797" i="5" s="1"/>
  <c r="B3797" i="5"/>
  <c r="C3796" i="5" a="1"/>
  <c r="C3796" i="5" s="1"/>
  <c r="B3796" i="5"/>
  <c r="C3795" i="5" a="1"/>
  <c r="C3795" i="5" s="1"/>
  <c r="B3795" i="5"/>
  <c r="C3794" i="5" a="1"/>
  <c r="C3794" i="5" s="1"/>
  <c r="B3794" i="5"/>
  <c r="C3793" i="5" a="1"/>
  <c r="C3793" i="5" s="1"/>
  <c r="B3793" i="5"/>
  <c r="C3792" i="5" a="1"/>
  <c r="C3792" i="5" s="1"/>
  <c r="B3792" i="5"/>
  <c r="C3791" i="5" a="1"/>
  <c r="C3791" i="5" s="1"/>
  <c r="B3791" i="5"/>
  <c r="C3790" i="5" a="1"/>
  <c r="C3790" i="5" s="1"/>
  <c r="B3790" i="5"/>
  <c r="C3789" i="5" a="1"/>
  <c r="C3789" i="5" s="1"/>
  <c r="B3789" i="5"/>
  <c r="C3788" i="5" a="1"/>
  <c r="C3788" i="5" s="1"/>
  <c r="B3788" i="5"/>
  <c r="C3787" i="5" a="1"/>
  <c r="C3787" i="5" s="1"/>
  <c r="B3787" i="5"/>
  <c r="C3786" i="5" a="1"/>
  <c r="C3786" i="5" s="1"/>
  <c r="B3786" i="5"/>
  <c r="C3785" i="5" a="1"/>
  <c r="C3785" i="5" s="1"/>
  <c r="B3785" i="5"/>
  <c r="C3784" i="5" a="1"/>
  <c r="C3784" i="5" s="1"/>
  <c r="B3784" i="5"/>
  <c r="C3783" i="5" a="1"/>
  <c r="C3783" i="5" s="1"/>
  <c r="B3783" i="5"/>
  <c r="C3782" i="5" a="1"/>
  <c r="C3782" i="5" s="1"/>
  <c r="B3782" i="5"/>
  <c r="C3781" i="5" a="1"/>
  <c r="C3781" i="5" s="1"/>
  <c r="B3781" i="5"/>
  <c r="C3780" i="5" a="1"/>
  <c r="C3780" i="5" s="1"/>
  <c r="B3780" i="5"/>
  <c r="C3779" i="5" a="1"/>
  <c r="C3779" i="5" s="1"/>
  <c r="B3779" i="5"/>
  <c r="C3778" i="5" a="1"/>
  <c r="C3778" i="5" s="1"/>
  <c r="B3778" i="5"/>
  <c r="C3777" i="5" a="1"/>
  <c r="C3777" i="5" s="1"/>
  <c r="B3777" i="5"/>
  <c r="C3776" i="5" a="1"/>
  <c r="C3776" i="5" s="1"/>
  <c r="B3776" i="5"/>
  <c r="C3775" i="5" a="1"/>
  <c r="C3775" i="5" s="1"/>
  <c r="B3775" i="5"/>
  <c r="C3774" i="5" a="1"/>
  <c r="C3774" i="5" s="1"/>
  <c r="B3774" i="5"/>
  <c r="C3773" i="5" a="1"/>
  <c r="C3773" i="5" s="1"/>
  <c r="B3773" i="5"/>
  <c r="C3772" i="5" a="1"/>
  <c r="C3772" i="5" s="1"/>
  <c r="B3772" i="5"/>
  <c r="C3771" i="5" a="1"/>
  <c r="C3771" i="5" s="1"/>
  <c r="B3771" i="5"/>
  <c r="C3770" i="5" a="1"/>
  <c r="C3770" i="5" s="1"/>
  <c r="B3770" i="5"/>
  <c r="C3769" i="5" a="1"/>
  <c r="C3769" i="5" s="1"/>
  <c r="B3769" i="5"/>
  <c r="C3768" i="5" a="1"/>
  <c r="C3768" i="5" s="1"/>
  <c r="B3768" i="5"/>
  <c r="C3767" i="5" a="1"/>
  <c r="C3767" i="5" s="1"/>
  <c r="B3767" i="5"/>
  <c r="C3766" i="5" a="1"/>
  <c r="C3766" i="5" s="1"/>
  <c r="B3766" i="5"/>
  <c r="C3765" i="5" a="1"/>
  <c r="C3765" i="5" s="1"/>
  <c r="B3765" i="5"/>
  <c r="C3764" i="5" a="1"/>
  <c r="C3764" i="5" s="1"/>
  <c r="B3764" i="5"/>
  <c r="C3763" i="5" a="1"/>
  <c r="C3763" i="5" s="1"/>
  <c r="B3763" i="5"/>
  <c r="C3762" i="5" a="1"/>
  <c r="C3762" i="5" s="1"/>
  <c r="B3762" i="5"/>
  <c r="C3761" i="5" a="1"/>
  <c r="C3761" i="5" s="1"/>
  <c r="B3761" i="5"/>
  <c r="C3760" i="5" a="1"/>
  <c r="C3760" i="5" s="1"/>
  <c r="B3760" i="5"/>
  <c r="C3759" i="5" a="1"/>
  <c r="C3759" i="5" s="1"/>
  <c r="B3759" i="5"/>
  <c r="C3758" i="5" a="1"/>
  <c r="C3758" i="5" s="1"/>
  <c r="B3758" i="5"/>
  <c r="C3757" i="5" a="1"/>
  <c r="C3757" i="5" s="1"/>
  <c r="B3757" i="5"/>
  <c r="C3756" i="5" a="1"/>
  <c r="C3756" i="5" s="1"/>
  <c r="B3756" i="5"/>
  <c r="C3755" i="5" a="1"/>
  <c r="C3755" i="5" s="1"/>
  <c r="B3755" i="5"/>
  <c r="C3754" i="5" a="1"/>
  <c r="C3754" i="5" s="1"/>
  <c r="B3754" i="5"/>
  <c r="C3753" i="5" a="1"/>
  <c r="C3753" i="5" s="1"/>
  <c r="B3753" i="5"/>
  <c r="C3752" i="5" a="1"/>
  <c r="C3752" i="5" s="1"/>
  <c r="B3752" i="5"/>
  <c r="C3751" i="5" a="1"/>
  <c r="C3751" i="5" s="1"/>
  <c r="B3751" i="5"/>
  <c r="C3750" i="5" a="1"/>
  <c r="C3750" i="5" s="1"/>
  <c r="B3750" i="5"/>
  <c r="C3749" i="5" a="1"/>
  <c r="C3749" i="5" s="1"/>
  <c r="B3749" i="5"/>
  <c r="C3748" i="5" a="1"/>
  <c r="C3748" i="5" s="1"/>
  <c r="B3748" i="5"/>
  <c r="C3747" i="5" a="1"/>
  <c r="C3747" i="5" s="1"/>
  <c r="B3747" i="5"/>
  <c r="C3746" i="5" a="1"/>
  <c r="C3746" i="5" s="1"/>
  <c r="B3746" i="5"/>
  <c r="C3745" i="5" a="1"/>
  <c r="C3745" i="5" s="1"/>
  <c r="B3745" i="5"/>
  <c r="C3744" i="5" a="1"/>
  <c r="C3744" i="5" s="1"/>
  <c r="B3744" i="5"/>
  <c r="C3743" i="5" a="1"/>
  <c r="C3743" i="5" s="1"/>
  <c r="B3743" i="5"/>
  <c r="C3742" i="5" a="1"/>
  <c r="C3742" i="5" s="1"/>
  <c r="B3742" i="5"/>
  <c r="C3741" i="5" a="1"/>
  <c r="C3741" i="5" s="1"/>
  <c r="B3741" i="5"/>
  <c r="C3740" i="5" a="1"/>
  <c r="C3740" i="5" s="1"/>
  <c r="B3740" i="5"/>
  <c r="C3739" i="5" a="1"/>
  <c r="C3739" i="5" s="1"/>
  <c r="B3739" i="5"/>
  <c r="C3738" i="5" a="1"/>
  <c r="C3738" i="5" s="1"/>
  <c r="B3738" i="5"/>
  <c r="C3737" i="5" a="1"/>
  <c r="C3737" i="5" s="1"/>
  <c r="B3737" i="5"/>
  <c r="C3736" i="5" a="1"/>
  <c r="C3736" i="5" s="1"/>
  <c r="B3736" i="5"/>
  <c r="C3735" i="5" a="1"/>
  <c r="C3735" i="5" s="1"/>
  <c r="B3735" i="5"/>
  <c r="C3734" i="5" a="1"/>
  <c r="C3734" i="5" s="1"/>
  <c r="B3734" i="5"/>
  <c r="C3733" i="5" a="1"/>
  <c r="C3733" i="5" s="1"/>
  <c r="B3733" i="5"/>
  <c r="C3732" i="5" a="1"/>
  <c r="C3732" i="5" s="1"/>
  <c r="B3732" i="5"/>
  <c r="C3731" i="5" a="1"/>
  <c r="C3731" i="5" s="1"/>
  <c r="B3731" i="5"/>
  <c r="C3730" i="5" a="1"/>
  <c r="C3730" i="5" s="1"/>
  <c r="B3730" i="5"/>
  <c r="C3729" i="5" a="1"/>
  <c r="C3729" i="5" s="1"/>
  <c r="B3729" i="5"/>
  <c r="C3728" i="5" a="1"/>
  <c r="C3728" i="5" s="1"/>
  <c r="B3728" i="5"/>
  <c r="C3727" i="5" a="1"/>
  <c r="C3727" i="5" s="1"/>
  <c r="B3727" i="5"/>
  <c r="C3726" i="5" a="1"/>
  <c r="C3726" i="5" s="1"/>
  <c r="B3726" i="5"/>
  <c r="C3725" i="5" a="1"/>
  <c r="C3725" i="5" s="1"/>
  <c r="B3725" i="5"/>
  <c r="C3724" i="5" a="1"/>
  <c r="C3724" i="5" s="1"/>
  <c r="B3724" i="5"/>
  <c r="C3723" i="5" a="1"/>
  <c r="C3723" i="5" s="1"/>
  <c r="B3723" i="5"/>
  <c r="C3722" i="5" a="1"/>
  <c r="C3722" i="5" s="1"/>
  <c r="B3722" i="5"/>
  <c r="C3721" i="5" a="1"/>
  <c r="C3721" i="5" s="1"/>
  <c r="B3721" i="5"/>
  <c r="C3720" i="5" a="1"/>
  <c r="C3720" i="5" s="1"/>
  <c r="B3720" i="5"/>
  <c r="C3719" i="5" a="1"/>
  <c r="C3719" i="5" s="1"/>
  <c r="B3719" i="5"/>
  <c r="C3718" i="5" a="1"/>
  <c r="C3718" i="5" s="1"/>
  <c r="B3718" i="5"/>
  <c r="C3717" i="5" a="1"/>
  <c r="C3717" i="5" s="1"/>
  <c r="B3717" i="5"/>
  <c r="C3716" i="5" a="1"/>
  <c r="C3716" i="5" s="1"/>
  <c r="B3716" i="5"/>
  <c r="C3715" i="5" a="1"/>
  <c r="C3715" i="5" s="1"/>
  <c r="B3715" i="5"/>
  <c r="C3714" i="5" a="1"/>
  <c r="C3714" i="5" s="1"/>
  <c r="B3714" i="5"/>
  <c r="C3713" i="5" a="1"/>
  <c r="C3713" i="5" s="1"/>
  <c r="B3713" i="5"/>
  <c r="C3712" i="5" a="1"/>
  <c r="C3712" i="5" s="1"/>
  <c r="B3712" i="5"/>
  <c r="C3711" i="5" a="1"/>
  <c r="C3711" i="5" s="1"/>
  <c r="B3711" i="5"/>
  <c r="C3710" i="5" a="1"/>
  <c r="C3710" i="5" s="1"/>
  <c r="B3710" i="5"/>
  <c r="C3709" i="5" a="1"/>
  <c r="C3709" i="5" s="1"/>
  <c r="B3709" i="5"/>
  <c r="C3708" i="5" a="1"/>
  <c r="C3708" i="5" s="1"/>
  <c r="B3708" i="5"/>
  <c r="C3707" i="5" a="1"/>
  <c r="C3707" i="5" s="1"/>
  <c r="B3707" i="5"/>
  <c r="C3706" i="5" a="1"/>
  <c r="C3706" i="5" s="1"/>
  <c r="B3706" i="5"/>
  <c r="C3705" i="5" a="1"/>
  <c r="C3705" i="5" s="1"/>
  <c r="B3705" i="5"/>
  <c r="C3704" i="5" a="1"/>
  <c r="C3704" i="5" s="1"/>
  <c r="B3704" i="5"/>
  <c r="C3703" i="5" a="1"/>
  <c r="C3703" i="5" s="1"/>
  <c r="B3703" i="5"/>
  <c r="C3702" i="5" a="1"/>
  <c r="C3702" i="5" s="1"/>
  <c r="B3702" i="5"/>
  <c r="C3701" i="5" a="1"/>
  <c r="C3701" i="5" s="1"/>
  <c r="B3701" i="5"/>
  <c r="C3700" i="5" a="1"/>
  <c r="C3700" i="5" s="1"/>
  <c r="B3700" i="5"/>
  <c r="C3699" i="5" a="1"/>
  <c r="C3699" i="5" s="1"/>
  <c r="B3699" i="5"/>
  <c r="C3698" i="5" a="1"/>
  <c r="C3698" i="5" s="1"/>
  <c r="B3698" i="5"/>
  <c r="C3697" i="5" a="1"/>
  <c r="C3697" i="5" s="1"/>
  <c r="B3697" i="5"/>
  <c r="C3696" i="5" a="1"/>
  <c r="C3696" i="5" s="1"/>
  <c r="B3696" i="5"/>
  <c r="C3695" i="5" a="1"/>
  <c r="C3695" i="5" s="1"/>
  <c r="B3695" i="5"/>
  <c r="C3694" i="5" a="1"/>
  <c r="C3694" i="5" s="1"/>
  <c r="B3694" i="5"/>
  <c r="C3693" i="5" a="1"/>
  <c r="C3693" i="5" s="1"/>
  <c r="B3693" i="5"/>
  <c r="C3692" i="5" a="1"/>
  <c r="C3692" i="5" s="1"/>
  <c r="B3692" i="5"/>
  <c r="C3691" i="5" a="1"/>
  <c r="C3691" i="5" s="1"/>
  <c r="B3691" i="5"/>
  <c r="C3690" i="5" a="1"/>
  <c r="C3690" i="5" s="1"/>
  <c r="B3690" i="5"/>
  <c r="C3689" i="5" a="1"/>
  <c r="C3689" i="5" s="1"/>
  <c r="B3689" i="5"/>
  <c r="C3688" i="5" a="1"/>
  <c r="C3688" i="5" s="1"/>
  <c r="B3688" i="5"/>
  <c r="C3687" i="5" a="1"/>
  <c r="C3687" i="5" s="1"/>
  <c r="B3687" i="5"/>
  <c r="C3686" i="5" a="1"/>
  <c r="C3686" i="5" s="1"/>
  <c r="B3686" i="5"/>
  <c r="C3685" i="5" a="1"/>
  <c r="C3685" i="5" s="1"/>
  <c r="B3685" i="5"/>
  <c r="C3684" i="5" a="1"/>
  <c r="C3684" i="5" s="1"/>
  <c r="B3684" i="5"/>
  <c r="C3683" i="5" a="1"/>
  <c r="C3683" i="5" s="1"/>
  <c r="B3683" i="5"/>
  <c r="C3682" i="5" a="1"/>
  <c r="C3682" i="5" s="1"/>
  <c r="B3682" i="5"/>
  <c r="C3681" i="5" a="1"/>
  <c r="C3681" i="5" s="1"/>
  <c r="B3681" i="5"/>
  <c r="C3680" i="5" a="1"/>
  <c r="C3680" i="5" s="1"/>
  <c r="B3680" i="5"/>
  <c r="C3679" i="5" a="1"/>
  <c r="C3679" i="5" s="1"/>
  <c r="B3679" i="5"/>
  <c r="C3678" i="5" a="1"/>
  <c r="C3678" i="5" s="1"/>
  <c r="B3678" i="5"/>
  <c r="C3677" i="5" a="1"/>
  <c r="C3677" i="5" s="1"/>
  <c r="B3677" i="5"/>
  <c r="C3676" i="5" a="1"/>
  <c r="C3676" i="5" s="1"/>
  <c r="B3676" i="5"/>
  <c r="C3675" i="5" a="1"/>
  <c r="C3675" i="5" s="1"/>
  <c r="B3675" i="5"/>
  <c r="C3674" i="5" a="1"/>
  <c r="C3674" i="5" s="1"/>
  <c r="B3674" i="5"/>
  <c r="C3673" i="5" a="1"/>
  <c r="C3673" i="5" s="1"/>
  <c r="B3673" i="5"/>
  <c r="C3672" i="5" a="1"/>
  <c r="C3672" i="5" s="1"/>
  <c r="B3672" i="5"/>
  <c r="C3671" i="5" a="1"/>
  <c r="C3671" i="5" s="1"/>
  <c r="B3671" i="5"/>
  <c r="C3670" i="5" a="1"/>
  <c r="C3670" i="5" s="1"/>
  <c r="B3670" i="5"/>
  <c r="C3669" i="5" a="1"/>
  <c r="C3669" i="5" s="1"/>
  <c r="B3669" i="5"/>
  <c r="C3668" i="5" a="1"/>
  <c r="C3668" i="5" s="1"/>
  <c r="B3668" i="5"/>
  <c r="C3667" i="5" a="1"/>
  <c r="C3667" i="5" s="1"/>
  <c r="B3667" i="5"/>
  <c r="C3666" i="5" a="1"/>
  <c r="C3666" i="5" s="1"/>
  <c r="B3666" i="5"/>
  <c r="C3665" i="5" a="1"/>
  <c r="C3665" i="5" s="1"/>
  <c r="B3665" i="5"/>
  <c r="C3664" i="5" a="1"/>
  <c r="C3664" i="5" s="1"/>
  <c r="B3664" i="5"/>
  <c r="C3663" i="5" a="1"/>
  <c r="C3663" i="5" s="1"/>
  <c r="B3663" i="5"/>
  <c r="C3662" i="5" a="1"/>
  <c r="C3662" i="5" s="1"/>
  <c r="B3662" i="5"/>
  <c r="C3661" i="5" a="1"/>
  <c r="C3661" i="5" s="1"/>
  <c r="B3661" i="5"/>
  <c r="C3660" i="5" a="1"/>
  <c r="C3660" i="5" s="1"/>
  <c r="B3660" i="5"/>
  <c r="C3659" i="5" a="1"/>
  <c r="C3659" i="5" s="1"/>
  <c r="B3659" i="5"/>
  <c r="C3658" i="5" a="1"/>
  <c r="C3658" i="5" s="1"/>
  <c r="B3658" i="5"/>
  <c r="C3657" i="5" a="1"/>
  <c r="C3657" i="5" s="1"/>
  <c r="B3657" i="5"/>
  <c r="C3656" i="5" a="1"/>
  <c r="C3656" i="5" s="1"/>
  <c r="B3656" i="5"/>
  <c r="C3655" i="5" a="1"/>
  <c r="C3655" i="5" s="1"/>
  <c r="B3655" i="5"/>
  <c r="C3654" i="5" a="1"/>
  <c r="C3654" i="5" s="1"/>
  <c r="B3654" i="5"/>
  <c r="C3653" i="5" a="1"/>
  <c r="C3653" i="5" s="1"/>
  <c r="B3653" i="5"/>
  <c r="C3652" i="5" a="1"/>
  <c r="C3652" i="5" s="1"/>
  <c r="B3652" i="5"/>
  <c r="C3651" i="5" a="1"/>
  <c r="C3651" i="5" s="1"/>
  <c r="B3651" i="5"/>
  <c r="C3650" i="5" a="1"/>
  <c r="C3650" i="5" s="1"/>
  <c r="B3650" i="5"/>
  <c r="C3649" i="5" a="1"/>
  <c r="C3649" i="5" s="1"/>
  <c r="B3649" i="5"/>
  <c r="C3648" i="5" a="1"/>
  <c r="C3648" i="5" s="1"/>
  <c r="B3648" i="5"/>
  <c r="C3647" i="5" a="1"/>
  <c r="C3647" i="5" s="1"/>
  <c r="B3647" i="5"/>
  <c r="C3646" i="5" a="1"/>
  <c r="C3646" i="5" s="1"/>
  <c r="B3646" i="5"/>
  <c r="C3645" i="5" a="1"/>
  <c r="C3645" i="5" s="1"/>
  <c r="B3645" i="5"/>
  <c r="C3644" i="5" a="1"/>
  <c r="C3644" i="5" s="1"/>
  <c r="B3644" i="5"/>
  <c r="C3643" i="5" a="1"/>
  <c r="C3643" i="5" s="1"/>
  <c r="B3643" i="5"/>
  <c r="C3642" i="5" a="1"/>
  <c r="C3642" i="5" s="1"/>
  <c r="B3642" i="5"/>
  <c r="C3641" i="5" a="1"/>
  <c r="C3641" i="5" s="1"/>
  <c r="B3641" i="5"/>
  <c r="C3640" i="5" a="1"/>
  <c r="C3640" i="5" s="1"/>
  <c r="B3640" i="5"/>
  <c r="C3639" i="5" a="1"/>
  <c r="C3639" i="5" s="1"/>
  <c r="B3639" i="5"/>
  <c r="C3638" i="5" a="1"/>
  <c r="C3638" i="5" s="1"/>
  <c r="B3638" i="5"/>
  <c r="C3637" i="5" a="1"/>
  <c r="C3637" i="5" s="1"/>
  <c r="B3637" i="5"/>
  <c r="C3636" i="5" a="1"/>
  <c r="C3636" i="5" s="1"/>
  <c r="B3636" i="5"/>
  <c r="C3635" i="5" a="1"/>
  <c r="C3635" i="5" s="1"/>
  <c r="B3635" i="5"/>
  <c r="C3634" i="5" a="1"/>
  <c r="C3634" i="5" s="1"/>
  <c r="B3634" i="5"/>
  <c r="C3633" i="5" a="1"/>
  <c r="C3633" i="5" s="1"/>
  <c r="B3633" i="5"/>
  <c r="C3632" i="5" a="1"/>
  <c r="C3632" i="5" s="1"/>
  <c r="B3632" i="5"/>
  <c r="C3631" i="5" a="1"/>
  <c r="C3631" i="5" s="1"/>
  <c r="B3631" i="5"/>
  <c r="C3630" i="5" a="1"/>
  <c r="C3630" i="5" s="1"/>
  <c r="B3630" i="5"/>
  <c r="C3629" i="5" a="1"/>
  <c r="C3629" i="5" s="1"/>
  <c r="B3629" i="5"/>
  <c r="C3628" i="5" a="1"/>
  <c r="C3628" i="5" s="1"/>
  <c r="B3628" i="5"/>
  <c r="C3627" i="5" a="1"/>
  <c r="C3627" i="5" s="1"/>
  <c r="B3627" i="5"/>
  <c r="C3626" i="5" a="1"/>
  <c r="C3626" i="5" s="1"/>
  <c r="B3626" i="5"/>
  <c r="C3625" i="5" a="1"/>
  <c r="C3625" i="5" s="1"/>
  <c r="B3625" i="5"/>
  <c r="C3624" i="5" a="1"/>
  <c r="C3624" i="5" s="1"/>
  <c r="B3624" i="5"/>
  <c r="C3623" i="5" a="1"/>
  <c r="C3623" i="5" s="1"/>
  <c r="B3623" i="5"/>
  <c r="C3622" i="5" a="1"/>
  <c r="C3622" i="5" s="1"/>
  <c r="B3622" i="5"/>
  <c r="C3621" i="5" a="1"/>
  <c r="C3621" i="5" s="1"/>
  <c r="B3621" i="5"/>
  <c r="C3620" i="5" a="1"/>
  <c r="C3620" i="5" s="1"/>
  <c r="B3620" i="5"/>
  <c r="C3619" i="5" a="1"/>
  <c r="C3619" i="5" s="1"/>
  <c r="B3619" i="5"/>
  <c r="C3618" i="5" a="1"/>
  <c r="C3618" i="5" s="1"/>
  <c r="B3618" i="5"/>
  <c r="C3617" i="5" a="1"/>
  <c r="C3617" i="5" s="1"/>
  <c r="B3617" i="5"/>
  <c r="C3616" i="5" a="1"/>
  <c r="C3616" i="5" s="1"/>
  <c r="B3616" i="5"/>
  <c r="C3615" i="5" a="1"/>
  <c r="C3615" i="5" s="1"/>
  <c r="B3615" i="5"/>
  <c r="C3614" i="5" a="1"/>
  <c r="C3614" i="5" s="1"/>
  <c r="B3614" i="5"/>
  <c r="C3613" i="5" a="1"/>
  <c r="C3613" i="5" s="1"/>
  <c r="B3613" i="5"/>
  <c r="C3612" i="5" a="1"/>
  <c r="C3612" i="5" s="1"/>
  <c r="B3612" i="5"/>
  <c r="C3611" i="5" a="1"/>
  <c r="C3611" i="5" s="1"/>
  <c r="B3611" i="5"/>
  <c r="C3610" i="5" a="1"/>
  <c r="C3610" i="5" s="1"/>
  <c r="B3610" i="5"/>
  <c r="C3609" i="5" a="1"/>
  <c r="C3609" i="5" s="1"/>
  <c r="B3609" i="5"/>
  <c r="C3608" i="5" a="1"/>
  <c r="C3608" i="5" s="1"/>
  <c r="B3608" i="5"/>
  <c r="C3607" i="5" a="1"/>
  <c r="C3607" i="5" s="1"/>
  <c r="B3607" i="5"/>
  <c r="C3606" i="5" a="1"/>
  <c r="C3606" i="5" s="1"/>
  <c r="B3606" i="5"/>
  <c r="C3605" i="5" a="1"/>
  <c r="C3605" i="5" s="1"/>
  <c r="B3605" i="5"/>
  <c r="C3604" i="5" a="1"/>
  <c r="C3604" i="5" s="1"/>
  <c r="B3604" i="5"/>
  <c r="C3603" i="5" a="1"/>
  <c r="C3603" i="5" s="1"/>
  <c r="B3603" i="5"/>
  <c r="C3602" i="5" a="1"/>
  <c r="C3602" i="5" s="1"/>
  <c r="B3602" i="5"/>
  <c r="C3601" i="5" a="1"/>
  <c r="C3601" i="5" s="1"/>
  <c r="B3601" i="5"/>
  <c r="C3600" i="5" a="1"/>
  <c r="C3600" i="5" s="1"/>
  <c r="B3600" i="5"/>
  <c r="C3599" i="5" a="1"/>
  <c r="C3599" i="5" s="1"/>
  <c r="B3599" i="5"/>
  <c r="C3598" i="5" a="1"/>
  <c r="C3598" i="5" s="1"/>
  <c r="B3598" i="5"/>
  <c r="C3597" i="5" a="1"/>
  <c r="C3597" i="5" s="1"/>
  <c r="B3597" i="5"/>
  <c r="C3596" i="5" a="1"/>
  <c r="C3596" i="5" s="1"/>
  <c r="B3596" i="5"/>
  <c r="C3595" i="5" a="1"/>
  <c r="C3595" i="5" s="1"/>
  <c r="B3595" i="5"/>
  <c r="C3594" i="5" a="1"/>
  <c r="C3594" i="5" s="1"/>
  <c r="B3594" i="5"/>
  <c r="C3593" i="5" a="1"/>
  <c r="C3593" i="5" s="1"/>
  <c r="B3593" i="5"/>
  <c r="C3592" i="5" a="1"/>
  <c r="C3592" i="5" s="1"/>
  <c r="B3592" i="5"/>
  <c r="C3591" i="5" a="1"/>
  <c r="C3591" i="5" s="1"/>
  <c r="B3591" i="5"/>
  <c r="C3590" i="5" a="1"/>
  <c r="C3590" i="5" s="1"/>
  <c r="B3590" i="5"/>
  <c r="C3589" i="5" a="1"/>
  <c r="C3589" i="5" s="1"/>
  <c r="B3589" i="5"/>
  <c r="C3588" i="5" a="1"/>
  <c r="C3588" i="5" s="1"/>
  <c r="B3588" i="5"/>
  <c r="C3587" i="5" a="1"/>
  <c r="C3587" i="5" s="1"/>
  <c r="B3587" i="5"/>
  <c r="C3586" i="5" a="1"/>
  <c r="C3586" i="5" s="1"/>
  <c r="B3586" i="5"/>
  <c r="C3585" i="5" a="1"/>
  <c r="C3585" i="5" s="1"/>
  <c r="B3585" i="5"/>
  <c r="C3584" i="5" a="1"/>
  <c r="C3584" i="5" s="1"/>
  <c r="B3584" i="5"/>
  <c r="C3583" i="5" a="1"/>
  <c r="C3583" i="5" s="1"/>
  <c r="B3583" i="5"/>
  <c r="C3582" i="5" a="1"/>
  <c r="C3582" i="5" s="1"/>
  <c r="B3582" i="5"/>
  <c r="C3581" i="5" a="1"/>
  <c r="C3581" i="5" s="1"/>
  <c r="B3581" i="5"/>
  <c r="C3580" i="5" a="1"/>
  <c r="C3580" i="5" s="1"/>
  <c r="B3580" i="5"/>
  <c r="C3579" i="5" a="1"/>
  <c r="C3579" i="5" s="1"/>
  <c r="B3579" i="5"/>
  <c r="C3578" i="5" a="1"/>
  <c r="C3578" i="5" s="1"/>
  <c r="B3578" i="5"/>
  <c r="C3577" i="5" a="1"/>
  <c r="C3577" i="5" s="1"/>
  <c r="B3577" i="5"/>
  <c r="C3576" i="5" a="1"/>
  <c r="C3576" i="5" s="1"/>
  <c r="B3576" i="5"/>
  <c r="C3575" i="5" a="1"/>
  <c r="C3575" i="5" s="1"/>
  <c r="B3575" i="5"/>
  <c r="C3574" i="5" a="1"/>
  <c r="C3574" i="5" s="1"/>
  <c r="B3574" i="5"/>
  <c r="C3573" i="5" a="1"/>
  <c r="C3573" i="5" s="1"/>
  <c r="B3573" i="5"/>
  <c r="C3572" i="5" a="1"/>
  <c r="C3572" i="5" s="1"/>
  <c r="B3572" i="5"/>
  <c r="C3571" i="5" a="1"/>
  <c r="C3571" i="5" s="1"/>
  <c r="B3571" i="5"/>
  <c r="C3570" i="5" a="1"/>
  <c r="C3570" i="5" s="1"/>
  <c r="B3570" i="5"/>
  <c r="C3569" i="5" a="1"/>
  <c r="C3569" i="5" s="1"/>
  <c r="B3569" i="5"/>
  <c r="C3568" i="5" a="1"/>
  <c r="C3568" i="5" s="1"/>
  <c r="B3568" i="5"/>
  <c r="C3567" i="5" a="1"/>
  <c r="C3567" i="5" s="1"/>
  <c r="B3567" i="5"/>
  <c r="C3566" i="5" a="1"/>
  <c r="C3566" i="5" s="1"/>
  <c r="B3566" i="5"/>
  <c r="C3565" i="5" a="1"/>
  <c r="C3565" i="5" s="1"/>
  <c r="B3565" i="5"/>
  <c r="C3564" i="5" a="1"/>
  <c r="C3564" i="5" s="1"/>
  <c r="B3564" i="5"/>
  <c r="C3563" i="5" a="1"/>
  <c r="C3563" i="5" s="1"/>
  <c r="B3563" i="5"/>
  <c r="C3562" i="5" a="1"/>
  <c r="C3562" i="5" s="1"/>
  <c r="B3562" i="5"/>
  <c r="C3561" i="5" a="1"/>
  <c r="C3561" i="5" s="1"/>
  <c r="B3561" i="5"/>
  <c r="C3560" i="5" a="1"/>
  <c r="C3560" i="5" s="1"/>
  <c r="B3560" i="5"/>
  <c r="C3559" i="5" a="1"/>
  <c r="C3559" i="5" s="1"/>
  <c r="B3559" i="5"/>
  <c r="C3558" i="5" a="1"/>
  <c r="C3558" i="5" s="1"/>
  <c r="B3558" i="5"/>
  <c r="C3557" i="5" a="1"/>
  <c r="C3557" i="5" s="1"/>
  <c r="B3557" i="5"/>
  <c r="C3556" i="5" a="1"/>
  <c r="C3556" i="5" s="1"/>
  <c r="B3556" i="5"/>
  <c r="C3555" i="5" a="1"/>
  <c r="C3555" i="5" s="1"/>
  <c r="B3555" i="5"/>
  <c r="C3554" i="5" a="1"/>
  <c r="C3554" i="5" s="1"/>
  <c r="B3554" i="5"/>
  <c r="C3553" i="5" a="1"/>
  <c r="C3553" i="5" s="1"/>
  <c r="B3553" i="5"/>
  <c r="C3552" i="5" a="1"/>
  <c r="C3552" i="5" s="1"/>
  <c r="B3552" i="5"/>
  <c r="C3551" i="5" a="1"/>
  <c r="C3551" i="5" s="1"/>
  <c r="B3551" i="5"/>
  <c r="C3550" i="5" a="1"/>
  <c r="C3550" i="5" s="1"/>
  <c r="B3550" i="5"/>
  <c r="C3549" i="5" a="1"/>
  <c r="C3549" i="5" s="1"/>
  <c r="B3549" i="5"/>
  <c r="C3548" i="5" a="1"/>
  <c r="C3548" i="5" s="1"/>
  <c r="B3548" i="5"/>
  <c r="C3547" i="5" a="1"/>
  <c r="C3547" i="5" s="1"/>
  <c r="B3547" i="5"/>
  <c r="C3546" i="5" a="1"/>
  <c r="C3546" i="5" s="1"/>
  <c r="B3546" i="5"/>
  <c r="C3545" i="5" a="1"/>
  <c r="C3545" i="5" s="1"/>
  <c r="B3545" i="5"/>
  <c r="C3544" i="5" a="1"/>
  <c r="C3544" i="5" s="1"/>
  <c r="B3544" i="5"/>
  <c r="C3543" i="5" a="1"/>
  <c r="C3543" i="5" s="1"/>
  <c r="B3543" i="5"/>
  <c r="C3542" i="5" a="1"/>
  <c r="C3542" i="5" s="1"/>
  <c r="B3542" i="5"/>
  <c r="C3541" i="5" a="1"/>
  <c r="C3541" i="5" s="1"/>
  <c r="B3541" i="5"/>
  <c r="C3540" i="5" a="1"/>
  <c r="C3540" i="5" s="1"/>
  <c r="B3540" i="5"/>
  <c r="C3539" i="5" a="1"/>
  <c r="C3539" i="5" s="1"/>
  <c r="B3539" i="5"/>
  <c r="C3538" i="5" a="1"/>
  <c r="C3538" i="5" s="1"/>
  <c r="B3538" i="5"/>
  <c r="C3537" i="5" a="1"/>
  <c r="C3537" i="5" s="1"/>
  <c r="B3537" i="5"/>
  <c r="C3536" i="5" a="1"/>
  <c r="C3536" i="5" s="1"/>
  <c r="B3536" i="5"/>
  <c r="C3535" i="5" a="1"/>
  <c r="C3535" i="5" s="1"/>
  <c r="B3535" i="5"/>
  <c r="C3534" i="5" a="1"/>
  <c r="C3534" i="5" s="1"/>
  <c r="B3534" i="5"/>
  <c r="C3533" i="5" a="1"/>
  <c r="C3533" i="5" s="1"/>
  <c r="B3533" i="5"/>
  <c r="C3532" i="5" a="1"/>
  <c r="C3532" i="5" s="1"/>
  <c r="B3532" i="5"/>
  <c r="C3531" i="5" a="1"/>
  <c r="C3531" i="5" s="1"/>
  <c r="B3531" i="5"/>
  <c r="C3530" i="5" a="1"/>
  <c r="C3530" i="5" s="1"/>
  <c r="B3530" i="5"/>
  <c r="C3529" i="5" a="1"/>
  <c r="C3529" i="5" s="1"/>
  <c r="B3529" i="5"/>
  <c r="C3528" i="5" a="1"/>
  <c r="C3528" i="5" s="1"/>
  <c r="B3528" i="5"/>
  <c r="C3527" i="5" a="1"/>
  <c r="C3527" i="5" s="1"/>
  <c r="B3527" i="5"/>
  <c r="C3526" i="5" a="1"/>
  <c r="C3526" i="5" s="1"/>
  <c r="B3526" i="5"/>
  <c r="C3525" i="5" a="1"/>
  <c r="C3525" i="5" s="1"/>
  <c r="B3525" i="5"/>
  <c r="C3524" i="5" a="1"/>
  <c r="C3524" i="5" s="1"/>
  <c r="B3524" i="5"/>
  <c r="C3523" i="5" a="1"/>
  <c r="C3523" i="5" s="1"/>
  <c r="B3523" i="5"/>
  <c r="C3522" i="5" a="1"/>
  <c r="C3522" i="5" s="1"/>
  <c r="B3522" i="5"/>
  <c r="C3521" i="5" a="1"/>
  <c r="C3521" i="5" s="1"/>
  <c r="B3521" i="5"/>
  <c r="C3520" i="5" a="1"/>
  <c r="C3520" i="5" s="1"/>
  <c r="B3520" i="5"/>
  <c r="C3519" i="5" a="1"/>
  <c r="C3519" i="5" s="1"/>
  <c r="B3519" i="5"/>
  <c r="C3518" i="5" a="1"/>
  <c r="C3518" i="5" s="1"/>
  <c r="B3518" i="5"/>
  <c r="C3517" i="5" a="1"/>
  <c r="C3517" i="5" s="1"/>
  <c r="B3517" i="5"/>
  <c r="C3516" i="5" a="1"/>
  <c r="C3516" i="5" s="1"/>
  <c r="B3516" i="5"/>
  <c r="C3515" i="5" a="1"/>
  <c r="C3515" i="5" s="1"/>
  <c r="B3515" i="5"/>
  <c r="C3514" i="5" a="1"/>
  <c r="C3514" i="5" s="1"/>
  <c r="B3514" i="5"/>
  <c r="C3513" i="5" a="1"/>
  <c r="C3513" i="5" s="1"/>
  <c r="B3513" i="5"/>
  <c r="C3512" i="5" a="1"/>
  <c r="C3512" i="5" s="1"/>
  <c r="B3512" i="5"/>
  <c r="C3511" i="5" a="1"/>
  <c r="C3511" i="5" s="1"/>
  <c r="B3511" i="5"/>
  <c r="C3510" i="5" a="1"/>
  <c r="C3510" i="5" s="1"/>
  <c r="B3510" i="5"/>
  <c r="C3509" i="5" a="1"/>
  <c r="C3509" i="5" s="1"/>
  <c r="B3509" i="5"/>
  <c r="C3508" i="5" a="1"/>
  <c r="C3508" i="5" s="1"/>
  <c r="B3508" i="5"/>
  <c r="C3507" i="5" a="1"/>
  <c r="C3507" i="5" s="1"/>
  <c r="B3507" i="5"/>
  <c r="C3506" i="5" a="1"/>
  <c r="C3506" i="5" s="1"/>
  <c r="B3506" i="5"/>
  <c r="C3505" i="5" a="1"/>
  <c r="C3505" i="5" s="1"/>
  <c r="B3505" i="5"/>
  <c r="C3504" i="5" a="1"/>
  <c r="C3504" i="5" s="1"/>
  <c r="B3504" i="5"/>
  <c r="C3503" i="5" a="1"/>
  <c r="C3503" i="5" s="1"/>
  <c r="B3503" i="5"/>
  <c r="C3502" i="5" a="1"/>
  <c r="C3502" i="5" s="1"/>
  <c r="B3502" i="5"/>
  <c r="C3501" i="5" a="1"/>
  <c r="C3501" i="5" s="1"/>
  <c r="B3501" i="5"/>
  <c r="C3500" i="5" a="1"/>
  <c r="C3500" i="5" s="1"/>
  <c r="B3500" i="5"/>
  <c r="C3499" i="5" a="1"/>
  <c r="C3499" i="5" s="1"/>
  <c r="B3499" i="5"/>
  <c r="C3498" i="5" a="1"/>
  <c r="C3498" i="5" s="1"/>
  <c r="B3498" i="5"/>
  <c r="C3497" i="5" a="1"/>
  <c r="C3497" i="5" s="1"/>
  <c r="B3497" i="5"/>
  <c r="C3496" i="5" a="1"/>
  <c r="C3496" i="5" s="1"/>
  <c r="B3496" i="5"/>
  <c r="C3495" i="5" a="1"/>
  <c r="C3495" i="5" s="1"/>
  <c r="B3495" i="5"/>
  <c r="C3494" i="5" a="1"/>
  <c r="C3494" i="5" s="1"/>
  <c r="B3494" i="5"/>
  <c r="C3493" i="5" a="1"/>
  <c r="C3493" i="5" s="1"/>
  <c r="B3493" i="5"/>
  <c r="C3492" i="5" a="1"/>
  <c r="C3492" i="5" s="1"/>
  <c r="B3492" i="5"/>
  <c r="C3491" i="5" a="1"/>
  <c r="C3491" i="5" s="1"/>
  <c r="B3491" i="5"/>
  <c r="C3490" i="5" a="1"/>
  <c r="C3490" i="5" s="1"/>
  <c r="B3490" i="5"/>
  <c r="C3489" i="5" a="1"/>
  <c r="C3489" i="5" s="1"/>
  <c r="B3489" i="5"/>
  <c r="C3488" i="5" a="1"/>
  <c r="C3488" i="5" s="1"/>
  <c r="B3488" i="5"/>
  <c r="C3487" i="5" a="1"/>
  <c r="C3487" i="5" s="1"/>
  <c r="B3487" i="5"/>
  <c r="C3486" i="5" a="1"/>
  <c r="C3486" i="5" s="1"/>
  <c r="B3486" i="5"/>
  <c r="C3485" i="5" a="1"/>
  <c r="C3485" i="5" s="1"/>
  <c r="B3485" i="5"/>
  <c r="C3484" i="5" a="1"/>
  <c r="C3484" i="5" s="1"/>
  <c r="B3484" i="5"/>
  <c r="C3483" i="5" a="1"/>
  <c r="C3483" i="5" s="1"/>
  <c r="B3483" i="5"/>
  <c r="C3482" i="5" a="1"/>
  <c r="C3482" i="5" s="1"/>
  <c r="B3482" i="5"/>
  <c r="C3481" i="5" a="1"/>
  <c r="C3481" i="5" s="1"/>
  <c r="B3481" i="5"/>
  <c r="C3480" i="5" a="1"/>
  <c r="C3480" i="5" s="1"/>
  <c r="B3480" i="5"/>
  <c r="C3479" i="5" a="1"/>
  <c r="C3479" i="5" s="1"/>
  <c r="B3479" i="5"/>
  <c r="C3478" i="5" a="1"/>
  <c r="C3478" i="5" s="1"/>
  <c r="B3478" i="5"/>
  <c r="C3477" i="5" a="1"/>
  <c r="C3477" i="5" s="1"/>
  <c r="B3477" i="5"/>
  <c r="C3476" i="5" a="1"/>
  <c r="C3476" i="5" s="1"/>
  <c r="B3476" i="5"/>
  <c r="C3475" i="5" a="1"/>
  <c r="C3475" i="5" s="1"/>
  <c r="B3475" i="5"/>
  <c r="C3474" i="5" a="1"/>
  <c r="C3474" i="5" s="1"/>
  <c r="B3474" i="5"/>
  <c r="C3473" i="5" a="1"/>
  <c r="C3473" i="5" s="1"/>
  <c r="B3473" i="5"/>
  <c r="C3472" i="5" a="1"/>
  <c r="C3472" i="5" s="1"/>
  <c r="B3472" i="5"/>
  <c r="C3471" i="5" a="1"/>
  <c r="C3471" i="5" s="1"/>
  <c r="B3471" i="5"/>
  <c r="C3470" i="5" a="1"/>
  <c r="C3470" i="5" s="1"/>
  <c r="B3470" i="5"/>
  <c r="C3469" i="5" a="1"/>
  <c r="C3469" i="5" s="1"/>
  <c r="B3469" i="5"/>
  <c r="C3468" i="5" a="1"/>
  <c r="C3468" i="5" s="1"/>
  <c r="B3468" i="5"/>
  <c r="C3467" i="5" a="1"/>
  <c r="C3467" i="5" s="1"/>
  <c r="B3467" i="5"/>
  <c r="C3466" i="5" a="1"/>
  <c r="C3466" i="5" s="1"/>
  <c r="B3466" i="5"/>
  <c r="C3465" i="5" a="1"/>
  <c r="C3465" i="5" s="1"/>
  <c r="B3465" i="5"/>
  <c r="C3464" i="5" a="1"/>
  <c r="C3464" i="5" s="1"/>
  <c r="B3464" i="5"/>
  <c r="C3463" i="5" a="1"/>
  <c r="C3463" i="5" s="1"/>
  <c r="B3463" i="5"/>
  <c r="C3462" i="5" a="1"/>
  <c r="C3462" i="5" s="1"/>
  <c r="B3462" i="5"/>
  <c r="C3461" i="5" a="1"/>
  <c r="C3461" i="5" s="1"/>
  <c r="B3461" i="5"/>
  <c r="C3460" i="5" a="1"/>
  <c r="C3460" i="5" s="1"/>
  <c r="B3460" i="5"/>
  <c r="C3459" i="5" a="1"/>
  <c r="C3459" i="5" s="1"/>
  <c r="B3459" i="5"/>
  <c r="C3458" i="5" a="1"/>
  <c r="C3458" i="5" s="1"/>
  <c r="B3458" i="5"/>
  <c r="C3457" i="5" a="1"/>
  <c r="C3457" i="5" s="1"/>
  <c r="B3457" i="5"/>
  <c r="C3456" i="5" a="1"/>
  <c r="C3456" i="5" s="1"/>
  <c r="B3456" i="5"/>
  <c r="C3455" i="5" a="1"/>
  <c r="C3455" i="5" s="1"/>
  <c r="B3455" i="5"/>
  <c r="C3454" i="5" a="1"/>
  <c r="C3454" i="5" s="1"/>
  <c r="B3454" i="5"/>
  <c r="C3453" i="5" a="1"/>
  <c r="C3453" i="5" s="1"/>
  <c r="B3453" i="5"/>
  <c r="C3452" i="5" a="1"/>
  <c r="C3452" i="5" s="1"/>
  <c r="B3452" i="5"/>
  <c r="C3451" i="5" a="1"/>
  <c r="C3451" i="5" s="1"/>
  <c r="B3451" i="5"/>
  <c r="C3450" i="5" a="1"/>
  <c r="C3450" i="5" s="1"/>
  <c r="B3450" i="5"/>
  <c r="C3449" i="5" a="1"/>
  <c r="C3449" i="5" s="1"/>
  <c r="B3449" i="5"/>
  <c r="C3448" i="5" a="1"/>
  <c r="C3448" i="5" s="1"/>
  <c r="B3448" i="5"/>
  <c r="C3447" i="5" a="1"/>
  <c r="C3447" i="5" s="1"/>
  <c r="B3447" i="5"/>
  <c r="C3446" i="5" a="1"/>
  <c r="C3446" i="5" s="1"/>
  <c r="B3446" i="5"/>
  <c r="C3445" i="5" a="1"/>
  <c r="C3445" i="5" s="1"/>
  <c r="B3445" i="5"/>
  <c r="C3444" i="5" a="1"/>
  <c r="C3444" i="5" s="1"/>
  <c r="B3444" i="5"/>
  <c r="C3443" i="5" a="1"/>
  <c r="C3443" i="5" s="1"/>
  <c r="B3443" i="5"/>
  <c r="C3442" i="5" a="1"/>
  <c r="C3442" i="5" s="1"/>
  <c r="B3442" i="5"/>
  <c r="C3441" i="5" a="1"/>
  <c r="C3441" i="5" s="1"/>
  <c r="B3441" i="5"/>
  <c r="C3440" i="5" a="1"/>
  <c r="C3440" i="5" s="1"/>
  <c r="B3440" i="5"/>
  <c r="C3439" i="5" a="1"/>
  <c r="C3439" i="5" s="1"/>
  <c r="B3439" i="5"/>
  <c r="C3438" i="5" a="1"/>
  <c r="C3438" i="5" s="1"/>
  <c r="B3438" i="5"/>
  <c r="C3437" i="5" a="1"/>
  <c r="C3437" i="5" s="1"/>
  <c r="B3437" i="5"/>
  <c r="C3436" i="5" a="1"/>
  <c r="C3436" i="5" s="1"/>
  <c r="B3436" i="5"/>
  <c r="C3435" i="5" a="1"/>
  <c r="C3435" i="5" s="1"/>
  <c r="B3435" i="5"/>
  <c r="C3434" i="5" a="1"/>
  <c r="C3434" i="5" s="1"/>
  <c r="B3434" i="5"/>
  <c r="C3433" i="5" a="1"/>
  <c r="C3433" i="5" s="1"/>
  <c r="B3433" i="5"/>
  <c r="C3432" i="5" a="1"/>
  <c r="C3432" i="5" s="1"/>
  <c r="B3432" i="5"/>
  <c r="C3431" i="5" a="1"/>
  <c r="C3431" i="5" s="1"/>
  <c r="B3431" i="5"/>
  <c r="C3430" i="5" a="1"/>
  <c r="C3430" i="5" s="1"/>
  <c r="B3430" i="5"/>
  <c r="C3429" i="5" a="1"/>
  <c r="C3429" i="5" s="1"/>
  <c r="B3429" i="5"/>
  <c r="C3428" i="5" a="1"/>
  <c r="C3428" i="5" s="1"/>
  <c r="B3428" i="5"/>
  <c r="C3427" i="5" a="1"/>
  <c r="C3427" i="5" s="1"/>
  <c r="B3427" i="5"/>
  <c r="C3426" i="5" a="1"/>
  <c r="C3426" i="5" s="1"/>
  <c r="B3426" i="5"/>
  <c r="C3425" i="5" a="1"/>
  <c r="C3425" i="5" s="1"/>
  <c r="B3425" i="5"/>
  <c r="C3424" i="5" a="1"/>
  <c r="C3424" i="5" s="1"/>
  <c r="B3424" i="5"/>
  <c r="C3423" i="5" a="1"/>
  <c r="C3423" i="5" s="1"/>
  <c r="B3423" i="5"/>
  <c r="C3422" i="5" a="1"/>
  <c r="C3422" i="5" s="1"/>
  <c r="B3422" i="5"/>
  <c r="C3421" i="5" a="1"/>
  <c r="C3421" i="5" s="1"/>
  <c r="B3421" i="5"/>
  <c r="C3420" i="5" a="1"/>
  <c r="C3420" i="5" s="1"/>
  <c r="B3420" i="5"/>
  <c r="C3419" i="5" a="1"/>
  <c r="C3419" i="5" s="1"/>
  <c r="B3419" i="5"/>
  <c r="C3418" i="5" a="1"/>
  <c r="C3418" i="5" s="1"/>
  <c r="B3418" i="5"/>
  <c r="C3417" i="5" a="1"/>
  <c r="C3417" i="5" s="1"/>
  <c r="B3417" i="5"/>
  <c r="C3416" i="5" a="1"/>
  <c r="C3416" i="5" s="1"/>
  <c r="B3416" i="5"/>
  <c r="C3415" i="5" a="1"/>
  <c r="C3415" i="5" s="1"/>
  <c r="B3415" i="5"/>
  <c r="C3414" i="5" a="1"/>
  <c r="C3414" i="5" s="1"/>
  <c r="B3414" i="5"/>
  <c r="C3413" i="5" a="1"/>
  <c r="C3413" i="5" s="1"/>
  <c r="B3413" i="5"/>
  <c r="C3412" i="5" a="1"/>
  <c r="C3412" i="5" s="1"/>
  <c r="B3412" i="5"/>
  <c r="C3411" i="5" a="1"/>
  <c r="C3411" i="5" s="1"/>
  <c r="B3411" i="5"/>
  <c r="C3410" i="5" a="1"/>
  <c r="C3410" i="5" s="1"/>
  <c r="B3410" i="5"/>
  <c r="C3409" i="5" a="1"/>
  <c r="C3409" i="5" s="1"/>
  <c r="B3409" i="5"/>
  <c r="C3408" i="5" a="1"/>
  <c r="C3408" i="5" s="1"/>
  <c r="B3408" i="5"/>
  <c r="C3407" i="5" a="1"/>
  <c r="C3407" i="5" s="1"/>
  <c r="B3407" i="5"/>
  <c r="C3406" i="5" a="1"/>
  <c r="C3406" i="5" s="1"/>
  <c r="B3406" i="5"/>
  <c r="C3405" i="5" a="1"/>
  <c r="C3405" i="5" s="1"/>
  <c r="B3405" i="5"/>
  <c r="C3404" i="5" a="1"/>
  <c r="C3404" i="5" s="1"/>
  <c r="B3404" i="5"/>
  <c r="C3403" i="5" a="1"/>
  <c r="C3403" i="5" s="1"/>
  <c r="B3403" i="5"/>
  <c r="C3402" i="5" a="1"/>
  <c r="C3402" i="5" s="1"/>
  <c r="B3402" i="5"/>
  <c r="C3401" i="5" a="1"/>
  <c r="C3401" i="5" s="1"/>
  <c r="B3401" i="5"/>
  <c r="C3400" i="5" a="1"/>
  <c r="C3400" i="5" s="1"/>
  <c r="B3400" i="5"/>
  <c r="C3399" i="5" a="1"/>
  <c r="C3399" i="5" s="1"/>
  <c r="B3399" i="5"/>
  <c r="C3398" i="5" a="1"/>
  <c r="C3398" i="5" s="1"/>
  <c r="B3398" i="5"/>
  <c r="C3397" i="5" a="1"/>
  <c r="C3397" i="5" s="1"/>
  <c r="B3397" i="5"/>
  <c r="C3396" i="5" a="1"/>
  <c r="C3396" i="5" s="1"/>
  <c r="B3396" i="5"/>
  <c r="C3395" i="5" a="1"/>
  <c r="C3395" i="5" s="1"/>
  <c r="B3395" i="5"/>
  <c r="C3394" i="5" a="1"/>
  <c r="C3394" i="5" s="1"/>
  <c r="B3394" i="5"/>
  <c r="C3393" i="5" a="1"/>
  <c r="C3393" i="5" s="1"/>
  <c r="B3393" i="5"/>
  <c r="C3392" i="5" a="1"/>
  <c r="C3392" i="5" s="1"/>
  <c r="B3392" i="5"/>
  <c r="C3391" i="5" a="1"/>
  <c r="C3391" i="5" s="1"/>
  <c r="B3391" i="5"/>
  <c r="C3390" i="5" a="1"/>
  <c r="C3390" i="5" s="1"/>
  <c r="B3390" i="5"/>
  <c r="C3389" i="5" a="1"/>
  <c r="C3389" i="5" s="1"/>
  <c r="B3389" i="5"/>
  <c r="C3388" i="5" a="1"/>
  <c r="C3388" i="5" s="1"/>
  <c r="B3388" i="5"/>
  <c r="C3387" i="5" a="1"/>
  <c r="C3387" i="5" s="1"/>
  <c r="B3387" i="5"/>
  <c r="C3386" i="5" a="1"/>
  <c r="C3386" i="5" s="1"/>
  <c r="B3386" i="5"/>
  <c r="C3385" i="5" a="1"/>
  <c r="C3385" i="5" s="1"/>
  <c r="B3385" i="5"/>
  <c r="C3384" i="5" a="1"/>
  <c r="C3384" i="5" s="1"/>
  <c r="B3384" i="5"/>
  <c r="C3383" i="5" a="1"/>
  <c r="C3383" i="5" s="1"/>
  <c r="B3383" i="5"/>
  <c r="C3382" i="5" a="1"/>
  <c r="C3382" i="5" s="1"/>
  <c r="B3382" i="5"/>
  <c r="C3381" i="5" a="1"/>
  <c r="C3381" i="5" s="1"/>
  <c r="B3381" i="5"/>
  <c r="C3380" i="5" a="1"/>
  <c r="C3380" i="5" s="1"/>
  <c r="B3380" i="5"/>
  <c r="C3379" i="5" a="1"/>
  <c r="C3379" i="5" s="1"/>
  <c r="B3379" i="5"/>
  <c r="C3378" i="5" a="1"/>
  <c r="C3378" i="5" s="1"/>
  <c r="B3378" i="5"/>
  <c r="C3377" i="5" a="1"/>
  <c r="C3377" i="5" s="1"/>
  <c r="B3377" i="5"/>
  <c r="C3376" i="5" a="1"/>
  <c r="C3376" i="5" s="1"/>
  <c r="B3376" i="5"/>
  <c r="C3375" i="5" a="1"/>
  <c r="C3375" i="5" s="1"/>
  <c r="B3375" i="5"/>
  <c r="C3374" i="5" a="1"/>
  <c r="C3374" i="5" s="1"/>
  <c r="B3374" i="5"/>
  <c r="C3373" i="5" a="1"/>
  <c r="C3373" i="5" s="1"/>
  <c r="B3373" i="5"/>
  <c r="C3372" i="5" a="1"/>
  <c r="C3372" i="5" s="1"/>
  <c r="B3372" i="5"/>
  <c r="C3371" i="5" a="1"/>
  <c r="C3371" i="5" s="1"/>
  <c r="B3371" i="5"/>
  <c r="C3370" i="5" a="1"/>
  <c r="C3370" i="5" s="1"/>
  <c r="B3370" i="5"/>
  <c r="C3369" i="5" a="1"/>
  <c r="C3369" i="5" s="1"/>
  <c r="B3369" i="5"/>
  <c r="C3368" i="5" a="1"/>
  <c r="C3368" i="5" s="1"/>
  <c r="B3368" i="5"/>
  <c r="C3367" i="5" a="1"/>
  <c r="C3367" i="5" s="1"/>
  <c r="B3367" i="5"/>
  <c r="C3366" i="5" a="1"/>
  <c r="C3366" i="5" s="1"/>
  <c r="B3366" i="5"/>
  <c r="C3365" i="5" a="1"/>
  <c r="C3365" i="5" s="1"/>
  <c r="B3365" i="5"/>
  <c r="C3364" i="5" a="1"/>
  <c r="C3364" i="5" s="1"/>
  <c r="B3364" i="5"/>
  <c r="C3363" i="5" a="1"/>
  <c r="C3363" i="5" s="1"/>
  <c r="B3363" i="5"/>
  <c r="C3362" i="5" a="1"/>
  <c r="C3362" i="5" s="1"/>
  <c r="B3362" i="5"/>
  <c r="C3361" i="5" a="1"/>
  <c r="C3361" i="5" s="1"/>
  <c r="B3361" i="5"/>
  <c r="C3360" i="5" a="1"/>
  <c r="C3360" i="5" s="1"/>
  <c r="B3360" i="5"/>
  <c r="C3359" i="5" a="1"/>
  <c r="C3359" i="5" s="1"/>
  <c r="B3359" i="5"/>
  <c r="C3358" i="5" a="1"/>
  <c r="C3358" i="5" s="1"/>
  <c r="B3358" i="5"/>
  <c r="C3357" i="5" a="1"/>
  <c r="C3357" i="5" s="1"/>
  <c r="B3357" i="5"/>
  <c r="C3356" i="5" a="1"/>
  <c r="C3356" i="5" s="1"/>
  <c r="B3356" i="5"/>
  <c r="C3355" i="5" a="1"/>
  <c r="C3355" i="5" s="1"/>
  <c r="B3355" i="5"/>
  <c r="C3354" i="5" a="1"/>
  <c r="C3354" i="5" s="1"/>
  <c r="B3354" i="5"/>
  <c r="C3353" i="5" a="1"/>
  <c r="C3353" i="5" s="1"/>
  <c r="B3353" i="5"/>
  <c r="C3352" i="5" a="1"/>
  <c r="C3352" i="5" s="1"/>
  <c r="B3352" i="5"/>
  <c r="C3351" i="5" a="1"/>
  <c r="C3351" i="5" s="1"/>
  <c r="B3351" i="5"/>
  <c r="C3350" i="5" a="1"/>
  <c r="C3350" i="5" s="1"/>
  <c r="B3350" i="5"/>
  <c r="C3349" i="5" a="1"/>
  <c r="C3349" i="5" s="1"/>
  <c r="B3349" i="5"/>
  <c r="C3348" i="5" a="1"/>
  <c r="C3348" i="5" s="1"/>
  <c r="B3348" i="5"/>
  <c r="C3347" i="5" a="1"/>
  <c r="C3347" i="5" s="1"/>
  <c r="B3347" i="5"/>
  <c r="C3346" i="5" a="1"/>
  <c r="C3346" i="5" s="1"/>
  <c r="B3346" i="5"/>
  <c r="C3345" i="5" a="1"/>
  <c r="C3345" i="5" s="1"/>
  <c r="B3345" i="5"/>
  <c r="C3344" i="5" a="1"/>
  <c r="C3344" i="5" s="1"/>
  <c r="B3344" i="5"/>
  <c r="C3343" i="5" a="1"/>
  <c r="C3343" i="5" s="1"/>
  <c r="B3343" i="5"/>
  <c r="C3342" i="5" a="1"/>
  <c r="C3342" i="5" s="1"/>
  <c r="B3342" i="5"/>
  <c r="C3341" i="5" a="1"/>
  <c r="C3341" i="5" s="1"/>
  <c r="B3341" i="5"/>
  <c r="C3340" i="5" a="1"/>
  <c r="C3340" i="5" s="1"/>
  <c r="B3340" i="5"/>
  <c r="C3339" i="5" a="1"/>
  <c r="C3339" i="5" s="1"/>
  <c r="B3339" i="5"/>
  <c r="C3338" i="5" a="1"/>
  <c r="C3338" i="5" s="1"/>
  <c r="B3338" i="5"/>
  <c r="C3337" i="5" a="1"/>
  <c r="C3337" i="5" s="1"/>
  <c r="B3337" i="5"/>
  <c r="C3336" i="5" a="1"/>
  <c r="C3336" i="5" s="1"/>
  <c r="B3336" i="5"/>
  <c r="C3335" i="5" a="1"/>
  <c r="C3335" i="5" s="1"/>
  <c r="B3335" i="5"/>
  <c r="C3334" i="5" a="1"/>
  <c r="C3334" i="5" s="1"/>
  <c r="B3334" i="5"/>
  <c r="C3333" i="5" a="1"/>
  <c r="C3333" i="5" s="1"/>
  <c r="B3333" i="5"/>
  <c r="C3332" i="5" a="1"/>
  <c r="C3332" i="5" s="1"/>
  <c r="B3332" i="5"/>
  <c r="C3331" i="5" a="1"/>
  <c r="C3331" i="5" s="1"/>
  <c r="B3331" i="5"/>
  <c r="C3330" i="5" a="1"/>
  <c r="C3330" i="5" s="1"/>
  <c r="B3330" i="5"/>
  <c r="C3329" i="5" a="1"/>
  <c r="C3329" i="5" s="1"/>
  <c r="B3329" i="5"/>
  <c r="C3328" i="5" a="1"/>
  <c r="C3328" i="5" s="1"/>
  <c r="B3328" i="5"/>
  <c r="C3327" i="5" a="1"/>
  <c r="C3327" i="5" s="1"/>
  <c r="B3327" i="5"/>
  <c r="C3326" i="5" a="1"/>
  <c r="C3326" i="5" s="1"/>
  <c r="B3326" i="5"/>
  <c r="C3325" i="5" a="1"/>
  <c r="C3325" i="5" s="1"/>
  <c r="B3325" i="5"/>
  <c r="C3324" i="5" a="1"/>
  <c r="C3324" i="5" s="1"/>
  <c r="B3324" i="5"/>
  <c r="C3323" i="5" a="1"/>
  <c r="C3323" i="5" s="1"/>
  <c r="B3323" i="5"/>
  <c r="C3322" i="5" a="1"/>
  <c r="C3322" i="5" s="1"/>
  <c r="B3322" i="5"/>
  <c r="C3321" i="5" a="1"/>
  <c r="C3321" i="5" s="1"/>
  <c r="B3321" i="5"/>
  <c r="C3320" i="5" a="1"/>
  <c r="C3320" i="5" s="1"/>
  <c r="B3320" i="5"/>
  <c r="C3319" i="5" a="1"/>
  <c r="C3319" i="5" s="1"/>
  <c r="B3319" i="5"/>
  <c r="C3318" i="5" a="1"/>
  <c r="C3318" i="5" s="1"/>
  <c r="B3318" i="5"/>
  <c r="C3317" i="5" a="1"/>
  <c r="C3317" i="5" s="1"/>
  <c r="B3317" i="5"/>
  <c r="C3316" i="5" a="1"/>
  <c r="C3316" i="5" s="1"/>
  <c r="B3316" i="5"/>
  <c r="C3315" i="5" a="1"/>
  <c r="C3315" i="5" s="1"/>
  <c r="B3315" i="5"/>
  <c r="C3314" i="5" a="1"/>
  <c r="C3314" i="5" s="1"/>
  <c r="B3314" i="5"/>
  <c r="C3313" i="5" a="1"/>
  <c r="C3313" i="5" s="1"/>
  <c r="B3313" i="5"/>
  <c r="C3312" i="5" a="1"/>
  <c r="C3312" i="5" s="1"/>
  <c r="B3312" i="5"/>
  <c r="C3311" i="5" a="1"/>
  <c r="C3311" i="5" s="1"/>
  <c r="B3311" i="5"/>
  <c r="C3310" i="5" a="1"/>
  <c r="C3310" i="5" s="1"/>
  <c r="B3310" i="5"/>
  <c r="C3309" i="5" a="1"/>
  <c r="C3309" i="5" s="1"/>
  <c r="B3309" i="5"/>
  <c r="C3308" i="5" a="1"/>
  <c r="C3308" i="5" s="1"/>
  <c r="B3308" i="5"/>
  <c r="C3307" i="5" a="1"/>
  <c r="C3307" i="5" s="1"/>
  <c r="B3307" i="5"/>
  <c r="C3306" i="5" a="1"/>
  <c r="C3306" i="5" s="1"/>
  <c r="B3306" i="5"/>
  <c r="C3305" i="5" a="1"/>
  <c r="C3305" i="5" s="1"/>
  <c r="B3305" i="5"/>
  <c r="C3304" i="5" a="1"/>
  <c r="C3304" i="5" s="1"/>
  <c r="B3304" i="5"/>
  <c r="C3303" i="5" a="1"/>
  <c r="C3303" i="5" s="1"/>
  <c r="B3303" i="5"/>
  <c r="C3302" i="5" a="1"/>
  <c r="C3302" i="5" s="1"/>
  <c r="B3302" i="5"/>
  <c r="C3301" i="5" a="1"/>
  <c r="C3301" i="5" s="1"/>
  <c r="B3301" i="5"/>
  <c r="C3300" i="5" a="1"/>
  <c r="C3300" i="5" s="1"/>
  <c r="B3300" i="5"/>
  <c r="C3299" i="5" a="1"/>
  <c r="C3299" i="5" s="1"/>
  <c r="B3299" i="5"/>
  <c r="C3298" i="5" a="1"/>
  <c r="C3298" i="5" s="1"/>
  <c r="B3298" i="5"/>
  <c r="C3297" i="5" a="1"/>
  <c r="C3297" i="5" s="1"/>
  <c r="B3297" i="5"/>
  <c r="C3296" i="5" a="1"/>
  <c r="C3296" i="5" s="1"/>
  <c r="B3296" i="5"/>
  <c r="C3295" i="5" a="1"/>
  <c r="C3295" i="5" s="1"/>
  <c r="B3295" i="5"/>
  <c r="C3294" i="5" a="1"/>
  <c r="C3294" i="5" s="1"/>
  <c r="B3294" i="5"/>
  <c r="C3293" i="5" a="1"/>
  <c r="C3293" i="5" s="1"/>
  <c r="B3293" i="5"/>
  <c r="C3292" i="5" a="1"/>
  <c r="C3292" i="5" s="1"/>
  <c r="B3292" i="5"/>
  <c r="C3291" i="5" a="1"/>
  <c r="C3291" i="5" s="1"/>
  <c r="B3291" i="5"/>
  <c r="C3290" i="5" a="1"/>
  <c r="C3290" i="5" s="1"/>
  <c r="B3290" i="5"/>
  <c r="C3289" i="5" a="1"/>
  <c r="C3289" i="5" s="1"/>
  <c r="B3289" i="5"/>
  <c r="C3288" i="5" a="1"/>
  <c r="C3288" i="5" s="1"/>
  <c r="B3288" i="5"/>
  <c r="C3287" i="5" a="1"/>
  <c r="C3287" i="5" s="1"/>
  <c r="B3287" i="5"/>
  <c r="C3286" i="5" a="1"/>
  <c r="C3286" i="5" s="1"/>
  <c r="B3286" i="5"/>
  <c r="C3285" i="5" a="1"/>
  <c r="C3285" i="5" s="1"/>
  <c r="B3285" i="5"/>
  <c r="C3284" i="5" a="1"/>
  <c r="C3284" i="5" s="1"/>
  <c r="B3284" i="5"/>
  <c r="C3283" i="5" a="1"/>
  <c r="C3283" i="5" s="1"/>
  <c r="B3283" i="5"/>
  <c r="C3282" i="5" a="1"/>
  <c r="C3282" i="5" s="1"/>
  <c r="B3282" i="5"/>
  <c r="C3281" i="5" a="1"/>
  <c r="C3281" i="5" s="1"/>
  <c r="B3281" i="5"/>
  <c r="C3280" i="5" a="1"/>
  <c r="C3280" i="5" s="1"/>
  <c r="B3280" i="5"/>
  <c r="C3279" i="5" a="1"/>
  <c r="C3279" i="5" s="1"/>
  <c r="B3279" i="5"/>
  <c r="C3278" i="5" a="1"/>
  <c r="C3278" i="5" s="1"/>
  <c r="B3278" i="5"/>
  <c r="C3277" i="5" a="1"/>
  <c r="C3277" i="5" s="1"/>
  <c r="B3277" i="5"/>
  <c r="C3276" i="5" a="1"/>
  <c r="C3276" i="5" s="1"/>
  <c r="B3276" i="5"/>
  <c r="C3275" i="5" a="1"/>
  <c r="C3275" i="5" s="1"/>
  <c r="B3275" i="5"/>
  <c r="C3274" i="5" a="1"/>
  <c r="C3274" i="5" s="1"/>
  <c r="B3274" i="5"/>
  <c r="C3273" i="5" a="1"/>
  <c r="C3273" i="5" s="1"/>
  <c r="B3273" i="5"/>
  <c r="C3272" i="5" a="1"/>
  <c r="C3272" i="5" s="1"/>
  <c r="B3272" i="5"/>
  <c r="C3271" i="5" a="1"/>
  <c r="C3271" i="5" s="1"/>
  <c r="B3271" i="5"/>
  <c r="C3270" i="5" a="1"/>
  <c r="C3270" i="5" s="1"/>
  <c r="B3270" i="5"/>
  <c r="C3269" i="5" a="1"/>
  <c r="C3269" i="5" s="1"/>
  <c r="B3269" i="5"/>
  <c r="C3268" i="5" a="1"/>
  <c r="C3268" i="5" s="1"/>
  <c r="B3268" i="5"/>
  <c r="C3267" i="5" a="1"/>
  <c r="C3267" i="5" s="1"/>
  <c r="B3267" i="5"/>
  <c r="C3266" i="5" a="1"/>
  <c r="C3266" i="5" s="1"/>
  <c r="B3266" i="5"/>
  <c r="C3265" i="5" a="1"/>
  <c r="C3265" i="5" s="1"/>
  <c r="B3265" i="5"/>
  <c r="C3264" i="5" a="1"/>
  <c r="C3264" i="5" s="1"/>
  <c r="B3264" i="5"/>
  <c r="C3263" i="5" a="1"/>
  <c r="C3263" i="5" s="1"/>
  <c r="B3263" i="5"/>
  <c r="C3262" i="5" a="1"/>
  <c r="C3262" i="5" s="1"/>
  <c r="B3262" i="5"/>
  <c r="C3261" i="5" a="1"/>
  <c r="C3261" i="5" s="1"/>
  <c r="B3261" i="5"/>
  <c r="C3260" i="5" a="1"/>
  <c r="C3260" i="5" s="1"/>
  <c r="B3260" i="5"/>
  <c r="C3259" i="5" a="1"/>
  <c r="C3259" i="5" s="1"/>
  <c r="B3259" i="5"/>
  <c r="C3258" i="5" a="1"/>
  <c r="C3258" i="5" s="1"/>
  <c r="B3258" i="5"/>
  <c r="C3257" i="5" a="1"/>
  <c r="C3257" i="5" s="1"/>
  <c r="B3257" i="5"/>
  <c r="C3256" i="5" a="1"/>
  <c r="C3256" i="5" s="1"/>
  <c r="B3256" i="5"/>
  <c r="C3255" i="5" a="1"/>
  <c r="C3255" i="5" s="1"/>
  <c r="B3255" i="5"/>
  <c r="C3254" i="5" a="1"/>
  <c r="C3254" i="5" s="1"/>
  <c r="B3254" i="5"/>
  <c r="C3253" i="5" a="1"/>
  <c r="C3253" i="5" s="1"/>
  <c r="B3253" i="5"/>
  <c r="C3252" i="5" a="1"/>
  <c r="C3252" i="5" s="1"/>
  <c r="B3252" i="5"/>
  <c r="C3251" i="5" a="1"/>
  <c r="C3251" i="5" s="1"/>
  <c r="B3251" i="5"/>
  <c r="C3250" i="5" a="1"/>
  <c r="C3250" i="5" s="1"/>
  <c r="B3250" i="5"/>
  <c r="C3249" i="5" a="1"/>
  <c r="C3249" i="5" s="1"/>
  <c r="B3249" i="5"/>
  <c r="C3248" i="5" a="1"/>
  <c r="C3248" i="5" s="1"/>
  <c r="B3248" i="5"/>
  <c r="C3247" i="5" a="1"/>
  <c r="C3247" i="5" s="1"/>
  <c r="B3247" i="5"/>
  <c r="C3246" i="5" a="1"/>
  <c r="C3246" i="5" s="1"/>
  <c r="B3246" i="5"/>
  <c r="C3245" i="5" a="1"/>
  <c r="C3245" i="5" s="1"/>
  <c r="B3245" i="5"/>
  <c r="C3244" i="5" a="1"/>
  <c r="C3244" i="5" s="1"/>
  <c r="B3244" i="5"/>
  <c r="C3243" i="5" a="1"/>
  <c r="C3243" i="5" s="1"/>
  <c r="B3243" i="5"/>
  <c r="C3242" i="5" a="1"/>
  <c r="C3242" i="5" s="1"/>
  <c r="B3242" i="5"/>
  <c r="C3241" i="5" a="1"/>
  <c r="C3241" i="5" s="1"/>
  <c r="B3241" i="5"/>
  <c r="C3240" i="5" a="1"/>
  <c r="C3240" i="5" s="1"/>
  <c r="B3240" i="5"/>
  <c r="C3239" i="5" a="1"/>
  <c r="C3239" i="5" s="1"/>
  <c r="B3239" i="5"/>
  <c r="C3238" i="5" a="1"/>
  <c r="C3238" i="5" s="1"/>
  <c r="B3238" i="5"/>
  <c r="C3237" i="5" a="1"/>
  <c r="C3237" i="5" s="1"/>
  <c r="B3237" i="5"/>
  <c r="C3236" i="5" a="1"/>
  <c r="C3236" i="5" s="1"/>
  <c r="B3236" i="5"/>
  <c r="C3235" i="5" a="1"/>
  <c r="C3235" i="5" s="1"/>
  <c r="B3235" i="5"/>
  <c r="C3234" i="5" a="1"/>
  <c r="C3234" i="5" s="1"/>
  <c r="B3234" i="5"/>
  <c r="C3233" i="5" a="1"/>
  <c r="C3233" i="5" s="1"/>
  <c r="B3233" i="5"/>
  <c r="C3232" i="5" a="1"/>
  <c r="C3232" i="5" s="1"/>
  <c r="B3232" i="5"/>
  <c r="C3231" i="5" a="1"/>
  <c r="C3231" i="5" s="1"/>
  <c r="B3231" i="5"/>
  <c r="C3230" i="5" a="1"/>
  <c r="C3230" i="5" s="1"/>
  <c r="B3230" i="5"/>
  <c r="C3229" i="5" a="1"/>
  <c r="C3229" i="5" s="1"/>
  <c r="B3229" i="5"/>
  <c r="C3228" i="5" a="1"/>
  <c r="C3228" i="5" s="1"/>
  <c r="B3228" i="5"/>
  <c r="C3227" i="5" a="1"/>
  <c r="C3227" i="5" s="1"/>
  <c r="B3227" i="5"/>
  <c r="C3226" i="5" a="1"/>
  <c r="C3226" i="5" s="1"/>
  <c r="B3226" i="5"/>
  <c r="C3225" i="5" a="1"/>
  <c r="C3225" i="5" s="1"/>
  <c r="B3225" i="5"/>
  <c r="C3224" i="5" a="1"/>
  <c r="C3224" i="5" s="1"/>
  <c r="B3224" i="5"/>
  <c r="C3223" i="5" a="1"/>
  <c r="C3223" i="5" s="1"/>
  <c r="B3223" i="5"/>
  <c r="C3222" i="5" a="1"/>
  <c r="C3222" i="5" s="1"/>
  <c r="B3222" i="5"/>
  <c r="C3221" i="5" a="1"/>
  <c r="C3221" i="5" s="1"/>
  <c r="B3221" i="5"/>
  <c r="C3220" i="5" a="1"/>
  <c r="C3220" i="5" s="1"/>
  <c r="B3220" i="5"/>
  <c r="C3219" i="5" a="1"/>
  <c r="C3219" i="5" s="1"/>
  <c r="B3219" i="5"/>
  <c r="C3218" i="5" a="1"/>
  <c r="C3218" i="5" s="1"/>
  <c r="B3218" i="5"/>
  <c r="C3217" i="5" a="1"/>
  <c r="C3217" i="5" s="1"/>
  <c r="B3217" i="5"/>
  <c r="C3216" i="5" a="1"/>
  <c r="C3216" i="5" s="1"/>
  <c r="B3216" i="5"/>
  <c r="C3215" i="5" a="1"/>
  <c r="C3215" i="5" s="1"/>
  <c r="B3215" i="5"/>
  <c r="C3214" i="5" a="1"/>
  <c r="C3214" i="5" s="1"/>
  <c r="B3214" i="5"/>
  <c r="C3213" i="5" a="1"/>
  <c r="C3213" i="5" s="1"/>
  <c r="B3213" i="5"/>
  <c r="C3212" i="5" a="1"/>
  <c r="C3212" i="5" s="1"/>
  <c r="B3212" i="5"/>
  <c r="C3211" i="5" a="1"/>
  <c r="C3211" i="5" s="1"/>
  <c r="B3211" i="5"/>
  <c r="C3210" i="5" a="1"/>
  <c r="C3210" i="5" s="1"/>
  <c r="B3210" i="5"/>
  <c r="C3209" i="5" a="1"/>
  <c r="C3209" i="5" s="1"/>
  <c r="B3209" i="5"/>
  <c r="C3208" i="5" a="1"/>
  <c r="C3208" i="5" s="1"/>
  <c r="B3208" i="5"/>
  <c r="C3207" i="5" a="1"/>
  <c r="C3207" i="5" s="1"/>
  <c r="B3207" i="5"/>
  <c r="C3206" i="5" a="1"/>
  <c r="C3206" i="5" s="1"/>
  <c r="B3206" i="5"/>
  <c r="C3205" i="5" a="1"/>
  <c r="C3205" i="5" s="1"/>
  <c r="B3205" i="5"/>
  <c r="C3204" i="5" a="1"/>
  <c r="C3204" i="5" s="1"/>
  <c r="B3204" i="5"/>
  <c r="C3203" i="5" a="1"/>
  <c r="C3203" i="5" s="1"/>
  <c r="B3203" i="5"/>
  <c r="C3202" i="5" a="1"/>
  <c r="C3202" i="5" s="1"/>
  <c r="B3202" i="5"/>
  <c r="C3201" i="5" a="1"/>
  <c r="C3201" i="5" s="1"/>
  <c r="B3201" i="5"/>
  <c r="C3200" i="5" a="1"/>
  <c r="C3200" i="5" s="1"/>
  <c r="B3200" i="5"/>
  <c r="C3199" i="5" a="1"/>
  <c r="C3199" i="5" s="1"/>
  <c r="B3199" i="5"/>
  <c r="C3198" i="5" a="1"/>
  <c r="C3198" i="5" s="1"/>
  <c r="B3198" i="5"/>
  <c r="C3197" i="5" a="1"/>
  <c r="C3197" i="5" s="1"/>
  <c r="B3197" i="5"/>
  <c r="C3196" i="5" a="1"/>
  <c r="C3196" i="5" s="1"/>
  <c r="B3196" i="5"/>
  <c r="C3195" i="5" a="1"/>
  <c r="C3195" i="5" s="1"/>
  <c r="B3195" i="5"/>
  <c r="C3194" i="5" a="1"/>
  <c r="C3194" i="5" s="1"/>
  <c r="B3194" i="5"/>
  <c r="C3193" i="5" a="1"/>
  <c r="C3193" i="5" s="1"/>
  <c r="B3193" i="5"/>
  <c r="C3192" i="5" a="1"/>
  <c r="C3192" i="5" s="1"/>
  <c r="B3192" i="5"/>
  <c r="C3191" i="5" a="1"/>
  <c r="C3191" i="5" s="1"/>
  <c r="B3191" i="5"/>
  <c r="C3190" i="5" a="1"/>
  <c r="C3190" i="5" s="1"/>
  <c r="B3190" i="5"/>
  <c r="C3189" i="5" a="1"/>
  <c r="C3189" i="5" s="1"/>
  <c r="B3189" i="5"/>
  <c r="C3188" i="5" a="1"/>
  <c r="C3188" i="5" s="1"/>
  <c r="B3188" i="5"/>
  <c r="C3187" i="5" a="1"/>
  <c r="C3187" i="5" s="1"/>
  <c r="B3187" i="5"/>
  <c r="C3186" i="5" a="1"/>
  <c r="C3186" i="5" s="1"/>
  <c r="B3186" i="5"/>
  <c r="C3185" i="5" a="1"/>
  <c r="C3185" i="5" s="1"/>
  <c r="B3185" i="5"/>
  <c r="C3184" i="5" a="1"/>
  <c r="C3184" i="5" s="1"/>
  <c r="B3184" i="5"/>
  <c r="C3183" i="5" a="1"/>
  <c r="C3183" i="5" s="1"/>
  <c r="B3183" i="5"/>
  <c r="C3182" i="5" a="1"/>
  <c r="C3182" i="5" s="1"/>
  <c r="B3182" i="5"/>
  <c r="C3181" i="5" a="1"/>
  <c r="C3181" i="5" s="1"/>
  <c r="B3181" i="5"/>
  <c r="C3180" i="5" a="1"/>
  <c r="C3180" i="5" s="1"/>
  <c r="B3180" i="5"/>
  <c r="C3179" i="5" a="1"/>
  <c r="C3179" i="5" s="1"/>
  <c r="B3179" i="5"/>
  <c r="C3178" i="5" a="1"/>
  <c r="C3178" i="5" s="1"/>
  <c r="B3178" i="5"/>
  <c r="C3177" i="5" a="1"/>
  <c r="C3177" i="5" s="1"/>
  <c r="B3177" i="5"/>
  <c r="C3176" i="5" a="1"/>
  <c r="C3176" i="5" s="1"/>
  <c r="B3176" i="5"/>
  <c r="C3175" i="5" a="1"/>
  <c r="C3175" i="5" s="1"/>
  <c r="B3175" i="5"/>
  <c r="C3174" i="5" a="1"/>
  <c r="C3174" i="5" s="1"/>
  <c r="B3174" i="5"/>
  <c r="C3173" i="5" a="1"/>
  <c r="C3173" i="5" s="1"/>
  <c r="B3173" i="5"/>
  <c r="C3172" i="5" a="1"/>
  <c r="C3172" i="5" s="1"/>
  <c r="B3172" i="5"/>
  <c r="C3171" i="5" a="1"/>
  <c r="C3171" i="5" s="1"/>
  <c r="B3171" i="5"/>
  <c r="C3170" i="5" a="1"/>
  <c r="C3170" i="5" s="1"/>
  <c r="B3170" i="5"/>
  <c r="C3169" i="5" a="1"/>
  <c r="C3169" i="5" s="1"/>
  <c r="B3169" i="5"/>
  <c r="C3168" i="5" a="1"/>
  <c r="C3168" i="5" s="1"/>
  <c r="B3168" i="5"/>
  <c r="C3167" i="5" a="1"/>
  <c r="C3167" i="5" s="1"/>
  <c r="B3167" i="5"/>
  <c r="C3166" i="5" a="1"/>
  <c r="C3166" i="5" s="1"/>
  <c r="B3166" i="5"/>
  <c r="C3165" i="5" a="1"/>
  <c r="C3165" i="5" s="1"/>
  <c r="B3165" i="5"/>
  <c r="C3164" i="5" a="1"/>
  <c r="C3164" i="5" s="1"/>
  <c r="B3164" i="5"/>
  <c r="C3163" i="5" a="1"/>
  <c r="C3163" i="5" s="1"/>
  <c r="B3163" i="5"/>
  <c r="C3162" i="5" a="1"/>
  <c r="C3162" i="5" s="1"/>
  <c r="B3162" i="5"/>
  <c r="C3161" i="5" a="1"/>
  <c r="C3161" i="5" s="1"/>
  <c r="B3161" i="5"/>
  <c r="C3160" i="5" a="1"/>
  <c r="C3160" i="5" s="1"/>
  <c r="B3160" i="5"/>
  <c r="C3159" i="5" a="1"/>
  <c r="C3159" i="5" s="1"/>
  <c r="B3159" i="5"/>
  <c r="C3158" i="5" a="1"/>
  <c r="C3158" i="5" s="1"/>
  <c r="B3158" i="5"/>
  <c r="C3157" i="5" a="1"/>
  <c r="C3157" i="5" s="1"/>
  <c r="B3157" i="5"/>
  <c r="C3156" i="5" a="1"/>
  <c r="C3156" i="5" s="1"/>
  <c r="B3156" i="5"/>
  <c r="C3155" i="5" a="1"/>
  <c r="C3155" i="5" s="1"/>
  <c r="B3155" i="5"/>
  <c r="C3154" i="5" a="1"/>
  <c r="C3154" i="5" s="1"/>
  <c r="B3154" i="5"/>
  <c r="C3153" i="5" a="1"/>
  <c r="C3153" i="5" s="1"/>
  <c r="B3153" i="5"/>
  <c r="C3152" i="5" a="1"/>
  <c r="C3152" i="5" s="1"/>
  <c r="B3152" i="5"/>
  <c r="C3151" i="5" a="1"/>
  <c r="C3151" i="5" s="1"/>
  <c r="B3151" i="5"/>
  <c r="C3150" i="5" a="1"/>
  <c r="C3150" i="5" s="1"/>
  <c r="B3150" i="5"/>
  <c r="C3149" i="5" a="1"/>
  <c r="C3149" i="5" s="1"/>
  <c r="B3149" i="5"/>
  <c r="C3148" i="5" a="1"/>
  <c r="C3148" i="5" s="1"/>
  <c r="B3148" i="5"/>
  <c r="C3147" i="5" a="1"/>
  <c r="C3147" i="5" s="1"/>
  <c r="B3147" i="5"/>
  <c r="C3146" i="5" a="1"/>
  <c r="C3146" i="5" s="1"/>
  <c r="B3146" i="5"/>
  <c r="C3145" i="5" a="1"/>
  <c r="C3145" i="5" s="1"/>
  <c r="B3145" i="5"/>
  <c r="C3144" i="5" a="1"/>
  <c r="C3144" i="5" s="1"/>
  <c r="B3144" i="5"/>
  <c r="C3143" i="5" a="1"/>
  <c r="C3143" i="5" s="1"/>
  <c r="B3143" i="5"/>
  <c r="C3142" i="5" a="1"/>
  <c r="C3142" i="5" s="1"/>
  <c r="B3142" i="5"/>
  <c r="C3141" i="5" a="1"/>
  <c r="C3141" i="5" s="1"/>
  <c r="B3141" i="5"/>
  <c r="C3140" i="5" a="1"/>
  <c r="C3140" i="5" s="1"/>
  <c r="B3140" i="5"/>
  <c r="C3139" i="5" a="1"/>
  <c r="C3139" i="5" s="1"/>
  <c r="B3139" i="5"/>
  <c r="C3138" i="5" a="1"/>
  <c r="C3138" i="5" s="1"/>
  <c r="B3138" i="5"/>
  <c r="C3137" i="5" a="1"/>
  <c r="C3137" i="5" s="1"/>
  <c r="B3137" i="5"/>
  <c r="C3136" i="5" a="1"/>
  <c r="C3136" i="5" s="1"/>
  <c r="B3136" i="5"/>
  <c r="C3135" i="5" a="1"/>
  <c r="C3135" i="5" s="1"/>
  <c r="B3135" i="5"/>
  <c r="C3134" i="5" a="1"/>
  <c r="C3134" i="5" s="1"/>
  <c r="B3134" i="5"/>
  <c r="C3133" i="5" a="1"/>
  <c r="C3133" i="5" s="1"/>
  <c r="B3133" i="5"/>
  <c r="C3132" i="5" a="1"/>
  <c r="C3132" i="5" s="1"/>
  <c r="B3132" i="5"/>
  <c r="C3131" i="5" a="1"/>
  <c r="C3131" i="5" s="1"/>
  <c r="B3131" i="5"/>
  <c r="C3130" i="5" a="1"/>
  <c r="C3130" i="5" s="1"/>
  <c r="B3130" i="5"/>
  <c r="C3129" i="5" a="1"/>
  <c r="C3129" i="5" s="1"/>
  <c r="B3129" i="5"/>
  <c r="C3128" i="5" a="1"/>
  <c r="C3128" i="5" s="1"/>
  <c r="B3128" i="5"/>
  <c r="C3127" i="5" a="1"/>
  <c r="C3127" i="5" s="1"/>
  <c r="B3127" i="5"/>
  <c r="C3126" i="5" a="1"/>
  <c r="C3126" i="5" s="1"/>
  <c r="B3126" i="5"/>
  <c r="C3125" i="5" a="1"/>
  <c r="C3125" i="5" s="1"/>
  <c r="B3125" i="5"/>
  <c r="C3124" i="5" a="1"/>
  <c r="C3124" i="5" s="1"/>
  <c r="B3124" i="5"/>
  <c r="C3123" i="5" a="1"/>
  <c r="C3123" i="5" s="1"/>
  <c r="B3123" i="5"/>
  <c r="C3122" i="5" a="1"/>
  <c r="C3122" i="5" s="1"/>
  <c r="B3122" i="5"/>
  <c r="C3121" i="5" a="1"/>
  <c r="C3121" i="5" s="1"/>
  <c r="B3121" i="5"/>
  <c r="C3120" i="5" a="1"/>
  <c r="C3120" i="5" s="1"/>
  <c r="B3120" i="5"/>
  <c r="C3119" i="5" a="1"/>
  <c r="C3119" i="5" s="1"/>
  <c r="B3119" i="5"/>
  <c r="C3118" i="5" a="1"/>
  <c r="C3118" i="5" s="1"/>
  <c r="B3118" i="5"/>
  <c r="C3117" i="5" a="1"/>
  <c r="C3117" i="5" s="1"/>
  <c r="B3117" i="5"/>
  <c r="C3116" i="5" a="1"/>
  <c r="C3116" i="5" s="1"/>
  <c r="B3116" i="5"/>
  <c r="C3115" i="5" a="1"/>
  <c r="C3115" i="5" s="1"/>
  <c r="B3115" i="5"/>
  <c r="C3114" i="5" a="1"/>
  <c r="C3114" i="5" s="1"/>
  <c r="B3114" i="5"/>
  <c r="C3113" i="5" a="1"/>
  <c r="C3113" i="5" s="1"/>
  <c r="B3113" i="5"/>
  <c r="C3112" i="5" a="1"/>
  <c r="C3112" i="5" s="1"/>
  <c r="B3112" i="5"/>
  <c r="C3111" i="5" a="1"/>
  <c r="C3111" i="5" s="1"/>
  <c r="B3111" i="5"/>
  <c r="C3110" i="5" a="1"/>
  <c r="C3110" i="5" s="1"/>
  <c r="B3110" i="5"/>
  <c r="C3109" i="5" a="1"/>
  <c r="C3109" i="5" s="1"/>
  <c r="B3109" i="5"/>
  <c r="C3108" i="5" a="1"/>
  <c r="C3108" i="5" s="1"/>
  <c r="B3108" i="5"/>
  <c r="C3107" i="5" a="1"/>
  <c r="C3107" i="5" s="1"/>
  <c r="B3107" i="5"/>
  <c r="C3106" i="5" a="1"/>
  <c r="C3106" i="5" s="1"/>
  <c r="B3106" i="5"/>
  <c r="C3105" i="5" a="1"/>
  <c r="C3105" i="5" s="1"/>
  <c r="B3105" i="5"/>
  <c r="C3104" i="5" a="1"/>
  <c r="C3104" i="5" s="1"/>
  <c r="B3104" i="5"/>
  <c r="C3103" i="5" a="1"/>
  <c r="C3103" i="5" s="1"/>
  <c r="B3103" i="5"/>
  <c r="C3102" i="5" a="1"/>
  <c r="C3102" i="5" s="1"/>
  <c r="B3102" i="5"/>
  <c r="C3101" i="5" a="1"/>
  <c r="C3101" i="5" s="1"/>
  <c r="B3101" i="5"/>
  <c r="C3100" i="5" a="1"/>
  <c r="C3100" i="5" s="1"/>
  <c r="B3100" i="5"/>
  <c r="C3099" i="5" a="1"/>
  <c r="C3099" i="5" s="1"/>
  <c r="B3099" i="5"/>
  <c r="C3098" i="5" a="1"/>
  <c r="C3098" i="5" s="1"/>
  <c r="B3098" i="5"/>
  <c r="C3097" i="5" a="1"/>
  <c r="C3097" i="5" s="1"/>
  <c r="B3097" i="5"/>
  <c r="C3096" i="5" a="1"/>
  <c r="C3096" i="5" s="1"/>
  <c r="B3096" i="5"/>
  <c r="C3095" i="5" a="1"/>
  <c r="C3095" i="5" s="1"/>
  <c r="B3095" i="5"/>
  <c r="C3094" i="5" a="1"/>
  <c r="C3094" i="5" s="1"/>
  <c r="B3094" i="5"/>
  <c r="C3093" i="5" a="1"/>
  <c r="C3093" i="5" s="1"/>
  <c r="B3093" i="5"/>
  <c r="C3092" i="5" a="1"/>
  <c r="C3092" i="5" s="1"/>
  <c r="B3092" i="5"/>
  <c r="C3091" i="5" a="1"/>
  <c r="C3091" i="5" s="1"/>
  <c r="B3091" i="5"/>
  <c r="C3090" i="5" a="1"/>
  <c r="C3090" i="5" s="1"/>
  <c r="B3090" i="5"/>
  <c r="C3089" i="5" a="1"/>
  <c r="C3089" i="5" s="1"/>
  <c r="B3089" i="5"/>
  <c r="C3088" i="5" a="1"/>
  <c r="C3088" i="5" s="1"/>
  <c r="B3088" i="5"/>
  <c r="C3087" i="5" a="1"/>
  <c r="C3087" i="5" s="1"/>
  <c r="B3087" i="5"/>
  <c r="C3086" i="5" a="1"/>
  <c r="C3086" i="5" s="1"/>
  <c r="B3086" i="5"/>
  <c r="C3085" i="5" a="1"/>
  <c r="C3085" i="5" s="1"/>
  <c r="B3085" i="5"/>
  <c r="C3084" i="5" a="1"/>
  <c r="C3084" i="5" s="1"/>
  <c r="B3084" i="5"/>
  <c r="C3083" i="5" a="1"/>
  <c r="C3083" i="5" s="1"/>
  <c r="B3083" i="5"/>
  <c r="C3082" i="5" a="1"/>
  <c r="C3082" i="5" s="1"/>
  <c r="B3082" i="5"/>
  <c r="C3081" i="5" a="1"/>
  <c r="C3081" i="5" s="1"/>
  <c r="B3081" i="5"/>
  <c r="C3080" i="5" a="1"/>
  <c r="C3080" i="5" s="1"/>
  <c r="B3080" i="5"/>
  <c r="C3079" i="5" a="1"/>
  <c r="C3079" i="5" s="1"/>
  <c r="B3079" i="5"/>
  <c r="C3078" i="5" a="1"/>
  <c r="C3078" i="5" s="1"/>
  <c r="B3078" i="5"/>
  <c r="C3077" i="5" a="1"/>
  <c r="C3077" i="5" s="1"/>
  <c r="B3077" i="5"/>
  <c r="C3076" i="5" a="1"/>
  <c r="C3076" i="5" s="1"/>
  <c r="B3076" i="5"/>
  <c r="C3075" i="5" a="1"/>
  <c r="C3075" i="5" s="1"/>
  <c r="B3075" i="5"/>
  <c r="C3074" i="5" a="1"/>
  <c r="C3074" i="5" s="1"/>
  <c r="B3074" i="5"/>
  <c r="C3073" i="5" a="1"/>
  <c r="C3073" i="5" s="1"/>
  <c r="B3073" i="5"/>
  <c r="C3072" i="5" a="1"/>
  <c r="C3072" i="5" s="1"/>
  <c r="B3072" i="5"/>
  <c r="C3071" i="5" a="1"/>
  <c r="C3071" i="5" s="1"/>
  <c r="B3071" i="5"/>
  <c r="C3070" i="5" a="1"/>
  <c r="C3070" i="5" s="1"/>
  <c r="B3070" i="5"/>
  <c r="C3069" i="5" a="1"/>
  <c r="C3069" i="5" s="1"/>
  <c r="B3069" i="5"/>
  <c r="C3068" i="5" a="1"/>
  <c r="C3068" i="5" s="1"/>
  <c r="B3068" i="5"/>
  <c r="C3067" i="5" a="1"/>
  <c r="C3067" i="5" s="1"/>
  <c r="B3067" i="5"/>
  <c r="C3066" i="5" a="1"/>
  <c r="C3066" i="5" s="1"/>
  <c r="B3066" i="5"/>
  <c r="C3065" i="5" a="1"/>
  <c r="C3065" i="5" s="1"/>
  <c r="B3065" i="5"/>
  <c r="C3064" i="5" a="1"/>
  <c r="C3064" i="5" s="1"/>
  <c r="B3064" i="5"/>
  <c r="C3063" i="5" a="1"/>
  <c r="C3063" i="5" s="1"/>
  <c r="B3063" i="5"/>
  <c r="C3062" i="5" a="1"/>
  <c r="C3062" i="5" s="1"/>
  <c r="B3062" i="5"/>
  <c r="C3061" i="5" a="1"/>
  <c r="C3061" i="5" s="1"/>
  <c r="B3061" i="5"/>
  <c r="C3060" i="5" a="1"/>
  <c r="C3060" i="5" s="1"/>
  <c r="B3060" i="5"/>
  <c r="C3059" i="5" a="1"/>
  <c r="C3059" i="5" s="1"/>
  <c r="B3059" i="5"/>
  <c r="C3058" i="5" a="1"/>
  <c r="C3058" i="5" s="1"/>
  <c r="B3058" i="5"/>
  <c r="C3057" i="5" a="1"/>
  <c r="C3057" i="5" s="1"/>
  <c r="B3057" i="5"/>
  <c r="C3056" i="5" a="1"/>
  <c r="C3056" i="5" s="1"/>
  <c r="B3056" i="5"/>
  <c r="C3055" i="5" a="1"/>
  <c r="C3055" i="5" s="1"/>
  <c r="B3055" i="5"/>
  <c r="C3054" i="5" a="1"/>
  <c r="C3054" i="5" s="1"/>
  <c r="B3054" i="5"/>
  <c r="C3053" i="5" a="1"/>
  <c r="C3053" i="5" s="1"/>
  <c r="B3053" i="5"/>
  <c r="C3052" i="5" a="1"/>
  <c r="C3052" i="5" s="1"/>
  <c r="B3052" i="5"/>
  <c r="C3051" i="5" a="1"/>
  <c r="C3051" i="5" s="1"/>
  <c r="B3051" i="5"/>
  <c r="C3050" i="5" a="1"/>
  <c r="C3050" i="5" s="1"/>
  <c r="B3050" i="5"/>
  <c r="C3049" i="5" a="1"/>
  <c r="C3049" i="5" s="1"/>
  <c r="B3049" i="5"/>
  <c r="C3048" i="5" a="1"/>
  <c r="C3048" i="5" s="1"/>
  <c r="B3048" i="5"/>
  <c r="C3047" i="5" a="1"/>
  <c r="C3047" i="5" s="1"/>
  <c r="B3047" i="5"/>
  <c r="C3046" i="5" a="1"/>
  <c r="C3046" i="5" s="1"/>
  <c r="B3046" i="5"/>
  <c r="C3045" i="5" a="1"/>
  <c r="C3045" i="5" s="1"/>
  <c r="B3045" i="5"/>
  <c r="C3044" i="5" a="1"/>
  <c r="C3044" i="5" s="1"/>
  <c r="B3044" i="5"/>
  <c r="C3043" i="5" a="1"/>
  <c r="C3043" i="5" s="1"/>
  <c r="B3043" i="5"/>
  <c r="C3042" i="5" a="1"/>
  <c r="C3042" i="5" s="1"/>
  <c r="B3042" i="5"/>
  <c r="C3041" i="5" a="1"/>
  <c r="C3041" i="5" s="1"/>
  <c r="B3041" i="5"/>
  <c r="C3040" i="5" a="1"/>
  <c r="C3040" i="5" s="1"/>
  <c r="B3040" i="5"/>
  <c r="C3039" i="5" a="1"/>
  <c r="C3039" i="5" s="1"/>
  <c r="B3039" i="5"/>
  <c r="C3038" i="5" a="1"/>
  <c r="C3038" i="5" s="1"/>
  <c r="B3038" i="5"/>
  <c r="C3037" i="5" a="1"/>
  <c r="C3037" i="5" s="1"/>
  <c r="B3037" i="5"/>
  <c r="C3036" i="5" a="1"/>
  <c r="C3036" i="5" s="1"/>
  <c r="B3036" i="5"/>
  <c r="C3035" i="5" a="1"/>
  <c r="C3035" i="5" s="1"/>
  <c r="B3035" i="5"/>
  <c r="C3034" i="5" a="1"/>
  <c r="C3034" i="5" s="1"/>
  <c r="B3034" i="5"/>
  <c r="C3033" i="5" a="1"/>
  <c r="C3033" i="5" s="1"/>
  <c r="B3033" i="5"/>
  <c r="C3032" i="5" a="1"/>
  <c r="C3032" i="5" s="1"/>
  <c r="B3032" i="5"/>
  <c r="C3031" i="5" a="1"/>
  <c r="C3031" i="5" s="1"/>
  <c r="B3031" i="5"/>
  <c r="C3030" i="5" a="1"/>
  <c r="C3030" i="5" s="1"/>
  <c r="B3030" i="5"/>
  <c r="C3029" i="5" a="1"/>
  <c r="C3029" i="5" s="1"/>
  <c r="B3029" i="5"/>
  <c r="C3028" i="5" a="1"/>
  <c r="C3028" i="5" s="1"/>
  <c r="B3028" i="5"/>
  <c r="C3027" i="5" a="1"/>
  <c r="C3027" i="5" s="1"/>
  <c r="B3027" i="5"/>
  <c r="C3026" i="5" a="1"/>
  <c r="C3026" i="5" s="1"/>
  <c r="B3026" i="5"/>
  <c r="C3025" i="5" a="1"/>
  <c r="C3025" i="5" s="1"/>
  <c r="B3025" i="5"/>
  <c r="C3024" i="5" a="1"/>
  <c r="C3024" i="5" s="1"/>
  <c r="B3024" i="5"/>
  <c r="C3023" i="5" a="1"/>
  <c r="C3023" i="5" s="1"/>
  <c r="B3023" i="5"/>
  <c r="C3022" i="5" a="1"/>
  <c r="C3022" i="5" s="1"/>
  <c r="B3022" i="5"/>
  <c r="C3021" i="5" a="1"/>
  <c r="C3021" i="5" s="1"/>
  <c r="B3021" i="5"/>
  <c r="C3020" i="5" a="1"/>
  <c r="C3020" i="5" s="1"/>
  <c r="B3020" i="5"/>
  <c r="C3019" i="5" a="1"/>
  <c r="C3019" i="5" s="1"/>
  <c r="B3019" i="5"/>
  <c r="C3018" i="5" a="1"/>
  <c r="C3018" i="5" s="1"/>
  <c r="B3018" i="5"/>
  <c r="C3017" i="5" a="1"/>
  <c r="C3017" i="5" s="1"/>
  <c r="B3017" i="5"/>
  <c r="C3016" i="5" a="1"/>
  <c r="C3016" i="5" s="1"/>
  <c r="B3016" i="5"/>
  <c r="C3015" i="5" a="1"/>
  <c r="C3015" i="5" s="1"/>
  <c r="B3015" i="5"/>
  <c r="C3014" i="5" a="1"/>
  <c r="C3014" i="5" s="1"/>
  <c r="B3014" i="5"/>
  <c r="C3013" i="5" a="1"/>
  <c r="C3013" i="5" s="1"/>
  <c r="B3013" i="5"/>
  <c r="C3012" i="5" a="1"/>
  <c r="C3012" i="5" s="1"/>
  <c r="B3012" i="5"/>
  <c r="C3011" i="5" a="1"/>
  <c r="C3011" i="5" s="1"/>
  <c r="B3011" i="5"/>
  <c r="C3010" i="5" a="1"/>
  <c r="C3010" i="5" s="1"/>
  <c r="B3010" i="5"/>
  <c r="C3009" i="5" a="1"/>
  <c r="C3009" i="5" s="1"/>
  <c r="B3009" i="5"/>
  <c r="C3008" i="5" a="1"/>
  <c r="C3008" i="5" s="1"/>
  <c r="B3008" i="5"/>
  <c r="C3007" i="5" a="1"/>
  <c r="C3007" i="5" s="1"/>
  <c r="B3007" i="5"/>
  <c r="C3006" i="5" a="1"/>
  <c r="C3006" i="5" s="1"/>
  <c r="B3006" i="5"/>
  <c r="C3005" i="5" a="1"/>
  <c r="C3005" i="5" s="1"/>
  <c r="B3005" i="5"/>
  <c r="C3004" i="5" a="1"/>
  <c r="C3004" i="5" s="1"/>
  <c r="B3004" i="5"/>
  <c r="C3003" i="5" a="1"/>
  <c r="C3003" i="5" s="1"/>
  <c r="B3003" i="5"/>
  <c r="C3002" i="5" a="1"/>
  <c r="C3002" i="5" s="1"/>
  <c r="B3002" i="5"/>
  <c r="C3001" i="5" a="1"/>
  <c r="C3001" i="5" s="1"/>
  <c r="B3001" i="5"/>
  <c r="C3000" i="5" a="1"/>
  <c r="C3000" i="5" s="1"/>
  <c r="B3000" i="5"/>
  <c r="C2999" i="5" a="1"/>
  <c r="C2999" i="5" s="1"/>
  <c r="B2999" i="5"/>
  <c r="C2998" i="5" a="1"/>
  <c r="C2998" i="5" s="1"/>
  <c r="B2998" i="5"/>
  <c r="C2997" i="5" a="1"/>
  <c r="C2997" i="5" s="1"/>
  <c r="B2997" i="5"/>
  <c r="C2996" i="5" a="1"/>
  <c r="C2996" i="5" s="1"/>
  <c r="B2996" i="5"/>
  <c r="C2995" i="5" a="1"/>
  <c r="C2995" i="5" s="1"/>
  <c r="B2995" i="5"/>
  <c r="C2994" i="5" a="1"/>
  <c r="C2994" i="5" s="1"/>
  <c r="B2994" i="5"/>
  <c r="C2993" i="5" a="1"/>
  <c r="C2993" i="5" s="1"/>
  <c r="B2993" i="5"/>
  <c r="C2992" i="5" a="1"/>
  <c r="C2992" i="5" s="1"/>
  <c r="B2992" i="5"/>
  <c r="C2991" i="5" a="1"/>
  <c r="C2991" i="5" s="1"/>
  <c r="B2991" i="5"/>
  <c r="C2990" i="5" a="1"/>
  <c r="C2990" i="5" s="1"/>
  <c r="B2990" i="5"/>
  <c r="C2989" i="5" a="1"/>
  <c r="C2989" i="5" s="1"/>
  <c r="B2989" i="5"/>
  <c r="C2988" i="5" a="1"/>
  <c r="C2988" i="5" s="1"/>
  <c r="B2988" i="5"/>
  <c r="C2987" i="5" a="1"/>
  <c r="C2987" i="5" s="1"/>
  <c r="B2987" i="5"/>
  <c r="C2986" i="5" a="1"/>
  <c r="C2986" i="5" s="1"/>
  <c r="B2986" i="5"/>
  <c r="C2985" i="5" a="1"/>
  <c r="C2985" i="5" s="1"/>
  <c r="B2985" i="5"/>
  <c r="C2984" i="5" a="1"/>
  <c r="C2984" i="5" s="1"/>
  <c r="B2984" i="5"/>
  <c r="C2983" i="5" a="1"/>
  <c r="C2983" i="5" s="1"/>
  <c r="B2983" i="5"/>
  <c r="C2982" i="5" a="1"/>
  <c r="C2982" i="5" s="1"/>
  <c r="B2982" i="5"/>
  <c r="C2981" i="5" a="1"/>
  <c r="C2981" i="5" s="1"/>
  <c r="B2981" i="5"/>
  <c r="C2980" i="5" a="1"/>
  <c r="C2980" i="5" s="1"/>
  <c r="B2980" i="5"/>
  <c r="C2979" i="5" a="1"/>
  <c r="C2979" i="5" s="1"/>
  <c r="B2979" i="5"/>
  <c r="C2978" i="5" a="1"/>
  <c r="C2978" i="5" s="1"/>
  <c r="B2978" i="5"/>
  <c r="C2977" i="5" a="1"/>
  <c r="C2977" i="5" s="1"/>
  <c r="B2977" i="5"/>
  <c r="C2976" i="5" a="1"/>
  <c r="C2976" i="5" s="1"/>
  <c r="B2976" i="5"/>
  <c r="C2975" i="5" a="1"/>
  <c r="C2975" i="5" s="1"/>
  <c r="B2975" i="5"/>
  <c r="C2974" i="5" a="1"/>
  <c r="C2974" i="5" s="1"/>
  <c r="B2974" i="5"/>
  <c r="C2973" i="5" a="1"/>
  <c r="C2973" i="5" s="1"/>
  <c r="B2973" i="5"/>
  <c r="C2972" i="5" a="1"/>
  <c r="C2972" i="5" s="1"/>
  <c r="B2972" i="5"/>
  <c r="C2971" i="5" a="1"/>
  <c r="C2971" i="5" s="1"/>
  <c r="B2971" i="5"/>
  <c r="C2970" i="5" a="1"/>
  <c r="C2970" i="5" s="1"/>
  <c r="B2970" i="5"/>
  <c r="C2969" i="5" a="1"/>
  <c r="C2969" i="5" s="1"/>
  <c r="B2969" i="5"/>
  <c r="C2968" i="5" a="1"/>
  <c r="C2968" i="5" s="1"/>
  <c r="B2968" i="5"/>
  <c r="C2967" i="5" a="1"/>
  <c r="C2967" i="5" s="1"/>
  <c r="B2967" i="5"/>
  <c r="C2966" i="5" a="1"/>
  <c r="C2966" i="5" s="1"/>
  <c r="B2966" i="5"/>
  <c r="C2965" i="5" a="1"/>
  <c r="C2965" i="5" s="1"/>
  <c r="B2965" i="5"/>
  <c r="C2964" i="5" a="1"/>
  <c r="C2964" i="5" s="1"/>
  <c r="B2964" i="5"/>
  <c r="C2963" i="5" a="1"/>
  <c r="C2963" i="5" s="1"/>
  <c r="B2963" i="5"/>
  <c r="C2962" i="5" a="1"/>
  <c r="C2962" i="5" s="1"/>
  <c r="B2962" i="5"/>
  <c r="C2961" i="5" a="1"/>
  <c r="C2961" i="5" s="1"/>
  <c r="B2961" i="5"/>
  <c r="C2960" i="5" a="1"/>
  <c r="C2960" i="5" s="1"/>
  <c r="B2960" i="5"/>
  <c r="C2959" i="5" a="1"/>
  <c r="C2959" i="5" s="1"/>
  <c r="B2959" i="5"/>
  <c r="C2958" i="5" a="1"/>
  <c r="C2958" i="5" s="1"/>
  <c r="B2958" i="5"/>
  <c r="C2957" i="5" a="1"/>
  <c r="C2957" i="5" s="1"/>
  <c r="B2957" i="5"/>
  <c r="C2956" i="5" a="1"/>
  <c r="C2956" i="5" s="1"/>
  <c r="B2956" i="5"/>
  <c r="C2955" i="5" a="1"/>
  <c r="C2955" i="5" s="1"/>
  <c r="B2955" i="5"/>
  <c r="C2954" i="5" a="1"/>
  <c r="C2954" i="5" s="1"/>
  <c r="B2954" i="5"/>
  <c r="C2953" i="5" a="1"/>
  <c r="C2953" i="5" s="1"/>
  <c r="B2953" i="5"/>
  <c r="C2952" i="5" a="1"/>
  <c r="C2952" i="5" s="1"/>
  <c r="B2952" i="5"/>
  <c r="C2951" i="5" a="1"/>
  <c r="C2951" i="5" s="1"/>
  <c r="B2951" i="5"/>
  <c r="C2950" i="5" a="1"/>
  <c r="C2950" i="5" s="1"/>
  <c r="B2950" i="5"/>
  <c r="C2949" i="5" a="1"/>
  <c r="C2949" i="5" s="1"/>
  <c r="B2949" i="5"/>
  <c r="C2948" i="5" a="1"/>
  <c r="C2948" i="5" s="1"/>
  <c r="B2948" i="5"/>
  <c r="C2947" i="5" a="1"/>
  <c r="C2947" i="5" s="1"/>
  <c r="B2947" i="5"/>
  <c r="C2946" i="5" a="1"/>
  <c r="C2946" i="5" s="1"/>
  <c r="B2946" i="5"/>
  <c r="C2945" i="5" a="1"/>
  <c r="C2945" i="5" s="1"/>
  <c r="B2945" i="5"/>
  <c r="C2944" i="5" a="1"/>
  <c r="C2944" i="5" s="1"/>
  <c r="B2944" i="5"/>
  <c r="C2943" i="5" a="1"/>
  <c r="C2943" i="5" s="1"/>
  <c r="B2943" i="5"/>
  <c r="C2942" i="5" a="1"/>
  <c r="C2942" i="5" s="1"/>
  <c r="B2942" i="5"/>
  <c r="C2941" i="5" a="1"/>
  <c r="C2941" i="5" s="1"/>
  <c r="B2941" i="5"/>
  <c r="C2940" i="5" a="1"/>
  <c r="C2940" i="5" s="1"/>
  <c r="B2940" i="5"/>
  <c r="C2939" i="5" a="1"/>
  <c r="C2939" i="5" s="1"/>
  <c r="B2939" i="5"/>
  <c r="C2938" i="5" a="1"/>
  <c r="C2938" i="5" s="1"/>
  <c r="B2938" i="5"/>
  <c r="C2937" i="5" a="1"/>
  <c r="C2937" i="5" s="1"/>
  <c r="B2937" i="5"/>
  <c r="C2936" i="5" a="1"/>
  <c r="C2936" i="5" s="1"/>
  <c r="B2936" i="5"/>
  <c r="C2935" i="5" a="1"/>
  <c r="C2935" i="5" s="1"/>
  <c r="B2935" i="5"/>
  <c r="C2934" i="5" a="1"/>
  <c r="C2934" i="5" s="1"/>
  <c r="B2934" i="5"/>
  <c r="C2933" i="5" a="1"/>
  <c r="C2933" i="5" s="1"/>
  <c r="B2933" i="5"/>
  <c r="C2932" i="5" a="1"/>
  <c r="C2932" i="5" s="1"/>
  <c r="B2932" i="5"/>
  <c r="C2931" i="5" a="1"/>
  <c r="C2931" i="5" s="1"/>
  <c r="B2931" i="5"/>
  <c r="C2930" i="5" a="1"/>
  <c r="C2930" i="5" s="1"/>
  <c r="B2930" i="5"/>
  <c r="C2929" i="5" a="1"/>
  <c r="C2929" i="5" s="1"/>
  <c r="B2929" i="5"/>
  <c r="C2928" i="5" a="1"/>
  <c r="C2928" i="5" s="1"/>
  <c r="B2928" i="5"/>
  <c r="C2927" i="5" a="1"/>
  <c r="C2927" i="5" s="1"/>
  <c r="B2927" i="5"/>
  <c r="C2926" i="5" a="1"/>
  <c r="C2926" i="5" s="1"/>
  <c r="B2926" i="5"/>
  <c r="C2925" i="5" a="1"/>
  <c r="C2925" i="5" s="1"/>
  <c r="B2925" i="5"/>
  <c r="C2924" i="5" a="1"/>
  <c r="C2924" i="5" s="1"/>
  <c r="B2924" i="5"/>
  <c r="C2923" i="5" a="1"/>
  <c r="C2923" i="5" s="1"/>
  <c r="B2923" i="5"/>
  <c r="C2922" i="5" a="1"/>
  <c r="C2922" i="5" s="1"/>
  <c r="B2922" i="5"/>
  <c r="C2921" i="5" a="1"/>
  <c r="C2921" i="5" s="1"/>
  <c r="B2921" i="5"/>
  <c r="C2920" i="5" a="1"/>
  <c r="C2920" i="5" s="1"/>
  <c r="B2920" i="5"/>
  <c r="C2919" i="5" a="1"/>
  <c r="C2919" i="5" s="1"/>
  <c r="B2919" i="5"/>
  <c r="C2918" i="5" a="1"/>
  <c r="C2918" i="5" s="1"/>
  <c r="B2918" i="5"/>
  <c r="C2917" i="5" a="1"/>
  <c r="C2917" i="5" s="1"/>
  <c r="B2917" i="5"/>
  <c r="C2916" i="5" a="1"/>
  <c r="C2916" i="5" s="1"/>
  <c r="B2916" i="5"/>
  <c r="C2915" i="5" a="1"/>
  <c r="C2915" i="5" s="1"/>
  <c r="B2915" i="5"/>
  <c r="C2914" i="5" a="1"/>
  <c r="C2914" i="5" s="1"/>
  <c r="B2914" i="5"/>
  <c r="C2913" i="5" a="1"/>
  <c r="C2913" i="5" s="1"/>
  <c r="B2913" i="5"/>
  <c r="C2912" i="5" a="1"/>
  <c r="C2912" i="5" s="1"/>
  <c r="B2912" i="5"/>
  <c r="C2911" i="5" a="1"/>
  <c r="C2911" i="5" s="1"/>
  <c r="B2911" i="5"/>
  <c r="C2910" i="5" a="1"/>
  <c r="C2910" i="5" s="1"/>
  <c r="B2910" i="5"/>
  <c r="C2909" i="5" a="1"/>
  <c r="C2909" i="5" s="1"/>
  <c r="B2909" i="5"/>
  <c r="C2908" i="5" a="1"/>
  <c r="C2908" i="5" s="1"/>
  <c r="B2908" i="5"/>
  <c r="C2907" i="5" a="1"/>
  <c r="C2907" i="5" s="1"/>
  <c r="B2907" i="5"/>
  <c r="C2906" i="5" a="1"/>
  <c r="C2906" i="5" s="1"/>
  <c r="B2906" i="5"/>
  <c r="C2905" i="5" a="1"/>
  <c r="C2905" i="5" s="1"/>
  <c r="B2905" i="5"/>
  <c r="C2904" i="5" a="1"/>
  <c r="C2904" i="5" s="1"/>
  <c r="B2904" i="5"/>
  <c r="C2903" i="5" a="1"/>
  <c r="C2903" i="5" s="1"/>
  <c r="B2903" i="5"/>
  <c r="C2902" i="5" a="1"/>
  <c r="C2902" i="5" s="1"/>
  <c r="B2902" i="5"/>
  <c r="C2901" i="5" a="1"/>
  <c r="C2901" i="5" s="1"/>
  <c r="B2901" i="5"/>
  <c r="C2900" i="5" a="1"/>
  <c r="C2900" i="5" s="1"/>
  <c r="B2900" i="5"/>
  <c r="C2899" i="5" a="1"/>
  <c r="C2899" i="5" s="1"/>
  <c r="B2899" i="5"/>
  <c r="C2898" i="5" a="1"/>
  <c r="C2898" i="5" s="1"/>
  <c r="B2898" i="5"/>
  <c r="C2897" i="5" a="1"/>
  <c r="C2897" i="5" s="1"/>
  <c r="B2897" i="5"/>
  <c r="C2896" i="5" a="1"/>
  <c r="C2896" i="5" s="1"/>
  <c r="B2896" i="5"/>
  <c r="C2895" i="5" a="1"/>
  <c r="C2895" i="5" s="1"/>
  <c r="B2895" i="5"/>
  <c r="C2894" i="5" a="1"/>
  <c r="C2894" i="5" s="1"/>
  <c r="B2894" i="5"/>
  <c r="C2893" i="5" a="1"/>
  <c r="C2893" i="5" s="1"/>
  <c r="B2893" i="5"/>
  <c r="C2892" i="5" a="1"/>
  <c r="C2892" i="5" s="1"/>
  <c r="B2892" i="5"/>
  <c r="C2891" i="5" a="1"/>
  <c r="C2891" i="5" s="1"/>
  <c r="B2891" i="5"/>
  <c r="C2890" i="5" a="1"/>
  <c r="C2890" i="5" s="1"/>
  <c r="B2890" i="5"/>
  <c r="C2889" i="5" a="1"/>
  <c r="C2889" i="5" s="1"/>
  <c r="B2889" i="5"/>
  <c r="C2888" i="5" a="1"/>
  <c r="C2888" i="5" s="1"/>
  <c r="B2888" i="5"/>
  <c r="C2887" i="5" a="1"/>
  <c r="C2887" i="5" s="1"/>
  <c r="B2887" i="5"/>
  <c r="C2886" i="5" a="1"/>
  <c r="C2886" i="5" s="1"/>
  <c r="B2886" i="5"/>
  <c r="C2885" i="5" a="1"/>
  <c r="C2885" i="5" s="1"/>
  <c r="B2885" i="5"/>
  <c r="C2884" i="5" a="1"/>
  <c r="C2884" i="5" s="1"/>
  <c r="B2884" i="5"/>
  <c r="C2883" i="5" a="1"/>
  <c r="C2883" i="5" s="1"/>
  <c r="B2883" i="5"/>
  <c r="C2882" i="5" a="1"/>
  <c r="C2882" i="5" s="1"/>
  <c r="B2882" i="5"/>
  <c r="C2881" i="5" a="1"/>
  <c r="C2881" i="5" s="1"/>
  <c r="B2881" i="5"/>
  <c r="C2880" i="5" a="1"/>
  <c r="C2880" i="5" s="1"/>
  <c r="B2880" i="5"/>
  <c r="C2879" i="5" a="1"/>
  <c r="C2879" i="5" s="1"/>
  <c r="B2879" i="5"/>
  <c r="C2878" i="5" a="1"/>
  <c r="C2878" i="5" s="1"/>
  <c r="B2878" i="5"/>
  <c r="C2877" i="5" a="1"/>
  <c r="C2877" i="5" s="1"/>
  <c r="B2877" i="5"/>
  <c r="C2876" i="5" a="1"/>
  <c r="C2876" i="5" s="1"/>
  <c r="B2876" i="5"/>
  <c r="C2875" i="5" a="1"/>
  <c r="C2875" i="5" s="1"/>
  <c r="B2875" i="5"/>
  <c r="C2874" i="5" a="1"/>
  <c r="C2874" i="5" s="1"/>
  <c r="B2874" i="5"/>
  <c r="C2873" i="5" a="1"/>
  <c r="C2873" i="5" s="1"/>
  <c r="B2873" i="5"/>
  <c r="C2872" i="5" a="1"/>
  <c r="C2872" i="5" s="1"/>
  <c r="B2872" i="5"/>
  <c r="C2871" i="5" a="1"/>
  <c r="C2871" i="5" s="1"/>
  <c r="B2871" i="5"/>
  <c r="C2870" i="5" a="1"/>
  <c r="C2870" i="5" s="1"/>
  <c r="B2870" i="5"/>
  <c r="C2869" i="5" a="1"/>
  <c r="C2869" i="5" s="1"/>
  <c r="B2869" i="5"/>
  <c r="C2868" i="5" a="1"/>
  <c r="C2868" i="5" s="1"/>
  <c r="B2868" i="5"/>
  <c r="C2867" i="5" a="1"/>
  <c r="C2867" i="5" s="1"/>
  <c r="B2867" i="5"/>
  <c r="C2866" i="5" a="1"/>
  <c r="C2866" i="5" s="1"/>
  <c r="B2866" i="5"/>
  <c r="C2865" i="5" a="1"/>
  <c r="C2865" i="5" s="1"/>
  <c r="B2865" i="5"/>
  <c r="C2864" i="5" a="1"/>
  <c r="C2864" i="5" s="1"/>
  <c r="B2864" i="5"/>
  <c r="C2863" i="5" a="1"/>
  <c r="C2863" i="5" s="1"/>
  <c r="B2863" i="5"/>
  <c r="C2862" i="5" a="1"/>
  <c r="C2862" i="5" s="1"/>
  <c r="B2862" i="5"/>
  <c r="C2861" i="5" a="1"/>
  <c r="C2861" i="5" s="1"/>
  <c r="B2861" i="5"/>
  <c r="C2860" i="5" a="1"/>
  <c r="C2860" i="5" s="1"/>
  <c r="B2860" i="5"/>
  <c r="C2859" i="5" a="1"/>
  <c r="C2859" i="5" s="1"/>
  <c r="B2859" i="5"/>
  <c r="C2858" i="5" a="1"/>
  <c r="C2858" i="5" s="1"/>
  <c r="B2858" i="5"/>
  <c r="C2857" i="5" a="1"/>
  <c r="C2857" i="5" s="1"/>
  <c r="B2857" i="5"/>
  <c r="C2856" i="5" a="1"/>
  <c r="C2856" i="5" s="1"/>
  <c r="B2856" i="5"/>
  <c r="C2855" i="5" a="1"/>
  <c r="C2855" i="5" s="1"/>
  <c r="B2855" i="5"/>
  <c r="C2854" i="5" a="1"/>
  <c r="C2854" i="5" s="1"/>
  <c r="B2854" i="5"/>
  <c r="C2853" i="5" a="1"/>
  <c r="C2853" i="5" s="1"/>
  <c r="B2853" i="5"/>
  <c r="C2852" i="5" a="1"/>
  <c r="C2852" i="5" s="1"/>
  <c r="B2852" i="5"/>
  <c r="C2851" i="5" a="1"/>
  <c r="C2851" i="5" s="1"/>
  <c r="B2851" i="5"/>
  <c r="C2850" i="5" a="1"/>
  <c r="C2850" i="5" s="1"/>
  <c r="B2850" i="5"/>
  <c r="C2849" i="5" a="1"/>
  <c r="C2849" i="5" s="1"/>
  <c r="B2849" i="5"/>
  <c r="C2848" i="5" a="1"/>
  <c r="C2848" i="5" s="1"/>
  <c r="B2848" i="5"/>
  <c r="C2847" i="5" a="1"/>
  <c r="C2847" i="5" s="1"/>
  <c r="B2847" i="5"/>
  <c r="C2846" i="5" a="1"/>
  <c r="C2846" i="5" s="1"/>
  <c r="B2846" i="5"/>
  <c r="C2845" i="5" a="1"/>
  <c r="C2845" i="5" s="1"/>
  <c r="B2845" i="5"/>
  <c r="C2844" i="5" a="1"/>
  <c r="C2844" i="5" s="1"/>
  <c r="B2844" i="5"/>
  <c r="C2843" i="5" a="1"/>
  <c r="C2843" i="5" s="1"/>
  <c r="B2843" i="5"/>
  <c r="C2842" i="5" a="1"/>
  <c r="C2842" i="5" s="1"/>
  <c r="B2842" i="5"/>
  <c r="C2841" i="5" a="1"/>
  <c r="C2841" i="5" s="1"/>
  <c r="B2841" i="5"/>
  <c r="C2840" i="5" a="1"/>
  <c r="C2840" i="5" s="1"/>
  <c r="B2840" i="5"/>
  <c r="C2839" i="5" a="1"/>
  <c r="C2839" i="5" s="1"/>
  <c r="B2839" i="5"/>
  <c r="C2838" i="5" a="1"/>
  <c r="C2838" i="5" s="1"/>
  <c r="B2838" i="5"/>
  <c r="C2837" i="5" a="1"/>
  <c r="C2837" i="5" s="1"/>
  <c r="B2837" i="5"/>
  <c r="C2836" i="5" a="1"/>
  <c r="C2836" i="5" s="1"/>
  <c r="B2836" i="5"/>
  <c r="C2835" i="5" a="1"/>
  <c r="C2835" i="5" s="1"/>
  <c r="B2835" i="5"/>
  <c r="C2834" i="5" a="1"/>
  <c r="C2834" i="5" s="1"/>
  <c r="B2834" i="5"/>
  <c r="C2833" i="5" a="1"/>
  <c r="C2833" i="5" s="1"/>
  <c r="B2833" i="5"/>
  <c r="C2832" i="5" a="1"/>
  <c r="C2832" i="5" s="1"/>
  <c r="B2832" i="5"/>
  <c r="C2831" i="5" a="1"/>
  <c r="C2831" i="5" s="1"/>
  <c r="B2831" i="5"/>
  <c r="C2830" i="5" a="1"/>
  <c r="C2830" i="5" s="1"/>
  <c r="B2830" i="5"/>
  <c r="C2829" i="5" a="1"/>
  <c r="C2829" i="5" s="1"/>
  <c r="B2829" i="5"/>
  <c r="C2828" i="5" a="1"/>
  <c r="C2828" i="5" s="1"/>
  <c r="B2828" i="5"/>
  <c r="C2827" i="5" a="1"/>
  <c r="C2827" i="5" s="1"/>
  <c r="B2827" i="5"/>
  <c r="C2826" i="5" a="1"/>
  <c r="C2826" i="5" s="1"/>
  <c r="B2826" i="5"/>
  <c r="C2825" i="5" a="1"/>
  <c r="C2825" i="5" s="1"/>
  <c r="B2825" i="5"/>
  <c r="C2824" i="5" a="1"/>
  <c r="C2824" i="5" s="1"/>
  <c r="B2824" i="5"/>
  <c r="C2823" i="5" a="1"/>
  <c r="C2823" i="5" s="1"/>
  <c r="B2823" i="5"/>
  <c r="C2822" i="5" a="1"/>
  <c r="C2822" i="5" s="1"/>
  <c r="B2822" i="5"/>
  <c r="C2821" i="5" a="1"/>
  <c r="C2821" i="5" s="1"/>
  <c r="B2821" i="5"/>
  <c r="C2820" i="5" a="1"/>
  <c r="C2820" i="5" s="1"/>
  <c r="B2820" i="5"/>
  <c r="C2819" i="5" a="1"/>
  <c r="C2819" i="5" s="1"/>
  <c r="B2819" i="5"/>
  <c r="C2818" i="5" a="1"/>
  <c r="C2818" i="5" s="1"/>
  <c r="B2818" i="5"/>
  <c r="C2817" i="5" a="1"/>
  <c r="C2817" i="5" s="1"/>
  <c r="B2817" i="5"/>
  <c r="C2816" i="5" a="1"/>
  <c r="C2816" i="5" s="1"/>
  <c r="B2816" i="5"/>
  <c r="C2815" i="5" a="1"/>
  <c r="C2815" i="5" s="1"/>
  <c r="B2815" i="5"/>
  <c r="C2814" i="5" a="1"/>
  <c r="C2814" i="5" s="1"/>
  <c r="B2814" i="5"/>
  <c r="C2813" i="5" a="1"/>
  <c r="C2813" i="5" s="1"/>
  <c r="B2813" i="5"/>
  <c r="C2812" i="5" a="1"/>
  <c r="C2812" i="5" s="1"/>
  <c r="B2812" i="5"/>
  <c r="C2811" i="5" a="1"/>
  <c r="C2811" i="5" s="1"/>
  <c r="B2811" i="5"/>
  <c r="C2810" i="5" a="1"/>
  <c r="C2810" i="5" s="1"/>
  <c r="B2810" i="5"/>
  <c r="C2809" i="5" a="1"/>
  <c r="C2809" i="5" s="1"/>
  <c r="B2809" i="5"/>
  <c r="C2808" i="5" a="1"/>
  <c r="C2808" i="5" s="1"/>
  <c r="B2808" i="5"/>
  <c r="C2807" i="5" a="1"/>
  <c r="C2807" i="5" s="1"/>
  <c r="B2807" i="5"/>
  <c r="C2806" i="5" a="1"/>
  <c r="C2806" i="5" s="1"/>
  <c r="B2806" i="5"/>
  <c r="C2805" i="5" a="1"/>
  <c r="C2805" i="5" s="1"/>
  <c r="B2805" i="5"/>
  <c r="C2804" i="5" a="1"/>
  <c r="C2804" i="5" s="1"/>
  <c r="B2804" i="5"/>
  <c r="C2803" i="5" a="1"/>
  <c r="C2803" i="5" s="1"/>
  <c r="B2803" i="5"/>
  <c r="C2802" i="5" a="1"/>
  <c r="C2802" i="5" s="1"/>
  <c r="B2802" i="5"/>
  <c r="C2801" i="5" a="1"/>
  <c r="C2801" i="5" s="1"/>
  <c r="B2801" i="5"/>
  <c r="C2800" i="5" a="1"/>
  <c r="C2800" i="5" s="1"/>
  <c r="B2800" i="5"/>
  <c r="C2799" i="5" a="1"/>
  <c r="C2799" i="5" s="1"/>
  <c r="B2799" i="5"/>
  <c r="C2798" i="5" a="1"/>
  <c r="C2798" i="5" s="1"/>
  <c r="B2798" i="5"/>
  <c r="C2797" i="5" a="1"/>
  <c r="C2797" i="5" s="1"/>
  <c r="B2797" i="5"/>
  <c r="C2796" i="5" a="1"/>
  <c r="C2796" i="5" s="1"/>
  <c r="B2796" i="5"/>
  <c r="C2795" i="5" a="1"/>
  <c r="C2795" i="5" s="1"/>
  <c r="B2795" i="5"/>
  <c r="C2794" i="5" a="1"/>
  <c r="C2794" i="5" s="1"/>
  <c r="B2794" i="5"/>
  <c r="C2793" i="5" a="1"/>
  <c r="C2793" i="5" s="1"/>
  <c r="B2793" i="5"/>
  <c r="C2792" i="5" a="1"/>
  <c r="C2792" i="5" s="1"/>
  <c r="B2792" i="5"/>
  <c r="C2791" i="5" a="1"/>
  <c r="C2791" i="5" s="1"/>
  <c r="B2791" i="5"/>
  <c r="C2790" i="5" a="1"/>
  <c r="C2790" i="5" s="1"/>
  <c r="B2790" i="5"/>
  <c r="C2789" i="5" a="1"/>
  <c r="C2789" i="5" s="1"/>
  <c r="B2789" i="5"/>
  <c r="C2788" i="5" a="1"/>
  <c r="C2788" i="5" s="1"/>
  <c r="B2788" i="5"/>
  <c r="C2787" i="5" a="1"/>
  <c r="C2787" i="5" s="1"/>
  <c r="B2787" i="5"/>
  <c r="C2786" i="5" a="1"/>
  <c r="C2786" i="5" s="1"/>
  <c r="B2786" i="5"/>
  <c r="C2785" i="5" a="1"/>
  <c r="C2785" i="5" s="1"/>
  <c r="B2785" i="5"/>
  <c r="C2784" i="5" a="1"/>
  <c r="C2784" i="5" s="1"/>
  <c r="B2784" i="5"/>
  <c r="C2783" i="5" a="1"/>
  <c r="C2783" i="5" s="1"/>
  <c r="B2783" i="5"/>
  <c r="C2782" i="5" a="1"/>
  <c r="C2782" i="5" s="1"/>
  <c r="B2782" i="5"/>
  <c r="C2781" i="5" a="1"/>
  <c r="C2781" i="5" s="1"/>
  <c r="B2781" i="5"/>
  <c r="C2780" i="5" a="1"/>
  <c r="C2780" i="5" s="1"/>
  <c r="B2780" i="5"/>
  <c r="C2779" i="5" a="1"/>
  <c r="C2779" i="5" s="1"/>
  <c r="B2779" i="5"/>
  <c r="C2778" i="5" a="1"/>
  <c r="C2778" i="5" s="1"/>
  <c r="B2778" i="5"/>
  <c r="C2777" i="5" a="1"/>
  <c r="C2777" i="5" s="1"/>
  <c r="B2777" i="5"/>
  <c r="C2776" i="5" a="1"/>
  <c r="C2776" i="5" s="1"/>
  <c r="B2776" i="5"/>
  <c r="C2775" i="5" a="1"/>
  <c r="C2775" i="5" s="1"/>
  <c r="B2775" i="5"/>
  <c r="C2774" i="5" a="1"/>
  <c r="C2774" i="5" s="1"/>
  <c r="B2774" i="5"/>
  <c r="C2773" i="5" a="1"/>
  <c r="C2773" i="5" s="1"/>
  <c r="B2773" i="5"/>
  <c r="C2772" i="5" a="1"/>
  <c r="C2772" i="5" s="1"/>
  <c r="B2772" i="5"/>
  <c r="C2771" i="5" a="1"/>
  <c r="C2771" i="5" s="1"/>
  <c r="B2771" i="5"/>
  <c r="C2770" i="5" a="1"/>
  <c r="C2770" i="5" s="1"/>
  <c r="B2770" i="5"/>
  <c r="C2769" i="5" a="1"/>
  <c r="C2769" i="5" s="1"/>
  <c r="B2769" i="5"/>
  <c r="C2768" i="5" a="1"/>
  <c r="C2768" i="5" s="1"/>
  <c r="B2768" i="5"/>
  <c r="C2767" i="5" a="1"/>
  <c r="C2767" i="5" s="1"/>
  <c r="B2767" i="5"/>
  <c r="C2766" i="5" a="1"/>
  <c r="C2766" i="5" s="1"/>
  <c r="B2766" i="5"/>
  <c r="C2765" i="5" a="1"/>
  <c r="C2765" i="5" s="1"/>
  <c r="B2765" i="5"/>
  <c r="C2764" i="5" a="1"/>
  <c r="C2764" i="5" s="1"/>
  <c r="B2764" i="5"/>
  <c r="C2763" i="5" a="1"/>
  <c r="C2763" i="5" s="1"/>
  <c r="B2763" i="5"/>
  <c r="C2762" i="5" a="1"/>
  <c r="C2762" i="5" s="1"/>
  <c r="B2762" i="5"/>
  <c r="C2761" i="5" a="1"/>
  <c r="C2761" i="5" s="1"/>
  <c r="B2761" i="5"/>
  <c r="C2760" i="5" a="1"/>
  <c r="C2760" i="5" s="1"/>
  <c r="B2760" i="5"/>
  <c r="C2759" i="5" a="1"/>
  <c r="C2759" i="5" s="1"/>
  <c r="B2759" i="5"/>
  <c r="C2758" i="5" a="1"/>
  <c r="C2758" i="5" s="1"/>
  <c r="B2758" i="5"/>
  <c r="C2757" i="5" a="1"/>
  <c r="C2757" i="5" s="1"/>
  <c r="B2757" i="5"/>
  <c r="C2756" i="5" a="1"/>
  <c r="C2756" i="5" s="1"/>
  <c r="B2756" i="5"/>
  <c r="C2755" i="5" a="1"/>
  <c r="C2755" i="5" s="1"/>
  <c r="B2755" i="5"/>
  <c r="C2754" i="5" a="1"/>
  <c r="C2754" i="5" s="1"/>
  <c r="B2754" i="5"/>
  <c r="C2753" i="5" a="1"/>
  <c r="C2753" i="5" s="1"/>
  <c r="B2753" i="5"/>
  <c r="C2752" i="5" a="1"/>
  <c r="C2752" i="5" s="1"/>
  <c r="B2752" i="5"/>
  <c r="C2751" i="5" a="1"/>
  <c r="C2751" i="5" s="1"/>
  <c r="B2751" i="5"/>
  <c r="C2750" i="5" a="1"/>
  <c r="C2750" i="5" s="1"/>
  <c r="B2750" i="5"/>
  <c r="C2749" i="5" a="1"/>
  <c r="C2749" i="5" s="1"/>
  <c r="B2749" i="5"/>
  <c r="C2748" i="5" a="1"/>
  <c r="C2748" i="5" s="1"/>
  <c r="B2748" i="5"/>
  <c r="C2747" i="5" a="1"/>
  <c r="C2747" i="5" s="1"/>
  <c r="B2747" i="5"/>
  <c r="C2746" i="5" a="1"/>
  <c r="C2746" i="5" s="1"/>
  <c r="B2746" i="5"/>
  <c r="C2745" i="5" a="1"/>
  <c r="C2745" i="5" s="1"/>
  <c r="B2745" i="5"/>
  <c r="C2744" i="5" a="1"/>
  <c r="C2744" i="5" s="1"/>
  <c r="B2744" i="5"/>
  <c r="C2743" i="5" a="1"/>
  <c r="C2743" i="5" s="1"/>
  <c r="B2743" i="5"/>
  <c r="C2742" i="5" a="1"/>
  <c r="C2742" i="5" s="1"/>
  <c r="B2742" i="5"/>
  <c r="C2741" i="5" a="1"/>
  <c r="C2741" i="5" s="1"/>
  <c r="B2741" i="5"/>
  <c r="C2740" i="5" a="1"/>
  <c r="C2740" i="5" s="1"/>
  <c r="B2740" i="5"/>
  <c r="C2739" i="5" a="1"/>
  <c r="C2739" i="5" s="1"/>
  <c r="B2739" i="5"/>
  <c r="C2738" i="5" a="1"/>
  <c r="C2738" i="5" s="1"/>
  <c r="B2738" i="5"/>
  <c r="C2737" i="5" a="1"/>
  <c r="C2737" i="5" s="1"/>
  <c r="B2737" i="5"/>
  <c r="C2736" i="5" a="1"/>
  <c r="C2736" i="5" s="1"/>
  <c r="B2736" i="5"/>
  <c r="C2735" i="5" a="1"/>
  <c r="C2735" i="5" s="1"/>
  <c r="B2735" i="5"/>
  <c r="C2734" i="5" a="1"/>
  <c r="C2734" i="5" s="1"/>
  <c r="B2734" i="5"/>
  <c r="C2733" i="5" a="1"/>
  <c r="C2733" i="5" s="1"/>
  <c r="B2733" i="5"/>
  <c r="C2732" i="5" a="1"/>
  <c r="C2732" i="5" s="1"/>
  <c r="B2732" i="5"/>
  <c r="C2731" i="5" a="1"/>
  <c r="C2731" i="5" s="1"/>
  <c r="B2731" i="5"/>
  <c r="C2730" i="5" a="1"/>
  <c r="C2730" i="5" s="1"/>
  <c r="B2730" i="5"/>
  <c r="C2729" i="5" a="1"/>
  <c r="C2729" i="5" s="1"/>
  <c r="B2729" i="5"/>
  <c r="C2728" i="5" a="1"/>
  <c r="C2728" i="5" s="1"/>
  <c r="B2728" i="5"/>
  <c r="C2727" i="5" a="1"/>
  <c r="C2727" i="5" s="1"/>
  <c r="B2727" i="5"/>
  <c r="C2726" i="5" a="1"/>
  <c r="C2726" i="5" s="1"/>
  <c r="B2726" i="5"/>
  <c r="C2725" i="5" a="1"/>
  <c r="C2725" i="5" s="1"/>
  <c r="B2725" i="5"/>
  <c r="C2724" i="5" a="1"/>
  <c r="C2724" i="5" s="1"/>
  <c r="B2724" i="5"/>
  <c r="C2723" i="5" a="1"/>
  <c r="C2723" i="5" s="1"/>
  <c r="B2723" i="5"/>
  <c r="C2722" i="5" a="1"/>
  <c r="C2722" i="5" s="1"/>
  <c r="B2722" i="5"/>
  <c r="C2721" i="5" a="1"/>
  <c r="C2721" i="5" s="1"/>
  <c r="B2721" i="5"/>
  <c r="C2720" i="5" a="1"/>
  <c r="C2720" i="5" s="1"/>
  <c r="B2720" i="5"/>
  <c r="C2719" i="5" a="1"/>
  <c r="C2719" i="5" s="1"/>
  <c r="B2719" i="5"/>
  <c r="C2718" i="5" a="1"/>
  <c r="C2718" i="5" s="1"/>
  <c r="B2718" i="5"/>
  <c r="C2717" i="5" a="1"/>
  <c r="C2717" i="5" s="1"/>
  <c r="B2717" i="5"/>
  <c r="C2716" i="5" a="1"/>
  <c r="C2716" i="5" s="1"/>
  <c r="B2716" i="5"/>
  <c r="C2715" i="5" a="1"/>
  <c r="C2715" i="5" s="1"/>
  <c r="B2715" i="5"/>
  <c r="C2714" i="5" a="1"/>
  <c r="C2714" i="5" s="1"/>
  <c r="B2714" i="5"/>
  <c r="C2713" i="5" a="1"/>
  <c r="C2713" i="5" s="1"/>
  <c r="B2713" i="5"/>
  <c r="C2712" i="5" a="1"/>
  <c r="C2712" i="5" s="1"/>
  <c r="B2712" i="5"/>
  <c r="C2711" i="5" a="1"/>
  <c r="C2711" i="5" s="1"/>
  <c r="B2711" i="5"/>
  <c r="C2710" i="5" a="1"/>
  <c r="C2710" i="5" s="1"/>
  <c r="B2710" i="5"/>
  <c r="C2709" i="5" a="1"/>
  <c r="C2709" i="5" s="1"/>
  <c r="B2709" i="5"/>
  <c r="C2708" i="5" a="1"/>
  <c r="C2708" i="5" s="1"/>
  <c r="B2708" i="5"/>
  <c r="C2707" i="5" a="1"/>
  <c r="C2707" i="5" s="1"/>
  <c r="B2707" i="5"/>
  <c r="C2706" i="5" a="1"/>
  <c r="C2706" i="5" s="1"/>
  <c r="B2706" i="5"/>
  <c r="C2705" i="5" a="1"/>
  <c r="C2705" i="5" s="1"/>
  <c r="B2705" i="5"/>
  <c r="C2704" i="5" a="1"/>
  <c r="C2704" i="5" s="1"/>
  <c r="B2704" i="5"/>
  <c r="C2703" i="5" a="1"/>
  <c r="C2703" i="5" s="1"/>
  <c r="B2703" i="5"/>
  <c r="C2702" i="5" a="1"/>
  <c r="C2702" i="5" s="1"/>
  <c r="B2702" i="5"/>
  <c r="C2701" i="5" a="1"/>
  <c r="C2701" i="5" s="1"/>
  <c r="B2701" i="5"/>
  <c r="C2700" i="5" a="1"/>
  <c r="C2700" i="5" s="1"/>
  <c r="B2700" i="5"/>
  <c r="C2699" i="5" a="1"/>
  <c r="C2699" i="5" s="1"/>
  <c r="B2699" i="5"/>
  <c r="C2698" i="5" a="1"/>
  <c r="C2698" i="5" s="1"/>
  <c r="B2698" i="5"/>
  <c r="C2697" i="5" a="1"/>
  <c r="C2697" i="5" s="1"/>
  <c r="B2697" i="5"/>
  <c r="C2696" i="5" a="1"/>
  <c r="C2696" i="5" s="1"/>
  <c r="B2696" i="5"/>
  <c r="C2695" i="5" a="1"/>
  <c r="C2695" i="5" s="1"/>
  <c r="B2695" i="5"/>
  <c r="C2694" i="5" a="1"/>
  <c r="C2694" i="5" s="1"/>
  <c r="B2694" i="5"/>
  <c r="C2693" i="5" a="1"/>
  <c r="C2693" i="5" s="1"/>
  <c r="B2693" i="5"/>
  <c r="C2692" i="5" a="1"/>
  <c r="C2692" i="5" s="1"/>
  <c r="B2692" i="5"/>
  <c r="C2691" i="5" a="1"/>
  <c r="C2691" i="5" s="1"/>
  <c r="B2691" i="5"/>
  <c r="C2690" i="5" a="1"/>
  <c r="C2690" i="5" s="1"/>
  <c r="B2690" i="5"/>
  <c r="C2689" i="5" a="1"/>
  <c r="C2689" i="5" s="1"/>
  <c r="B2689" i="5"/>
  <c r="C2688" i="5" a="1"/>
  <c r="C2688" i="5" s="1"/>
  <c r="B2688" i="5"/>
  <c r="C2687" i="5" a="1"/>
  <c r="C2687" i="5" s="1"/>
  <c r="B2687" i="5"/>
  <c r="C2686" i="5" a="1"/>
  <c r="C2686" i="5" s="1"/>
  <c r="B2686" i="5"/>
  <c r="C2685" i="5" a="1"/>
  <c r="C2685" i="5" s="1"/>
  <c r="B2685" i="5"/>
  <c r="C2684" i="5" a="1"/>
  <c r="C2684" i="5" s="1"/>
  <c r="B2684" i="5"/>
  <c r="C2683" i="5" a="1"/>
  <c r="C2683" i="5" s="1"/>
  <c r="B2683" i="5"/>
  <c r="C2682" i="5" a="1"/>
  <c r="C2682" i="5" s="1"/>
  <c r="B2682" i="5"/>
  <c r="C2681" i="5" a="1"/>
  <c r="C2681" i="5" s="1"/>
  <c r="B2681" i="5"/>
  <c r="C2680" i="5" a="1"/>
  <c r="C2680" i="5" s="1"/>
  <c r="B2680" i="5"/>
  <c r="C2679" i="5" a="1"/>
  <c r="C2679" i="5" s="1"/>
  <c r="B2679" i="5"/>
  <c r="C2678" i="5" a="1"/>
  <c r="C2678" i="5" s="1"/>
  <c r="B2678" i="5"/>
  <c r="C2677" i="5" a="1"/>
  <c r="C2677" i="5" s="1"/>
  <c r="B2677" i="5"/>
  <c r="C2676" i="5" a="1"/>
  <c r="C2676" i="5" s="1"/>
  <c r="B2676" i="5"/>
  <c r="C2675" i="5" a="1"/>
  <c r="C2675" i="5" s="1"/>
  <c r="B2675" i="5"/>
  <c r="C2674" i="5" a="1"/>
  <c r="C2674" i="5" s="1"/>
  <c r="B2674" i="5"/>
  <c r="C2673" i="5" a="1"/>
  <c r="C2673" i="5" s="1"/>
  <c r="B2673" i="5"/>
  <c r="C2672" i="5" a="1"/>
  <c r="C2672" i="5" s="1"/>
  <c r="B2672" i="5"/>
  <c r="C2671" i="5" a="1"/>
  <c r="C2671" i="5" s="1"/>
  <c r="B2671" i="5"/>
  <c r="C2670" i="5" a="1"/>
  <c r="C2670" i="5" s="1"/>
  <c r="B2670" i="5"/>
  <c r="C2669" i="5" a="1"/>
  <c r="C2669" i="5" s="1"/>
  <c r="B2669" i="5"/>
  <c r="C2668" i="5" a="1"/>
  <c r="C2668" i="5" s="1"/>
  <c r="B2668" i="5"/>
  <c r="C2667" i="5" a="1"/>
  <c r="C2667" i="5" s="1"/>
  <c r="B2667" i="5"/>
  <c r="C2666" i="5" a="1"/>
  <c r="C2666" i="5" s="1"/>
  <c r="B2666" i="5"/>
  <c r="C2665" i="5" a="1"/>
  <c r="C2665" i="5" s="1"/>
  <c r="B2665" i="5"/>
  <c r="C2664" i="5" a="1"/>
  <c r="C2664" i="5" s="1"/>
  <c r="B2664" i="5"/>
  <c r="C2663" i="5" a="1"/>
  <c r="C2663" i="5" s="1"/>
  <c r="B2663" i="5"/>
  <c r="C2662" i="5" a="1"/>
  <c r="C2662" i="5" s="1"/>
  <c r="B2662" i="5"/>
  <c r="C2661" i="5" a="1"/>
  <c r="C2661" i="5" s="1"/>
  <c r="B2661" i="5"/>
  <c r="C2660" i="5" a="1"/>
  <c r="C2660" i="5" s="1"/>
  <c r="B2660" i="5"/>
  <c r="C2659" i="5" a="1"/>
  <c r="C2659" i="5" s="1"/>
  <c r="B2659" i="5"/>
  <c r="C2658" i="5" a="1"/>
  <c r="C2658" i="5" s="1"/>
  <c r="B2658" i="5"/>
  <c r="C2657" i="5" a="1"/>
  <c r="C2657" i="5" s="1"/>
  <c r="B2657" i="5"/>
  <c r="C2656" i="5" a="1"/>
  <c r="C2656" i="5" s="1"/>
  <c r="B2656" i="5"/>
  <c r="C2655" i="5" a="1"/>
  <c r="C2655" i="5" s="1"/>
  <c r="B2655" i="5"/>
  <c r="C2654" i="5" a="1"/>
  <c r="C2654" i="5" s="1"/>
  <c r="B2654" i="5"/>
  <c r="C2653" i="5" a="1"/>
  <c r="C2653" i="5" s="1"/>
  <c r="B2653" i="5"/>
  <c r="C2652" i="5" a="1"/>
  <c r="C2652" i="5" s="1"/>
  <c r="B2652" i="5"/>
  <c r="C2651" i="5" a="1"/>
  <c r="C2651" i="5" s="1"/>
  <c r="B2651" i="5"/>
  <c r="C2650" i="5" a="1"/>
  <c r="C2650" i="5" s="1"/>
  <c r="B2650" i="5"/>
  <c r="C2649" i="5" a="1"/>
  <c r="C2649" i="5" s="1"/>
  <c r="B2649" i="5"/>
  <c r="C2648" i="5" a="1"/>
  <c r="C2648" i="5" s="1"/>
  <c r="B2648" i="5"/>
  <c r="C2647" i="5" a="1"/>
  <c r="C2647" i="5" s="1"/>
  <c r="B2647" i="5"/>
  <c r="C2646" i="5" a="1"/>
  <c r="C2646" i="5" s="1"/>
  <c r="B2646" i="5"/>
  <c r="C2645" i="5" a="1"/>
  <c r="C2645" i="5" s="1"/>
  <c r="B2645" i="5"/>
  <c r="C2644" i="5" a="1"/>
  <c r="C2644" i="5" s="1"/>
  <c r="B2644" i="5"/>
  <c r="C2643" i="5" a="1"/>
  <c r="C2643" i="5" s="1"/>
  <c r="B2643" i="5"/>
  <c r="C2642" i="5" a="1"/>
  <c r="C2642" i="5" s="1"/>
  <c r="B2642" i="5"/>
  <c r="C2641" i="5" a="1"/>
  <c r="C2641" i="5" s="1"/>
  <c r="B2641" i="5"/>
  <c r="C2640" i="5" a="1"/>
  <c r="C2640" i="5" s="1"/>
  <c r="B2640" i="5"/>
  <c r="C2639" i="5" a="1"/>
  <c r="C2639" i="5" s="1"/>
  <c r="B2639" i="5"/>
  <c r="C2638" i="5" a="1"/>
  <c r="C2638" i="5" s="1"/>
  <c r="B2638" i="5"/>
  <c r="C2637" i="5" a="1"/>
  <c r="C2637" i="5" s="1"/>
  <c r="B2637" i="5"/>
  <c r="C2636" i="5" a="1"/>
  <c r="C2636" i="5" s="1"/>
  <c r="B2636" i="5"/>
  <c r="C2635" i="5" a="1"/>
  <c r="C2635" i="5" s="1"/>
  <c r="B2635" i="5"/>
  <c r="C2634" i="5" a="1"/>
  <c r="C2634" i="5" s="1"/>
  <c r="B2634" i="5"/>
  <c r="C2633" i="5" a="1"/>
  <c r="C2633" i="5" s="1"/>
  <c r="B2633" i="5"/>
  <c r="C2632" i="5" a="1"/>
  <c r="C2632" i="5" s="1"/>
  <c r="B2632" i="5"/>
  <c r="C2631" i="5" a="1"/>
  <c r="C2631" i="5" s="1"/>
  <c r="B2631" i="5"/>
  <c r="C2630" i="5" a="1"/>
  <c r="C2630" i="5" s="1"/>
  <c r="B2630" i="5"/>
  <c r="C2629" i="5" a="1"/>
  <c r="C2629" i="5" s="1"/>
  <c r="B2629" i="5"/>
  <c r="C2628" i="5" a="1"/>
  <c r="C2628" i="5" s="1"/>
  <c r="B2628" i="5"/>
  <c r="C2627" i="5" a="1"/>
  <c r="C2627" i="5" s="1"/>
  <c r="B2627" i="5"/>
  <c r="C2626" i="5" a="1"/>
  <c r="C2626" i="5" s="1"/>
  <c r="B2626" i="5"/>
  <c r="C2625" i="5" a="1"/>
  <c r="C2625" i="5" s="1"/>
  <c r="B2625" i="5"/>
  <c r="C2624" i="5" a="1"/>
  <c r="C2624" i="5" s="1"/>
  <c r="B2624" i="5"/>
  <c r="C2623" i="5" a="1"/>
  <c r="C2623" i="5" s="1"/>
  <c r="B2623" i="5"/>
  <c r="C2622" i="5" a="1"/>
  <c r="C2622" i="5" s="1"/>
  <c r="B2622" i="5"/>
  <c r="C2621" i="5" a="1"/>
  <c r="C2621" i="5" s="1"/>
  <c r="B2621" i="5"/>
  <c r="C2620" i="5" a="1"/>
  <c r="C2620" i="5" s="1"/>
  <c r="B2620" i="5"/>
  <c r="C2619" i="5" a="1"/>
  <c r="C2619" i="5" s="1"/>
  <c r="B2619" i="5"/>
  <c r="C2618" i="5" a="1"/>
  <c r="C2618" i="5" s="1"/>
  <c r="B2618" i="5"/>
  <c r="C2617" i="5" a="1"/>
  <c r="C2617" i="5" s="1"/>
  <c r="B2617" i="5"/>
  <c r="C2616" i="5" a="1"/>
  <c r="C2616" i="5" s="1"/>
  <c r="B2616" i="5"/>
  <c r="C2615" i="5" a="1"/>
  <c r="C2615" i="5" s="1"/>
  <c r="B2615" i="5"/>
  <c r="C2614" i="5" a="1"/>
  <c r="C2614" i="5" s="1"/>
  <c r="B2614" i="5"/>
  <c r="C2613" i="5" a="1"/>
  <c r="C2613" i="5" s="1"/>
  <c r="B2613" i="5"/>
  <c r="C2612" i="5" a="1"/>
  <c r="C2612" i="5" s="1"/>
  <c r="B2612" i="5"/>
  <c r="C2611" i="5" a="1"/>
  <c r="C2611" i="5" s="1"/>
  <c r="B2611" i="5"/>
  <c r="C2610" i="5" a="1"/>
  <c r="C2610" i="5" s="1"/>
  <c r="B2610" i="5"/>
  <c r="C2609" i="5" a="1"/>
  <c r="C2609" i="5" s="1"/>
  <c r="B2609" i="5"/>
  <c r="C2608" i="5" a="1"/>
  <c r="C2608" i="5" s="1"/>
  <c r="B2608" i="5"/>
  <c r="C2607" i="5" a="1"/>
  <c r="C2607" i="5" s="1"/>
  <c r="B2607" i="5"/>
  <c r="C2606" i="5" a="1"/>
  <c r="C2606" i="5" s="1"/>
  <c r="B2606" i="5"/>
  <c r="C2605" i="5" a="1"/>
  <c r="C2605" i="5" s="1"/>
  <c r="B2605" i="5"/>
  <c r="C2604" i="5" a="1"/>
  <c r="C2604" i="5" s="1"/>
  <c r="B2604" i="5"/>
  <c r="C2603" i="5" a="1"/>
  <c r="C2603" i="5" s="1"/>
  <c r="B2603" i="5"/>
  <c r="C2602" i="5" a="1"/>
  <c r="C2602" i="5" s="1"/>
  <c r="B2602" i="5"/>
  <c r="C2601" i="5" a="1"/>
  <c r="C2601" i="5" s="1"/>
  <c r="B2601" i="5"/>
  <c r="C2600" i="5" a="1"/>
  <c r="C2600" i="5" s="1"/>
  <c r="B2600" i="5"/>
  <c r="C2599" i="5" a="1"/>
  <c r="C2599" i="5" s="1"/>
  <c r="B2599" i="5"/>
  <c r="C2598" i="5" a="1"/>
  <c r="C2598" i="5" s="1"/>
  <c r="B2598" i="5"/>
  <c r="C2597" i="5" a="1"/>
  <c r="C2597" i="5" s="1"/>
  <c r="B2597" i="5"/>
  <c r="C2596" i="5" a="1"/>
  <c r="C2596" i="5" s="1"/>
  <c r="B2596" i="5"/>
  <c r="C2595" i="5" a="1"/>
  <c r="C2595" i="5" s="1"/>
  <c r="B2595" i="5"/>
  <c r="C2594" i="5" a="1"/>
  <c r="C2594" i="5" s="1"/>
  <c r="B2594" i="5"/>
  <c r="C2593" i="5" a="1"/>
  <c r="C2593" i="5" s="1"/>
  <c r="B2593" i="5"/>
  <c r="C2592" i="5" a="1"/>
  <c r="C2592" i="5" s="1"/>
  <c r="B2592" i="5"/>
  <c r="C2591" i="5" a="1"/>
  <c r="C2591" i="5" s="1"/>
  <c r="B2591" i="5"/>
  <c r="C2590" i="5" a="1"/>
  <c r="C2590" i="5" s="1"/>
  <c r="B2590" i="5"/>
  <c r="C2589" i="5" a="1"/>
  <c r="C2589" i="5" s="1"/>
  <c r="B2589" i="5"/>
  <c r="C2588" i="5" a="1"/>
  <c r="C2588" i="5" s="1"/>
  <c r="B2588" i="5"/>
  <c r="C2587" i="5" a="1"/>
  <c r="C2587" i="5" s="1"/>
  <c r="B2587" i="5"/>
  <c r="C2586" i="5" a="1"/>
  <c r="C2586" i="5" s="1"/>
  <c r="B2586" i="5"/>
  <c r="C2585" i="5" a="1"/>
  <c r="C2585" i="5" s="1"/>
  <c r="B2585" i="5"/>
  <c r="C2584" i="5" a="1"/>
  <c r="C2584" i="5" s="1"/>
  <c r="B2584" i="5"/>
  <c r="C2583" i="5" a="1"/>
  <c r="C2583" i="5" s="1"/>
  <c r="B2583" i="5"/>
  <c r="C2582" i="5" a="1"/>
  <c r="C2582" i="5" s="1"/>
  <c r="B2582" i="5"/>
  <c r="C2581" i="5" a="1"/>
  <c r="C2581" i="5" s="1"/>
  <c r="B2581" i="5"/>
  <c r="C2580" i="5" a="1"/>
  <c r="C2580" i="5" s="1"/>
  <c r="B2580" i="5"/>
  <c r="C2579" i="5" a="1"/>
  <c r="C2579" i="5" s="1"/>
  <c r="B2579" i="5"/>
  <c r="C2578" i="5" a="1"/>
  <c r="C2578" i="5" s="1"/>
  <c r="B2578" i="5"/>
  <c r="C2577" i="5" a="1"/>
  <c r="C2577" i="5" s="1"/>
  <c r="B2577" i="5"/>
  <c r="C2576" i="5" a="1"/>
  <c r="C2576" i="5" s="1"/>
  <c r="B2576" i="5"/>
  <c r="C2575" i="5" a="1"/>
  <c r="C2575" i="5" s="1"/>
  <c r="B2575" i="5"/>
  <c r="C2574" i="5" a="1"/>
  <c r="C2574" i="5" s="1"/>
  <c r="B2574" i="5"/>
  <c r="C2573" i="5" a="1"/>
  <c r="C2573" i="5" s="1"/>
  <c r="B2573" i="5"/>
  <c r="C2572" i="5" a="1"/>
  <c r="C2572" i="5" s="1"/>
  <c r="B2572" i="5"/>
  <c r="C2571" i="5" a="1"/>
  <c r="C2571" i="5" s="1"/>
  <c r="B2571" i="5"/>
  <c r="C2570" i="5" a="1"/>
  <c r="C2570" i="5" s="1"/>
  <c r="B2570" i="5"/>
  <c r="C2569" i="5" a="1"/>
  <c r="C2569" i="5" s="1"/>
  <c r="B2569" i="5"/>
  <c r="C2568" i="5" a="1"/>
  <c r="C2568" i="5" s="1"/>
  <c r="B2568" i="5"/>
  <c r="C2567" i="5" a="1"/>
  <c r="C2567" i="5" s="1"/>
  <c r="B2567" i="5"/>
  <c r="C2566" i="5" a="1"/>
  <c r="C2566" i="5" s="1"/>
  <c r="B2566" i="5"/>
  <c r="C2565" i="5" a="1"/>
  <c r="C2565" i="5" s="1"/>
  <c r="B2565" i="5"/>
  <c r="C2564" i="5" a="1"/>
  <c r="C2564" i="5" s="1"/>
  <c r="B2564" i="5"/>
  <c r="C2563" i="5" a="1"/>
  <c r="C2563" i="5" s="1"/>
  <c r="B2563" i="5"/>
  <c r="C2562" i="5" a="1"/>
  <c r="C2562" i="5" s="1"/>
  <c r="B2562" i="5"/>
  <c r="C2561" i="5" a="1"/>
  <c r="C2561" i="5" s="1"/>
  <c r="B2561" i="5"/>
  <c r="C2560" i="5" a="1"/>
  <c r="C2560" i="5" s="1"/>
  <c r="B2560" i="5"/>
  <c r="C2559" i="5" a="1"/>
  <c r="C2559" i="5" s="1"/>
  <c r="B2559" i="5"/>
  <c r="C2558" i="5" a="1"/>
  <c r="C2558" i="5" s="1"/>
  <c r="B2558" i="5"/>
  <c r="C2557" i="5" a="1"/>
  <c r="C2557" i="5" s="1"/>
  <c r="B2557" i="5"/>
  <c r="C2556" i="5" a="1"/>
  <c r="C2556" i="5" s="1"/>
  <c r="B2556" i="5"/>
  <c r="C2555" i="5" a="1"/>
  <c r="C2555" i="5" s="1"/>
  <c r="B2555" i="5"/>
  <c r="C2554" i="5" a="1"/>
  <c r="C2554" i="5" s="1"/>
  <c r="B2554" i="5"/>
  <c r="C2553" i="5" a="1"/>
  <c r="C2553" i="5" s="1"/>
  <c r="B2553" i="5"/>
  <c r="C2552" i="5" a="1"/>
  <c r="C2552" i="5" s="1"/>
  <c r="B2552" i="5"/>
  <c r="C2551" i="5" a="1"/>
  <c r="C2551" i="5" s="1"/>
  <c r="B2551" i="5"/>
  <c r="C2550" i="5" a="1"/>
  <c r="C2550" i="5" s="1"/>
  <c r="B2550" i="5"/>
  <c r="C2549" i="5" a="1"/>
  <c r="C2549" i="5" s="1"/>
  <c r="B2549" i="5"/>
  <c r="C2548" i="5" a="1"/>
  <c r="C2548" i="5" s="1"/>
  <c r="B2548" i="5"/>
  <c r="C2547" i="5" a="1"/>
  <c r="C2547" i="5" s="1"/>
  <c r="B2547" i="5"/>
  <c r="C2546" i="5" a="1"/>
  <c r="C2546" i="5" s="1"/>
  <c r="B2546" i="5"/>
  <c r="C2545" i="5" a="1"/>
  <c r="C2545" i="5" s="1"/>
  <c r="B2545" i="5"/>
  <c r="C2544" i="5" a="1"/>
  <c r="C2544" i="5" s="1"/>
  <c r="B2544" i="5"/>
  <c r="C2543" i="5" a="1"/>
  <c r="C2543" i="5" s="1"/>
  <c r="B2543" i="5"/>
  <c r="C2542" i="5" a="1"/>
  <c r="C2542" i="5" s="1"/>
  <c r="B2542" i="5"/>
  <c r="C2541" i="5" a="1"/>
  <c r="C2541" i="5" s="1"/>
  <c r="B2541" i="5"/>
  <c r="C2540" i="5" a="1"/>
  <c r="C2540" i="5" s="1"/>
  <c r="B2540" i="5"/>
  <c r="C2539" i="5" a="1"/>
  <c r="C2539" i="5" s="1"/>
  <c r="B2539" i="5"/>
  <c r="C2538" i="5" a="1"/>
  <c r="C2538" i="5" s="1"/>
  <c r="B2538" i="5"/>
  <c r="C2537" i="5" a="1"/>
  <c r="C2537" i="5" s="1"/>
  <c r="B2537" i="5"/>
  <c r="C2536" i="5" a="1"/>
  <c r="C2536" i="5" s="1"/>
  <c r="B2536" i="5"/>
  <c r="C2535" i="5" a="1"/>
  <c r="C2535" i="5" s="1"/>
  <c r="B2535" i="5"/>
  <c r="C2534" i="5" a="1"/>
  <c r="C2534" i="5" s="1"/>
  <c r="B2534" i="5"/>
  <c r="C2533" i="5" a="1"/>
  <c r="C2533" i="5" s="1"/>
  <c r="B2533" i="5"/>
  <c r="C2532" i="5" a="1"/>
  <c r="C2532" i="5" s="1"/>
  <c r="B2532" i="5"/>
  <c r="C2531" i="5" a="1"/>
  <c r="C2531" i="5" s="1"/>
  <c r="B2531" i="5"/>
  <c r="C2530" i="5" a="1"/>
  <c r="C2530" i="5" s="1"/>
  <c r="B2530" i="5"/>
  <c r="C2529" i="5" a="1"/>
  <c r="C2529" i="5" s="1"/>
  <c r="B2529" i="5"/>
  <c r="C2528" i="5" a="1"/>
  <c r="C2528" i="5" s="1"/>
  <c r="B2528" i="5"/>
  <c r="C2527" i="5" a="1"/>
  <c r="C2527" i="5" s="1"/>
  <c r="B2527" i="5"/>
  <c r="C2526" i="5" a="1"/>
  <c r="C2526" i="5" s="1"/>
  <c r="B2526" i="5"/>
  <c r="C2525" i="5" a="1"/>
  <c r="C2525" i="5" s="1"/>
  <c r="B2525" i="5"/>
  <c r="C2524" i="5" a="1"/>
  <c r="C2524" i="5" s="1"/>
  <c r="B2524" i="5"/>
  <c r="C2523" i="5" a="1"/>
  <c r="C2523" i="5" s="1"/>
  <c r="B2523" i="5"/>
  <c r="C2522" i="5" a="1"/>
  <c r="C2522" i="5" s="1"/>
  <c r="B2522" i="5"/>
  <c r="C2521" i="5" a="1"/>
  <c r="C2521" i="5" s="1"/>
  <c r="B2521" i="5"/>
  <c r="C2520" i="5" a="1"/>
  <c r="C2520" i="5" s="1"/>
  <c r="B2520" i="5"/>
  <c r="C2519" i="5" a="1"/>
  <c r="C2519" i="5" s="1"/>
  <c r="B2519" i="5"/>
  <c r="C2518" i="5" a="1"/>
  <c r="C2518" i="5" s="1"/>
  <c r="B2518" i="5"/>
  <c r="C2517" i="5" a="1"/>
  <c r="C2517" i="5" s="1"/>
  <c r="B2517" i="5"/>
  <c r="C2516" i="5" a="1"/>
  <c r="C2516" i="5" s="1"/>
  <c r="B2516" i="5"/>
  <c r="C2515" i="5" a="1"/>
  <c r="C2515" i="5" s="1"/>
  <c r="B2515" i="5"/>
  <c r="C2514" i="5" a="1"/>
  <c r="C2514" i="5" s="1"/>
  <c r="B2514" i="5"/>
  <c r="C2513" i="5" a="1"/>
  <c r="C2513" i="5" s="1"/>
  <c r="B2513" i="5"/>
  <c r="C2512" i="5" a="1"/>
  <c r="C2512" i="5" s="1"/>
  <c r="B2512" i="5"/>
  <c r="C2511" i="5" a="1"/>
  <c r="C2511" i="5" s="1"/>
  <c r="B2511" i="5"/>
  <c r="C2510" i="5" a="1"/>
  <c r="C2510" i="5" s="1"/>
  <c r="B2510" i="5"/>
  <c r="C2509" i="5" a="1"/>
  <c r="C2509" i="5" s="1"/>
  <c r="B2509" i="5"/>
  <c r="C2508" i="5" a="1"/>
  <c r="C2508" i="5" s="1"/>
  <c r="B2508" i="5"/>
  <c r="C2507" i="5" a="1"/>
  <c r="C2507" i="5" s="1"/>
  <c r="B2507" i="5"/>
  <c r="C2506" i="5" a="1"/>
  <c r="C2506" i="5" s="1"/>
  <c r="B2506" i="5"/>
  <c r="C2505" i="5" a="1"/>
  <c r="C2505" i="5" s="1"/>
  <c r="B2505" i="5"/>
  <c r="C2504" i="5" a="1"/>
  <c r="C2504" i="5" s="1"/>
  <c r="B2504" i="5"/>
  <c r="C2503" i="5" a="1"/>
  <c r="C2503" i="5" s="1"/>
  <c r="B2503" i="5"/>
  <c r="C2502" i="5" a="1"/>
  <c r="C2502" i="5" s="1"/>
  <c r="B2502" i="5"/>
  <c r="C2501" i="5" a="1"/>
  <c r="C2501" i="5" s="1"/>
  <c r="B2501" i="5"/>
  <c r="C2500" i="5" a="1"/>
  <c r="C2500" i="5" s="1"/>
  <c r="B2500" i="5"/>
  <c r="C2499" i="5" a="1"/>
  <c r="C2499" i="5" s="1"/>
  <c r="B2499" i="5"/>
  <c r="C2498" i="5" a="1"/>
  <c r="C2498" i="5" s="1"/>
  <c r="B2498" i="5"/>
  <c r="C2497" i="5" a="1"/>
  <c r="C2497" i="5" s="1"/>
  <c r="B2497" i="5"/>
  <c r="C2496" i="5" a="1"/>
  <c r="C2496" i="5" s="1"/>
  <c r="B2496" i="5"/>
  <c r="C2495" i="5" a="1"/>
  <c r="C2495" i="5" s="1"/>
  <c r="B2495" i="5"/>
  <c r="C2494" i="5" a="1"/>
  <c r="C2494" i="5" s="1"/>
  <c r="B2494" i="5"/>
  <c r="C2493" i="5" a="1"/>
  <c r="C2493" i="5" s="1"/>
  <c r="B2493" i="5"/>
  <c r="C2492" i="5" a="1"/>
  <c r="C2492" i="5" s="1"/>
  <c r="B2492" i="5"/>
  <c r="C2491" i="5" a="1"/>
  <c r="C2491" i="5" s="1"/>
  <c r="B2491" i="5"/>
  <c r="C2490" i="5" a="1"/>
  <c r="C2490" i="5" s="1"/>
  <c r="B2490" i="5"/>
  <c r="C2489" i="5" a="1"/>
  <c r="C2489" i="5" s="1"/>
  <c r="B2489" i="5"/>
  <c r="C2488" i="5" a="1"/>
  <c r="C2488" i="5" s="1"/>
  <c r="B2488" i="5"/>
  <c r="C2487" i="5" a="1"/>
  <c r="C2487" i="5" s="1"/>
  <c r="B2487" i="5"/>
  <c r="C2486" i="5" a="1"/>
  <c r="C2486" i="5" s="1"/>
  <c r="B2486" i="5"/>
  <c r="C2485" i="5" a="1"/>
  <c r="C2485" i="5" s="1"/>
  <c r="B2485" i="5"/>
  <c r="C2484" i="5" a="1"/>
  <c r="C2484" i="5" s="1"/>
  <c r="B2484" i="5"/>
  <c r="C2483" i="5" a="1"/>
  <c r="C2483" i="5" s="1"/>
  <c r="B2483" i="5"/>
  <c r="C2482" i="5" a="1"/>
  <c r="C2482" i="5" s="1"/>
  <c r="B2482" i="5"/>
  <c r="C2481" i="5" a="1"/>
  <c r="C2481" i="5" s="1"/>
  <c r="B2481" i="5"/>
  <c r="C2480" i="5" a="1"/>
  <c r="C2480" i="5" s="1"/>
  <c r="B2480" i="5"/>
  <c r="C2479" i="5" a="1"/>
  <c r="C2479" i="5" s="1"/>
  <c r="B2479" i="5"/>
  <c r="C2478" i="5" a="1"/>
  <c r="C2478" i="5" s="1"/>
  <c r="B2478" i="5"/>
  <c r="C2477" i="5" a="1"/>
  <c r="C2477" i="5" s="1"/>
  <c r="B2477" i="5"/>
  <c r="C2476" i="5" a="1"/>
  <c r="C2476" i="5" s="1"/>
  <c r="B2476" i="5"/>
  <c r="C2475" i="5" a="1"/>
  <c r="C2475" i="5" s="1"/>
  <c r="B2475" i="5"/>
  <c r="C2474" i="5" a="1"/>
  <c r="C2474" i="5" s="1"/>
  <c r="B2474" i="5"/>
  <c r="C2473" i="5" a="1"/>
  <c r="C2473" i="5" s="1"/>
  <c r="B2473" i="5"/>
  <c r="C2472" i="5" a="1"/>
  <c r="C2472" i="5" s="1"/>
  <c r="B2472" i="5"/>
  <c r="C2471" i="5" a="1"/>
  <c r="C2471" i="5" s="1"/>
  <c r="B2471" i="5"/>
  <c r="C2470" i="5" a="1"/>
  <c r="C2470" i="5" s="1"/>
  <c r="B2470" i="5"/>
  <c r="C2469" i="5" a="1"/>
  <c r="C2469" i="5" s="1"/>
  <c r="B2469" i="5"/>
  <c r="C2468" i="5" a="1"/>
  <c r="C2468" i="5" s="1"/>
  <c r="B2468" i="5"/>
  <c r="C2467" i="5" a="1"/>
  <c r="C2467" i="5" s="1"/>
  <c r="B2467" i="5"/>
  <c r="C2466" i="5" a="1"/>
  <c r="C2466" i="5" s="1"/>
  <c r="B2466" i="5"/>
  <c r="C2465" i="5" a="1"/>
  <c r="C2465" i="5" s="1"/>
  <c r="B2465" i="5"/>
  <c r="C2464" i="5" a="1"/>
  <c r="C2464" i="5" s="1"/>
  <c r="B2464" i="5"/>
  <c r="C2463" i="5" a="1"/>
  <c r="C2463" i="5" s="1"/>
  <c r="B2463" i="5"/>
  <c r="C2462" i="5" a="1"/>
  <c r="C2462" i="5" s="1"/>
  <c r="B2462" i="5"/>
  <c r="C2461" i="5" a="1"/>
  <c r="C2461" i="5" s="1"/>
  <c r="B2461" i="5"/>
  <c r="C2460" i="5" a="1"/>
  <c r="C2460" i="5" s="1"/>
  <c r="B2460" i="5"/>
  <c r="C2459" i="5" a="1"/>
  <c r="C2459" i="5" s="1"/>
  <c r="B2459" i="5"/>
  <c r="C2458" i="5" a="1"/>
  <c r="C2458" i="5" s="1"/>
  <c r="B2458" i="5"/>
  <c r="C2457" i="5" a="1"/>
  <c r="C2457" i="5" s="1"/>
  <c r="B2457" i="5"/>
  <c r="C2456" i="5" a="1"/>
  <c r="C2456" i="5" s="1"/>
  <c r="B2456" i="5"/>
  <c r="C2455" i="5" a="1"/>
  <c r="C2455" i="5" s="1"/>
  <c r="B2455" i="5"/>
  <c r="C2454" i="5" a="1"/>
  <c r="C2454" i="5" s="1"/>
  <c r="B2454" i="5"/>
  <c r="C2453" i="5" a="1"/>
  <c r="C2453" i="5" s="1"/>
  <c r="B2453" i="5"/>
  <c r="C2452" i="5" a="1"/>
  <c r="C2452" i="5" s="1"/>
  <c r="B2452" i="5"/>
  <c r="C2451" i="5" a="1"/>
  <c r="C2451" i="5" s="1"/>
  <c r="B2451" i="5"/>
  <c r="C2450" i="5" a="1"/>
  <c r="C2450" i="5" s="1"/>
  <c r="B2450" i="5"/>
  <c r="C2449" i="5" a="1"/>
  <c r="C2449" i="5" s="1"/>
  <c r="B2449" i="5"/>
  <c r="C2448" i="5" a="1"/>
  <c r="C2448" i="5" s="1"/>
  <c r="B2448" i="5"/>
  <c r="C2447" i="5" a="1"/>
  <c r="C2447" i="5" s="1"/>
  <c r="B2447" i="5"/>
  <c r="C2446" i="5" a="1"/>
  <c r="C2446" i="5" s="1"/>
  <c r="B2446" i="5"/>
  <c r="C2445" i="5" a="1"/>
  <c r="C2445" i="5" s="1"/>
  <c r="B2445" i="5"/>
  <c r="C2444" i="5" a="1"/>
  <c r="C2444" i="5" s="1"/>
  <c r="B2444" i="5"/>
  <c r="C2443" i="5" a="1"/>
  <c r="C2443" i="5" s="1"/>
  <c r="B2443" i="5"/>
  <c r="C2442" i="5" a="1"/>
  <c r="C2442" i="5" s="1"/>
  <c r="B2442" i="5"/>
  <c r="C2441" i="5" a="1"/>
  <c r="C2441" i="5" s="1"/>
  <c r="B2441" i="5"/>
  <c r="C2440" i="5" a="1"/>
  <c r="C2440" i="5" s="1"/>
  <c r="B2440" i="5"/>
  <c r="C2439" i="5" a="1"/>
  <c r="C2439" i="5" s="1"/>
  <c r="B2439" i="5"/>
  <c r="C2438" i="5" a="1"/>
  <c r="C2438" i="5" s="1"/>
  <c r="B2438" i="5"/>
  <c r="C2437" i="5" a="1"/>
  <c r="C2437" i="5" s="1"/>
  <c r="B2437" i="5"/>
  <c r="C2436" i="5" a="1"/>
  <c r="C2436" i="5" s="1"/>
  <c r="B2436" i="5"/>
  <c r="C2435" i="5" a="1"/>
  <c r="C2435" i="5" s="1"/>
  <c r="B2435" i="5"/>
  <c r="C2434" i="5" a="1"/>
  <c r="C2434" i="5" s="1"/>
  <c r="B2434" i="5"/>
  <c r="C2433" i="5" a="1"/>
  <c r="C2433" i="5" s="1"/>
  <c r="B2433" i="5"/>
  <c r="C2432" i="5" a="1"/>
  <c r="C2432" i="5" s="1"/>
  <c r="B2432" i="5"/>
  <c r="C2431" i="5" a="1"/>
  <c r="C2431" i="5" s="1"/>
  <c r="B2431" i="5"/>
  <c r="C2430" i="5" a="1"/>
  <c r="C2430" i="5" s="1"/>
  <c r="B2430" i="5"/>
  <c r="C2429" i="5" a="1"/>
  <c r="C2429" i="5" s="1"/>
  <c r="B2429" i="5"/>
  <c r="C2428" i="5" a="1"/>
  <c r="C2428" i="5" s="1"/>
  <c r="B2428" i="5"/>
  <c r="C2427" i="5" a="1"/>
  <c r="C2427" i="5" s="1"/>
  <c r="B2427" i="5"/>
  <c r="C2426" i="5" a="1"/>
  <c r="C2426" i="5" s="1"/>
  <c r="B2426" i="5"/>
  <c r="C2425" i="5" a="1"/>
  <c r="C2425" i="5" s="1"/>
  <c r="B2425" i="5"/>
  <c r="C2424" i="5" a="1"/>
  <c r="C2424" i="5" s="1"/>
  <c r="B2424" i="5"/>
  <c r="C2423" i="5" a="1"/>
  <c r="C2423" i="5" s="1"/>
  <c r="B2423" i="5"/>
  <c r="C2422" i="5" a="1"/>
  <c r="C2422" i="5" s="1"/>
  <c r="B2422" i="5"/>
  <c r="C2421" i="5" a="1"/>
  <c r="C2421" i="5" s="1"/>
  <c r="B2421" i="5"/>
  <c r="C2420" i="5" a="1"/>
  <c r="C2420" i="5" s="1"/>
  <c r="B2420" i="5"/>
  <c r="C2419" i="5" a="1"/>
  <c r="C2419" i="5" s="1"/>
  <c r="B2419" i="5"/>
  <c r="C2418" i="5" a="1"/>
  <c r="C2418" i="5" s="1"/>
  <c r="B2418" i="5"/>
  <c r="C2417" i="5" a="1"/>
  <c r="C2417" i="5" s="1"/>
  <c r="B2417" i="5"/>
  <c r="C2416" i="5" a="1"/>
  <c r="C2416" i="5" s="1"/>
  <c r="B2416" i="5"/>
  <c r="C2415" i="5" a="1"/>
  <c r="C2415" i="5" s="1"/>
  <c r="B2415" i="5"/>
  <c r="C2414" i="5" a="1"/>
  <c r="C2414" i="5" s="1"/>
  <c r="B2414" i="5"/>
  <c r="C2413" i="5" a="1"/>
  <c r="C2413" i="5" s="1"/>
  <c r="B2413" i="5"/>
  <c r="C2412" i="5" a="1"/>
  <c r="C2412" i="5" s="1"/>
  <c r="B2412" i="5"/>
  <c r="C2411" i="5" a="1"/>
  <c r="C2411" i="5" s="1"/>
  <c r="B2411" i="5"/>
  <c r="C2410" i="5" a="1"/>
  <c r="C2410" i="5" s="1"/>
  <c r="B2410" i="5"/>
  <c r="C2409" i="5" a="1"/>
  <c r="C2409" i="5" s="1"/>
  <c r="B2409" i="5"/>
  <c r="C2408" i="5" a="1"/>
  <c r="C2408" i="5" s="1"/>
  <c r="B2408" i="5"/>
  <c r="C2407" i="5" a="1"/>
  <c r="C2407" i="5" s="1"/>
  <c r="B2407" i="5"/>
  <c r="C2406" i="5" a="1"/>
  <c r="C2406" i="5" s="1"/>
  <c r="B2406" i="5"/>
  <c r="C2405" i="5" a="1"/>
  <c r="C2405" i="5" s="1"/>
  <c r="B2405" i="5"/>
  <c r="C2404" i="5" a="1"/>
  <c r="C2404" i="5" s="1"/>
  <c r="B2404" i="5"/>
  <c r="C2403" i="5" a="1"/>
  <c r="C2403" i="5" s="1"/>
  <c r="B2403" i="5"/>
  <c r="C2402" i="5" a="1"/>
  <c r="C2402" i="5" s="1"/>
  <c r="B2402" i="5"/>
  <c r="C2401" i="5" a="1"/>
  <c r="C2401" i="5" s="1"/>
  <c r="B2401" i="5"/>
  <c r="C2400" i="5" a="1"/>
  <c r="C2400" i="5" s="1"/>
  <c r="B2400" i="5"/>
  <c r="C2399" i="5" a="1"/>
  <c r="C2399" i="5" s="1"/>
  <c r="B2399" i="5"/>
  <c r="C2398" i="5" a="1"/>
  <c r="C2398" i="5" s="1"/>
  <c r="B2398" i="5"/>
  <c r="C2397" i="5" a="1"/>
  <c r="C2397" i="5" s="1"/>
  <c r="B2397" i="5"/>
  <c r="C2396" i="5" a="1"/>
  <c r="C2396" i="5" s="1"/>
  <c r="B2396" i="5"/>
  <c r="C2395" i="5" a="1"/>
  <c r="C2395" i="5" s="1"/>
  <c r="B2395" i="5"/>
  <c r="C2394" i="5" a="1"/>
  <c r="C2394" i="5" s="1"/>
  <c r="B2394" i="5"/>
  <c r="C2393" i="5" a="1"/>
  <c r="C2393" i="5" s="1"/>
  <c r="B2393" i="5"/>
  <c r="C2392" i="5" a="1"/>
  <c r="C2392" i="5" s="1"/>
  <c r="B2392" i="5"/>
  <c r="C2391" i="5" a="1"/>
  <c r="C2391" i="5" s="1"/>
  <c r="B2391" i="5"/>
  <c r="C2390" i="5" a="1"/>
  <c r="C2390" i="5" s="1"/>
  <c r="B2390" i="5"/>
  <c r="C2389" i="5" a="1"/>
  <c r="C2389" i="5" s="1"/>
  <c r="B2389" i="5"/>
  <c r="C2388" i="5" a="1"/>
  <c r="C2388" i="5" s="1"/>
  <c r="B2388" i="5"/>
  <c r="C2387" i="5" a="1"/>
  <c r="C2387" i="5" s="1"/>
  <c r="B2387" i="5"/>
  <c r="C2386" i="5" a="1"/>
  <c r="C2386" i="5" s="1"/>
  <c r="B2386" i="5"/>
  <c r="C2385" i="5" a="1"/>
  <c r="C2385" i="5" s="1"/>
  <c r="B2385" i="5"/>
  <c r="C2384" i="5" a="1"/>
  <c r="C2384" i="5" s="1"/>
  <c r="B2384" i="5"/>
  <c r="C2383" i="5" a="1"/>
  <c r="C2383" i="5" s="1"/>
  <c r="B2383" i="5"/>
  <c r="C2382" i="5" a="1"/>
  <c r="C2382" i="5" s="1"/>
  <c r="B2382" i="5"/>
  <c r="C2381" i="5" a="1"/>
  <c r="C2381" i="5" s="1"/>
  <c r="B2381" i="5"/>
  <c r="C2380" i="5" a="1"/>
  <c r="C2380" i="5" s="1"/>
  <c r="B2380" i="5"/>
  <c r="C2379" i="5" a="1"/>
  <c r="C2379" i="5" s="1"/>
  <c r="B2379" i="5"/>
  <c r="C2378" i="5" a="1"/>
  <c r="C2378" i="5" s="1"/>
  <c r="B2378" i="5"/>
  <c r="C2377" i="5" a="1"/>
  <c r="C2377" i="5" s="1"/>
  <c r="B2377" i="5"/>
  <c r="C2376" i="5" a="1"/>
  <c r="C2376" i="5" s="1"/>
  <c r="B2376" i="5"/>
  <c r="C2375" i="5" a="1"/>
  <c r="C2375" i="5" s="1"/>
  <c r="B2375" i="5"/>
  <c r="C2374" i="5" a="1"/>
  <c r="C2374" i="5" s="1"/>
  <c r="B2374" i="5"/>
  <c r="C2373" i="5" a="1"/>
  <c r="C2373" i="5" s="1"/>
  <c r="B2373" i="5"/>
  <c r="C2372" i="5" a="1"/>
  <c r="C2372" i="5" s="1"/>
  <c r="B2372" i="5"/>
  <c r="C2371" i="5" a="1"/>
  <c r="C2371" i="5" s="1"/>
  <c r="B2371" i="5"/>
  <c r="C2370" i="5" a="1"/>
  <c r="C2370" i="5" s="1"/>
  <c r="B2370" i="5"/>
  <c r="C2369" i="5" a="1"/>
  <c r="C2369" i="5" s="1"/>
  <c r="B2369" i="5"/>
  <c r="C2368" i="5" a="1"/>
  <c r="C2368" i="5" s="1"/>
  <c r="B2368" i="5"/>
  <c r="C2367" i="5" a="1"/>
  <c r="C2367" i="5" s="1"/>
  <c r="B2367" i="5"/>
  <c r="C2366" i="5" a="1"/>
  <c r="C2366" i="5" s="1"/>
  <c r="B2366" i="5"/>
  <c r="C2365" i="5" a="1"/>
  <c r="C2365" i="5" s="1"/>
  <c r="B2365" i="5"/>
  <c r="C2364" i="5" a="1"/>
  <c r="C2364" i="5" s="1"/>
  <c r="B2364" i="5"/>
  <c r="C2363" i="5" a="1"/>
  <c r="C2363" i="5" s="1"/>
  <c r="B2363" i="5"/>
  <c r="C2362" i="5" a="1"/>
  <c r="C2362" i="5" s="1"/>
  <c r="B2362" i="5"/>
  <c r="C2361" i="5" a="1"/>
  <c r="C2361" i="5" s="1"/>
  <c r="B2361" i="5"/>
  <c r="C2360" i="5" a="1"/>
  <c r="C2360" i="5" s="1"/>
  <c r="B2360" i="5"/>
  <c r="C2359" i="5" a="1"/>
  <c r="C2359" i="5" s="1"/>
  <c r="B2359" i="5"/>
  <c r="C2358" i="5" a="1"/>
  <c r="C2358" i="5" s="1"/>
  <c r="B2358" i="5"/>
  <c r="C2357" i="5" a="1"/>
  <c r="C2357" i="5" s="1"/>
  <c r="B2357" i="5"/>
  <c r="C2356" i="5" a="1"/>
  <c r="C2356" i="5" s="1"/>
  <c r="B2356" i="5"/>
  <c r="C2355" i="5" a="1"/>
  <c r="C2355" i="5" s="1"/>
  <c r="B2355" i="5"/>
  <c r="C2354" i="5" a="1"/>
  <c r="C2354" i="5" s="1"/>
  <c r="B2354" i="5"/>
  <c r="C2353" i="5" a="1"/>
  <c r="C2353" i="5" s="1"/>
  <c r="B2353" i="5"/>
  <c r="C2352" i="5" a="1"/>
  <c r="C2352" i="5" s="1"/>
  <c r="B2352" i="5"/>
  <c r="C2351" i="5" a="1"/>
  <c r="C2351" i="5" s="1"/>
  <c r="B2351" i="5"/>
  <c r="C2350" i="5" a="1"/>
  <c r="C2350" i="5" s="1"/>
  <c r="B2350" i="5"/>
  <c r="C2349" i="5" a="1"/>
  <c r="C2349" i="5" s="1"/>
  <c r="B2349" i="5"/>
  <c r="C2348" i="5" a="1"/>
  <c r="C2348" i="5" s="1"/>
  <c r="B2348" i="5"/>
  <c r="C2347" i="5" a="1"/>
  <c r="C2347" i="5" s="1"/>
  <c r="B2347" i="5"/>
  <c r="C2346" i="5" a="1"/>
  <c r="C2346" i="5" s="1"/>
  <c r="B2346" i="5"/>
  <c r="C2345" i="5" a="1"/>
  <c r="C2345" i="5" s="1"/>
  <c r="B2345" i="5"/>
  <c r="C2344" i="5" a="1"/>
  <c r="C2344" i="5" s="1"/>
  <c r="B2344" i="5"/>
  <c r="C2343" i="5" a="1"/>
  <c r="C2343" i="5" s="1"/>
  <c r="B2343" i="5"/>
  <c r="C2342" i="5" a="1"/>
  <c r="C2342" i="5" s="1"/>
  <c r="B2342" i="5"/>
  <c r="C2341" i="5" a="1"/>
  <c r="C2341" i="5" s="1"/>
  <c r="B2341" i="5"/>
  <c r="C2340" i="5" a="1"/>
  <c r="C2340" i="5" s="1"/>
  <c r="B2340" i="5"/>
  <c r="C2339" i="5" a="1"/>
  <c r="C2339" i="5" s="1"/>
  <c r="B2339" i="5"/>
  <c r="C2338" i="5" a="1"/>
  <c r="C2338" i="5" s="1"/>
  <c r="B2338" i="5"/>
  <c r="C2337" i="5" a="1"/>
  <c r="C2337" i="5" s="1"/>
  <c r="B2337" i="5"/>
  <c r="C2336" i="5" a="1"/>
  <c r="C2336" i="5" s="1"/>
  <c r="B2336" i="5"/>
  <c r="C2335" i="5" a="1"/>
  <c r="C2335" i="5" s="1"/>
  <c r="B2335" i="5"/>
  <c r="C2334" i="5" a="1"/>
  <c r="C2334" i="5" s="1"/>
  <c r="B2334" i="5"/>
  <c r="C2333" i="5" a="1"/>
  <c r="C2333" i="5" s="1"/>
  <c r="B2333" i="5"/>
  <c r="C2332" i="5" a="1"/>
  <c r="C2332" i="5" s="1"/>
  <c r="B2332" i="5"/>
  <c r="C2331" i="5" a="1"/>
  <c r="C2331" i="5" s="1"/>
  <c r="B2331" i="5"/>
  <c r="C2330" i="5" a="1"/>
  <c r="C2330" i="5" s="1"/>
  <c r="B2330" i="5"/>
  <c r="C2329" i="5" a="1"/>
  <c r="C2329" i="5" s="1"/>
  <c r="B2329" i="5"/>
  <c r="C2328" i="5" a="1"/>
  <c r="C2328" i="5" s="1"/>
  <c r="B2328" i="5"/>
  <c r="C2327" i="5" a="1"/>
  <c r="C2327" i="5" s="1"/>
  <c r="B2327" i="5"/>
  <c r="C2326" i="5" a="1"/>
  <c r="C2326" i="5" s="1"/>
  <c r="B2326" i="5"/>
  <c r="C2325" i="5" a="1"/>
  <c r="C2325" i="5" s="1"/>
  <c r="B2325" i="5"/>
  <c r="C2324" i="5" a="1"/>
  <c r="C2324" i="5" s="1"/>
  <c r="B2324" i="5"/>
  <c r="C2323" i="5" a="1"/>
  <c r="C2323" i="5" s="1"/>
  <c r="B2323" i="5"/>
  <c r="C2322" i="5" a="1"/>
  <c r="C2322" i="5" s="1"/>
  <c r="B2322" i="5"/>
  <c r="C2321" i="5" a="1"/>
  <c r="C2321" i="5" s="1"/>
  <c r="B2321" i="5"/>
  <c r="C2320" i="5" a="1"/>
  <c r="C2320" i="5" s="1"/>
  <c r="B2320" i="5"/>
  <c r="C2319" i="5" a="1"/>
  <c r="C2319" i="5" s="1"/>
  <c r="B2319" i="5"/>
  <c r="C2318" i="5" a="1"/>
  <c r="C2318" i="5" s="1"/>
  <c r="B2318" i="5"/>
  <c r="C2317" i="5" a="1"/>
  <c r="C2317" i="5" s="1"/>
  <c r="B2317" i="5"/>
  <c r="C2316" i="5" a="1"/>
  <c r="C2316" i="5" s="1"/>
  <c r="B2316" i="5"/>
  <c r="C2315" i="5" a="1"/>
  <c r="C2315" i="5" s="1"/>
  <c r="B2315" i="5"/>
  <c r="C2314" i="5" a="1"/>
  <c r="C2314" i="5" s="1"/>
  <c r="B2314" i="5"/>
  <c r="C2313" i="5" a="1"/>
  <c r="C2313" i="5" s="1"/>
  <c r="B2313" i="5"/>
  <c r="C2312" i="5" a="1"/>
  <c r="C2312" i="5" s="1"/>
  <c r="B2312" i="5"/>
  <c r="C2311" i="5" a="1"/>
  <c r="C2311" i="5" s="1"/>
  <c r="B2311" i="5"/>
  <c r="C2310" i="5" a="1"/>
  <c r="C2310" i="5" s="1"/>
  <c r="B2310" i="5"/>
  <c r="C2309" i="5" a="1"/>
  <c r="C2309" i="5" s="1"/>
  <c r="B2309" i="5"/>
  <c r="C2308" i="5" a="1"/>
  <c r="C2308" i="5" s="1"/>
  <c r="B2308" i="5"/>
  <c r="C2307" i="5" a="1"/>
  <c r="C2307" i="5" s="1"/>
  <c r="B2307" i="5"/>
  <c r="C2306" i="5" a="1"/>
  <c r="C2306" i="5" s="1"/>
  <c r="B2306" i="5"/>
  <c r="C2305" i="5" a="1"/>
  <c r="C2305" i="5" s="1"/>
  <c r="B2305" i="5"/>
  <c r="C2304" i="5" a="1"/>
  <c r="C2304" i="5" s="1"/>
  <c r="B2304" i="5"/>
  <c r="C2303" i="5" a="1"/>
  <c r="C2303" i="5" s="1"/>
  <c r="B2303" i="5"/>
  <c r="C2302" i="5" a="1"/>
  <c r="C2302" i="5" s="1"/>
  <c r="B2302" i="5"/>
  <c r="C2301" i="5" a="1"/>
  <c r="C2301" i="5" s="1"/>
  <c r="B2301" i="5"/>
  <c r="C2300" i="5" a="1"/>
  <c r="C2300" i="5" s="1"/>
  <c r="B2300" i="5"/>
  <c r="C2299" i="5" a="1"/>
  <c r="C2299" i="5" s="1"/>
  <c r="B2299" i="5"/>
  <c r="C2298" i="5" a="1"/>
  <c r="C2298" i="5" s="1"/>
  <c r="B2298" i="5"/>
  <c r="C2297" i="5" a="1"/>
  <c r="C2297" i="5" s="1"/>
  <c r="B2297" i="5"/>
  <c r="C2296" i="5" a="1"/>
  <c r="C2296" i="5" s="1"/>
  <c r="B2296" i="5"/>
  <c r="C2295" i="5" a="1"/>
  <c r="C2295" i="5" s="1"/>
  <c r="B2295" i="5"/>
  <c r="C2294" i="5" a="1"/>
  <c r="C2294" i="5" s="1"/>
  <c r="B2294" i="5"/>
  <c r="C2293" i="5" a="1"/>
  <c r="C2293" i="5" s="1"/>
  <c r="B2293" i="5"/>
  <c r="C2292" i="5" a="1"/>
  <c r="C2292" i="5" s="1"/>
  <c r="B2292" i="5"/>
  <c r="C2291" i="5" a="1"/>
  <c r="C2291" i="5" s="1"/>
  <c r="B2291" i="5"/>
  <c r="C2290" i="5" a="1"/>
  <c r="C2290" i="5" s="1"/>
  <c r="B2290" i="5"/>
  <c r="C2289" i="5" a="1"/>
  <c r="C2289" i="5" s="1"/>
  <c r="B2289" i="5"/>
  <c r="C2288" i="5" a="1"/>
  <c r="C2288" i="5" s="1"/>
  <c r="B2288" i="5"/>
  <c r="C2287" i="5" a="1"/>
  <c r="C2287" i="5" s="1"/>
  <c r="B2287" i="5"/>
  <c r="C2286" i="5" a="1"/>
  <c r="C2286" i="5" s="1"/>
  <c r="B2286" i="5"/>
  <c r="C2285" i="5" a="1"/>
  <c r="C2285" i="5" s="1"/>
  <c r="B2285" i="5"/>
  <c r="C2284" i="5" a="1"/>
  <c r="C2284" i="5" s="1"/>
  <c r="B2284" i="5"/>
  <c r="C2283" i="5" a="1"/>
  <c r="C2283" i="5" s="1"/>
  <c r="B2283" i="5"/>
  <c r="C2282" i="5" a="1"/>
  <c r="C2282" i="5" s="1"/>
  <c r="B2282" i="5"/>
  <c r="C2281" i="5" a="1"/>
  <c r="C2281" i="5" s="1"/>
  <c r="B2281" i="5"/>
  <c r="C2280" i="5" a="1"/>
  <c r="C2280" i="5" s="1"/>
  <c r="B2280" i="5"/>
  <c r="C2279" i="5" a="1"/>
  <c r="C2279" i="5" s="1"/>
  <c r="B2279" i="5"/>
  <c r="C2278" i="5" a="1"/>
  <c r="C2278" i="5" s="1"/>
  <c r="B2278" i="5"/>
  <c r="C2277" i="5" a="1"/>
  <c r="C2277" i="5" s="1"/>
  <c r="B2277" i="5"/>
  <c r="C2276" i="5" a="1"/>
  <c r="C2276" i="5" s="1"/>
  <c r="B2276" i="5"/>
  <c r="C2275" i="5" a="1"/>
  <c r="C2275" i="5" s="1"/>
  <c r="B2275" i="5"/>
  <c r="C2274" i="5" a="1"/>
  <c r="C2274" i="5" s="1"/>
  <c r="B2274" i="5"/>
  <c r="C2273" i="5" a="1"/>
  <c r="C2273" i="5" s="1"/>
  <c r="B2273" i="5"/>
  <c r="C2272" i="5" a="1"/>
  <c r="C2272" i="5" s="1"/>
  <c r="B2272" i="5"/>
  <c r="C2271" i="5" a="1"/>
  <c r="C2271" i="5" s="1"/>
  <c r="B2271" i="5"/>
  <c r="C2270" i="5" a="1"/>
  <c r="C2270" i="5" s="1"/>
  <c r="B2270" i="5"/>
  <c r="C2269" i="5" a="1"/>
  <c r="C2269" i="5" s="1"/>
  <c r="B2269" i="5"/>
  <c r="C2268" i="5" a="1"/>
  <c r="C2268" i="5" s="1"/>
  <c r="B2268" i="5"/>
  <c r="C2267" i="5" a="1"/>
  <c r="C2267" i="5" s="1"/>
  <c r="B2267" i="5"/>
  <c r="C2266" i="5" a="1"/>
  <c r="C2266" i="5" s="1"/>
  <c r="B2266" i="5"/>
  <c r="C2265" i="5" a="1"/>
  <c r="C2265" i="5" s="1"/>
  <c r="B2265" i="5"/>
  <c r="C2264" i="5" a="1"/>
  <c r="C2264" i="5" s="1"/>
  <c r="B2264" i="5"/>
  <c r="C2263" i="5" a="1"/>
  <c r="C2263" i="5" s="1"/>
  <c r="B2263" i="5"/>
  <c r="C2262" i="5" a="1"/>
  <c r="C2262" i="5" s="1"/>
  <c r="B2262" i="5"/>
  <c r="C2261" i="5" a="1"/>
  <c r="C2261" i="5" s="1"/>
  <c r="B2261" i="5"/>
  <c r="C2260" i="5" a="1"/>
  <c r="C2260" i="5" s="1"/>
  <c r="B2260" i="5"/>
  <c r="C2259" i="5" a="1"/>
  <c r="C2259" i="5" s="1"/>
  <c r="B2259" i="5"/>
  <c r="C2258" i="5" a="1"/>
  <c r="C2258" i="5" s="1"/>
  <c r="B2258" i="5"/>
  <c r="C2257" i="5" a="1"/>
  <c r="C2257" i="5" s="1"/>
  <c r="B2257" i="5"/>
  <c r="C2256" i="5" a="1"/>
  <c r="C2256" i="5" s="1"/>
  <c r="B2256" i="5"/>
  <c r="C2255" i="5" a="1"/>
  <c r="C2255" i="5" s="1"/>
  <c r="B2255" i="5"/>
  <c r="C2254" i="5" a="1"/>
  <c r="C2254" i="5" s="1"/>
  <c r="B2254" i="5"/>
  <c r="C2253" i="5" a="1"/>
  <c r="C2253" i="5" s="1"/>
  <c r="B2253" i="5"/>
  <c r="C2252" i="5" a="1"/>
  <c r="C2252" i="5" s="1"/>
  <c r="B2252" i="5"/>
  <c r="C2251" i="5" a="1"/>
  <c r="C2251" i="5" s="1"/>
  <c r="B2251" i="5"/>
  <c r="C2250" i="5" a="1"/>
  <c r="C2250" i="5" s="1"/>
  <c r="B2250" i="5"/>
  <c r="C2249" i="5" a="1"/>
  <c r="C2249" i="5" s="1"/>
  <c r="B2249" i="5"/>
  <c r="C2248" i="5" a="1"/>
  <c r="C2248" i="5" s="1"/>
  <c r="B2248" i="5"/>
  <c r="C2247" i="5" a="1"/>
  <c r="C2247" i="5" s="1"/>
  <c r="B2247" i="5"/>
  <c r="C2246" i="5" a="1"/>
  <c r="C2246" i="5" s="1"/>
  <c r="B2246" i="5"/>
  <c r="C2245" i="5" a="1"/>
  <c r="C2245" i="5" s="1"/>
  <c r="B2245" i="5"/>
  <c r="C2244" i="5" a="1"/>
  <c r="C2244" i="5" s="1"/>
  <c r="B2244" i="5"/>
  <c r="C2243" i="5" a="1"/>
  <c r="C2243" i="5" s="1"/>
  <c r="B2243" i="5"/>
  <c r="C2242" i="5" a="1"/>
  <c r="C2242" i="5" s="1"/>
  <c r="B2242" i="5"/>
  <c r="C2241" i="5" a="1"/>
  <c r="C2241" i="5" s="1"/>
  <c r="B2241" i="5"/>
  <c r="C2240" i="5" a="1"/>
  <c r="C2240" i="5" s="1"/>
  <c r="B2240" i="5"/>
  <c r="C2239" i="5" a="1"/>
  <c r="C2239" i="5" s="1"/>
  <c r="B2239" i="5"/>
  <c r="C2238" i="5" a="1"/>
  <c r="C2238" i="5" s="1"/>
  <c r="B2238" i="5"/>
  <c r="C2237" i="5" a="1"/>
  <c r="C2237" i="5" s="1"/>
  <c r="B2237" i="5"/>
  <c r="C2236" i="5" a="1"/>
  <c r="C2236" i="5" s="1"/>
  <c r="B2236" i="5"/>
  <c r="C2235" i="5" a="1"/>
  <c r="C2235" i="5" s="1"/>
  <c r="B2235" i="5"/>
  <c r="C2234" i="5" a="1"/>
  <c r="C2234" i="5" s="1"/>
  <c r="B2234" i="5"/>
  <c r="C2233" i="5" a="1"/>
  <c r="C2233" i="5" s="1"/>
  <c r="B2233" i="5"/>
  <c r="C2232" i="5" a="1"/>
  <c r="C2232" i="5" s="1"/>
  <c r="B2232" i="5"/>
  <c r="C2231" i="5" a="1"/>
  <c r="C2231" i="5" s="1"/>
  <c r="B2231" i="5"/>
  <c r="C2230" i="5" a="1"/>
  <c r="C2230" i="5" s="1"/>
  <c r="B2230" i="5"/>
  <c r="C2229" i="5" a="1"/>
  <c r="C2229" i="5" s="1"/>
  <c r="B2229" i="5"/>
  <c r="C2228" i="5" a="1"/>
  <c r="C2228" i="5" s="1"/>
  <c r="B2228" i="5"/>
  <c r="C2227" i="5" a="1"/>
  <c r="C2227" i="5" s="1"/>
  <c r="B2227" i="5"/>
  <c r="C2226" i="5" a="1"/>
  <c r="C2226" i="5" s="1"/>
  <c r="B2226" i="5"/>
  <c r="C2225" i="5" a="1"/>
  <c r="C2225" i="5" s="1"/>
  <c r="B2225" i="5"/>
  <c r="C2224" i="5" a="1"/>
  <c r="C2224" i="5" s="1"/>
  <c r="B2224" i="5"/>
  <c r="C2223" i="5" a="1"/>
  <c r="C2223" i="5" s="1"/>
  <c r="B2223" i="5"/>
  <c r="C2222" i="5" a="1"/>
  <c r="C2222" i="5" s="1"/>
  <c r="B2222" i="5"/>
  <c r="C2221" i="5" a="1"/>
  <c r="C2221" i="5" s="1"/>
  <c r="B2221" i="5"/>
  <c r="C2220" i="5" a="1"/>
  <c r="C2220" i="5" s="1"/>
  <c r="B2220" i="5"/>
  <c r="C2219" i="5" a="1"/>
  <c r="C2219" i="5" s="1"/>
  <c r="B2219" i="5"/>
  <c r="C2218" i="5" a="1"/>
  <c r="C2218" i="5" s="1"/>
  <c r="B2218" i="5"/>
  <c r="C2217" i="5" a="1"/>
  <c r="C2217" i="5" s="1"/>
  <c r="B2217" i="5"/>
  <c r="C2216" i="5" a="1"/>
  <c r="C2216" i="5" s="1"/>
  <c r="B2216" i="5"/>
  <c r="C2215" i="5" a="1"/>
  <c r="C2215" i="5" s="1"/>
  <c r="B2215" i="5"/>
  <c r="C2214" i="5" a="1"/>
  <c r="C2214" i="5" s="1"/>
  <c r="B2214" i="5"/>
  <c r="C2213" i="5" a="1"/>
  <c r="C2213" i="5" s="1"/>
  <c r="B2213" i="5"/>
  <c r="C2212" i="5" a="1"/>
  <c r="C2212" i="5" s="1"/>
  <c r="B2212" i="5"/>
  <c r="C2211" i="5" a="1"/>
  <c r="C2211" i="5" s="1"/>
  <c r="B2211" i="5"/>
  <c r="C2210" i="5" a="1"/>
  <c r="C2210" i="5" s="1"/>
  <c r="B2210" i="5"/>
  <c r="C2209" i="5" a="1"/>
  <c r="C2209" i="5" s="1"/>
  <c r="B2209" i="5"/>
  <c r="C2208" i="5" a="1"/>
  <c r="C2208" i="5" s="1"/>
  <c r="B2208" i="5"/>
  <c r="C2207" i="5" a="1"/>
  <c r="C2207" i="5" s="1"/>
  <c r="B2207" i="5"/>
  <c r="C2206" i="5" a="1"/>
  <c r="C2206" i="5" s="1"/>
  <c r="B2206" i="5"/>
  <c r="C2205" i="5" a="1"/>
  <c r="C2205" i="5" s="1"/>
  <c r="B2205" i="5"/>
  <c r="C2204" i="5" a="1"/>
  <c r="C2204" i="5" s="1"/>
  <c r="B2204" i="5"/>
  <c r="C2203" i="5" a="1"/>
  <c r="C2203" i="5" s="1"/>
  <c r="B2203" i="5"/>
  <c r="C2202" i="5" a="1"/>
  <c r="C2202" i="5" s="1"/>
  <c r="B2202" i="5"/>
  <c r="C2201" i="5" a="1"/>
  <c r="C2201" i="5" s="1"/>
  <c r="B2201" i="5"/>
  <c r="C2200" i="5" a="1"/>
  <c r="C2200" i="5" s="1"/>
  <c r="B2200" i="5"/>
  <c r="C2199" i="5" a="1"/>
  <c r="C2199" i="5" s="1"/>
  <c r="B2199" i="5"/>
  <c r="C2198" i="5" a="1"/>
  <c r="C2198" i="5" s="1"/>
  <c r="B2198" i="5"/>
  <c r="C2197" i="5" a="1"/>
  <c r="C2197" i="5" s="1"/>
  <c r="B2197" i="5"/>
  <c r="C2196" i="5" a="1"/>
  <c r="C2196" i="5" s="1"/>
  <c r="B2196" i="5"/>
  <c r="C2195" i="5" a="1"/>
  <c r="C2195" i="5" s="1"/>
  <c r="B2195" i="5"/>
  <c r="C2194" i="5" a="1"/>
  <c r="C2194" i="5" s="1"/>
  <c r="B2194" i="5"/>
  <c r="C2193" i="5" a="1"/>
  <c r="C2193" i="5" s="1"/>
  <c r="B2193" i="5"/>
  <c r="C2192" i="5" a="1"/>
  <c r="C2192" i="5" s="1"/>
  <c r="B2192" i="5"/>
  <c r="C2191" i="5" a="1"/>
  <c r="C2191" i="5" s="1"/>
  <c r="B2191" i="5"/>
  <c r="C2190" i="5" a="1"/>
  <c r="C2190" i="5" s="1"/>
  <c r="B2190" i="5"/>
  <c r="C2189" i="5" a="1"/>
  <c r="C2189" i="5" s="1"/>
  <c r="B2189" i="5"/>
  <c r="C2188" i="5" a="1"/>
  <c r="C2188" i="5" s="1"/>
  <c r="B2188" i="5"/>
  <c r="C2187" i="5" a="1"/>
  <c r="C2187" i="5" s="1"/>
  <c r="B2187" i="5"/>
  <c r="C2186" i="5" a="1"/>
  <c r="C2186" i="5" s="1"/>
  <c r="B2186" i="5"/>
  <c r="C2185" i="5" a="1"/>
  <c r="C2185" i="5" s="1"/>
  <c r="B2185" i="5"/>
  <c r="C2184" i="5" a="1"/>
  <c r="C2184" i="5" s="1"/>
  <c r="B2184" i="5"/>
  <c r="C2183" i="5" a="1"/>
  <c r="C2183" i="5" s="1"/>
  <c r="B2183" i="5"/>
  <c r="C2182" i="5" a="1"/>
  <c r="C2182" i="5" s="1"/>
  <c r="B2182" i="5"/>
  <c r="C2181" i="5" a="1"/>
  <c r="C2181" i="5" s="1"/>
  <c r="B2181" i="5"/>
  <c r="C2180" i="5" a="1"/>
  <c r="C2180" i="5" s="1"/>
  <c r="B2180" i="5"/>
  <c r="C2179" i="5" a="1"/>
  <c r="C2179" i="5" s="1"/>
  <c r="B2179" i="5"/>
  <c r="C2178" i="5" a="1"/>
  <c r="C2178" i="5" s="1"/>
  <c r="B2178" i="5"/>
  <c r="C2177" i="5" a="1"/>
  <c r="C2177" i="5" s="1"/>
  <c r="B2177" i="5"/>
  <c r="C2176" i="5" a="1"/>
  <c r="C2176" i="5" s="1"/>
  <c r="B2176" i="5"/>
  <c r="C2175" i="5" a="1"/>
  <c r="C2175" i="5" s="1"/>
  <c r="B2175" i="5"/>
  <c r="C2174" i="5" a="1"/>
  <c r="C2174" i="5" s="1"/>
  <c r="B2174" i="5"/>
  <c r="C2173" i="5" a="1"/>
  <c r="C2173" i="5" s="1"/>
  <c r="B2173" i="5"/>
  <c r="C2172" i="5" a="1"/>
  <c r="C2172" i="5" s="1"/>
  <c r="B2172" i="5"/>
  <c r="C2171" i="5" a="1"/>
  <c r="C2171" i="5" s="1"/>
  <c r="B2171" i="5"/>
  <c r="C2170" i="5" a="1"/>
  <c r="C2170" i="5" s="1"/>
  <c r="B2170" i="5"/>
  <c r="C2169" i="5" a="1"/>
  <c r="C2169" i="5" s="1"/>
  <c r="B2169" i="5"/>
  <c r="C2168" i="5" a="1"/>
  <c r="C2168" i="5" s="1"/>
  <c r="B2168" i="5"/>
  <c r="C2167" i="5" a="1"/>
  <c r="C2167" i="5" s="1"/>
  <c r="B2167" i="5"/>
  <c r="C2166" i="5" a="1"/>
  <c r="C2166" i="5" s="1"/>
  <c r="B2166" i="5"/>
  <c r="C2165" i="5" a="1"/>
  <c r="C2165" i="5" s="1"/>
  <c r="B2165" i="5"/>
  <c r="C2164" i="5" a="1"/>
  <c r="C2164" i="5" s="1"/>
  <c r="B2164" i="5"/>
  <c r="C2163" i="5" a="1"/>
  <c r="C2163" i="5" s="1"/>
  <c r="B2163" i="5"/>
  <c r="C2162" i="5" a="1"/>
  <c r="C2162" i="5" s="1"/>
  <c r="B2162" i="5"/>
  <c r="C2161" i="5" a="1"/>
  <c r="C2161" i="5" s="1"/>
  <c r="B2161" i="5"/>
  <c r="C2160" i="5" a="1"/>
  <c r="C2160" i="5" s="1"/>
  <c r="B2160" i="5"/>
  <c r="C2159" i="5" a="1"/>
  <c r="C2159" i="5" s="1"/>
  <c r="B2159" i="5"/>
  <c r="C2158" i="5" a="1"/>
  <c r="C2158" i="5" s="1"/>
  <c r="B2158" i="5"/>
  <c r="C2157" i="5" a="1"/>
  <c r="C2157" i="5" s="1"/>
  <c r="B2157" i="5"/>
  <c r="C2156" i="5" a="1"/>
  <c r="C2156" i="5" s="1"/>
  <c r="B2156" i="5"/>
  <c r="C2155" i="5" a="1"/>
  <c r="C2155" i="5" s="1"/>
  <c r="B2155" i="5"/>
  <c r="C2154" i="5" a="1"/>
  <c r="C2154" i="5" s="1"/>
  <c r="B2154" i="5"/>
  <c r="C2153" i="5" a="1"/>
  <c r="C2153" i="5" s="1"/>
  <c r="B2153" i="5"/>
  <c r="C2152" i="5" a="1"/>
  <c r="C2152" i="5" s="1"/>
  <c r="B2152" i="5"/>
  <c r="C2151" i="5" a="1"/>
  <c r="C2151" i="5" s="1"/>
  <c r="B2151" i="5"/>
  <c r="C2150" i="5" a="1"/>
  <c r="C2150" i="5" s="1"/>
  <c r="B2150" i="5"/>
  <c r="C2149" i="5" a="1"/>
  <c r="C2149" i="5" s="1"/>
  <c r="B2149" i="5"/>
  <c r="C2148" i="5" a="1"/>
  <c r="C2148" i="5" s="1"/>
  <c r="B2148" i="5"/>
  <c r="C2147" i="5" a="1"/>
  <c r="C2147" i="5" s="1"/>
  <c r="B2147" i="5"/>
  <c r="C2146" i="5" a="1"/>
  <c r="C2146" i="5" s="1"/>
  <c r="B2146" i="5"/>
  <c r="C2145" i="5" a="1"/>
  <c r="C2145" i="5" s="1"/>
  <c r="B2145" i="5"/>
  <c r="C2144" i="5" a="1"/>
  <c r="C2144" i="5" s="1"/>
  <c r="B2144" i="5"/>
  <c r="C2143" i="5" a="1"/>
  <c r="C2143" i="5" s="1"/>
  <c r="B2143" i="5"/>
  <c r="C2142" i="5" a="1"/>
  <c r="C2142" i="5" s="1"/>
  <c r="B2142" i="5"/>
  <c r="C2141" i="5" a="1"/>
  <c r="C2141" i="5" s="1"/>
  <c r="B2141" i="5"/>
  <c r="C2140" i="5" a="1"/>
  <c r="C2140" i="5" s="1"/>
  <c r="B2140" i="5"/>
  <c r="C2139" i="5" a="1"/>
  <c r="C2139" i="5" s="1"/>
  <c r="B2139" i="5"/>
  <c r="C2138" i="5" a="1"/>
  <c r="C2138" i="5" s="1"/>
  <c r="B2138" i="5"/>
  <c r="C2137" i="5" a="1"/>
  <c r="C2137" i="5" s="1"/>
  <c r="B2137" i="5"/>
  <c r="C2136" i="5" a="1"/>
  <c r="C2136" i="5" s="1"/>
  <c r="B2136" i="5"/>
  <c r="C2135" i="5" a="1"/>
  <c r="C2135" i="5" s="1"/>
  <c r="B2135" i="5"/>
  <c r="C2134" i="5" a="1"/>
  <c r="C2134" i="5" s="1"/>
  <c r="B2134" i="5"/>
  <c r="C2133" i="5" a="1"/>
  <c r="C2133" i="5" s="1"/>
  <c r="B2133" i="5"/>
  <c r="C2132" i="5" a="1"/>
  <c r="C2132" i="5" s="1"/>
  <c r="B2132" i="5"/>
  <c r="C2131" i="5" a="1"/>
  <c r="C2131" i="5" s="1"/>
  <c r="B2131" i="5"/>
  <c r="C2130" i="5" a="1"/>
  <c r="C2130" i="5" s="1"/>
  <c r="B2130" i="5"/>
  <c r="C2129" i="5" a="1"/>
  <c r="C2129" i="5" s="1"/>
  <c r="B2129" i="5"/>
  <c r="C2128" i="5" a="1"/>
  <c r="C2128" i="5" s="1"/>
  <c r="B2128" i="5"/>
  <c r="C2127" i="5" a="1"/>
  <c r="C2127" i="5" s="1"/>
  <c r="B2127" i="5"/>
  <c r="C2126" i="5" a="1"/>
  <c r="C2126" i="5" s="1"/>
  <c r="B2126" i="5"/>
  <c r="C2125" i="5" a="1"/>
  <c r="C2125" i="5" s="1"/>
  <c r="B2125" i="5"/>
  <c r="C2124" i="5" a="1"/>
  <c r="C2124" i="5" s="1"/>
  <c r="B2124" i="5"/>
  <c r="C2123" i="5" a="1"/>
  <c r="C2123" i="5" s="1"/>
  <c r="B2123" i="5"/>
  <c r="C2122" i="5" a="1"/>
  <c r="C2122" i="5" s="1"/>
  <c r="B2122" i="5"/>
  <c r="C2121" i="5" a="1"/>
  <c r="C2121" i="5" s="1"/>
  <c r="B2121" i="5"/>
  <c r="C2120" i="5" a="1"/>
  <c r="C2120" i="5" s="1"/>
  <c r="B2120" i="5"/>
  <c r="C2119" i="5" a="1"/>
  <c r="C2119" i="5" s="1"/>
  <c r="B2119" i="5"/>
  <c r="C2118" i="5" a="1"/>
  <c r="C2118" i="5" s="1"/>
  <c r="B2118" i="5"/>
  <c r="C2117" i="5" a="1"/>
  <c r="C2117" i="5" s="1"/>
  <c r="B2117" i="5"/>
  <c r="C2116" i="5" a="1"/>
  <c r="C2116" i="5" s="1"/>
  <c r="B2116" i="5"/>
  <c r="C2115" i="5" a="1"/>
  <c r="C2115" i="5" s="1"/>
  <c r="B2115" i="5"/>
  <c r="C2114" i="5" a="1"/>
  <c r="C2114" i="5" s="1"/>
  <c r="B2114" i="5"/>
  <c r="C2113" i="5" a="1"/>
  <c r="C2113" i="5" s="1"/>
  <c r="B2113" i="5"/>
  <c r="C2112" i="5" a="1"/>
  <c r="C2112" i="5" s="1"/>
  <c r="B2112" i="5"/>
  <c r="C2111" i="5" a="1"/>
  <c r="C2111" i="5" s="1"/>
  <c r="B2111" i="5"/>
  <c r="C2110" i="5" a="1"/>
  <c r="C2110" i="5" s="1"/>
  <c r="B2110" i="5"/>
  <c r="C2109" i="5" a="1"/>
  <c r="C2109" i="5" s="1"/>
  <c r="B2109" i="5"/>
  <c r="C2108" i="5" a="1"/>
  <c r="C2108" i="5" s="1"/>
  <c r="B2108" i="5"/>
  <c r="C2107" i="5" a="1"/>
  <c r="C2107" i="5" s="1"/>
  <c r="B2107" i="5"/>
  <c r="C2106" i="5" a="1"/>
  <c r="C2106" i="5" s="1"/>
  <c r="B2106" i="5"/>
  <c r="C2105" i="5" a="1"/>
  <c r="C2105" i="5" s="1"/>
  <c r="B2105" i="5"/>
  <c r="C2104" i="5" a="1"/>
  <c r="C2104" i="5" s="1"/>
  <c r="B2104" i="5"/>
  <c r="C2103" i="5" a="1"/>
  <c r="C2103" i="5" s="1"/>
  <c r="B2103" i="5"/>
  <c r="C2102" i="5" a="1"/>
  <c r="C2102" i="5" s="1"/>
  <c r="B2102" i="5"/>
  <c r="C2101" i="5" a="1"/>
  <c r="C2101" i="5" s="1"/>
  <c r="B2101" i="5"/>
  <c r="C2100" i="5" a="1"/>
  <c r="C2100" i="5" s="1"/>
  <c r="B2100" i="5"/>
  <c r="C2099" i="5" a="1"/>
  <c r="C2099" i="5" s="1"/>
  <c r="B2099" i="5"/>
  <c r="C2098" i="5" a="1"/>
  <c r="C2098" i="5" s="1"/>
  <c r="B2098" i="5"/>
  <c r="C2097" i="5" a="1"/>
  <c r="C2097" i="5" s="1"/>
  <c r="B2097" i="5"/>
  <c r="C2096" i="5" a="1"/>
  <c r="C2096" i="5" s="1"/>
  <c r="B2096" i="5"/>
  <c r="C2095" i="5" a="1"/>
  <c r="C2095" i="5" s="1"/>
  <c r="B2095" i="5"/>
  <c r="C2094" i="5" a="1"/>
  <c r="C2094" i="5" s="1"/>
  <c r="B2094" i="5"/>
  <c r="C2093" i="5" a="1"/>
  <c r="C2093" i="5" s="1"/>
  <c r="B2093" i="5"/>
  <c r="C2092" i="5" a="1"/>
  <c r="C2092" i="5" s="1"/>
  <c r="B2092" i="5"/>
  <c r="C2091" i="5" a="1"/>
  <c r="C2091" i="5" s="1"/>
  <c r="B2091" i="5"/>
  <c r="C2090" i="5" a="1"/>
  <c r="C2090" i="5" s="1"/>
  <c r="B2090" i="5"/>
  <c r="C2089" i="5" a="1"/>
  <c r="C2089" i="5" s="1"/>
  <c r="B2089" i="5"/>
  <c r="C2088" i="5" a="1"/>
  <c r="C2088" i="5" s="1"/>
  <c r="B2088" i="5"/>
  <c r="C2087" i="5" a="1"/>
  <c r="C2087" i="5" s="1"/>
  <c r="B2087" i="5"/>
  <c r="C2086" i="5" a="1"/>
  <c r="C2086" i="5" s="1"/>
  <c r="B2086" i="5"/>
  <c r="C2085" i="5" a="1"/>
  <c r="C2085" i="5" s="1"/>
  <c r="B2085" i="5"/>
  <c r="C2084" i="5" a="1"/>
  <c r="C2084" i="5" s="1"/>
  <c r="B2084" i="5"/>
  <c r="C2083" i="5" a="1"/>
  <c r="C2083" i="5" s="1"/>
  <c r="B2083" i="5"/>
  <c r="C2082" i="5" a="1"/>
  <c r="C2082" i="5" s="1"/>
  <c r="B2082" i="5"/>
  <c r="C2081" i="5" a="1"/>
  <c r="C2081" i="5" s="1"/>
  <c r="B2081" i="5"/>
  <c r="C2080" i="5" a="1"/>
  <c r="C2080" i="5" s="1"/>
  <c r="B2080" i="5"/>
  <c r="C2079" i="5" a="1"/>
  <c r="C2079" i="5" s="1"/>
  <c r="B2079" i="5"/>
  <c r="C2078" i="5" a="1"/>
  <c r="C2078" i="5" s="1"/>
  <c r="B2078" i="5"/>
  <c r="C2077" i="5" a="1"/>
  <c r="C2077" i="5" s="1"/>
  <c r="B2077" i="5"/>
  <c r="C2076" i="5" a="1"/>
  <c r="C2076" i="5" s="1"/>
  <c r="B2076" i="5"/>
  <c r="C2075" i="5" a="1"/>
  <c r="C2075" i="5" s="1"/>
  <c r="B2075" i="5"/>
  <c r="C2074" i="5" a="1"/>
  <c r="C2074" i="5" s="1"/>
  <c r="B2074" i="5"/>
  <c r="C2073" i="5" a="1"/>
  <c r="C2073" i="5" s="1"/>
  <c r="B2073" i="5"/>
  <c r="C2072" i="5" a="1"/>
  <c r="C2072" i="5" s="1"/>
  <c r="B2072" i="5"/>
  <c r="C2071" i="5" a="1"/>
  <c r="C2071" i="5" s="1"/>
  <c r="B2071" i="5"/>
  <c r="C2070" i="5" a="1"/>
  <c r="C2070" i="5" s="1"/>
  <c r="B2070" i="5"/>
  <c r="C2069" i="5" a="1"/>
  <c r="C2069" i="5" s="1"/>
  <c r="B2069" i="5"/>
  <c r="C2068" i="5" a="1"/>
  <c r="C2068" i="5" s="1"/>
  <c r="B2068" i="5"/>
  <c r="C2067" i="5" a="1"/>
  <c r="C2067" i="5" s="1"/>
  <c r="B2067" i="5"/>
  <c r="C2066" i="5" a="1"/>
  <c r="C2066" i="5" s="1"/>
  <c r="B2066" i="5"/>
  <c r="C2065" i="5" a="1"/>
  <c r="C2065" i="5" s="1"/>
  <c r="B2065" i="5"/>
  <c r="C2064" i="5" a="1"/>
  <c r="C2064" i="5" s="1"/>
  <c r="B2064" i="5"/>
  <c r="C2063" i="5" a="1"/>
  <c r="C2063" i="5" s="1"/>
  <c r="B2063" i="5"/>
  <c r="C2062" i="5" a="1"/>
  <c r="C2062" i="5" s="1"/>
  <c r="B2062" i="5"/>
  <c r="C2061" i="5" a="1"/>
  <c r="C2061" i="5" s="1"/>
  <c r="B2061" i="5"/>
  <c r="C2060" i="5" a="1"/>
  <c r="C2060" i="5" s="1"/>
  <c r="B2060" i="5"/>
  <c r="C2059" i="5" a="1"/>
  <c r="C2059" i="5" s="1"/>
  <c r="B2059" i="5"/>
  <c r="C2058" i="5" a="1"/>
  <c r="C2058" i="5" s="1"/>
  <c r="B2058" i="5"/>
  <c r="C2057" i="5" a="1"/>
  <c r="C2057" i="5" s="1"/>
  <c r="B2057" i="5"/>
  <c r="C2056" i="5" a="1"/>
  <c r="C2056" i="5" s="1"/>
  <c r="B2056" i="5"/>
  <c r="C2055" i="5" a="1"/>
  <c r="C2055" i="5" s="1"/>
  <c r="B2055" i="5"/>
  <c r="C2054" i="5" a="1"/>
  <c r="C2054" i="5" s="1"/>
  <c r="B2054" i="5"/>
  <c r="C2053" i="5" a="1"/>
  <c r="C2053" i="5" s="1"/>
  <c r="B2053" i="5"/>
  <c r="C2052" i="5" a="1"/>
  <c r="C2052" i="5" s="1"/>
  <c r="B2052" i="5"/>
  <c r="C2051" i="5" a="1"/>
  <c r="C2051" i="5" s="1"/>
  <c r="B2051" i="5"/>
  <c r="C2050" i="5" a="1"/>
  <c r="C2050" i="5" s="1"/>
  <c r="B2050" i="5"/>
  <c r="C2049" i="5" a="1"/>
  <c r="C2049" i="5" s="1"/>
  <c r="B2049" i="5"/>
  <c r="C2048" i="5" a="1"/>
  <c r="C2048" i="5" s="1"/>
  <c r="B2048" i="5"/>
  <c r="C2047" i="5" a="1"/>
  <c r="C2047" i="5" s="1"/>
  <c r="B2047" i="5"/>
  <c r="C2046" i="5" a="1"/>
  <c r="C2046" i="5" s="1"/>
  <c r="B2046" i="5"/>
  <c r="C2045" i="5" a="1"/>
  <c r="C2045" i="5" s="1"/>
  <c r="B2045" i="5"/>
  <c r="C2044" i="5" a="1"/>
  <c r="C2044" i="5" s="1"/>
  <c r="B2044" i="5"/>
  <c r="C2043" i="5" a="1"/>
  <c r="C2043" i="5" s="1"/>
  <c r="B2043" i="5"/>
  <c r="C2042" i="5" a="1"/>
  <c r="C2042" i="5" s="1"/>
  <c r="B2042" i="5"/>
  <c r="C2041" i="5" a="1"/>
  <c r="C2041" i="5" s="1"/>
  <c r="B2041" i="5"/>
  <c r="C2040" i="5" a="1"/>
  <c r="C2040" i="5" s="1"/>
  <c r="B2040" i="5"/>
  <c r="C2039" i="5" a="1"/>
  <c r="C2039" i="5" s="1"/>
  <c r="B2039" i="5"/>
  <c r="C2038" i="5" a="1"/>
  <c r="C2038" i="5" s="1"/>
  <c r="B2038" i="5"/>
  <c r="C2037" i="5" a="1"/>
  <c r="C2037" i="5" s="1"/>
  <c r="B2037" i="5"/>
  <c r="C2036" i="5" a="1"/>
  <c r="C2036" i="5" s="1"/>
  <c r="B2036" i="5"/>
  <c r="C2035" i="5" a="1"/>
  <c r="C2035" i="5" s="1"/>
  <c r="B2035" i="5"/>
  <c r="C2034" i="5" a="1"/>
  <c r="C2034" i="5" s="1"/>
  <c r="B2034" i="5"/>
  <c r="C2033" i="5" a="1"/>
  <c r="C2033" i="5" s="1"/>
  <c r="B2033" i="5"/>
  <c r="C2032" i="5" a="1"/>
  <c r="C2032" i="5" s="1"/>
  <c r="B2032" i="5"/>
  <c r="C2031" i="5" a="1"/>
  <c r="C2031" i="5" s="1"/>
  <c r="B2031" i="5"/>
  <c r="C2030" i="5" a="1"/>
  <c r="C2030" i="5" s="1"/>
  <c r="B2030" i="5"/>
  <c r="C2029" i="5" a="1"/>
  <c r="C2029" i="5" s="1"/>
  <c r="B2029" i="5"/>
  <c r="C2028" i="5" a="1"/>
  <c r="C2028" i="5" s="1"/>
  <c r="B2028" i="5"/>
  <c r="C2027" i="5" a="1"/>
  <c r="C2027" i="5" s="1"/>
  <c r="B2027" i="5"/>
  <c r="C2026" i="5" a="1"/>
  <c r="C2026" i="5" s="1"/>
  <c r="B2026" i="5"/>
  <c r="C2025" i="5" a="1"/>
  <c r="C2025" i="5" s="1"/>
  <c r="B2025" i="5"/>
  <c r="C2024" i="5" a="1"/>
  <c r="C2024" i="5" s="1"/>
  <c r="B2024" i="5"/>
  <c r="C2023" i="5" a="1"/>
  <c r="C2023" i="5" s="1"/>
  <c r="B2023" i="5"/>
  <c r="C2022" i="5" a="1"/>
  <c r="C2022" i="5" s="1"/>
  <c r="B2022" i="5"/>
  <c r="C2021" i="5" a="1"/>
  <c r="C2021" i="5" s="1"/>
  <c r="B2021" i="5"/>
  <c r="C2020" i="5" a="1"/>
  <c r="C2020" i="5" s="1"/>
  <c r="B2020" i="5"/>
  <c r="C2019" i="5" a="1"/>
  <c r="C2019" i="5" s="1"/>
  <c r="B2019" i="5"/>
  <c r="C2018" i="5" a="1"/>
  <c r="C2018" i="5" s="1"/>
  <c r="B2018" i="5"/>
  <c r="C2017" i="5" a="1"/>
  <c r="C2017" i="5" s="1"/>
  <c r="B2017" i="5"/>
  <c r="C2016" i="5" a="1"/>
  <c r="C2016" i="5" s="1"/>
  <c r="B2016" i="5"/>
  <c r="C2015" i="5" a="1"/>
  <c r="C2015" i="5" s="1"/>
  <c r="B2015" i="5"/>
  <c r="C2014" i="5" a="1"/>
  <c r="C2014" i="5" s="1"/>
  <c r="B2014" i="5"/>
  <c r="C2013" i="5" a="1"/>
  <c r="C2013" i="5" s="1"/>
  <c r="B2013" i="5"/>
  <c r="C2012" i="5" a="1"/>
  <c r="C2012" i="5" s="1"/>
  <c r="B2012" i="5"/>
  <c r="C2011" i="5" a="1"/>
  <c r="C2011" i="5" s="1"/>
  <c r="B2011" i="5"/>
  <c r="C2010" i="5" a="1"/>
  <c r="C2010" i="5" s="1"/>
  <c r="B2010" i="5"/>
  <c r="C2009" i="5" a="1"/>
  <c r="C2009" i="5" s="1"/>
  <c r="B2009" i="5"/>
  <c r="C2008" i="5" a="1"/>
  <c r="C2008" i="5" s="1"/>
  <c r="B2008" i="5"/>
  <c r="C2007" i="5" a="1"/>
  <c r="C2007" i="5" s="1"/>
  <c r="B2007" i="5"/>
  <c r="C2006" i="5" a="1"/>
  <c r="C2006" i="5" s="1"/>
  <c r="B2006" i="5"/>
  <c r="C2005" i="5" a="1"/>
  <c r="C2005" i="5" s="1"/>
  <c r="B2005" i="5"/>
  <c r="C2004" i="5" a="1"/>
  <c r="C2004" i="5" s="1"/>
  <c r="B2004" i="5"/>
  <c r="C2003" i="5" a="1"/>
  <c r="C2003" i="5" s="1"/>
  <c r="B2003" i="5"/>
  <c r="C2002" i="5" a="1"/>
  <c r="C2002" i="5" s="1"/>
  <c r="B2002" i="5"/>
  <c r="C2001" i="5" a="1"/>
  <c r="C2001" i="5" s="1"/>
  <c r="B2001" i="5"/>
  <c r="C2000" i="5" a="1"/>
  <c r="C2000" i="5" s="1"/>
  <c r="B2000" i="5"/>
  <c r="C1999" i="5" a="1"/>
  <c r="C1999" i="5" s="1"/>
  <c r="B1999" i="5"/>
  <c r="C1998" i="5" a="1"/>
  <c r="C1998" i="5" s="1"/>
  <c r="B1998" i="5"/>
  <c r="C1997" i="5" a="1"/>
  <c r="C1997" i="5" s="1"/>
  <c r="B1997" i="5"/>
  <c r="C1996" i="5" a="1"/>
  <c r="C1996" i="5" s="1"/>
  <c r="B1996" i="5"/>
  <c r="C1995" i="5" a="1"/>
  <c r="C1995" i="5" s="1"/>
  <c r="B1995" i="5"/>
  <c r="C1994" i="5" a="1"/>
  <c r="C1994" i="5" s="1"/>
  <c r="B1994" i="5"/>
  <c r="C1993" i="5" a="1"/>
  <c r="C1993" i="5" s="1"/>
  <c r="B1993" i="5"/>
  <c r="C1992" i="5" a="1"/>
  <c r="C1992" i="5" s="1"/>
  <c r="B1992" i="5"/>
  <c r="C1991" i="5" a="1"/>
  <c r="C1991" i="5" s="1"/>
  <c r="B1991" i="5"/>
  <c r="C1990" i="5" a="1"/>
  <c r="C1990" i="5" s="1"/>
  <c r="B1990" i="5"/>
  <c r="C1989" i="5" a="1"/>
  <c r="C1989" i="5" s="1"/>
  <c r="B1989" i="5"/>
  <c r="C1988" i="5" a="1"/>
  <c r="C1988" i="5" s="1"/>
  <c r="B1988" i="5"/>
  <c r="C1987" i="5" a="1"/>
  <c r="C1987" i="5" s="1"/>
  <c r="B1987" i="5"/>
  <c r="C1986" i="5" a="1"/>
  <c r="C1986" i="5" s="1"/>
  <c r="B1986" i="5"/>
  <c r="C1985" i="5" a="1"/>
  <c r="C1985" i="5" s="1"/>
  <c r="B1985" i="5"/>
  <c r="C1984" i="5" a="1"/>
  <c r="C1984" i="5" s="1"/>
  <c r="B1984" i="5"/>
  <c r="C1983" i="5" a="1"/>
  <c r="C1983" i="5" s="1"/>
  <c r="B1983" i="5"/>
  <c r="C1982" i="5" a="1"/>
  <c r="C1982" i="5" s="1"/>
  <c r="B1982" i="5"/>
  <c r="C1981" i="5" a="1"/>
  <c r="C1981" i="5" s="1"/>
  <c r="B1981" i="5"/>
  <c r="C1980" i="5" a="1"/>
  <c r="C1980" i="5" s="1"/>
  <c r="B1980" i="5"/>
  <c r="C1979" i="5" a="1"/>
  <c r="C1979" i="5" s="1"/>
  <c r="B1979" i="5"/>
  <c r="C1978" i="5" a="1"/>
  <c r="C1978" i="5" s="1"/>
  <c r="B1978" i="5"/>
  <c r="C1977" i="5" a="1"/>
  <c r="C1977" i="5" s="1"/>
  <c r="B1977" i="5"/>
  <c r="C1976" i="5" a="1"/>
  <c r="C1976" i="5" s="1"/>
  <c r="B1976" i="5"/>
  <c r="C1975" i="5" a="1"/>
  <c r="C1975" i="5" s="1"/>
  <c r="B1975" i="5"/>
  <c r="C1974" i="5" a="1"/>
  <c r="C1974" i="5" s="1"/>
  <c r="B1974" i="5"/>
  <c r="C1973" i="5" a="1"/>
  <c r="C1973" i="5" s="1"/>
  <c r="B1973" i="5"/>
  <c r="C1972" i="5" a="1"/>
  <c r="C1972" i="5" s="1"/>
  <c r="B1972" i="5"/>
  <c r="C1971" i="5" a="1"/>
  <c r="C1971" i="5" s="1"/>
  <c r="B1971" i="5"/>
  <c r="C1970" i="5" a="1"/>
  <c r="C1970" i="5" s="1"/>
  <c r="B1970" i="5"/>
  <c r="C1969" i="5" a="1"/>
  <c r="C1969" i="5" s="1"/>
  <c r="B1969" i="5"/>
  <c r="C1968" i="5" a="1"/>
  <c r="C1968" i="5" s="1"/>
  <c r="B1968" i="5"/>
  <c r="C1967" i="5" a="1"/>
  <c r="C1967" i="5" s="1"/>
  <c r="B1967" i="5"/>
  <c r="C1966" i="5" a="1"/>
  <c r="C1966" i="5" s="1"/>
  <c r="B1966" i="5"/>
  <c r="C1965" i="5" a="1"/>
  <c r="C1965" i="5" s="1"/>
  <c r="B1965" i="5"/>
  <c r="C1964" i="5" a="1"/>
  <c r="C1964" i="5" s="1"/>
  <c r="B1964" i="5"/>
  <c r="C1963" i="5" a="1"/>
  <c r="C1963" i="5" s="1"/>
  <c r="B1963" i="5"/>
  <c r="C1962" i="5" a="1"/>
  <c r="C1962" i="5" s="1"/>
  <c r="B1962" i="5"/>
  <c r="C1961" i="5" a="1"/>
  <c r="C1961" i="5" s="1"/>
  <c r="B1961" i="5"/>
  <c r="C1960" i="5" a="1"/>
  <c r="C1960" i="5" s="1"/>
  <c r="B1960" i="5"/>
  <c r="C1959" i="5" a="1"/>
  <c r="C1959" i="5" s="1"/>
  <c r="B1959" i="5"/>
  <c r="C1958" i="5" a="1"/>
  <c r="C1958" i="5" s="1"/>
  <c r="B1958" i="5"/>
  <c r="C1957" i="5" a="1"/>
  <c r="C1957" i="5" s="1"/>
  <c r="B1957" i="5"/>
  <c r="C1956" i="5" a="1"/>
  <c r="C1956" i="5" s="1"/>
  <c r="B1956" i="5"/>
  <c r="C1955" i="5" a="1"/>
  <c r="C1955" i="5" s="1"/>
  <c r="B1955" i="5"/>
  <c r="C1954" i="5" a="1"/>
  <c r="C1954" i="5" s="1"/>
  <c r="B1954" i="5"/>
  <c r="C1953" i="5" a="1"/>
  <c r="C1953" i="5" s="1"/>
  <c r="B1953" i="5"/>
  <c r="C1952" i="5" a="1"/>
  <c r="C1952" i="5" s="1"/>
  <c r="B1952" i="5"/>
  <c r="C1951" i="5" a="1"/>
  <c r="C1951" i="5" s="1"/>
  <c r="B1951" i="5"/>
  <c r="C1950" i="5" a="1"/>
  <c r="C1950" i="5" s="1"/>
  <c r="B1950" i="5"/>
  <c r="C1949" i="5" a="1"/>
  <c r="C1949" i="5" s="1"/>
  <c r="B1949" i="5"/>
  <c r="C1948" i="5" a="1"/>
  <c r="C1948" i="5" s="1"/>
  <c r="B1948" i="5"/>
  <c r="C1947" i="5" a="1"/>
  <c r="C1947" i="5" s="1"/>
  <c r="B1947" i="5"/>
  <c r="C1946" i="5" a="1"/>
  <c r="C1946" i="5" s="1"/>
  <c r="B1946" i="5"/>
  <c r="C1945" i="5" a="1"/>
  <c r="C1945" i="5" s="1"/>
  <c r="B1945" i="5"/>
  <c r="C1944" i="5" a="1"/>
  <c r="C1944" i="5" s="1"/>
  <c r="B1944" i="5"/>
  <c r="C1943" i="5" a="1"/>
  <c r="C1943" i="5" s="1"/>
  <c r="B1943" i="5"/>
  <c r="C1942" i="5" a="1"/>
  <c r="C1942" i="5" s="1"/>
  <c r="B1942" i="5"/>
  <c r="C1941" i="5" a="1"/>
  <c r="C1941" i="5" s="1"/>
  <c r="B1941" i="5"/>
  <c r="C1940" i="5" a="1"/>
  <c r="C1940" i="5" s="1"/>
  <c r="B1940" i="5"/>
  <c r="C1939" i="5" a="1"/>
  <c r="C1939" i="5" s="1"/>
  <c r="B1939" i="5"/>
  <c r="C1938" i="5" a="1"/>
  <c r="C1938" i="5" s="1"/>
  <c r="B1938" i="5"/>
  <c r="C1937" i="5" a="1"/>
  <c r="C1937" i="5" s="1"/>
  <c r="B1937" i="5"/>
  <c r="C1936" i="5" a="1"/>
  <c r="C1936" i="5" s="1"/>
  <c r="B1936" i="5"/>
  <c r="C1935" i="5" a="1"/>
  <c r="C1935" i="5" s="1"/>
  <c r="B1935" i="5"/>
  <c r="C1934" i="5" a="1"/>
  <c r="C1934" i="5" s="1"/>
  <c r="B1934" i="5"/>
  <c r="C1933" i="5" a="1"/>
  <c r="C1933" i="5" s="1"/>
  <c r="B1933" i="5"/>
  <c r="C1932" i="5" a="1"/>
  <c r="C1932" i="5" s="1"/>
  <c r="B1932" i="5"/>
  <c r="C1931" i="5" a="1"/>
  <c r="C1931" i="5" s="1"/>
  <c r="B1931" i="5"/>
  <c r="C1930" i="5" a="1"/>
  <c r="C1930" i="5" s="1"/>
  <c r="B1930" i="5"/>
  <c r="C1929" i="5" a="1"/>
  <c r="C1929" i="5" s="1"/>
  <c r="B1929" i="5"/>
  <c r="C1928" i="5" a="1"/>
  <c r="C1928" i="5" s="1"/>
  <c r="B1928" i="5"/>
  <c r="C1927" i="5" a="1"/>
  <c r="C1927" i="5" s="1"/>
  <c r="B1927" i="5"/>
  <c r="C1926" i="5" a="1"/>
  <c r="C1926" i="5" s="1"/>
  <c r="B1926" i="5"/>
  <c r="C1925" i="5" a="1"/>
  <c r="C1925" i="5" s="1"/>
  <c r="B1925" i="5"/>
  <c r="C1924" i="5" a="1"/>
  <c r="C1924" i="5" s="1"/>
  <c r="B1924" i="5"/>
  <c r="C1923" i="5" a="1"/>
  <c r="C1923" i="5" s="1"/>
  <c r="B1923" i="5"/>
  <c r="C1922" i="5" a="1"/>
  <c r="C1922" i="5" s="1"/>
  <c r="B1922" i="5"/>
  <c r="C1921" i="5" a="1"/>
  <c r="C1921" i="5" s="1"/>
  <c r="B1921" i="5"/>
  <c r="C1920" i="5" a="1"/>
  <c r="C1920" i="5" s="1"/>
  <c r="B1920" i="5"/>
  <c r="C1919" i="5" a="1"/>
  <c r="C1919" i="5" s="1"/>
  <c r="B1919" i="5"/>
  <c r="C1918" i="5" a="1"/>
  <c r="C1918" i="5" s="1"/>
  <c r="B1918" i="5"/>
  <c r="C1917" i="5" a="1"/>
  <c r="C1917" i="5" s="1"/>
  <c r="B1917" i="5"/>
  <c r="C1916" i="5" a="1"/>
  <c r="C1916" i="5" s="1"/>
  <c r="B1916" i="5"/>
  <c r="C1915" i="5" a="1"/>
  <c r="C1915" i="5" s="1"/>
  <c r="B1915" i="5"/>
  <c r="C1914" i="5" a="1"/>
  <c r="C1914" i="5" s="1"/>
  <c r="B1914" i="5"/>
  <c r="C1913" i="5" a="1"/>
  <c r="C1913" i="5" s="1"/>
  <c r="B1913" i="5"/>
  <c r="C1912" i="5" a="1"/>
  <c r="C1912" i="5" s="1"/>
  <c r="B1912" i="5"/>
  <c r="C1911" i="5" a="1"/>
  <c r="C1911" i="5" s="1"/>
  <c r="B1911" i="5"/>
  <c r="C1910" i="5" a="1"/>
  <c r="C1910" i="5" s="1"/>
  <c r="B1910" i="5"/>
  <c r="C1909" i="5" a="1"/>
  <c r="C1909" i="5" s="1"/>
  <c r="B1909" i="5"/>
  <c r="C1908" i="5" a="1"/>
  <c r="C1908" i="5" s="1"/>
  <c r="B1908" i="5"/>
  <c r="C1907" i="5" a="1"/>
  <c r="C1907" i="5" s="1"/>
  <c r="B1907" i="5"/>
  <c r="C1906" i="5" a="1"/>
  <c r="C1906" i="5" s="1"/>
  <c r="B1906" i="5"/>
  <c r="C1905" i="5" a="1"/>
  <c r="C1905" i="5" s="1"/>
  <c r="B1905" i="5"/>
  <c r="C1904" i="5" a="1"/>
  <c r="C1904" i="5" s="1"/>
  <c r="B1904" i="5"/>
  <c r="C1903" i="5" a="1"/>
  <c r="C1903" i="5" s="1"/>
  <c r="B1903" i="5"/>
  <c r="C1902" i="5" a="1"/>
  <c r="C1902" i="5" s="1"/>
  <c r="B1902" i="5"/>
  <c r="C1901" i="5" a="1"/>
  <c r="C1901" i="5" s="1"/>
  <c r="B1901" i="5"/>
  <c r="C1900" i="5" a="1"/>
  <c r="C1900" i="5" s="1"/>
  <c r="B1900" i="5"/>
  <c r="C1899" i="5" a="1"/>
  <c r="C1899" i="5" s="1"/>
  <c r="B1899" i="5"/>
  <c r="C1898" i="5" a="1"/>
  <c r="C1898" i="5" s="1"/>
  <c r="B1898" i="5"/>
  <c r="C1897" i="5" a="1"/>
  <c r="C1897" i="5" s="1"/>
  <c r="B1897" i="5"/>
  <c r="C1896" i="5" a="1"/>
  <c r="C1896" i="5" s="1"/>
  <c r="B1896" i="5"/>
  <c r="C1895" i="5" a="1"/>
  <c r="C1895" i="5" s="1"/>
  <c r="B1895" i="5"/>
  <c r="C1894" i="5" a="1"/>
  <c r="C1894" i="5" s="1"/>
  <c r="B1894" i="5"/>
  <c r="C1893" i="5" a="1"/>
  <c r="C1893" i="5" s="1"/>
  <c r="B1893" i="5"/>
  <c r="C1892" i="5" a="1"/>
  <c r="C1892" i="5" s="1"/>
  <c r="B1892" i="5"/>
  <c r="C1891" i="5" a="1"/>
  <c r="C1891" i="5" s="1"/>
  <c r="B1891" i="5"/>
  <c r="C1890" i="5" a="1"/>
  <c r="C1890" i="5" s="1"/>
  <c r="B1890" i="5"/>
  <c r="C1889" i="5" a="1"/>
  <c r="C1889" i="5" s="1"/>
  <c r="B1889" i="5"/>
  <c r="C1888" i="5" a="1"/>
  <c r="C1888" i="5" s="1"/>
  <c r="B1888" i="5"/>
  <c r="C1887" i="5" a="1"/>
  <c r="C1887" i="5" s="1"/>
  <c r="B1887" i="5"/>
  <c r="C1886" i="5" a="1"/>
  <c r="C1886" i="5" s="1"/>
  <c r="B1886" i="5"/>
  <c r="C1885" i="5" a="1"/>
  <c r="C1885" i="5" s="1"/>
  <c r="B1885" i="5"/>
  <c r="C1884" i="5" a="1"/>
  <c r="C1884" i="5" s="1"/>
  <c r="B1884" i="5"/>
  <c r="C1883" i="5" a="1"/>
  <c r="C1883" i="5" s="1"/>
  <c r="B1883" i="5"/>
  <c r="C1882" i="5" a="1"/>
  <c r="C1882" i="5" s="1"/>
  <c r="B1882" i="5"/>
  <c r="C1881" i="5" a="1"/>
  <c r="C1881" i="5" s="1"/>
  <c r="B1881" i="5"/>
  <c r="C1880" i="5" a="1"/>
  <c r="C1880" i="5" s="1"/>
  <c r="B1880" i="5"/>
  <c r="C1879" i="5" a="1"/>
  <c r="C1879" i="5" s="1"/>
  <c r="B1879" i="5"/>
  <c r="C1878" i="5" a="1"/>
  <c r="C1878" i="5" s="1"/>
  <c r="B1878" i="5"/>
  <c r="C1877" i="5" a="1"/>
  <c r="C1877" i="5" s="1"/>
  <c r="B1877" i="5"/>
  <c r="C1876" i="5" a="1"/>
  <c r="C1876" i="5" s="1"/>
  <c r="B1876" i="5"/>
  <c r="C1875" i="5" a="1"/>
  <c r="C1875" i="5" s="1"/>
  <c r="B1875" i="5"/>
  <c r="C1874" i="5" a="1"/>
  <c r="C1874" i="5" s="1"/>
  <c r="B1874" i="5"/>
  <c r="C1873" i="5" a="1"/>
  <c r="C1873" i="5" s="1"/>
  <c r="B1873" i="5"/>
  <c r="C1872" i="5" a="1"/>
  <c r="C1872" i="5" s="1"/>
  <c r="B1872" i="5"/>
  <c r="C1871" i="5" a="1"/>
  <c r="C1871" i="5" s="1"/>
  <c r="B1871" i="5"/>
  <c r="C1870" i="5" a="1"/>
  <c r="C1870" i="5" s="1"/>
  <c r="B1870" i="5"/>
  <c r="C1869" i="5" a="1"/>
  <c r="C1869" i="5" s="1"/>
  <c r="B1869" i="5"/>
  <c r="C1868" i="5" a="1"/>
  <c r="C1868" i="5" s="1"/>
  <c r="B1868" i="5"/>
  <c r="C1867" i="5" a="1"/>
  <c r="C1867" i="5" s="1"/>
  <c r="B1867" i="5"/>
  <c r="C1866" i="5" a="1"/>
  <c r="C1866" i="5" s="1"/>
  <c r="B1866" i="5"/>
  <c r="C1865" i="5" a="1"/>
  <c r="C1865" i="5" s="1"/>
  <c r="B1865" i="5"/>
  <c r="C1864" i="5" a="1"/>
  <c r="C1864" i="5" s="1"/>
  <c r="B1864" i="5"/>
  <c r="C1863" i="5" a="1"/>
  <c r="C1863" i="5" s="1"/>
  <c r="B1863" i="5"/>
  <c r="C1862" i="5" a="1"/>
  <c r="C1862" i="5" s="1"/>
  <c r="B1862" i="5"/>
  <c r="C1861" i="5" a="1"/>
  <c r="C1861" i="5" s="1"/>
  <c r="B1861" i="5"/>
  <c r="C1860" i="5" a="1"/>
  <c r="C1860" i="5" s="1"/>
  <c r="B1860" i="5"/>
  <c r="C1859" i="5" a="1"/>
  <c r="C1859" i="5" s="1"/>
  <c r="B1859" i="5"/>
  <c r="C1858" i="5" a="1"/>
  <c r="C1858" i="5" s="1"/>
  <c r="B1858" i="5"/>
  <c r="C1857" i="5" a="1"/>
  <c r="C1857" i="5" s="1"/>
  <c r="B1857" i="5"/>
  <c r="C1856" i="5" a="1"/>
  <c r="C1856" i="5" s="1"/>
  <c r="B1856" i="5"/>
  <c r="C1855" i="5" a="1"/>
  <c r="C1855" i="5" s="1"/>
  <c r="B1855" i="5"/>
  <c r="C1854" i="5" a="1"/>
  <c r="C1854" i="5" s="1"/>
  <c r="B1854" i="5"/>
  <c r="C1853" i="5" a="1"/>
  <c r="C1853" i="5" s="1"/>
  <c r="B1853" i="5"/>
  <c r="C1852" i="5" a="1"/>
  <c r="C1852" i="5" s="1"/>
  <c r="B1852" i="5"/>
  <c r="C1851" i="5" a="1"/>
  <c r="C1851" i="5" s="1"/>
  <c r="B1851" i="5"/>
  <c r="C1850" i="5" a="1"/>
  <c r="C1850" i="5" s="1"/>
  <c r="B1850" i="5"/>
  <c r="C1849" i="5" a="1"/>
  <c r="C1849" i="5" s="1"/>
  <c r="B1849" i="5"/>
  <c r="C1848" i="5" a="1"/>
  <c r="C1848" i="5" s="1"/>
  <c r="B1848" i="5"/>
  <c r="C1847" i="5" a="1"/>
  <c r="C1847" i="5" s="1"/>
  <c r="B1847" i="5"/>
  <c r="C1846" i="5" a="1"/>
  <c r="C1846" i="5" s="1"/>
  <c r="B1846" i="5"/>
  <c r="C1845" i="5" a="1"/>
  <c r="C1845" i="5" s="1"/>
  <c r="B1845" i="5"/>
  <c r="C1844" i="5" a="1"/>
  <c r="C1844" i="5" s="1"/>
  <c r="B1844" i="5"/>
  <c r="C1843" i="5" a="1"/>
  <c r="C1843" i="5" s="1"/>
  <c r="B1843" i="5"/>
  <c r="C1842" i="5" a="1"/>
  <c r="C1842" i="5" s="1"/>
  <c r="B1842" i="5"/>
  <c r="C1841" i="5" a="1"/>
  <c r="C1841" i="5" s="1"/>
  <c r="B1841" i="5"/>
  <c r="C1840" i="5" a="1"/>
  <c r="C1840" i="5" s="1"/>
  <c r="B1840" i="5"/>
  <c r="C1839" i="5" a="1"/>
  <c r="C1839" i="5" s="1"/>
  <c r="B1839" i="5"/>
  <c r="C1838" i="5" a="1"/>
  <c r="C1838" i="5" s="1"/>
  <c r="B1838" i="5"/>
  <c r="C1837" i="5" a="1"/>
  <c r="C1837" i="5" s="1"/>
  <c r="B1837" i="5"/>
  <c r="C1836" i="5" a="1"/>
  <c r="C1836" i="5" s="1"/>
  <c r="B1836" i="5"/>
  <c r="C1835" i="5" a="1"/>
  <c r="C1835" i="5" s="1"/>
  <c r="B1835" i="5"/>
  <c r="C1834" i="5" a="1"/>
  <c r="C1834" i="5" s="1"/>
  <c r="B1834" i="5"/>
  <c r="C1833" i="5" a="1"/>
  <c r="C1833" i="5" s="1"/>
  <c r="B1833" i="5"/>
  <c r="C1832" i="5" a="1"/>
  <c r="C1832" i="5" s="1"/>
  <c r="B1832" i="5"/>
  <c r="C1831" i="5" a="1"/>
  <c r="C1831" i="5" s="1"/>
  <c r="B1831" i="5"/>
  <c r="C1830" i="5" a="1"/>
  <c r="C1830" i="5" s="1"/>
  <c r="B1830" i="5"/>
  <c r="C1829" i="5" a="1"/>
  <c r="C1829" i="5" s="1"/>
  <c r="B1829" i="5"/>
  <c r="C1828" i="5" a="1"/>
  <c r="C1828" i="5" s="1"/>
  <c r="B1828" i="5"/>
  <c r="C1827" i="5" a="1"/>
  <c r="C1827" i="5" s="1"/>
  <c r="B1827" i="5"/>
  <c r="C1826" i="5" a="1"/>
  <c r="C1826" i="5" s="1"/>
  <c r="B1826" i="5"/>
  <c r="C1825" i="5" a="1"/>
  <c r="C1825" i="5" s="1"/>
  <c r="B1825" i="5"/>
  <c r="C1824" i="5" a="1"/>
  <c r="C1824" i="5" s="1"/>
  <c r="B1824" i="5"/>
  <c r="C1823" i="5" a="1"/>
  <c r="C1823" i="5" s="1"/>
  <c r="B1823" i="5"/>
  <c r="C1822" i="5" a="1"/>
  <c r="C1822" i="5" s="1"/>
  <c r="B1822" i="5"/>
  <c r="C1821" i="5" a="1"/>
  <c r="C1821" i="5" s="1"/>
  <c r="B1821" i="5"/>
  <c r="C1820" i="5" a="1"/>
  <c r="C1820" i="5" s="1"/>
  <c r="B1820" i="5"/>
  <c r="C1819" i="5" a="1"/>
  <c r="C1819" i="5" s="1"/>
  <c r="B1819" i="5"/>
  <c r="C1818" i="5" a="1"/>
  <c r="C1818" i="5" s="1"/>
  <c r="B1818" i="5"/>
  <c r="C1817" i="5" a="1"/>
  <c r="C1817" i="5" s="1"/>
  <c r="B1817" i="5"/>
  <c r="C1816" i="5" a="1"/>
  <c r="C1816" i="5" s="1"/>
  <c r="B1816" i="5"/>
  <c r="C1815" i="5" a="1"/>
  <c r="C1815" i="5" s="1"/>
  <c r="B1815" i="5"/>
  <c r="C1814" i="5" a="1"/>
  <c r="C1814" i="5" s="1"/>
  <c r="B1814" i="5"/>
  <c r="C1813" i="5" a="1"/>
  <c r="C1813" i="5" s="1"/>
  <c r="B1813" i="5"/>
  <c r="C1812" i="5" a="1"/>
  <c r="C1812" i="5" s="1"/>
  <c r="B1812" i="5"/>
  <c r="C1811" i="5" a="1"/>
  <c r="C1811" i="5" s="1"/>
  <c r="B1811" i="5"/>
  <c r="C1810" i="5" a="1"/>
  <c r="C1810" i="5" s="1"/>
  <c r="B1810" i="5"/>
  <c r="C1809" i="5" a="1"/>
  <c r="C1809" i="5" s="1"/>
  <c r="B1809" i="5"/>
  <c r="C1808" i="5" a="1"/>
  <c r="C1808" i="5" s="1"/>
  <c r="B1808" i="5"/>
  <c r="C1807" i="5" a="1"/>
  <c r="C1807" i="5" s="1"/>
  <c r="B1807" i="5"/>
  <c r="C1806" i="5" a="1"/>
  <c r="C1806" i="5" s="1"/>
  <c r="B1806" i="5"/>
  <c r="C1805" i="5" a="1"/>
  <c r="C1805" i="5" s="1"/>
  <c r="B1805" i="5"/>
  <c r="C1804" i="5" a="1"/>
  <c r="C1804" i="5" s="1"/>
  <c r="B1804" i="5"/>
  <c r="C1803" i="5" a="1"/>
  <c r="C1803" i="5" s="1"/>
  <c r="B1803" i="5"/>
  <c r="C1802" i="5" a="1"/>
  <c r="C1802" i="5" s="1"/>
  <c r="B1802" i="5"/>
  <c r="C1801" i="5" a="1"/>
  <c r="C1801" i="5" s="1"/>
  <c r="B1801" i="5"/>
  <c r="C1800" i="5" a="1"/>
  <c r="C1800" i="5" s="1"/>
  <c r="B1800" i="5"/>
  <c r="C1799" i="5" a="1"/>
  <c r="C1799" i="5" s="1"/>
  <c r="B1799" i="5"/>
  <c r="C1798" i="5" a="1"/>
  <c r="C1798" i="5" s="1"/>
  <c r="B1798" i="5"/>
  <c r="C1797" i="5" a="1"/>
  <c r="C1797" i="5" s="1"/>
  <c r="B1797" i="5"/>
  <c r="C1796" i="5" a="1"/>
  <c r="C1796" i="5" s="1"/>
  <c r="B1796" i="5"/>
  <c r="C1795" i="5" a="1"/>
  <c r="C1795" i="5" s="1"/>
  <c r="B1795" i="5"/>
  <c r="C1794" i="5" a="1"/>
  <c r="C1794" i="5" s="1"/>
  <c r="B1794" i="5"/>
  <c r="C1793" i="5" a="1"/>
  <c r="C1793" i="5" s="1"/>
  <c r="B1793" i="5"/>
  <c r="C1792" i="5" a="1"/>
  <c r="C1792" i="5" s="1"/>
  <c r="B1792" i="5"/>
  <c r="C1791" i="5" a="1"/>
  <c r="C1791" i="5" s="1"/>
  <c r="B1791" i="5"/>
  <c r="C1790" i="5" a="1"/>
  <c r="C1790" i="5" s="1"/>
  <c r="B1790" i="5"/>
  <c r="C1789" i="5" a="1"/>
  <c r="C1789" i="5" s="1"/>
  <c r="B1789" i="5"/>
  <c r="C1788" i="5" a="1"/>
  <c r="C1788" i="5" s="1"/>
  <c r="B1788" i="5"/>
  <c r="C1787" i="5" a="1"/>
  <c r="C1787" i="5" s="1"/>
  <c r="B1787" i="5"/>
  <c r="C1786" i="5" a="1"/>
  <c r="C1786" i="5" s="1"/>
  <c r="B1786" i="5"/>
  <c r="C1785" i="5" a="1"/>
  <c r="C1785" i="5" s="1"/>
  <c r="B1785" i="5"/>
  <c r="C1784" i="5" a="1"/>
  <c r="C1784" i="5" s="1"/>
  <c r="B1784" i="5"/>
  <c r="C1783" i="5" a="1"/>
  <c r="C1783" i="5" s="1"/>
  <c r="B1783" i="5"/>
  <c r="C1782" i="5" a="1"/>
  <c r="C1782" i="5" s="1"/>
  <c r="B1782" i="5"/>
  <c r="C1781" i="5" a="1"/>
  <c r="C1781" i="5" s="1"/>
  <c r="B1781" i="5"/>
  <c r="C1780" i="5" a="1"/>
  <c r="C1780" i="5" s="1"/>
  <c r="B1780" i="5"/>
  <c r="C1779" i="5" a="1"/>
  <c r="C1779" i="5" s="1"/>
  <c r="B1779" i="5"/>
  <c r="C1778" i="5" a="1"/>
  <c r="C1778" i="5" s="1"/>
  <c r="B1778" i="5"/>
  <c r="C1777" i="5" a="1"/>
  <c r="C1777" i="5" s="1"/>
  <c r="B1777" i="5"/>
  <c r="C1776" i="5" a="1"/>
  <c r="C1776" i="5" s="1"/>
  <c r="B1776" i="5"/>
  <c r="C1775" i="5" a="1"/>
  <c r="C1775" i="5" s="1"/>
  <c r="B1775" i="5"/>
  <c r="C1774" i="5" a="1"/>
  <c r="C1774" i="5" s="1"/>
  <c r="B1774" i="5"/>
  <c r="C1773" i="5" a="1"/>
  <c r="C1773" i="5" s="1"/>
  <c r="B1773" i="5"/>
  <c r="C1772" i="5" a="1"/>
  <c r="C1772" i="5" s="1"/>
  <c r="B1772" i="5"/>
  <c r="C1771" i="5" a="1"/>
  <c r="C1771" i="5" s="1"/>
  <c r="B1771" i="5"/>
  <c r="C1770" i="5" a="1"/>
  <c r="C1770" i="5" s="1"/>
  <c r="B1770" i="5"/>
  <c r="C1769" i="5" a="1"/>
  <c r="C1769" i="5" s="1"/>
  <c r="B1769" i="5"/>
  <c r="C1768" i="5" a="1"/>
  <c r="C1768" i="5" s="1"/>
  <c r="B1768" i="5"/>
  <c r="C1767" i="5" a="1"/>
  <c r="C1767" i="5" s="1"/>
  <c r="B1767" i="5"/>
  <c r="C1766" i="5" a="1"/>
  <c r="C1766" i="5" s="1"/>
  <c r="B1766" i="5"/>
  <c r="C1765" i="5" a="1"/>
  <c r="C1765" i="5" s="1"/>
  <c r="B1765" i="5"/>
  <c r="C1764" i="5" a="1"/>
  <c r="C1764" i="5" s="1"/>
  <c r="B1764" i="5"/>
  <c r="C1763" i="5" a="1"/>
  <c r="C1763" i="5" s="1"/>
  <c r="B1763" i="5"/>
  <c r="C1762" i="5" a="1"/>
  <c r="C1762" i="5" s="1"/>
  <c r="B1762" i="5"/>
  <c r="C1761" i="5" a="1"/>
  <c r="C1761" i="5" s="1"/>
  <c r="B1761" i="5"/>
  <c r="C1760" i="5" a="1"/>
  <c r="C1760" i="5" s="1"/>
  <c r="B1760" i="5"/>
  <c r="C1759" i="5" a="1"/>
  <c r="C1759" i="5" s="1"/>
  <c r="B1759" i="5"/>
  <c r="C1758" i="5" a="1"/>
  <c r="C1758" i="5" s="1"/>
  <c r="B1758" i="5"/>
  <c r="C1757" i="5" a="1"/>
  <c r="C1757" i="5" s="1"/>
  <c r="B1757" i="5"/>
  <c r="C1756" i="5" a="1"/>
  <c r="C1756" i="5" s="1"/>
  <c r="B1756" i="5"/>
  <c r="C1755" i="5" a="1"/>
  <c r="C1755" i="5" s="1"/>
  <c r="B1755" i="5"/>
  <c r="C1754" i="5" a="1"/>
  <c r="C1754" i="5" s="1"/>
  <c r="B1754" i="5"/>
  <c r="C1753" i="5" a="1"/>
  <c r="C1753" i="5" s="1"/>
  <c r="B1753" i="5"/>
  <c r="C1752" i="5" a="1"/>
  <c r="C1752" i="5" s="1"/>
  <c r="B1752" i="5"/>
  <c r="C1751" i="5" a="1"/>
  <c r="C1751" i="5" s="1"/>
  <c r="B1751" i="5"/>
  <c r="C1750" i="5" a="1"/>
  <c r="C1750" i="5" s="1"/>
  <c r="B1750" i="5"/>
  <c r="C1749" i="5" a="1"/>
  <c r="C1749" i="5" s="1"/>
  <c r="B1749" i="5"/>
  <c r="C1748" i="5" a="1"/>
  <c r="C1748" i="5" s="1"/>
  <c r="B1748" i="5"/>
  <c r="C1747" i="5" a="1"/>
  <c r="C1747" i="5" s="1"/>
  <c r="B1747" i="5"/>
  <c r="C1746" i="5" a="1"/>
  <c r="C1746" i="5" s="1"/>
  <c r="B1746" i="5"/>
  <c r="C1745" i="5" a="1"/>
  <c r="C1745" i="5" s="1"/>
  <c r="B1745" i="5"/>
  <c r="C1744" i="5" a="1"/>
  <c r="C1744" i="5" s="1"/>
  <c r="B1744" i="5"/>
  <c r="C1743" i="5" a="1"/>
  <c r="C1743" i="5" s="1"/>
  <c r="B1743" i="5"/>
  <c r="C1742" i="5" a="1"/>
  <c r="C1742" i="5" s="1"/>
  <c r="B1742" i="5"/>
  <c r="C1741" i="5" a="1"/>
  <c r="C1741" i="5" s="1"/>
  <c r="B1741" i="5"/>
  <c r="C1740" i="5" a="1"/>
  <c r="C1740" i="5" s="1"/>
  <c r="B1740" i="5"/>
  <c r="C1739" i="5" a="1"/>
  <c r="C1739" i="5" s="1"/>
  <c r="B1739" i="5"/>
  <c r="C1738" i="5" a="1"/>
  <c r="C1738" i="5" s="1"/>
  <c r="B1738" i="5"/>
  <c r="C1737" i="5" a="1"/>
  <c r="C1737" i="5" s="1"/>
  <c r="B1737" i="5"/>
  <c r="C1736" i="5" a="1"/>
  <c r="C1736" i="5" s="1"/>
  <c r="B1736" i="5"/>
  <c r="C1735" i="5" a="1"/>
  <c r="C1735" i="5" s="1"/>
  <c r="B1735" i="5"/>
  <c r="C1734" i="5" a="1"/>
  <c r="C1734" i="5" s="1"/>
  <c r="B1734" i="5"/>
  <c r="C1733" i="5" a="1"/>
  <c r="C1733" i="5" s="1"/>
  <c r="B1733" i="5"/>
  <c r="C1732" i="5" a="1"/>
  <c r="C1732" i="5" s="1"/>
  <c r="B1732" i="5"/>
  <c r="C1731" i="5" a="1"/>
  <c r="C1731" i="5" s="1"/>
  <c r="B1731" i="5"/>
  <c r="C1730" i="5" a="1"/>
  <c r="C1730" i="5" s="1"/>
  <c r="B1730" i="5"/>
  <c r="C1729" i="5" a="1"/>
  <c r="C1729" i="5" s="1"/>
  <c r="B1729" i="5"/>
  <c r="C1728" i="5" a="1"/>
  <c r="C1728" i="5" s="1"/>
  <c r="B1728" i="5"/>
  <c r="C1727" i="5" a="1"/>
  <c r="C1727" i="5" s="1"/>
  <c r="B1727" i="5"/>
  <c r="C1726" i="5" a="1"/>
  <c r="C1726" i="5" s="1"/>
  <c r="B1726" i="5"/>
  <c r="C1725" i="5" a="1"/>
  <c r="C1725" i="5" s="1"/>
  <c r="B1725" i="5"/>
  <c r="C1724" i="5" a="1"/>
  <c r="C1724" i="5" s="1"/>
  <c r="B1724" i="5"/>
  <c r="C1723" i="5" a="1"/>
  <c r="C1723" i="5" s="1"/>
  <c r="B1723" i="5"/>
  <c r="C1722" i="5" a="1"/>
  <c r="C1722" i="5" s="1"/>
  <c r="B1722" i="5"/>
  <c r="C1721" i="5" a="1"/>
  <c r="C1721" i="5" s="1"/>
  <c r="B1721" i="5"/>
  <c r="C1720" i="5" a="1"/>
  <c r="C1720" i="5" s="1"/>
  <c r="B1720" i="5"/>
  <c r="C1719" i="5" a="1"/>
  <c r="C1719" i="5" s="1"/>
  <c r="B1719" i="5"/>
  <c r="C1718" i="5" a="1"/>
  <c r="C1718" i="5" s="1"/>
  <c r="B1718" i="5"/>
  <c r="C1717" i="5" a="1"/>
  <c r="C1717" i="5" s="1"/>
  <c r="B1717" i="5"/>
  <c r="C1716" i="5" a="1"/>
  <c r="C1716" i="5" s="1"/>
  <c r="B1716" i="5"/>
  <c r="C1715" i="5" a="1"/>
  <c r="C1715" i="5" s="1"/>
  <c r="B1715" i="5"/>
  <c r="C1714" i="5" a="1"/>
  <c r="C1714" i="5" s="1"/>
  <c r="B1714" i="5"/>
  <c r="C1713" i="5" a="1"/>
  <c r="C1713" i="5" s="1"/>
  <c r="B1713" i="5"/>
  <c r="C1712" i="5" a="1"/>
  <c r="C1712" i="5" s="1"/>
  <c r="B1712" i="5"/>
  <c r="C1711" i="5" a="1"/>
  <c r="C1711" i="5" s="1"/>
  <c r="B1711" i="5"/>
  <c r="C1710" i="5" a="1"/>
  <c r="C1710" i="5" s="1"/>
  <c r="B1710" i="5"/>
  <c r="C1709" i="5" a="1"/>
  <c r="C1709" i="5" s="1"/>
  <c r="B1709" i="5"/>
  <c r="C1708" i="5" a="1"/>
  <c r="C1708" i="5" s="1"/>
  <c r="B1708" i="5"/>
  <c r="C1707" i="5" a="1"/>
  <c r="C1707" i="5" s="1"/>
  <c r="B1707" i="5"/>
  <c r="C1706" i="5" a="1"/>
  <c r="C1706" i="5" s="1"/>
  <c r="B1706" i="5"/>
  <c r="C1705" i="5" a="1"/>
  <c r="C1705" i="5" s="1"/>
  <c r="B1705" i="5"/>
  <c r="C1704" i="5" a="1"/>
  <c r="C1704" i="5" s="1"/>
  <c r="B1704" i="5"/>
  <c r="C1703" i="5" a="1"/>
  <c r="C1703" i="5" s="1"/>
  <c r="B1703" i="5"/>
  <c r="C1702" i="5" a="1"/>
  <c r="C1702" i="5" s="1"/>
  <c r="B1702" i="5"/>
  <c r="C1701" i="5" a="1"/>
  <c r="C1701" i="5" s="1"/>
  <c r="B1701" i="5"/>
  <c r="C1700" i="5" a="1"/>
  <c r="C1700" i="5" s="1"/>
  <c r="B1700" i="5"/>
  <c r="C1699" i="5" a="1"/>
  <c r="C1699" i="5" s="1"/>
  <c r="B1699" i="5"/>
  <c r="C1698" i="5" a="1"/>
  <c r="C1698" i="5" s="1"/>
  <c r="B1698" i="5"/>
  <c r="C1697" i="5" a="1"/>
  <c r="C1697" i="5" s="1"/>
  <c r="B1697" i="5"/>
  <c r="C1696" i="5" a="1"/>
  <c r="C1696" i="5" s="1"/>
  <c r="B1696" i="5"/>
  <c r="C1695" i="5" a="1"/>
  <c r="C1695" i="5" s="1"/>
  <c r="B1695" i="5"/>
  <c r="C1694" i="5" a="1"/>
  <c r="C1694" i="5" s="1"/>
  <c r="B1694" i="5"/>
  <c r="C1693" i="5" a="1"/>
  <c r="C1693" i="5" s="1"/>
  <c r="B1693" i="5"/>
  <c r="C1692" i="5" a="1"/>
  <c r="C1692" i="5" s="1"/>
  <c r="B1692" i="5"/>
  <c r="C1691" i="5" a="1"/>
  <c r="C1691" i="5" s="1"/>
  <c r="B1691" i="5"/>
  <c r="C1690" i="5" a="1"/>
  <c r="C1690" i="5" s="1"/>
  <c r="B1690" i="5"/>
  <c r="C1689" i="5" a="1"/>
  <c r="C1689" i="5" s="1"/>
  <c r="B1689" i="5"/>
  <c r="C1688" i="5" a="1"/>
  <c r="C1688" i="5" s="1"/>
  <c r="B1688" i="5"/>
  <c r="C1687" i="5" a="1"/>
  <c r="C1687" i="5" s="1"/>
  <c r="B1687" i="5"/>
  <c r="C1686" i="5" a="1"/>
  <c r="C1686" i="5" s="1"/>
  <c r="B1686" i="5"/>
  <c r="C1685" i="5" a="1"/>
  <c r="C1685" i="5" s="1"/>
  <c r="B1685" i="5"/>
  <c r="C1684" i="5" a="1"/>
  <c r="C1684" i="5" s="1"/>
  <c r="B1684" i="5"/>
  <c r="C1683" i="5" a="1"/>
  <c r="C1683" i="5" s="1"/>
  <c r="B1683" i="5"/>
  <c r="C1682" i="5" a="1"/>
  <c r="C1682" i="5" s="1"/>
  <c r="B1682" i="5"/>
  <c r="C1681" i="5" a="1"/>
  <c r="C1681" i="5" s="1"/>
  <c r="B1681" i="5"/>
  <c r="C1680" i="5" a="1"/>
  <c r="C1680" i="5" s="1"/>
  <c r="B1680" i="5"/>
  <c r="C1679" i="5" a="1"/>
  <c r="C1679" i="5" s="1"/>
  <c r="B1679" i="5"/>
  <c r="C1678" i="5" a="1"/>
  <c r="C1678" i="5" s="1"/>
  <c r="B1678" i="5"/>
  <c r="C1677" i="5" a="1"/>
  <c r="C1677" i="5" s="1"/>
  <c r="B1677" i="5"/>
  <c r="C1676" i="5" a="1"/>
  <c r="C1676" i="5" s="1"/>
  <c r="B1676" i="5"/>
  <c r="C1675" i="5" a="1"/>
  <c r="C1675" i="5" s="1"/>
  <c r="B1675" i="5"/>
  <c r="C1674" i="5" a="1"/>
  <c r="C1674" i="5" s="1"/>
  <c r="B1674" i="5"/>
  <c r="C1673" i="5" a="1"/>
  <c r="C1673" i="5" s="1"/>
  <c r="B1673" i="5"/>
  <c r="C1672" i="5" a="1"/>
  <c r="C1672" i="5" s="1"/>
  <c r="B1672" i="5"/>
  <c r="C1671" i="5" a="1"/>
  <c r="C1671" i="5" s="1"/>
  <c r="B1671" i="5"/>
  <c r="C1670" i="5" a="1"/>
  <c r="C1670" i="5" s="1"/>
  <c r="B1670" i="5"/>
  <c r="C1669" i="5" a="1"/>
  <c r="C1669" i="5" s="1"/>
  <c r="B1669" i="5"/>
  <c r="C1668" i="5" a="1"/>
  <c r="C1668" i="5" s="1"/>
  <c r="B1668" i="5"/>
  <c r="C1667" i="5" a="1"/>
  <c r="C1667" i="5" s="1"/>
  <c r="B1667" i="5"/>
  <c r="C1666" i="5" a="1"/>
  <c r="C1666" i="5" s="1"/>
  <c r="B1666" i="5"/>
  <c r="C1665" i="5" a="1"/>
  <c r="C1665" i="5" s="1"/>
  <c r="B1665" i="5"/>
  <c r="C1664" i="5" a="1"/>
  <c r="C1664" i="5" s="1"/>
  <c r="B1664" i="5"/>
  <c r="C1663" i="5" a="1"/>
  <c r="C1663" i="5" s="1"/>
  <c r="B1663" i="5"/>
  <c r="C1662" i="5" a="1"/>
  <c r="C1662" i="5" s="1"/>
  <c r="B1662" i="5"/>
  <c r="C1661" i="5" a="1"/>
  <c r="C1661" i="5" s="1"/>
  <c r="B1661" i="5"/>
  <c r="C1660" i="5" a="1"/>
  <c r="C1660" i="5" s="1"/>
  <c r="B1660" i="5"/>
  <c r="C1659" i="5" a="1"/>
  <c r="C1659" i="5" s="1"/>
  <c r="B1659" i="5"/>
  <c r="C1658" i="5" a="1"/>
  <c r="C1658" i="5" s="1"/>
  <c r="B1658" i="5"/>
  <c r="C1657" i="5" a="1"/>
  <c r="C1657" i="5" s="1"/>
  <c r="B1657" i="5"/>
  <c r="C1656" i="5" a="1"/>
  <c r="C1656" i="5" s="1"/>
  <c r="B1656" i="5"/>
  <c r="C1655" i="5" a="1"/>
  <c r="C1655" i="5" s="1"/>
  <c r="B1655" i="5"/>
  <c r="C1654" i="5" a="1"/>
  <c r="C1654" i="5" s="1"/>
  <c r="B1654" i="5"/>
  <c r="C1653" i="5" a="1"/>
  <c r="C1653" i="5" s="1"/>
  <c r="B1653" i="5"/>
  <c r="C1652" i="5" a="1"/>
  <c r="C1652" i="5" s="1"/>
  <c r="B1652" i="5"/>
  <c r="C1651" i="5" a="1"/>
  <c r="C1651" i="5" s="1"/>
  <c r="B1651" i="5"/>
  <c r="C1650" i="5" a="1"/>
  <c r="C1650" i="5" s="1"/>
  <c r="B1650" i="5"/>
  <c r="C1649" i="5" a="1"/>
  <c r="C1649" i="5" s="1"/>
  <c r="B1649" i="5"/>
  <c r="C1648" i="5" a="1"/>
  <c r="C1648" i="5" s="1"/>
  <c r="B1648" i="5"/>
  <c r="C1647" i="5" a="1"/>
  <c r="C1647" i="5" s="1"/>
  <c r="B1647" i="5"/>
  <c r="C1646" i="5" a="1"/>
  <c r="C1646" i="5" s="1"/>
  <c r="B1646" i="5"/>
  <c r="C1645" i="5" a="1"/>
  <c r="C1645" i="5" s="1"/>
  <c r="B1645" i="5"/>
  <c r="C1644" i="5" a="1"/>
  <c r="C1644" i="5" s="1"/>
  <c r="B1644" i="5"/>
  <c r="C1643" i="5" a="1"/>
  <c r="C1643" i="5" s="1"/>
  <c r="B1643" i="5"/>
  <c r="C1642" i="5" a="1"/>
  <c r="C1642" i="5" s="1"/>
  <c r="B1642" i="5"/>
  <c r="C1641" i="5" a="1"/>
  <c r="C1641" i="5" s="1"/>
  <c r="B1641" i="5"/>
  <c r="C1640" i="5" a="1"/>
  <c r="C1640" i="5" s="1"/>
  <c r="B1640" i="5"/>
  <c r="C1639" i="5" a="1"/>
  <c r="C1639" i="5" s="1"/>
  <c r="B1639" i="5"/>
  <c r="C1638" i="5" a="1"/>
  <c r="C1638" i="5" s="1"/>
  <c r="B1638" i="5"/>
  <c r="C1637" i="5" a="1"/>
  <c r="C1637" i="5" s="1"/>
  <c r="B1637" i="5"/>
  <c r="C1636" i="5" a="1"/>
  <c r="C1636" i="5" s="1"/>
  <c r="B1636" i="5"/>
  <c r="C1635" i="5" a="1"/>
  <c r="C1635" i="5" s="1"/>
  <c r="B1635" i="5"/>
  <c r="C1634" i="5" a="1"/>
  <c r="C1634" i="5" s="1"/>
  <c r="B1634" i="5"/>
  <c r="C1633" i="5" a="1"/>
  <c r="C1633" i="5" s="1"/>
  <c r="B1633" i="5"/>
  <c r="C1632" i="5" a="1"/>
  <c r="C1632" i="5" s="1"/>
  <c r="B1632" i="5"/>
  <c r="C1631" i="5" a="1"/>
  <c r="C1631" i="5" s="1"/>
  <c r="B1631" i="5"/>
  <c r="C1630" i="5" a="1"/>
  <c r="C1630" i="5" s="1"/>
  <c r="B1630" i="5"/>
  <c r="C1629" i="5" a="1"/>
  <c r="C1629" i="5" s="1"/>
  <c r="B1629" i="5"/>
  <c r="C1628" i="5" a="1"/>
  <c r="C1628" i="5" s="1"/>
  <c r="B1628" i="5"/>
  <c r="C1627" i="5" a="1"/>
  <c r="C1627" i="5" s="1"/>
  <c r="B1627" i="5"/>
  <c r="C1626" i="5" a="1"/>
  <c r="C1626" i="5" s="1"/>
  <c r="B1626" i="5"/>
  <c r="C1625" i="5" a="1"/>
  <c r="C1625" i="5" s="1"/>
  <c r="B1625" i="5"/>
  <c r="C1624" i="5" a="1"/>
  <c r="C1624" i="5" s="1"/>
  <c r="B1624" i="5"/>
  <c r="C1623" i="5" a="1"/>
  <c r="C1623" i="5" s="1"/>
  <c r="B1623" i="5"/>
  <c r="C1622" i="5" a="1"/>
  <c r="C1622" i="5" s="1"/>
  <c r="B1622" i="5"/>
  <c r="C1621" i="5" a="1"/>
  <c r="C1621" i="5" s="1"/>
  <c r="B1621" i="5"/>
  <c r="C1620" i="5" a="1"/>
  <c r="C1620" i="5" s="1"/>
  <c r="B1620" i="5"/>
  <c r="C1619" i="5" a="1"/>
  <c r="C1619" i="5" s="1"/>
  <c r="B1619" i="5"/>
  <c r="C1618" i="5" a="1"/>
  <c r="C1618" i="5" s="1"/>
  <c r="B1618" i="5"/>
  <c r="C1617" i="5" a="1"/>
  <c r="C1617" i="5" s="1"/>
  <c r="B1617" i="5"/>
  <c r="C1616" i="5" a="1"/>
  <c r="C1616" i="5" s="1"/>
  <c r="B1616" i="5"/>
  <c r="C1615" i="5" a="1"/>
  <c r="C1615" i="5" s="1"/>
  <c r="B1615" i="5"/>
  <c r="C1614" i="5" a="1"/>
  <c r="C1614" i="5" s="1"/>
  <c r="B1614" i="5"/>
  <c r="C1613" i="5" a="1"/>
  <c r="C1613" i="5" s="1"/>
  <c r="B1613" i="5"/>
  <c r="C1612" i="5" a="1"/>
  <c r="C1612" i="5" s="1"/>
  <c r="B1612" i="5"/>
  <c r="C1611" i="5" a="1"/>
  <c r="C1611" i="5" s="1"/>
  <c r="B1611" i="5"/>
  <c r="C1610" i="5" a="1"/>
  <c r="C1610" i="5" s="1"/>
  <c r="B1610" i="5"/>
  <c r="C1609" i="5" a="1"/>
  <c r="C1609" i="5" s="1"/>
  <c r="B1609" i="5"/>
  <c r="C1608" i="5" a="1"/>
  <c r="C1608" i="5" s="1"/>
  <c r="B1608" i="5"/>
  <c r="C1607" i="5" a="1"/>
  <c r="C1607" i="5" s="1"/>
  <c r="B1607" i="5"/>
  <c r="C1606" i="5" a="1"/>
  <c r="C1606" i="5" s="1"/>
  <c r="B1606" i="5"/>
  <c r="C1605" i="5" a="1"/>
  <c r="C1605" i="5" s="1"/>
  <c r="B1605" i="5"/>
  <c r="C1604" i="5" a="1"/>
  <c r="C1604" i="5" s="1"/>
  <c r="B1604" i="5"/>
  <c r="C1603" i="5" a="1"/>
  <c r="C1603" i="5" s="1"/>
  <c r="B1603" i="5"/>
  <c r="C1602" i="5" a="1"/>
  <c r="C1602" i="5" s="1"/>
  <c r="B1602" i="5"/>
  <c r="C1601" i="5" a="1"/>
  <c r="C1601" i="5" s="1"/>
  <c r="B1601" i="5"/>
  <c r="C1600" i="5" a="1"/>
  <c r="C1600" i="5" s="1"/>
  <c r="B1600" i="5"/>
  <c r="C1599" i="5" a="1"/>
  <c r="C1599" i="5" s="1"/>
  <c r="B1599" i="5"/>
  <c r="C1598" i="5" a="1"/>
  <c r="C1598" i="5" s="1"/>
  <c r="B1598" i="5"/>
  <c r="C1597" i="5" a="1"/>
  <c r="C1597" i="5" s="1"/>
  <c r="B1597" i="5"/>
  <c r="C1596" i="5" a="1"/>
  <c r="C1596" i="5" s="1"/>
  <c r="B1596" i="5"/>
  <c r="C1595" i="5" a="1"/>
  <c r="C1595" i="5" s="1"/>
  <c r="B1595" i="5"/>
  <c r="C1594" i="5" a="1"/>
  <c r="C1594" i="5" s="1"/>
  <c r="B1594" i="5"/>
  <c r="C1593" i="5" a="1"/>
  <c r="C1593" i="5" s="1"/>
  <c r="B1593" i="5"/>
  <c r="C1592" i="5" a="1"/>
  <c r="C1592" i="5" s="1"/>
  <c r="B1592" i="5"/>
  <c r="C1591" i="5" a="1"/>
  <c r="C1591" i="5" s="1"/>
  <c r="B1591" i="5"/>
  <c r="C1590" i="5" a="1"/>
  <c r="C1590" i="5" s="1"/>
  <c r="B1590" i="5"/>
  <c r="C1589" i="5" a="1"/>
  <c r="C1589" i="5" s="1"/>
  <c r="B1589" i="5"/>
  <c r="C1588" i="5" a="1"/>
  <c r="C1588" i="5" s="1"/>
  <c r="B1588" i="5"/>
  <c r="C1587" i="5" a="1"/>
  <c r="C1587" i="5" s="1"/>
  <c r="B1587" i="5"/>
  <c r="C1586" i="5" a="1"/>
  <c r="C1586" i="5" s="1"/>
  <c r="B1586" i="5"/>
  <c r="C1585" i="5" a="1"/>
  <c r="C1585" i="5" s="1"/>
  <c r="B1585" i="5"/>
  <c r="C1584" i="5" a="1"/>
  <c r="C1584" i="5" s="1"/>
  <c r="B1584" i="5"/>
  <c r="C1583" i="5" a="1"/>
  <c r="C1583" i="5" s="1"/>
  <c r="B1583" i="5"/>
  <c r="C1582" i="5" a="1"/>
  <c r="C1582" i="5" s="1"/>
  <c r="B1582" i="5"/>
  <c r="C1581" i="5" a="1"/>
  <c r="C1581" i="5" s="1"/>
  <c r="B1581" i="5"/>
  <c r="C1580" i="5" a="1"/>
  <c r="C1580" i="5" s="1"/>
  <c r="B1580" i="5"/>
  <c r="C1579" i="5" a="1"/>
  <c r="C1579" i="5" s="1"/>
  <c r="B1579" i="5"/>
  <c r="C1578" i="5" a="1"/>
  <c r="C1578" i="5" s="1"/>
  <c r="B1578" i="5"/>
  <c r="C1577" i="5" a="1"/>
  <c r="C1577" i="5" s="1"/>
  <c r="B1577" i="5"/>
  <c r="C1576" i="5" a="1"/>
  <c r="C1576" i="5" s="1"/>
  <c r="B1576" i="5"/>
  <c r="C1575" i="5" a="1"/>
  <c r="C1575" i="5" s="1"/>
  <c r="B1575" i="5"/>
  <c r="C1574" i="5" a="1"/>
  <c r="C1574" i="5" s="1"/>
  <c r="B1574" i="5"/>
  <c r="C1573" i="5" a="1"/>
  <c r="C1573" i="5" s="1"/>
  <c r="B1573" i="5"/>
  <c r="C1572" i="5" a="1"/>
  <c r="C1572" i="5" s="1"/>
  <c r="B1572" i="5"/>
  <c r="C1571" i="5" a="1"/>
  <c r="C1571" i="5" s="1"/>
  <c r="B1571" i="5"/>
  <c r="C1570" i="5" a="1"/>
  <c r="C1570" i="5" s="1"/>
  <c r="B1570" i="5"/>
  <c r="C1569" i="5" a="1"/>
  <c r="C1569" i="5" s="1"/>
  <c r="B1569" i="5"/>
  <c r="C1568" i="5" a="1"/>
  <c r="C1568" i="5" s="1"/>
  <c r="B1568" i="5"/>
  <c r="C1567" i="5" a="1"/>
  <c r="C1567" i="5" s="1"/>
  <c r="B1567" i="5"/>
  <c r="C1566" i="5" a="1"/>
  <c r="C1566" i="5" s="1"/>
  <c r="B1566" i="5"/>
  <c r="C1565" i="5" a="1"/>
  <c r="C1565" i="5" s="1"/>
  <c r="B1565" i="5"/>
  <c r="C1564" i="5" a="1"/>
  <c r="C1564" i="5" s="1"/>
  <c r="B1564" i="5"/>
  <c r="C1563" i="5" a="1"/>
  <c r="C1563" i="5" s="1"/>
  <c r="B1563" i="5"/>
  <c r="C1562" i="5" a="1"/>
  <c r="C1562" i="5" s="1"/>
  <c r="B1562" i="5"/>
  <c r="C1561" i="5" a="1"/>
  <c r="C1561" i="5" s="1"/>
  <c r="B1561" i="5"/>
  <c r="C1560" i="5" a="1"/>
  <c r="C1560" i="5" s="1"/>
  <c r="B1560" i="5"/>
  <c r="C1559" i="5" a="1"/>
  <c r="C1559" i="5" s="1"/>
  <c r="B1559" i="5"/>
  <c r="C1558" i="5" a="1"/>
  <c r="C1558" i="5" s="1"/>
  <c r="B1558" i="5"/>
  <c r="C1557" i="5" a="1"/>
  <c r="C1557" i="5" s="1"/>
  <c r="B1557" i="5"/>
  <c r="C1556" i="5" a="1"/>
  <c r="C1556" i="5" s="1"/>
  <c r="B1556" i="5"/>
  <c r="C1555" i="5" a="1"/>
  <c r="C1555" i="5" s="1"/>
  <c r="B1555" i="5"/>
  <c r="C1554" i="5" a="1"/>
  <c r="C1554" i="5" s="1"/>
  <c r="B1554" i="5"/>
  <c r="C1553" i="5" a="1"/>
  <c r="C1553" i="5" s="1"/>
  <c r="B1553" i="5"/>
  <c r="C1552" i="5" a="1"/>
  <c r="C1552" i="5" s="1"/>
  <c r="B1552" i="5"/>
  <c r="C1551" i="5" a="1"/>
  <c r="C1551" i="5" s="1"/>
  <c r="B1551" i="5"/>
  <c r="C1550" i="5" a="1"/>
  <c r="C1550" i="5" s="1"/>
  <c r="B1550" i="5"/>
  <c r="C1549" i="5" a="1"/>
  <c r="C1549" i="5" s="1"/>
  <c r="B1549" i="5"/>
  <c r="C1548" i="5" a="1"/>
  <c r="C1548" i="5" s="1"/>
  <c r="B1548" i="5"/>
  <c r="C1547" i="5" a="1"/>
  <c r="C1547" i="5" s="1"/>
  <c r="B1547" i="5"/>
  <c r="C1546" i="5" a="1"/>
  <c r="C1546" i="5" s="1"/>
  <c r="B1546" i="5"/>
  <c r="C1545" i="5" a="1"/>
  <c r="C1545" i="5" s="1"/>
  <c r="B1545" i="5"/>
  <c r="C1544" i="5" a="1"/>
  <c r="C1544" i="5" s="1"/>
  <c r="B1544" i="5"/>
  <c r="C1543" i="5" a="1"/>
  <c r="C1543" i="5" s="1"/>
  <c r="B1543" i="5"/>
  <c r="C1542" i="5" a="1"/>
  <c r="C1542" i="5" s="1"/>
  <c r="B1542" i="5"/>
  <c r="C1541" i="5" a="1"/>
  <c r="C1541" i="5" s="1"/>
  <c r="B1541" i="5"/>
  <c r="C1540" i="5" a="1"/>
  <c r="C1540" i="5" s="1"/>
  <c r="B1540" i="5"/>
  <c r="C1539" i="5" a="1"/>
  <c r="C1539" i="5" s="1"/>
  <c r="B1539" i="5"/>
  <c r="C1538" i="5" a="1"/>
  <c r="C1538" i="5" s="1"/>
  <c r="B1538" i="5"/>
  <c r="C1537" i="5" a="1"/>
  <c r="C1537" i="5" s="1"/>
  <c r="B1537" i="5"/>
  <c r="C1536" i="5" a="1"/>
  <c r="C1536" i="5" s="1"/>
  <c r="B1536" i="5"/>
  <c r="C1535" i="5" a="1"/>
  <c r="C1535" i="5" s="1"/>
  <c r="B1535" i="5"/>
  <c r="C1534" i="5" a="1"/>
  <c r="C1534" i="5" s="1"/>
  <c r="B1534" i="5"/>
  <c r="C1533" i="5" a="1"/>
  <c r="C1533" i="5" s="1"/>
  <c r="B1533" i="5"/>
  <c r="C1532" i="5" a="1"/>
  <c r="C1532" i="5" s="1"/>
  <c r="B1532" i="5"/>
  <c r="C1531" i="5" a="1"/>
  <c r="C1531" i="5" s="1"/>
  <c r="B1531" i="5"/>
  <c r="C1530" i="5" a="1"/>
  <c r="C1530" i="5" s="1"/>
  <c r="B1530" i="5"/>
  <c r="C1529" i="5" a="1"/>
  <c r="C1529" i="5" s="1"/>
  <c r="B1529" i="5"/>
  <c r="C1528" i="5" a="1"/>
  <c r="C1528" i="5" s="1"/>
  <c r="B1528" i="5"/>
  <c r="C1527" i="5" a="1"/>
  <c r="C1527" i="5" s="1"/>
  <c r="B1527" i="5"/>
  <c r="C1526" i="5" a="1"/>
  <c r="C1526" i="5" s="1"/>
  <c r="B1526" i="5"/>
  <c r="C1525" i="5" a="1"/>
  <c r="C1525" i="5" s="1"/>
  <c r="B1525" i="5"/>
  <c r="C1524" i="5" a="1"/>
  <c r="C1524" i="5" s="1"/>
  <c r="B1524" i="5"/>
  <c r="C1523" i="5" a="1"/>
  <c r="C1523" i="5" s="1"/>
  <c r="B1523" i="5"/>
  <c r="C1522" i="5" a="1"/>
  <c r="C1522" i="5" s="1"/>
  <c r="B1522" i="5"/>
  <c r="C1521" i="5" a="1"/>
  <c r="C1521" i="5" s="1"/>
  <c r="B1521" i="5"/>
  <c r="C1520" i="5" a="1"/>
  <c r="C1520" i="5" s="1"/>
  <c r="B1520" i="5"/>
  <c r="C1519" i="5" a="1"/>
  <c r="C1519" i="5" s="1"/>
  <c r="B1519" i="5"/>
  <c r="C1518" i="5" a="1"/>
  <c r="C1518" i="5" s="1"/>
  <c r="B1518" i="5"/>
  <c r="C1517" i="5" a="1"/>
  <c r="C1517" i="5" s="1"/>
  <c r="B1517" i="5"/>
  <c r="C1516" i="5" a="1"/>
  <c r="C1516" i="5" s="1"/>
  <c r="B1516" i="5"/>
  <c r="C1515" i="5" a="1"/>
  <c r="C1515" i="5" s="1"/>
  <c r="B1515" i="5"/>
  <c r="C1514" i="5" a="1"/>
  <c r="C1514" i="5" s="1"/>
  <c r="B1514" i="5"/>
  <c r="C1513" i="5" a="1"/>
  <c r="C1513" i="5" s="1"/>
  <c r="B1513" i="5"/>
  <c r="C1512" i="5" a="1"/>
  <c r="C1512" i="5" s="1"/>
  <c r="B1512" i="5"/>
  <c r="C1511" i="5" a="1"/>
  <c r="C1511" i="5" s="1"/>
  <c r="B1511" i="5"/>
  <c r="C1510" i="5" a="1"/>
  <c r="C1510" i="5" s="1"/>
  <c r="B1510" i="5"/>
  <c r="C1509" i="5" a="1"/>
  <c r="C1509" i="5" s="1"/>
  <c r="B1509" i="5"/>
  <c r="C1508" i="5" a="1"/>
  <c r="C1508" i="5" s="1"/>
  <c r="B1508" i="5"/>
  <c r="C1507" i="5" a="1"/>
  <c r="C1507" i="5" s="1"/>
  <c r="B1507" i="5"/>
  <c r="C1506" i="5" a="1"/>
  <c r="C1506" i="5" s="1"/>
  <c r="B1506" i="5"/>
  <c r="C1505" i="5" a="1"/>
  <c r="C1505" i="5" s="1"/>
  <c r="B1505" i="5"/>
  <c r="C1504" i="5" a="1"/>
  <c r="C1504" i="5" s="1"/>
  <c r="B1504" i="5"/>
  <c r="C1503" i="5" a="1"/>
  <c r="C1503" i="5" s="1"/>
  <c r="B1503" i="5"/>
  <c r="C1502" i="5" a="1"/>
  <c r="C1502" i="5" s="1"/>
  <c r="B1502" i="5"/>
  <c r="C1501" i="5" a="1"/>
  <c r="C1501" i="5" s="1"/>
  <c r="B1501" i="5"/>
  <c r="C1500" i="5" a="1"/>
  <c r="C1500" i="5" s="1"/>
  <c r="B1500" i="5"/>
  <c r="C1499" i="5" a="1"/>
  <c r="C1499" i="5" s="1"/>
  <c r="B1499" i="5"/>
  <c r="C1498" i="5" a="1"/>
  <c r="C1498" i="5" s="1"/>
  <c r="B1498" i="5"/>
  <c r="C1497" i="5" a="1"/>
  <c r="C1497" i="5" s="1"/>
  <c r="B1497" i="5"/>
  <c r="C1496" i="5" a="1"/>
  <c r="C1496" i="5" s="1"/>
  <c r="B1496" i="5"/>
  <c r="C1495" i="5" a="1"/>
  <c r="C1495" i="5" s="1"/>
  <c r="B1495" i="5"/>
  <c r="C1494" i="5" a="1"/>
  <c r="C1494" i="5" s="1"/>
  <c r="B1494" i="5"/>
  <c r="C1493" i="5" a="1"/>
  <c r="C1493" i="5" s="1"/>
  <c r="B1493" i="5"/>
  <c r="C1492" i="5" a="1"/>
  <c r="C1492" i="5" s="1"/>
  <c r="B1492" i="5"/>
  <c r="C1491" i="5" a="1"/>
  <c r="C1491" i="5" s="1"/>
  <c r="B1491" i="5"/>
  <c r="C1490" i="5" a="1"/>
  <c r="C1490" i="5" s="1"/>
  <c r="B1490" i="5"/>
  <c r="C1489" i="5" a="1"/>
  <c r="C1489" i="5" s="1"/>
  <c r="B1489" i="5"/>
  <c r="C1488" i="5" a="1"/>
  <c r="C1488" i="5" s="1"/>
  <c r="B1488" i="5"/>
  <c r="C1487" i="5" a="1"/>
  <c r="C1487" i="5" s="1"/>
  <c r="B1487" i="5"/>
  <c r="C1486" i="5" a="1"/>
  <c r="C1486" i="5" s="1"/>
  <c r="B1486" i="5"/>
  <c r="C1485" i="5" a="1"/>
  <c r="C1485" i="5" s="1"/>
  <c r="B1485" i="5"/>
  <c r="C1484" i="5" a="1"/>
  <c r="C1484" i="5" s="1"/>
  <c r="B1484" i="5"/>
  <c r="C1483" i="5" a="1"/>
  <c r="C1483" i="5" s="1"/>
  <c r="B1483" i="5"/>
  <c r="C1482" i="5" a="1"/>
  <c r="C1482" i="5" s="1"/>
  <c r="B1482" i="5"/>
  <c r="C1481" i="5" a="1"/>
  <c r="C1481" i="5" s="1"/>
  <c r="B1481" i="5"/>
  <c r="C1480" i="5" a="1"/>
  <c r="C1480" i="5" s="1"/>
  <c r="B1480" i="5"/>
  <c r="C1479" i="5" a="1"/>
  <c r="C1479" i="5" s="1"/>
  <c r="B1479" i="5"/>
  <c r="C1478" i="5" a="1"/>
  <c r="C1478" i="5" s="1"/>
  <c r="B1478" i="5"/>
  <c r="C1477" i="5" a="1"/>
  <c r="C1477" i="5" s="1"/>
  <c r="B1477" i="5"/>
  <c r="C1476" i="5" a="1"/>
  <c r="C1476" i="5" s="1"/>
  <c r="B1476" i="5"/>
  <c r="C1475" i="5" a="1"/>
  <c r="C1475" i="5" s="1"/>
  <c r="B1475" i="5"/>
  <c r="C1474" i="5" a="1"/>
  <c r="C1474" i="5" s="1"/>
  <c r="B1474" i="5"/>
  <c r="C1473" i="5" a="1"/>
  <c r="C1473" i="5" s="1"/>
  <c r="B1473" i="5"/>
  <c r="C1472" i="5" a="1"/>
  <c r="C1472" i="5" s="1"/>
  <c r="B1472" i="5"/>
  <c r="C1471" i="5" a="1"/>
  <c r="C1471" i="5" s="1"/>
  <c r="B1471" i="5"/>
  <c r="C1470" i="5" a="1"/>
  <c r="C1470" i="5" s="1"/>
  <c r="B1470" i="5"/>
  <c r="C1469" i="5" a="1"/>
  <c r="C1469" i="5" s="1"/>
  <c r="B1469" i="5"/>
  <c r="C1468" i="5" a="1"/>
  <c r="C1468" i="5" s="1"/>
  <c r="B1468" i="5"/>
  <c r="C1467" i="5" a="1"/>
  <c r="C1467" i="5" s="1"/>
  <c r="B1467" i="5"/>
  <c r="C1466" i="5" a="1"/>
  <c r="C1466" i="5" s="1"/>
  <c r="B1466" i="5"/>
  <c r="C1465" i="5" a="1"/>
  <c r="C1465" i="5" s="1"/>
  <c r="B1465" i="5"/>
  <c r="C1464" i="5" a="1"/>
  <c r="C1464" i="5" s="1"/>
  <c r="B1464" i="5"/>
  <c r="C1463" i="5" a="1"/>
  <c r="C1463" i="5" s="1"/>
  <c r="B1463" i="5"/>
  <c r="C1462" i="5" a="1"/>
  <c r="C1462" i="5" s="1"/>
  <c r="B1462" i="5"/>
  <c r="C1461" i="5" a="1"/>
  <c r="C1461" i="5" s="1"/>
  <c r="B1461" i="5"/>
  <c r="C1460" i="5" a="1"/>
  <c r="C1460" i="5" s="1"/>
  <c r="B1460" i="5"/>
  <c r="C1459" i="5" a="1"/>
  <c r="C1459" i="5" s="1"/>
  <c r="B1459" i="5"/>
  <c r="C1458" i="5" a="1"/>
  <c r="C1458" i="5" s="1"/>
  <c r="B1458" i="5"/>
  <c r="C1457" i="5" a="1"/>
  <c r="C1457" i="5" s="1"/>
  <c r="B1457" i="5"/>
  <c r="C1456" i="5" a="1"/>
  <c r="C1456" i="5" s="1"/>
  <c r="B1456" i="5"/>
  <c r="C1455" i="5" a="1"/>
  <c r="C1455" i="5" s="1"/>
  <c r="B1455" i="5"/>
  <c r="C1454" i="5" a="1"/>
  <c r="C1454" i="5" s="1"/>
  <c r="B1454" i="5"/>
  <c r="C1453" i="5" a="1"/>
  <c r="C1453" i="5" s="1"/>
  <c r="B1453" i="5"/>
  <c r="C1452" i="5" a="1"/>
  <c r="C1452" i="5" s="1"/>
  <c r="B1452" i="5"/>
  <c r="C1451" i="5" a="1"/>
  <c r="C1451" i="5" s="1"/>
  <c r="B1451" i="5"/>
  <c r="C1450" i="5" a="1"/>
  <c r="C1450" i="5" s="1"/>
  <c r="B1450" i="5"/>
  <c r="C1449" i="5" a="1"/>
  <c r="C1449" i="5" s="1"/>
  <c r="B1449" i="5"/>
  <c r="C1448" i="5" a="1"/>
  <c r="C1448" i="5" s="1"/>
  <c r="B1448" i="5"/>
  <c r="C1447" i="5" a="1"/>
  <c r="C1447" i="5" s="1"/>
  <c r="B1447" i="5"/>
  <c r="C1446" i="5" a="1"/>
  <c r="C1446" i="5" s="1"/>
  <c r="B1446" i="5"/>
  <c r="C1445" i="5" a="1"/>
  <c r="C1445" i="5" s="1"/>
  <c r="B1445" i="5"/>
  <c r="C1444" i="5" a="1"/>
  <c r="C1444" i="5" s="1"/>
  <c r="B1444" i="5"/>
  <c r="C1443" i="5" a="1"/>
  <c r="C1443" i="5" s="1"/>
  <c r="B1443" i="5"/>
  <c r="C1442" i="5" a="1"/>
  <c r="C1442" i="5" s="1"/>
  <c r="B1442" i="5"/>
  <c r="C1441" i="5" a="1"/>
  <c r="C1441" i="5" s="1"/>
  <c r="B1441" i="5"/>
  <c r="C1440" i="5" a="1"/>
  <c r="C1440" i="5" s="1"/>
  <c r="B1440" i="5"/>
  <c r="C1439" i="5" a="1"/>
  <c r="C1439" i="5" s="1"/>
  <c r="B1439" i="5"/>
  <c r="C1438" i="5" a="1"/>
  <c r="C1438" i="5" s="1"/>
  <c r="B1438" i="5"/>
  <c r="C1437" i="5" a="1"/>
  <c r="C1437" i="5" s="1"/>
  <c r="B1437" i="5"/>
  <c r="C1436" i="5" a="1"/>
  <c r="C1436" i="5" s="1"/>
  <c r="B1436" i="5"/>
  <c r="C1435" i="5" a="1"/>
  <c r="C1435" i="5" s="1"/>
  <c r="B1435" i="5"/>
  <c r="C1434" i="5" a="1"/>
  <c r="C1434" i="5" s="1"/>
  <c r="B1434" i="5"/>
  <c r="C1433" i="5" a="1"/>
  <c r="C1433" i="5" s="1"/>
  <c r="B1433" i="5"/>
  <c r="C1432" i="5" a="1"/>
  <c r="C1432" i="5" s="1"/>
  <c r="B1432" i="5"/>
  <c r="C1431" i="5" a="1"/>
  <c r="C1431" i="5" s="1"/>
  <c r="B1431" i="5"/>
  <c r="C1430" i="5" a="1"/>
  <c r="C1430" i="5" s="1"/>
  <c r="B1430" i="5"/>
  <c r="C1429" i="5" a="1"/>
  <c r="C1429" i="5" s="1"/>
  <c r="B1429" i="5"/>
  <c r="C1428" i="5" a="1"/>
  <c r="C1428" i="5" s="1"/>
  <c r="B1428" i="5"/>
  <c r="C1427" i="5" a="1"/>
  <c r="C1427" i="5" s="1"/>
  <c r="B1427" i="5"/>
  <c r="C1426" i="5" a="1"/>
  <c r="C1426" i="5" s="1"/>
  <c r="B1426" i="5"/>
  <c r="C1425" i="5" a="1"/>
  <c r="C1425" i="5" s="1"/>
  <c r="B1425" i="5"/>
  <c r="C1424" i="5" a="1"/>
  <c r="C1424" i="5" s="1"/>
  <c r="B1424" i="5"/>
  <c r="C1423" i="5" a="1"/>
  <c r="C1423" i="5" s="1"/>
  <c r="B1423" i="5"/>
  <c r="C1422" i="5" a="1"/>
  <c r="C1422" i="5" s="1"/>
  <c r="B1422" i="5"/>
  <c r="C1421" i="5" a="1"/>
  <c r="C1421" i="5" s="1"/>
  <c r="B1421" i="5"/>
  <c r="C1420" i="5" a="1"/>
  <c r="C1420" i="5" s="1"/>
  <c r="B1420" i="5"/>
  <c r="C1419" i="5" a="1"/>
  <c r="C1419" i="5" s="1"/>
  <c r="B1419" i="5"/>
  <c r="C1418" i="5" a="1"/>
  <c r="C1418" i="5" s="1"/>
  <c r="B1418" i="5"/>
  <c r="C1417" i="5" a="1"/>
  <c r="C1417" i="5" s="1"/>
  <c r="B1417" i="5"/>
  <c r="C1416" i="5" a="1"/>
  <c r="C1416" i="5" s="1"/>
  <c r="B1416" i="5"/>
  <c r="C1415" i="5" a="1"/>
  <c r="C1415" i="5" s="1"/>
  <c r="B1415" i="5"/>
  <c r="C1414" i="5" a="1"/>
  <c r="C1414" i="5" s="1"/>
  <c r="B1414" i="5"/>
  <c r="C1413" i="5" a="1"/>
  <c r="C1413" i="5" s="1"/>
  <c r="B1413" i="5"/>
  <c r="C1412" i="5" a="1"/>
  <c r="C1412" i="5" s="1"/>
  <c r="B1412" i="5"/>
  <c r="C1411" i="5" a="1"/>
  <c r="C1411" i="5" s="1"/>
  <c r="B1411" i="5"/>
  <c r="C1410" i="5" a="1"/>
  <c r="C1410" i="5" s="1"/>
  <c r="B1410" i="5"/>
  <c r="C1409" i="5" a="1"/>
  <c r="C1409" i="5" s="1"/>
  <c r="B1409" i="5"/>
  <c r="C1408" i="5" a="1"/>
  <c r="C1408" i="5" s="1"/>
  <c r="B1408" i="5"/>
  <c r="C1407" i="5" a="1"/>
  <c r="C1407" i="5" s="1"/>
  <c r="B1407" i="5"/>
  <c r="C1406" i="5" a="1"/>
  <c r="C1406" i="5" s="1"/>
  <c r="B1406" i="5"/>
  <c r="C1405" i="5" a="1"/>
  <c r="C1405" i="5" s="1"/>
  <c r="B1405" i="5"/>
  <c r="C1404" i="5" a="1"/>
  <c r="C1404" i="5" s="1"/>
  <c r="B1404" i="5"/>
  <c r="C1403" i="5" a="1"/>
  <c r="C1403" i="5" s="1"/>
  <c r="B1403" i="5"/>
  <c r="C1402" i="5" a="1"/>
  <c r="C1402" i="5" s="1"/>
  <c r="B1402" i="5"/>
  <c r="C1401" i="5" a="1"/>
  <c r="C1401" i="5" s="1"/>
  <c r="B1401" i="5"/>
  <c r="C1400" i="5" a="1"/>
  <c r="C1400" i="5" s="1"/>
  <c r="B1400" i="5"/>
  <c r="C1399" i="5" a="1"/>
  <c r="C1399" i="5" s="1"/>
  <c r="B1399" i="5"/>
  <c r="C1398" i="5" a="1"/>
  <c r="C1398" i="5" s="1"/>
  <c r="B1398" i="5"/>
  <c r="C1397" i="5" a="1"/>
  <c r="C1397" i="5" s="1"/>
  <c r="B1397" i="5"/>
  <c r="C1396" i="5" a="1"/>
  <c r="C1396" i="5" s="1"/>
  <c r="B1396" i="5"/>
  <c r="C1395" i="5" a="1"/>
  <c r="C1395" i="5" s="1"/>
  <c r="B1395" i="5"/>
  <c r="C1394" i="5" a="1"/>
  <c r="C1394" i="5" s="1"/>
  <c r="B1394" i="5"/>
  <c r="C1393" i="5" a="1"/>
  <c r="C1393" i="5" s="1"/>
  <c r="B1393" i="5"/>
  <c r="C1392" i="5" a="1"/>
  <c r="C1392" i="5" s="1"/>
  <c r="B1392" i="5"/>
  <c r="C1391" i="5" a="1"/>
  <c r="C1391" i="5" s="1"/>
  <c r="B1391" i="5"/>
  <c r="C1390" i="5" a="1"/>
  <c r="C1390" i="5" s="1"/>
  <c r="B1390" i="5"/>
  <c r="C1389" i="5" a="1"/>
  <c r="C1389" i="5" s="1"/>
  <c r="B1389" i="5"/>
  <c r="C1388" i="5" a="1"/>
  <c r="C1388" i="5" s="1"/>
  <c r="B1388" i="5"/>
  <c r="C1387" i="5" a="1"/>
  <c r="C1387" i="5" s="1"/>
  <c r="B1387" i="5"/>
  <c r="C1386" i="5" a="1"/>
  <c r="C1386" i="5" s="1"/>
  <c r="B1386" i="5"/>
  <c r="C1385" i="5" a="1"/>
  <c r="C1385" i="5" s="1"/>
  <c r="B1385" i="5"/>
  <c r="C1384" i="5" a="1"/>
  <c r="C1384" i="5" s="1"/>
  <c r="B1384" i="5"/>
  <c r="C1383" i="5" a="1"/>
  <c r="C1383" i="5" s="1"/>
  <c r="B1383" i="5"/>
  <c r="C1382" i="5" a="1"/>
  <c r="C1382" i="5" s="1"/>
  <c r="B1382" i="5"/>
  <c r="C1381" i="5" a="1"/>
  <c r="C1381" i="5" s="1"/>
  <c r="B1381" i="5"/>
  <c r="C1380" i="5" a="1"/>
  <c r="C1380" i="5" s="1"/>
  <c r="B1380" i="5"/>
  <c r="C1379" i="5" a="1"/>
  <c r="C1379" i="5" s="1"/>
  <c r="B1379" i="5"/>
  <c r="C1378" i="5" a="1"/>
  <c r="C1378" i="5" s="1"/>
  <c r="B1378" i="5"/>
  <c r="C1377" i="5" a="1"/>
  <c r="C1377" i="5" s="1"/>
  <c r="B1377" i="5"/>
  <c r="C1376" i="5" a="1"/>
  <c r="C1376" i="5" s="1"/>
  <c r="B1376" i="5"/>
  <c r="C1375" i="5" a="1"/>
  <c r="C1375" i="5" s="1"/>
  <c r="B1375" i="5"/>
  <c r="C1374" i="5" a="1"/>
  <c r="C1374" i="5" s="1"/>
  <c r="B1374" i="5"/>
  <c r="C1373" i="5" a="1"/>
  <c r="C1373" i="5" s="1"/>
  <c r="B1373" i="5"/>
  <c r="C1372" i="5" a="1"/>
  <c r="C1372" i="5" s="1"/>
  <c r="B1372" i="5"/>
  <c r="C1371" i="5" a="1"/>
  <c r="C1371" i="5" s="1"/>
  <c r="B1371" i="5"/>
  <c r="C1370" i="5" a="1"/>
  <c r="C1370" i="5" s="1"/>
  <c r="B1370" i="5"/>
  <c r="C1369" i="5" a="1"/>
  <c r="C1369" i="5" s="1"/>
  <c r="B1369" i="5"/>
  <c r="C1368" i="5" a="1"/>
  <c r="C1368" i="5" s="1"/>
  <c r="B1368" i="5"/>
  <c r="C1367" i="5" a="1"/>
  <c r="C1367" i="5" s="1"/>
  <c r="B1367" i="5"/>
  <c r="C1366" i="5" a="1"/>
  <c r="C1366" i="5" s="1"/>
  <c r="B1366" i="5"/>
  <c r="C1365" i="5" a="1"/>
  <c r="C1365" i="5" s="1"/>
  <c r="B1365" i="5"/>
  <c r="C1364" i="5" a="1"/>
  <c r="C1364" i="5" s="1"/>
  <c r="B1364" i="5"/>
  <c r="C1363" i="5" a="1"/>
  <c r="C1363" i="5" s="1"/>
  <c r="B1363" i="5"/>
  <c r="C1362" i="5" a="1"/>
  <c r="C1362" i="5" s="1"/>
  <c r="B1362" i="5"/>
  <c r="C1361" i="5" a="1"/>
  <c r="C1361" i="5" s="1"/>
  <c r="B1361" i="5"/>
  <c r="C1360" i="5" a="1"/>
  <c r="C1360" i="5" s="1"/>
  <c r="B1360" i="5"/>
  <c r="C1359" i="5" a="1"/>
  <c r="C1359" i="5" s="1"/>
  <c r="B1359" i="5"/>
  <c r="C1358" i="5" a="1"/>
  <c r="C1358" i="5" s="1"/>
  <c r="B1358" i="5"/>
  <c r="C1357" i="5" a="1"/>
  <c r="C1357" i="5" s="1"/>
  <c r="B1357" i="5"/>
  <c r="C1356" i="5" a="1"/>
  <c r="C1356" i="5" s="1"/>
  <c r="B1356" i="5"/>
  <c r="C1355" i="5" a="1"/>
  <c r="C1355" i="5" s="1"/>
  <c r="B1355" i="5"/>
  <c r="C1354" i="5" a="1"/>
  <c r="C1354" i="5" s="1"/>
  <c r="B1354" i="5"/>
  <c r="C1353" i="5" a="1"/>
  <c r="C1353" i="5" s="1"/>
  <c r="B1353" i="5"/>
  <c r="C1352" i="5" a="1"/>
  <c r="C1352" i="5" s="1"/>
  <c r="B1352" i="5"/>
  <c r="C1351" i="5" a="1"/>
  <c r="C1351" i="5" s="1"/>
  <c r="B1351" i="5"/>
  <c r="C1350" i="5" a="1"/>
  <c r="C1350" i="5" s="1"/>
  <c r="B1350" i="5"/>
  <c r="C1349" i="5" a="1"/>
  <c r="C1349" i="5" s="1"/>
  <c r="B1349" i="5"/>
  <c r="C1348" i="5" a="1"/>
  <c r="C1348" i="5" s="1"/>
  <c r="B1348" i="5"/>
  <c r="C1347" i="5" a="1"/>
  <c r="C1347" i="5" s="1"/>
  <c r="B1347" i="5"/>
  <c r="C1346" i="5" a="1"/>
  <c r="C1346" i="5" s="1"/>
  <c r="B1346" i="5"/>
  <c r="C1345" i="5" a="1"/>
  <c r="C1345" i="5" s="1"/>
  <c r="B1345" i="5"/>
  <c r="C1344" i="5" a="1"/>
  <c r="C1344" i="5" s="1"/>
  <c r="B1344" i="5"/>
  <c r="C1343" i="5" a="1"/>
  <c r="C1343" i="5" s="1"/>
  <c r="B1343" i="5"/>
  <c r="C1342" i="5" a="1"/>
  <c r="C1342" i="5" s="1"/>
  <c r="B1342" i="5"/>
  <c r="C1341" i="5" a="1"/>
  <c r="C1341" i="5" s="1"/>
  <c r="B1341" i="5"/>
  <c r="C1340" i="5" a="1"/>
  <c r="C1340" i="5" s="1"/>
  <c r="B1340" i="5"/>
  <c r="C1339" i="5" a="1"/>
  <c r="C1339" i="5" s="1"/>
  <c r="B1339" i="5"/>
  <c r="C1338" i="5" a="1"/>
  <c r="C1338" i="5" s="1"/>
  <c r="B1338" i="5"/>
  <c r="C1337" i="5" a="1"/>
  <c r="C1337" i="5" s="1"/>
  <c r="B1337" i="5"/>
  <c r="C1336" i="5" a="1"/>
  <c r="C1336" i="5" s="1"/>
  <c r="B1336" i="5"/>
  <c r="C1335" i="5" a="1"/>
  <c r="C1335" i="5" s="1"/>
  <c r="B1335" i="5"/>
  <c r="C1334" i="5" a="1"/>
  <c r="C1334" i="5" s="1"/>
  <c r="B1334" i="5"/>
  <c r="C1333" i="5" a="1"/>
  <c r="C1333" i="5" s="1"/>
  <c r="B1333" i="5"/>
  <c r="C1332" i="5" a="1"/>
  <c r="C1332" i="5" s="1"/>
  <c r="B1332" i="5"/>
  <c r="C1331" i="5" a="1"/>
  <c r="C1331" i="5" s="1"/>
  <c r="B1331" i="5"/>
  <c r="C1330" i="5" a="1"/>
  <c r="C1330" i="5" s="1"/>
  <c r="B1330" i="5"/>
  <c r="C1329" i="5" a="1"/>
  <c r="C1329" i="5" s="1"/>
  <c r="B1329" i="5"/>
  <c r="C1328" i="5" a="1"/>
  <c r="C1328" i="5" s="1"/>
  <c r="B1328" i="5"/>
  <c r="C1327" i="5" a="1"/>
  <c r="C1327" i="5" s="1"/>
  <c r="B1327" i="5"/>
  <c r="C1326" i="5" a="1"/>
  <c r="C1326" i="5" s="1"/>
  <c r="B1326" i="5"/>
  <c r="C1325" i="5" a="1"/>
  <c r="C1325" i="5" s="1"/>
  <c r="B1325" i="5"/>
  <c r="C1324" i="5" a="1"/>
  <c r="C1324" i="5" s="1"/>
  <c r="B1324" i="5"/>
  <c r="C1323" i="5" a="1"/>
  <c r="C1323" i="5" s="1"/>
  <c r="B1323" i="5"/>
  <c r="C1322" i="5" a="1"/>
  <c r="C1322" i="5" s="1"/>
  <c r="B1322" i="5"/>
  <c r="C1321" i="5" a="1"/>
  <c r="C1321" i="5" s="1"/>
  <c r="B1321" i="5"/>
  <c r="C1320" i="5" a="1"/>
  <c r="C1320" i="5" s="1"/>
  <c r="B1320" i="5"/>
  <c r="C1319" i="5" a="1"/>
  <c r="C1319" i="5" s="1"/>
  <c r="B1319" i="5"/>
  <c r="C1318" i="5" a="1"/>
  <c r="C1318" i="5" s="1"/>
  <c r="B1318" i="5"/>
  <c r="C1317" i="5" a="1"/>
  <c r="C1317" i="5" s="1"/>
  <c r="B1317" i="5"/>
  <c r="C1316" i="5" a="1"/>
  <c r="C1316" i="5" s="1"/>
  <c r="B1316" i="5"/>
  <c r="C1315" i="5" a="1"/>
  <c r="C1315" i="5" s="1"/>
  <c r="B1315" i="5"/>
  <c r="C1314" i="5" a="1"/>
  <c r="C1314" i="5" s="1"/>
  <c r="B1314" i="5"/>
  <c r="C1313" i="5" a="1"/>
  <c r="C1313" i="5" s="1"/>
  <c r="B1313" i="5"/>
  <c r="C1312" i="5" a="1"/>
  <c r="C1312" i="5" s="1"/>
  <c r="B1312" i="5"/>
  <c r="C1311" i="5" a="1"/>
  <c r="C1311" i="5" s="1"/>
  <c r="B1311" i="5"/>
  <c r="C1310" i="5" a="1"/>
  <c r="C1310" i="5" s="1"/>
  <c r="B1310" i="5"/>
  <c r="C1309" i="5" a="1"/>
  <c r="C1309" i="5" s="1"/>
  <c r="B1309" i="5"/>
  <c r="C1308" i="5" a="1"/>
  <c r="C1308" i="5" s="1"/>
  <c r="B1308" i="5"/>
  <c r="C1307" i="5" a="1"/>
  <c r="C1307" i="5" s="1"/>
  <c r="B1307" i="5"/>
  <c r="C1306" i="5" a="1"/>
  <c r="C1306" i="5" s="1"/>
  <c r="B1306" i="5"/>
  <c r="C1305" i="5" a="1"/>
  <c r="C1305" i="5" s="1"/>
  <c r="B1305" i="5"/>
  <c r="C1304" i="5" a="1"/>
  <c r="C1304" i="5" s="1"/>
  <c r="B1304" i="5"/>
  <c r="C1303" i="5" a="1"/>
  <c r="C1303" i="5" s="1"/>
  <c r="B1303" i="5"/>
  <c r="C1302" i="5" a="1"/>
  <c r="C1302" i="5" s="1"/>
  <c r="B1302" i="5"/>
  <c r="C1301" i="5" a="1"/>
  <c r="C1301" i="5" s="1"/>
  <c r="B1301" i="5"/>
  <c r="C1300" i="5" a="1"/>
  <c r="C1300" i="5" s="1"/>
  <c r="B1300" i="5"/>
  <c r="C1299" i="5" a="1"/>
  <c r="C1299" i="5" s="1"/>
  <c r="B1299" i="5"/>
  <c r="C1298" i="5" a="1"/>
  <c r="C1298" i="5" s="1"/>
  <c r="B1298" i="5"/>
  <c r="C1297" i="5" a="1"/>
  <c r="C1297" i="5" s="1"/>
  <c r="B1297" i="5"/>
  <c r="C1296" i="5" a="1"/>
  <c r="C1296" i="5" s="1"/>
  <c r="B1296" i="5"/>
  <c r="C1295" i="5" a="1"/>
  <c r="C1295" i="5" s="1"/>
  <c r="B1295" i="5"/>
  <c r="C1294" i="5" a="1"/>
  <c r="C1294" i="5" s="1"/>
  <c r="B1294" i="5"/>
  <c r="C1293" i="5" a="1"/>
  <c r="C1293" i="5" s="1"/>
  <c r="B1293" i="5"/>
  <c r="C1292" i="5" a="1"/>
  <c r="C1292" i="5" s="1"/>
  <c r="B1292" i="5"/>
  <c r="C1291" i="5" a="1"/>
  <c r="C1291" i="5" s="1"/>
  <c r="B1291" i="5"/>
  <c r="C1290" i="5" a="1"/>
  <c r="C1290" i="5" s="1"/>
  <c r="B1290" i="5"/>
  <c r="C1289" i="5" a="1"/>
  <c r="C1289" i="5" s="1"/>
  <c r="B1289" i="5"/>
  <c r="C1288" i="5" a="1"/>
  <c r="C1288" i="5" s="1"/>
  <c r="B1288" i="5"/>
  <c r="C1287" i="5" a="1"/>
  <c r="C1287" i="5" s="1"/>
  <c r="B1287" i="5"/>
  <c r="C1286" i="5" a="1"/>
  <c r="C1286" i="5" s="1"/>
  <c r="B1286" i="5"/>
  <c r="C1285" i="5" a="1"/>
  <c r="C1285" i="5" s="1"/>
  <c r="B1285" i="5"/>
  <c r="C1284" i="5" a="1"/>
  <c r="C1284" i="5" s="1"/>
  <c r="B1284" i="5"/>
  <c r="C1283" i="5" a="1"/>
  <c r="C1283" i="5" s="1"/>
  <c r="B1283" i="5"/>
  <c r="C1282" i="5" a="1"/>
  <c r="C1282" i="5" s="1"/>
  <c r="B1282" i="5"/>
  <c r="C1281" i="5" a="1"/>
  <c r="C1281" i="5" s="1"/>
  <c r="B1281" i="5"/>
  <c r="C1280" i="5" a="1"/>
  <c r="C1280" i="5" s="1"/>
  <c r="B1280" i="5"/>
  <c r="C1279" i="5" a="1"/>
  <c r="C1279" i="5" s="1"/>
  <c r="B1279" i="5"/>
  <c r="C1278" i="5" a="1"/>
  <c r="C1278" i="5" s="1"/>
  <c r="B1278" i="5"/>
  <c r="C1277" i="5" a="1"/>
  <c r="C1277" i="5" s="1"/>
  <c r="B1277" i="5"/>
  <c r="C1276" i="5" a="1"/>
  <c r="C1276" i="5" s="1"/>
  <c r="B1276" i="5"/>
  <c r="C1275" i="5" a="1"/>
  <c r="C1275" i="5" s="1"/>
  <c r="B1275" i="5"/>
  <c r="C1274" i="5" a="1"/>
  <c r="C1274" i="5" s="1"/>
  <c r="B1274" i="5"/>
  <c r="C1273" i="5" a="1"/>
  <c r="C1273" i="5" s="1"/>
  <c r="B1273" i="5"/>
  <c r="C1272" i="5" a="1"/>
  <c r="C1272" i="5" s="1"/>
  <c r="B1272" i="5"/>
  <c r="C1271" i="5" a="1"/>
  <c r="C1271" i="5" s="1"/>
  <c r="B1271" i="5"/>
  <c r="C1270" i="5" a="1"/>
  <c r="C1270" i="5" s="1"/>
  <c r="B1270" i="5"/>
  <c r="C1269" i="5" a="1"/>
  <c r="C1269" i="5" s="1"/>
  <c r="B1269" i="5"/>
  <c r="C1268" i="5" a="1"/>
  <c r="C1268" i="5" s="1"/>
  <c r="B1268" i="5"/>
  <c r="C1267" i="5" a="1"/>
  <c r="C1267" i="5" s="1"/>
  <c r="B1267" i="5"/>
  <c r="C1266" i="5" a="1"/>
  <c r="C1266" i="5" s="1"/>
  <c r="B1266" i="5"/>
  <c r="C1265" i="5" a="1"/>
  <c r="C1265" i="5" s="1"/>
  <c r="B1265" i="5"/>
  <c r="C1264" i="5" a="1"/>
  <c r="C1264" i="5" s="1"/>
  <c r="B1264" i="5"/>
  <c r="C1263" i="5" a="1"/>
  <c r="C1263" i="5" s="1"/>
  <c r="B1263" i="5"/>
  <c r="C1262" i="5" a="1"/>
  <c r="C1262" i="5" s="1"/>
  <c r="B1262" i="5"/>
  <c r="C1261" i="5" a="1"/>
  <c r="C1261" i="5" s="1"/>
  <c r="B1261" i="5"/>
  <c r="C1260" i="5" a="1"/>
  <c r="C1260" i="5" s="1"/>
  <c r="B1260" i="5"/>
  <c r="C1259" i="5" a="1"/>
  <c r="C1259" i="5" s="1"/>
  <c r="B1259" i="5"/>
  <c r="C1258" i="5" a="1"/>
  <c r="C1258" i="5" s="1"/>
  <c r="B1258" i="5"/>
  <c r="C1257" i="5" a="1"/>
  <c r="C1257" i="5" s="1"/>
  <c r="B1257" i="5"/>
  <c r="C1256" i="5" a="1"/>
  <c r="C1256" i="5" s="1"/>
  <c r="B1256" i="5"/>
  <c r="C1255" i="5" a="1"/>
  <c r="C1255" i="5" s="1"/>
  <c r="B1255" i="5"/>
  <c r="C1254" i="5" a="1"/>
  <c r="C1254" i="5" s="1"/>
  <c r="B1254" i="5"/>
  <c r="C1253" i="5" a="1"/>
  <c r="C1253" i="5" s="1"/>
  <c r="B1253" i="5"/>
  <c r="C1252" i="5" a="1"/>
  <c r="C1252" i="5" s="1"/>
  <c r="B1252" i="5"/>
  <c r="C1251" i="5" a="1"/>
  <c r="C1251" i="5" s="1"/>
  <c r="B1251" i="5"/>
  <c r="C1250" i="5" a="1"/>
  <c r="C1250" i="5" s="1"/>
  <c r="B1250" i="5"/>
  <c r="C1249" i="5" a="1"/>
  <c r="C1249" i="5" s="1"/>
  <c r="B1249" i="5"/>
  <c r="C1248" i="5" a="1"/>
  <c r="C1248" i="5" s="1"/>
  <c r="B1248" i="5"/>
  <c r="C1247" i="5" a="1"/>
  <c r="C1247" i="5" s="1"/>
  <c r="B1247" i="5"/>
  <c r="C1246" i="5" a="1"/>
  <c r="C1246" i="5" s="1"/>
  <c r="B1246" i="5"/>
  <c r="C1245" i="5" a="1"/>
  <c r="C1245" i="5" s="1"/>
  <c r="B1245" i="5"/>
  <c r="C1244" i="5" a="1"/>
  <c r="C1244" i="5" s="1"/>
  <c r="B1244" i="5"/>
  <c r="C1243" i="5" a="1"/>
  <c r="C1243" i="5" s="1"/>
  <c r="B1243" i="5"/>
  <c r="C1242" i="5" a="1"/>
  <c r="C1242" i="5" s="1"/>
  <c r="B1242" i="5"/>
  <c r="C1241" i="5" a="1"/>
  <c r="C1241" i="5" s="1"/>
  <c r="B1241" i="5"/>
  <c r="C1240" i="5" a="1"/>
  <c r="C1240" i="5" s="1"/>
  <c r="B1240" i="5"/>
  <c r="C1239" i="5" a="1"/>
  <c r="C1239" i="5" s="1"/>
  <c r="B1239" i="5"/>
  <c r="C1238" i="5" a="1"/>
  <c r="C1238" i="5" s="1"/>
  <c r="B1238" i="5"/>
  <c r="C1237" i="5" a="1"/>
  <c r="C1237" i="5" s="1"/>
  <c r="B1237" i="5"/>
  <c r="C1236" i="5" a="1"/>
  <c r="C1236" i="5" s="1"/>
  <c r="B1236" i="5"/>
  <c r="C1235" i="5" a="1"/>
  <c r="C1235" i="5" s="1"/>
  <c r="B1235" i="5"/>
  <c r="C1234" i="5" a="1"/>
  <c r="C1234" i="5" s="1"/>
  <c r="B1234" i="5"/>
  <c r="C1233" i="5" a="1"/>
  <c r="C1233" i="5" s="1"/>
  <c r="B1233" i="5"/>
  <c r="C1232" i="5" a="1"/>
  <c r="C1232" i="5" s="1"/>
  <c r="B1232" i="5"/>
  <c r="C1231" i="5" a="1"/>
  <c r="C1231" i="5" s="1"/>
  <c r="B1231" i="5"/>
  <c r="C1230" i="5" a="1"/>
  <c r="C1230" i="5" s="1"/>
  <c r="B1230" i="5"/>
  <c r="C1229" i="5" a="1"/>
  <c r="C1229" i="5" s="1"/>
  <c r="B1229" i="5"/>
  <c r="C1228" i="5" a="1"/>
  <c r="C1228" i="5" s="1"/>
  <c r="B1228" i="5"/>
  <c r="C1227" i="5" a="1"/>
  <c r="C1227" i="5" s="1"/>
  <c r="B1227" i="5"/>
  <c r="C1226" i="5" a="1"/>
  <c r="C1226" i="5" s="1"/>
  <c r="B1226" i="5"/>
  <c r="C1225" i="5" a="1"/>
  <c r="C1225" i="5" s="1"/>
  <c r="B1225" i="5"/>
  <c r="C1224" i="5" a="1"/>
  <c r="C1224" i="5" s="1"/>
  <c r="B1224" i="5"/>
  <c r="C1223" i="5" a="1"/>
  <c r="C1223" i="5" s="1"/>
  <c r="B1223" i="5"/>
  <c r="C1222" i="5" a="1"/>
  <c r="C1222" i="5" s="1"/>
  <c r="B1222" i="5"/>
  <c r="C1221" i="5" a="1"/>
  <c r="C1221" i="5" s="1"/>
  <c r="B1221" i="5"/>
  <c r="C1220" i="5" a="1"/>
  <c r="C1220" i="5" s="1"/>
  <c r="B1220" i="5"/>
  <c r="C1219" i="5" a="1"/>
  <c r="C1219" i="5" s="1"/>
  <c r="B1219" i="5"/>
  <c r="C1218" i="5" a="1"/>
  <c r="C1218" i="5" s="1"/>
  <c r="B1218" i="5"/>
  <c r="C1217" i="5" a="1"/>
  <c r="C1217" i="5" s="1"/>
  <c r="B1217" i="5"/>
  <c r="C1216" i="5" a="1"/>
  <c r="C1216" i="5" s="1"/>
  <c r="B1216" i="5"/>
  <c r="C1215" i="5" a="1"/>
  <c r="C1215" i="5" s="1"/>
  <c r="B1215" i="5"/>
  <c r="C1214" i="5" a="1"/>
  <c r="C1214" i="5" s="1"/>
  <c r="B1214" i="5"/>
  <c r="C1213" i="5" a="1"/>
  <c r="C1213" i="5" s="1"/>
  <c r="B1213" i="5"/>
  <c r="C1212" i="5" a="1"/>
  <c r="C1212" i="5" s="1"/>
  <c r="B1212" i="5"/>
  <c r="C1211" i="5" a="1"/>
  <c r="C1211" i="5" s="1"/>
  <c r="B1211" i="5"/>
  <c r="C1210" i="5" a="1"/>
  <c r="C1210" i="5" s="1"/>
  <c r="B1210" i="5"/>
  <c r="C1209" i="5" a="1"/>
  <c r="C1209" i="5" s="1"/>
  <c r="B1209" i="5"/>
  <c r="C1208" i="5" a="1"/>
  <c r="C1208" i="5" s="1"/>
  <c r="B1208" i="5"/>
  <c r="C1207" i="5" a="1"/>
  <c r="C1207" i="5" s="1"/>
  <c r="B1207" i="5"/>
  <c r="C1206" i="5" a="1"/>
  <c r="C1206" i="5" s="1"/>
  <c r="B1206" i="5"/>
  <c r="C1205" i="5" a="1"/>
  <c r="C1205" i="5" s="1"/>
  <c r="B1205" i="5"/>
  <c r="C1204" i="5" a="1"/>
  <c r="C1204" i="5" s="1"/>
  <c r="B1204" i="5"/>
  <c r="C1203" i="5" a="1"/>
  <c r="C1203" i="5" s="1"/>
  <c r="B1203" i="5"/>
  <c r="C1202" i="5" a="1"/>
  <c r="C1202" i="5" s="1"/>
  <c r="B1202" i="5"/>
  <c r="C1201" i="5" a="1"/>
  <c r="C1201" i="5" s="1"/>
  <c r="B1201" i="5"/>
  <c r="C1200" i="5" a="1"/>
  <c r="C1200" i="5" s="1"/>
  <c r="B1200" i="5"/>
  <c r="C1199" i="5" a="1"/>
  <c r="C1199" i="5" s="1"/>
  <c r="B1199" i="5"/>
  <c r="C1198" i="5" a="1"/>
  <c r="C1198" i="5" s="1"/>
  <c r="B1198" i="5"/>
  <c r="C1197" i="5" a="1"/>
  <c r="C1197" i="5" s="1"/>
  <c r="B1197" i="5"/>
  <c r="C1196" i="5" a="1"/>
  <c r="C1196" i="5" s="1"/>
  <c r="B1196" i="5"/>
  <c r="C1195" i="5" a="1"/>
  <c r="C1195" i="5" s="1"/>
  <c r="B1195" i="5"/>
  <c r="C1194" i="5" a="1"/>
  <c r="C1194" i="5" s="1"/>
  <c r="B1194" i="5"/>
  <c r="C1193" i="5" a="1"/>
  <c r="C1193" i="5" s="1"/>
  <c r="B1193" i="5"/>
  <c r="C1192" i="5" a="1"/>
  <c r="C1192" i="5" s="1"/>
  <c r="B1192" i="5"/>
  <c r="C1191" i="5" a="1"/>
  <c r="C1191" i="5" s="1"/>
  <c r="B1191" i="5"/>
  <c r="C1190" i="5" a="1"/>
  <c r="C1190" i="5" s="1"/>
  <c r="B1190" i="5"/>
  <c r="C1189" i="5" a="1"/>
  <c r="C1189" i="5" s="1"/>
  <c r="B1189" i="5"/>
  <c r="C1188" i="5" a="1"/>
  <c r="C1188" i="5" s="1"/>
  <c r="B1188" i="5"/>
  <c r="C1187" i="5" a="1"/>
  <c r="C1187" i="5" s="1"/>
  <c r="B1187" i="5"/>
  <c r="C1186" i="5" a="1"/>
  <c r="C1186" i="5" s="1"/>
  <c r="B1186" i="5"/>
  <c r="C1185" i="5" a="1"/>
  <c r="C1185" i="5" s="1"/>
  <c r="B1185" i="5"/>
  <c r="C1184" i="5" a="1"/>
  <c r="C1184" i="5" s="1"/>
  <c r="B1184" i="5"/>
  <c r="C1183" i="5" a="1"/>
  <c r="C1183" i="5" s="1"/>
  <c r="B1183" i="5"/>
  <c r="C1182" i="5" a="1"/>
  <c r="C1182" i="5" s="1"/>
  <c r="B1182" i="5"/>
  <c r="C1181" i="5" a="1"/>
  <c r="C1181" i="5" s="1"/>
  <c r="B1181" i="5"/>
  <c r="C1180" i="5" a="1"/>
  <c r="C1180" i="5" s="1"/>
  <c r="B1180" i="5"/>
  <c r="C1179" i="5" a="1"/>
  <c r="C1179" i="5" s="1"/>
  <c r="B1179" i="5"/>
  <c r="C1178" i="5" a="1"/>
  <c r="C1178" i="5" s="1"/>
  <c r="B1178" i="5"/>
  <c r="C1177" i="5" a="1"/>
  <c r="C1177" i="5" s="1"/>
  <c r="B1177" i="5"/>
  <c r="C1176" i="5" a="1"/>
  <c r="C1176" i="5" s="1"/>
  <c r="B1176" i="5"/>
  <c r="C1175" i="5" a="1"/>
  <c r="C1175" i="5" s="1"/>
  <c r="B1175" i="5"/>
  <c r="C1174" i="5" a="1"/>
  <c r="C1174" i="5" s="1"/>
  <c r="B1174" i="5"/>
  <c r="C1173" i="5" a="1"/>
  <c r="C1173" i="5" s="1"/>
  <c r="B1173" i="5"/>
  <c r="C1172" i="5" a="1"/>
  <c r="C1172" i="5" s="1"/>
  <c r="B1172" i="5"/>
  <c r="C1171" i="5" a="1"/>
  <c r="C1171" i="5" s="1"/>
  <c r="B1171" i="5"/>
  <c r="C1170" i="5" a="1"/>
  <c r="C1170" i="5" s="1"/>
  <c r="B1170" i="5"/>
  <c r="C1169" i="5" a="1"/>
  <c r="C1169" i="5" s="1"/>
  <c r="B1169" i="5"/>
  <c r="C1168" i="5" a="1"/>
  <c r="C1168" i="5" s="1"/>
  <c r="B1168" i="5"/>
  <c r="C1167" i="5" a="1"/>
  <c r="C1167" i="5" s="1"/>
  <c r="B1167" i="5"/>
  <c r="C1166" i="5" a="1"/>
  <c r="C1166" i="5" s="1"/>
  <c r="B1166" i="5"/>
  <c r="C1165" i="5" a="1"/>
  <c r="C1165" i="5" s="1"/>
  <c r="B1165" i="5"/>
  <c r="C1164" i="5" a="1"/>
  <c r="C1164" i="5" s="1"/>
  <c r="B1164" i="5"/>
  <c r="C1163" i="5" a="1"/>
  <c r="C1163" i="5" s="1"/>
  <c r="B1163" i="5"/>
  <c r="C1162" i="5" a="1"/>
  <c r="C1162" i="5" s="1"/>
  <c r="B1162" i="5"/>
  <c r="C1161" i="5" a="1"/>
  <c r="C1161" i="5" s="1"/>
  <c r="B1161" i="5"/>
  <c r="C1160" i="5" a="1"/>
  <c r="C1160" i="5" s="1"/>
  <c r="B1160" i="5"/>
  <c r="C1159" i="5" a="1"/>
  <c r="C1159" i="5" s="1"/>
  <c r="B1159" i="5"/>
  <c r="C1158" i="5" a="1"/>
  <c r="C1158" i="5" s="1"/>
  <c r="B1158" i="5"/>
  <c r="C1157" i="5" a="1"/>
  <c r="C1157" i="5" s="1"/>
  <c r="B1157" i="5"/>
  <c r="C1156" i="5" a="1"/>
  <c r="C1156" i="5" s="1"/>
  <c r="B1156" i="5"/>
  <c r="C1155" i="5" a="1"/>
  <c r="C1155" i="5" s="1"/>
  <c r="B1155" i="5"/>
  <c r="C1154" i="5" a="1"/>
  <c r="C1154" i="5" s="1"/>
  <c r="B1154" i="5"/>
  <c r="C1153" i="5" a="1"/>
  <c r="C1153" i="5" s="1"/>
  <c r="B1153" i="5"/>
  <c r="C1152" i="5" a="1"/>
  <c r="C1152" i="5" s="1"/>
  <c r="B1152" i="5"/>
  <c r="C1151" i="5" a="1"/>
  <c r="C1151" i="5" s="1"/>
  <c r="B1151" i="5"/>
  <c r="C1150" i="5" a="1"/>
  <c r="C1150" i="5" s="1"/>
  <c r="B1150" i="5"/>
  <c r="C1149" i="5" a="1"/>
  <c r="C1149" i="5" s="1"/>
  <c r="B1149" i="5"/>
  <c r="C1148" i="5" a="1"/>
  <c r="C1148" i="5" s="1"/>
  <c r="B1148" i="5"/>
  <c r="C1147" i="5" a="1"/>
  <c r="C1147" i="5" s="1"/>
  <c r="B1147" i="5"/>
  <c r="C1146" i="5" a="1"/>
  <c r="C1146" i="5" s="1"/>
  <c r="B1146" i="5"/>
  <c r="C1145" i="5" a="1"/>
  <c r="C1145" i="5" s="1"/>
  <c r="B1145" i="5"/>
  <c r="C1144" i="5" a="1"/>
  <c r="C1144" i="5" s="1"/>
  <c r="B1144" i="5"/>
  <c r="C1143" i="5" a="1"/>
  <c r="C1143" i="5" s="1"/>
  <c r="B1143" i="5"/>
  <c r="C1142" i="5" a="1"/>
  <c r="C1142" i="5" s="1"/>
  <c r="B1142" i="5"/>
  <c r="C1141" i="5" a="1"/>
  <c r="C1141" i="5" s="1"/>
  <c r="B1141" i="5"/>
  <c r="C1140" i="5" a="1"/>
  <c r="C1140" i="5" s="1"/>
  <c r="B1140" i="5"/>
  <c r="C1139" i="5" a="1"/>
  <c r="C1139" i="5" s="1"/>
  <c r="B1139" i="5"/>
  <c r="C1138" i="5" a="1"/>
  <c r="C1138" i="5" s="1"/>
  <c r="B1138" i="5"/>
  <c r="C1137" i="5" a="1"/>
  <c r="C1137" i="5" s="1"/>
  <c r="B1137" i="5"/>
  <c r="C1136" i="5" a="1"/>
  <c r="C1136" i="5" s="1"/>
  <c r="B1136" i="5"/>
  <c r="C1135" i="5" a="1"/>
  <c r="C1135" i="5" s="1"/>
  <c r="B1135" i="5"/>
  <c r="C1134" i="5" a="1"/>
  <c r="C1134" i="5" s="1"/>
  <c r="B1134" i="5"/>
  <c r="C1133" i="5" a="1"/>
  <c r="C1133" i="5" s="1"/>
  <c r="B1133" i="5"/>
  <c r="C1132" i="5" a="1"/>
  <c r="C1132" i="5" s="1"/>
  <c r="B1132" i="5"/>
  <c r="C1131" i="5" a="1"/>
  <c r="C1131" i="5" s="1"/>
  <c r="B1131" i="5"/>
  <c r="C1130" i="5" a="1"/>
  <c r="C1130" i="5" s="1"/>
  <c r="B1130" i="5"/>
  <c r="C1129" i="5" a="1"/>
  <c r="C1129" i="5" s="1"/>
  <c r="B1129" i="5"/>
  <c r="C1128" i="5" a="1"/>
  <c r="C1128" i="5" s="1"/>
  <c r="B1128" i="5"/>
  <c r="C1127" i="5" a="1"/>
  <c r="C1127" i="5" s="1"/>
  <c r="B1127" i="5"/>
  <c r="C1126" i="5" a="1"/>
  <c r="C1126" i="5" s="1"/>
  <c r="B1126" i="5"/>
  <c r="C1125" i="5" a="1"/>
  <c r="C1125" i="5" s="1"/>
  <c r="B1125" i="5"/>
  <c r="C1124" i="5" a="1"/>
  <c r="C1124" i="5" s="1"/>
  <c r="B1124" i="5"/>
  <c r="C1123" i="5" a="1"/>
  <c r="C1123" i="5" s="1"/>
  <c r="B1123" i="5"/>
  <c r="C1122" i="5" a="1"/>
  <c r="C1122" i="5" s="1"/>
  <c r="B1122" i="5"/>
  <c r="C1121" i="5" a="1"/>
  <c r="C1121" i="5" s="1"/>
  <c r="B1121" i="5"/>
  <c r="C1120" i="5" a="1"/>
  <c r="C1120" i="5" s="1"/>
  <c r="B1120" i="5"/>
  <c r="C1119" i="5" a="1"/>
  <c r="C1119" i="5" s="1"/>
  <c r="B1119" i="5"/>
  <c r="C1118" i="5" a="1"/>
  <c r="C1118" i="5" s="1"/>
  <c r="B1118" i="5"/>
  <c r="C1117" i="5" a="1"/>
  <c r="C1117" i="5" s="1"/>
  <c r="B1117" i="5"/>
  <c r="C1116" i="5" a="1"/>
  <c r="C1116" i="5" s="1"/>
  <c r="B1116" i="5"/>
  <c r="C1115" i="5" a="1"/>
  <c r="C1115" i="5" s="1"/>
  <c r="B1115" i="5"/>
  <c r="C1114" i="5" a="1"/>
  <c r="C1114" i="5" s="1"/>
  <c r="B1114" i="5"/>
  <c r="C1113" i="5" a="1"/>
  <c r="C1113" i="5" s="1"/>
  <c r="B1113" i="5"/>
  <c r="C1112" i="5" a="1"/>
  <c r="C1112" i="5" s="1"/>
  <c r="B1112" i="5"/>
  <c r="C1111" i="5" a="1"/>
  <c r="C1111" i="5" s="1"/>
  <c r="B1111" i="5"/>
  <c r="C1110" i="5" a="1"/>
  <c r="C1110" i="5" s="1"/>
  <c r="B1110" i="5"/>
  <c r="C1109" i="5" a="1"/>
  <c r="C1109" i="5" s="1"/>
  <c r="B1109" i="5"/>
  <c r="C1108" i="5" a="1"/>
  <c r="C1108" i="5" s="1"/>
  <c r="B1108" i="5"/>
  <c r="C1107" i="5" a="1"/>
  <c r="C1107" i="5" s="1"/>
  <c r="B1107" i="5"/>
  <c r="C1106" i="5" a="1"/>
  <c r="C1106" i="5" s="1"/>
  <c r="B1106" i="5"/>
  <c r="C1105" i="5" a="1"/>
  <c r="C1105" i="5" s="1"/>
  <c r="B1105" i="5"/>
  <c r="C1104" i="5" a="1"/>
  <c r="C1104" i="5" s="1"/>
  <c r="B1104" i="5"/>
  <c r="C1103" i="5" a="1"/>
  <c r="C1103" i="5" s="1"/>
  <c r="B1103" i="5"/>
  <c r="C1102" i="5" a="1"/>
  <c r="C1102" i="5" s="1"/>
  <c r="B1102" i="5"/>
  <c r="C1101" i="5" a="1"/>
  <c r="C1101" i="5" s="1"/>
  <c r="B1101" i="5"/>
  <c r="C1100" i="5" a="1"/>
  <c r="C1100" i="5" s="1"/>
  <c r="B1100" i="5"/>
  <c r="C1099" i="5" a="1"/>
  <c r="C1099" i="5" s="1"/>
  <c r="B1099" i="5"/>
  <c r="C1098" i="5" a="1"/>
  <c r="C1098" i="5" s="1"/>
  <c r="B1098" i="5"/>
  <c r="C1097" i="5" a="1"/>
  <c r="C1097" i="5" s="1"/>
  <c r="B1097" i="5"/>
  <c r="C1096" i="5" a="1"/>
  <c r="C1096" i="5" s="1"/>
  <c r="B1096" i="5"/>
  <c r="C1095" i="5" a="1"/>
  <c r="C1095" i="5" s="1"/>
  <c r="B1095" i="5"/>
  <c r="C1094" i="5" a="1"/>
  <c r="C1094" i="5" s="1"/>
  <c r="B1094" i="5"/>
  <c r="C1093" i="5" a="1"/>
  <c r="C1093" i="5" s="1"/>
  <c r="B1093" i="5"/>
  <c r="C1092" i="5" a="1"/>
  <c r="C1092" i="5" s="1"/>
  <c r="B1092" i="5"/>
  <c r="C1091" i="5" a="1"/>
  <c r="C1091" i="5" s="1"/>
  <c r="B1091" i="5"/>
  <c r="C1090" i="5" a="1"/>
  <c r="C1090" i="5" s="1"/>
  <c r="B1090" i="5"/>
  <c r="C1089" i="5" a="1"/>
  <c r="C1089" i="5" s="1"/>
  <c r="B1089" i="5"/>
  <c r="C1088" i="5" a="1"/>
  <c r="C1088" i="5" s="1"/>
  <c r="B1088" i="5"/>
  <c r="C1087" i="5" a="1"/>
  <c r="C1087" i="5" s="1"/>
  <c r="B1087" i="5"/>
  <c r="C1086" i="5" a="1"/>
  <c r="C1086" i="5" s="1"/>
  <c r="B1086" i="5"/>
  <c r="C1085" i="5" a="1"/>
  <c r="C1085" i="5" s="1"/>
  <c r="B1085" i="5"/>
  <c r="C1084" i="5" a="1"/>
  <c r="C1084" i="5" s="1"/>
  <c r="B1084" i="5"/>
  <c r="C1083" i="5" a="1"/>
  <c r="C1083" i="5" s="1"/>
  <c r="B1083" i="5"/>
  <c r="C1082" i="5" a="1"/>
  <c r="C1082" i="5" s="1"/>
  <c r="B1082" i="5"/>
  <c r="C1081" i="5" a="1"/>
  <c r="C1081" i="5" s="1"/>
  <c r="B1081" i="5"/>
  <c r="C1080" i="5" a="1"/>
  <c r="C1080" i="5" s="1"/>
  <c r="B1080" i="5"/>
  <c r="C1079" i="5" a="1"/>
  <c r="C1079" i="5" s="1"/>
  <c r="B1079" i="5"/>
  <c r="C1078" i="5" a="1"/>
  <c r="C1078" i="5" s="1"/>
  <c r="B1078" i="5"/>
  <c r="C1077" i="5" a="1"/>
  <c r="C1077" i="5" s="1"/>
  <c r="B1077" i="5"/>
  <c r="C1076" i="5" a="1"/>
  <c r="C1076" i="5" s="1"/>
  <c r="B1076" i="5"/>
  <c r="C1075" i="5" a="1"/>
  <c r="C1075" i="5" s="1"/>
  <c r="B1075" i="5"/>
  <c r="C1074" i="5" a="1"/>
  <c r="C1074" i="5" s="1"/>
  <c r="B1074" i="5"/>
  <c r="C1073" i="5" a="1"/>
  <c r="C1073" i="5" s="1"/>
  <c r="B1073" i="5"/>
  <c r="C1072" i="5" a="1"/>
  <c r="C1072" i="5" s="1"/>
  <c r="B1072" i="5"/>
  <c r="C1071" i="5" a="1"/>
  <c r="C1071" i="5" s="1"/>
  <c r="B1071" i="5"/>
  <c r="C1070" i="5" a="1"/>
  <c r="C1070" i="5" s="1"/>
  <c r="B1070" i="5"/>
  <c r="C1069" i="5" a="1"/>
  <c r="C1069" i="5" s="1"/>
  <c r="B1069" i="5"/>
  <c r="C1068" i="5" a="1"/>
  <c r="C1068" i="5" s="1"/>
  <c r="B1068" i="5"/>
  <c r="C1067" i="5" a="1"/>
  <c r="C1067" i="5" s="1"/>
  <c r="B1067" i="5"/>
  <c r="C1066" i="5" a="1"/>
  <c r="C1066" i="5" s="1"/>
  <c r="B1066" i="5"/>
  <c r="C1065" i="5" a="1"/>
  <c r="C1065" i="5" s="1"/>
  <c r="B1065" i="5"/>
  <c r="C1064" i="5" a="1"/>
  <c r="C1064" i="5" s="1"/>
  <c r="B1064" i="5"/>
  <c r="C1063" i="5" a="1"/>
  <c r="C1063" i="5" s="1"/>
  <c r="B1063" i="5"/>
  <c r="C1062" i="5" a="1"/>
  <c r="C1062" i="5" s="1"/>
  <c r="B1062" i="5"/>
  <c r="C1061" i="5" a="1"/>
  <c r="C1061" i="5" s="1"/>
  <c r="B1061" i="5"/>
  <c r="C1060" i="5" a="1"/>
  <c r="C1060" i="5" s="1"/>
  <c r="B1060" i="5"/>
  <c r="C1059" i="5" a="1"/>
  <c r="C1059" i="5" s="1"/>
  <c r="B1059" i="5"/>
  <c r="C1058" i="5" a="1"/>
  <c r="C1058" i="5" s="1"/>
  <c r="B1058" i="5"/>
  <c r="C1057" i="5" a="1"/>
  <c r="C1057" i="5" s="1"/>
  <c r="B1057" i="5"/>
  <c r="C1056" i="5" a="1"/>
  <c r="C1056" i="5" s="1"/>
  <c r="B1056" i="5"/>
  <c r="C1055" i="5" a="1"/>
  <c r="C1055" i="5" s="1"/>
  <c r="B1055" i="5"/>
  <c r="C1054" i="5" a="1"/>
  <c r="C1054" i="5" s="1"/>
  <c r="B1054" i="5"/>
  <c r="C1053" i="5" a="1"/>
  <c r="C1053" i="5" s="1"/>
  <c r="B1053" i="5"/>
  <c r="C1052" i="5" a="1"/>
  <c r="C1052" i="5" s="1"/>
  <c r="B1052" i="5"/>
  <c r="C1051" i="5" a="1"/>
  <c r="C1051" i="5" s="1"/>
  <c r="B1051" i="5"/>
  <c r="C1050" i="5" a="1"/>
  <c r="C1050" i="5" s="1"/>
  <c r="B1050" i="5"/>
  <c r="C1049" i="5" a="1"/>
  <c r="C1049" i="5" s="1"/>
  <c r="B1049" i="5"/>
  <c r="C1048" i="5" a="1"/>
  <c r="C1048" i="5" s="1"/>
  <c r="B1048" i="5"/>
  <c r="C1047" i="5" a="1"/>
  <c r="C1047" i="5" s="1"/>
  <c r="B1047" i="5"/>
  <c r="C1046" i="5" a="1"/>
  <c r="C1046" i="5" s="1"/>
  <c r="B1046" i="5"/>
  <c r="C1045" i="5" a="1"/>
  <c r="C1045" i="5" s="1"/>
  <c r="B1045" i="5"/>
  <c r="C1044" i="5" a="1"/>
  <c r="C1044" i="5" s="1"/>
  <c r="B1044" i="5"/>
  <c r="C1043" i="5" a="1"/>
  <c r="C1043" i="5" s="1"/>
  <c r="B1043" i="5"/>
  <c r="C1042" i="5" a="1"/>
  <c r="C1042" i="5" s="1"/>
  <c r="B1042" i="5"/>
  <c r="C1041" i="5" a="1"/>
  <c r="C1041" i="5" s="1"/>
  <c r="B1041" i="5"/>
  <c r="C1040" i="5" a="1"/>
  <c r="C1040" i="5" s="1"/>
  <c r="B1040" i="5"/>
  <c r="C1039" i="5" a="1"/>
  <c r="C1039" i="5" s="1"/>
  <c r="B1039" i="5"/>
  <c r="C1038" i="5" a="1"/>
  <c r="C1038" i="5" s="1"/>
  <c r="B1038" i="5"/>
  <c r="C1037" i="5" a="1"/>
  <c r="C1037" i="5" s="1"/>
  <c r="B1037" i="5"/>
  <c r="C1036" i="5" a="1"/>
  <c r="C1036" i="5" s="1"/>
  <c r="B1036" i="5"/>
  <c r="C1035" i="5" a="1"/>
  <c r="C1035" i="5" s="1"/>
  <c r="B1035" i="5"/>
  <c r="C1034" i="5" a="1"/>
  <c r="C1034" i="5" s="1"/>
  <c r="B1034" i="5"/>
  <c r="C1033" i="5" a="1"/>
  <c r="C1033" i="5" s="1"/>
  <c r="B1033" i="5"/>
  <c r="C1032" i="5" a="1"/>
  <c r="C1032" i="5" s="1"/>
  <c r="B1032" i="5"/>
  <c r="C1031" i="5" a="1"/>
  <c r="C1031" i="5" s="1"/>
  <c r="B1031" i="5"/>
  <c r="C1030" i="5" a="1"/>
  <c r="C1030" i="5" s="1"/>
  <c r="B1030" i="5"/>
  <c r="C1029" i="5" a="1"/>
  <c r="C1029" i="5" s="1"/>
  <c r="B1029" i="5"/>
  <c r="C1028" i="5" a="1"/>
  <c r="C1028" i="5" s="1"/>
  <c r="B1028" i="5"/>
  <c r="C1027" i="5" a="1"/>
  <c r="C1027" i="5" s="1"/>
  <c r="B1027" i="5"/>
  <c r="C1026" i="5" a="1"/>
  <c r="C1026" i="5" s="1"/>
  <c r="B1026" i="5"/>
  <c r="C1025" i="5" a="1"/>
  <c r="C1025" i="5" s="1"/>
  <c r="B1025" i="5"/>
  <c r="C1024" i="5" a="1"/>
  <c r="C1024" i="5" s="1"/>
  <c r="B1024" i="5"/>
  <c r="C1023" i="5" a="1"/>
  <c r="C1023" i="5" s="1"/>
  <c r="B1023" i="5"/>
  <c r="C1022" i="5" a="1"/>
  <c r="C1022" i="5" s="1"/>
  <c r="B1022" i="5"/>
  <c r="C1021" i="5" a="1"/>
  <c r="C1021" i="5" s="1"/>
  <c r="B1021" i="5"/>
  <c r="C1020" i="5" a="1"/>
  <c r="C1020" i="5" s="1"/>
  <c r="B1020" i="5"/>
  <c r="C1019" i="5" a="1"/>
  <c r="C1019" i="5" s="1"/>
  <c r="B1019" i="5"/>
  <c r="C1018" i="5" a="1"/>
  <c r="C1018" i="5" s="1"/>
  <c r="B1018" i="5"/>
  <c r="C1017" i="5" a="1"/>
  <c r="C1017" i="5" s="1"/>
  <c r="B1017" i="5"/>
  <c r="C1016" i="5" a="1"/>
  <c r="C1016" i="5" s="1"/>
  <c r="B1016" i="5"/>
  <c r="C1015" i="5" a="1"/>
  <c r="C1015" i="5" s="1"/>
  <c r="B1015" i="5"/>
  <c r="C1014" i="5" a="1"/>
  <c r="C1014" i="5" s="1"/>
  <c r="B1014" i="5"/>
  <c r="C1013" i="5" a="1"/>
  <c r="C1013" i="5" s="1"/>
  <c r="B1013" i="5"/>
  <c r="C1012" i="5" a="1"/>
  <c r="C1012" i="5" s="1"/>
  <c r="B1012" i="5"/>
  <c r="C1011" i="5" a="1"/>
  <c r="C1011" i="5" s="1"/>
  <c r="B1011" i="5"/>
  <c r="C1010" i="5" a="1"/>
  <c r="C1010" i="5" s="1"/>
  <c r="B1010" i="5"/>
  <c r="C1009" i="5" a="1"/>
  <c r="C1009" i="5" s="1"/>
  <c r="B1009" i="5"/>
  <c r="C1008" i="5" a="1"/>
  <c r="C1008" i="5" s="1"/>
  <c r="B1008" i="5"/>
  <c r="C1007" i="5" a="1"/>
  <c r="C1007" i="5" s="1"/>
  <c r="B1007" i="5"/>
  <c r="C1006" i="5" a="1"/>
  <c r="C1006" i="5" s="1"/>
  <c r="B1006" i="5"/>
  <c r="C1005" i="5" a="1"/>
  <c r="C1005" i="5" s="1"/>
  <c r="B1005" i="5"/>
  <c r="C1004" i="5" a="1"/>
  <c r="C1004" i="5" s="1"/>
  <c r="B1004" i="5"/>
  <c r="C1003" i="5" a="1"/>
  <c r="C1003" i="5" s="1"/>
  <c r="B1003" i="5"/>
  <c r="C1002" i="5" a="1"/>
  <c r="C1002" i="5" s="1"/>
  <c r="B1002" i="5"/>
  <c r="C1001" i="5" a="1"/>
  <c r="C1001" i="5" s="1"/>
  <c r="B1001" i="5"/>
  <c r="C1000" i="5" a="1"/>
  <c r="C1000" i="5" s="1"/>
  <c r="B1000" i="5"/>
  <c r="C999" i="5" a="1"/>
  <c r="C999" i="5" s="1"/>
  <c r="B999" i="5"/>
  <c r="C998" i="5" a="1"/>
  <c r="C998" i="5" s="1"/>
  <c r="B998" i="5"/>
  <c r="C997" i="5" a="1"/>
  <c r="C997" i="5" s="1"/>
  <c r="B997" i="5"/>
  <c r="C996" i="5" a="1"/>
  <c r="C996" i="5" s="1"/>
  <c r="B996" i="5"/>
  <c r="C995" i="5" a="1"/>
  <c r="C995" i="5" s="1"/>
  <c r="B995" i="5"/>
  <c r="C994" i="5" a="1"/>
  <c r="C994" i="5" s="1"/>
  <c r="B994" i="5"/>
  <c r="C993" i="5" a="1"/>
  <c r="C993" i="5" s="1"/>
  <c r="B993" i="5"/>
  <c r="C992" i="5" a="1"/>
  <c r="C992" i="5" s="1"/>
  <c r="B992" i="5"/>
  <c r="C991" i="5" a="1"/>
  <c r="C991" i="5" s="1"/>
  <c r="B991" i="5"/>
  <c r="C990" i="5" a="1"/>
  <c r="C990" i="5" s="1"/>
  <c r="B990" i="5"/>
  <c r="C989" i="5" a="1"/>
  <c r="C989" i="5" s="1"/>
  <c r="B989" i="5"/>
  <c r="C988" i="5" a="1"/>
  <c r="C988" i="5" s="1"/>
  <c r="B988" i="5"/>
  <c r="C987" i="5" a="1"/>
  <c r="C987" i="5" s="1"/>
  <c r="B987" i="5"/>
  <c r="C986" i="5" a="1"/>
  <c r="C986" i="5" s="1"/>
  <c r="B986" i="5"/>
  <c r="C985" i="5" a="1"/>
  <c r="C985" i="5" s="1"/>
  <c r="B985" i="5"/>
  <c r="C984" i="5" a="1"/>
  <c r="C984" i="5" s="1"/>
  <c r="B984" i="5"/>
  <c r="C983" i="5" a="1"/>
  <c r="C983" i="5" s="1"/>
  <c r="B983" i="5"/>
  <c r="C982" i="5" a="1"/>
  <c r="C982" i="5" s="1"/>
  <c r="B982" i="5"/>
  <c r="C981" i="5" a="1"/>
  <c r="C981" i="5" s="1"/>
  <c r="B981" i="5"/>
  <c r="C980" i="5" a="1"/>
  <c r="C980" i="5" s="1"/>
  <c r="B980" i="5"/>
  <c r="C979" i="5" a="1"/>
  <c r="C979" i="5" s="1"/>
  <c r="B979" i="5"/>
  <c r="C978" i="5" a="1"/>
  <c r="C978" i="5" s="1"/>
  <c r="B978" i="5"/>
  <c r="C977" i="5" a="1"/>
  <c r="C977" i="5" s="1"/>
  <c r="B977" i="5"/>
  <c r="C976" i="5" a="1"/>
  <c r="C976" i="5" s="1"/>
  <c r="B976" i="5"/>
  <c r="C975" i="5" a="1"/>
  <c r="C975" i="5" s="1"/>
  <c r="B975" i="5"/>
  <c r="C974" i="5" a="1"/>
  <c r="C974" i="5" s="1"/>
  <c r="B974" i="5"/>
  <c r="C973" i="5" a="1"/>
  <c r="C973" i="5" s="1"/>
  <c r="B973" i="5"/>
  <c r="C972" i="5" a="1"/>
  <c r="C972" i="5" s="1"/>
  <c r="B972" i="5"/>
  <c r="C971" i="5" a="1"/>
  <c r="C971" i="5" s="1"/>
  <c r="B971" i="5"/>
  <c r="C970" i="5" a="1"/>
  <c r="C970" i="5" s="1"/>
  <c r="B970" i="5"/>
  <c r="C969" i="5" a="1"/>
  <c r="C969" i="5" s="1"/>
  <c r="B969" i="5"/>
  <c r="C968" i="5" a="1"/>
  <c r="C968" i="5" s="1"/>
  <c r="B968" i="5"/>
  <c r="C967" i="5" a="1"/>
  <c r="C967" i="5" s="1"/>
  <c r="B967" i="5"/>
  <c r="C966" i="5" a="1"/>
  <c r="C966" i="5" s="1"/>
  <c r="B966" i="5"/>
  <c r="C965" i="5" a="1"/>
  <c r="C965" i="5" s="1"/>
  <c r="B965" i="5"/>
  <c r="C964" i="5" a="1"/>
  <c r="C964" i="5" s="1"/>
  <c r="B964" i="5"/>
  <c r="C963" i="5" a="1"/>
  <c r="C963" i="5" s="1"/>
  <c r="B963" i="5"/>
  <c r="C962" i="5" a="1"/>
  <c r="C962" i="5" s="1"/>
  <c r="B962" i="5"/>
  <c r="C961" i="5" a="1"/>
  <c r="C961" i="5" s="1"/>
  <c r="B961" i="5"/>
  <c r="C960" i="5" a="1"/>
  <c r="C960" i="5" s="1"/>
  <c r="B960" i="5"/>
  <c r="C959" i="5" a="1"/>
  <c r="C959" i="5" s="1"/>
  <c r="B959" i="5"/>
  <c r="C958" i="5" a="1"/>
  <c r="C958" i="5" s="1"/>
  <c r="B958" i="5"/>
  <c r="C957" i="5" a="1"/>
  <c r="C957" i="5" s="1"/>
  <c r="B957" i="5"/>
  <c r="C956" i="5" a="1"/>
  <c r="C956" i="5" s="1"/>
  <c r="B956" i="5"/>
  <c r="C955" i="5" a="1"/>
  <c r="C955" i="5" s="1"/>
  <c r="B955" i="5"/>
  <c r="C954" i="5" a="1"/>
  <c r="C954" i="5" s="1"/>
  <c r="B954" i="5"/>
  <c r="C953" i="5" a="1"/>
  <c r="C953" i="5" s="1"/>
  <c r="B953" i="5"/>
  <c r="C952" i="5" a="1"/>
  <c r="C952" i="5" s="1"/>
  <c r="B952" i="5"/>
  <c r="C951" i="5" a="1"/>
  <c r="C951" i="5" s="1"/>
  <c r="B951" i="5"/>
  <c r="C950" i="5" a="1"/>
  <c r="C950" i="5" s="1"/>
  <c r="B950" i="5"/>
  <c r="C949" i="5" a="1"/>
  <c r="C949" i="5" s="1"/>
  <c r="B949" i="5"/>
  <c r="C948" i="5" a="1"/>
  <c r="C948" i="5" s="1"/>
  <c r="B948" i="5"/>
  <c r="C947" i="5" a="1"/>
  <c r="C947" i="5" s="1"/>
  <c r="B947" i="5"/>
  <c r="C946" i="5" a="1"/>
  <c r="C946" i="5" s="1"/>
  <c r="B946" i="5"/>
  <c r="C945" i="5" a="1"/>
  <c r="C945" i="5" s="1"/>
  <c r="B945" i="5"/>
  <c r="C944" i="5" a="1"/>
  <c r="C944" i="5" s="1"/>
  <c r="B944" i="5"/>
  <c r="C943" i="5" a="1"/>
  <c r="C943" i="5" s="1"/>
  <c r="B943" i="5"/>
  <c r="C942" i="5" a="1"/>
  <c r="C942" i="5" s="1"/>
  <c r="B942" i="5"/>
  <c r="C941" i="5" a="1"/>
  <c r="C941" i="5" s="1"/>
  <c r="B941" i="5"/>
  <c r="C940" i="5" a="1"/>
  <c r="C940" i="5" s="1"/>
  <c r="B940" i="5"/>
  <c r="C939" i="5" a="1"/>
  <c r="C939" i="5" s="1"/>
  <c r="B939" i="5"/>
  <c r="C938" i="5" a="1"/>
  <c r="C938" i="5" s="1"/>
  <c r="B938" i="5"/>
  <c r="C937" i="5" a="1"/>
  <c r="C937" i="5" s="1"/>
  <c r="B937" i="5"/>
  <c r="C936" i="5" a="1"/>
  <c r="C936" i="5" s="1"/>
  <c r="B936" i="5"/>
  <c r="C935" i="5" a="1"/>
  <c r="C935" i="5" s="1"/>
  <c r="B935" i="5"/>
  <c r="C934" i="5" a="1"/>
  <c r="C934" i="5" s="1"/>
  <c r="B934" i="5"/>
  <c r="C933" i="5" a="1"/>
  <c r="C933" i="5" s="1"/>
  <c r="B933" i="5"/>
  <c r="C932" i="5" a="1"/>
  <c r="C932" i="5" s="1"/>
  <c r="B932" i="5"/>
  <c r="C931" i="5" a="1"/>
  <c r="C931" i="5" s="1"/>
  <c r="B931" i="5"/>
  <c r="C930" i="5" a="1"/>
  <c r="C930" i="5" s="1"/>
  <c r="B930" i="5"/>
  <c r="C929" i="5" a="1"/>
  <c r="C929" i="5" s="1"/>
  <c r="B929" i="5"/>
  <c r="C928" i="5" a="1"/>
  <c r="C928" i="5" s="1"/>
  <c r="B928" i="5"/>
  <c r="C927" i="5" a="1"/>
  <c r="C927" i="5" s="1"/>
  <c r="B927" i="5"/>
  <c r="C926" i="5" a="1"/>
  <c r="C926" i="5" s="1"/>
  <c r="B926" i="5"/>
  <c r="C925" i="5" a="1"/>
  <c r="C925" i="5" s="1"/>
  <c r="B925" i="5"/>
  <c r="C924" i="5" a="1"/>
  <c r="C924" i="5" s="1"/>
  <c r="B924" i="5"/>
  <c r="C923" i="5" a="1"/>
  <c r="C923" i="5" s="1"/>
  <c r="B923" i="5"/>
  <c r="C922" i="5" a="1"/>
  <c r="C922" i="5" s="1"/>
  <c r="B922" i="5"/>
  <c r="C921" i="5" a="1"/>
  <c r="C921" i="5" s="1"/>
  <c r="B921" i="5"/>
  <c r="C920" i="5" a="1"/>
  <c r="C920" i="5" s="1"/>
  <c r="B920" i="5"/>
  <c r="C919" i="5" a="1"/>
  <c r="C919" i="5" s="1"/>
  <c r="B919" i="5"/>
  <c r="C918" i="5" a="1"/>
  <c r="C918" i="5" s="1"/>
  <c r="B918" i="5"/>
  <c r="C917" i="5" a="1"/>
  <c r="C917" i="5" s="1"/>
  <c r="B917" i="5"/>
  <c r="C916" i="5" a="1"/>
  <c r="C916" i="5" s="1"/>
  <c r="B916" i="5"/>
  <c r="C915" i="5" a="1"/>
  <c r="C915" i="5" s="1"/>
  <c r="B915" i="5"/>
  <c r="C914" i="5" a="1"/>
  <c r="C914" i="5" s="1"/>
  <c r="B914" i="5"/>
  <c r="C913" i="5" a="1"/>
  <c r="C913" i="5" s="1"/>
  <c r="B913" i="5"/>
  <c r="C912" i="5" a="1"/>
  <c r="C912" i="5" s="1"/>
  <c r="B912" i="5"/>
  <c r="C911" i="5" a="1"/>
  <c r="C911" i="5" s="1"/>
  <c r="B911" i="5"/>
  <c r="C910" i="5" a="1"/>
  <c r="C910" i="5" s="1"/>
  <c r="B910" i="5"/>
  <c r="C909" i="5" a="1"/>
  <c r="C909" i="5" s="1"/>
  <c r="B909" i="5"/>
  <c r="C908" i="5" a="1"/>
  <c r="C908" i="5" s="1"/>
  <c r="B908" i="5"/>
  <c r="C907" i="5" a="1"/>
  <c r="C907" i="5" s="1"/>
  <c r="B907" i="5"/>
  <c r="C906" i="5" a="1"/>
  <c r="C906" i="5" s="1"/>
  <c r="B906" i="5"/>
  <c r="C905" i="5" a="1"/>
  <c r="C905" i="5" s="1"/>
  <c r="B905" i="5"/>
  <c r="C904" i="5" a="1"/>
  <c r="C904" i="5" s="1"/>
  <c r="B904" i="5"/>
  <c r="C903" i="5" a="1"/>
  <c r="C903" i="5" s="1"/>
  <c r="B903" i="5"/>
  <c r="C902" i="5" a="1"/>
  <c r="C902" i="5" s="1"/>
  <c r="B902" i="5"/>
  <c r="C901" i="5" a="1"/>
  <c r="C901" i="5" s="1"/>
  <c r="B901" i="5"/>
  <c r="C900" i="5" a="1"/>
  <c r="C900" i="5" s="1"/>
  <c r="B900" i="5"/>
  <c r="C899" i="5" a="1"/>
  <c r="C899" i="5" s="1"/>
  <c r="B899" i="5"/>
  <c r="C898" i="5" a="1"/>
  <c r="C898" i="5" s="1"/>
  <c r="B898" i="5"/>
  <c r="C897" i="5" a="1"/>
  <c r="C897" i="5" s="1"/>
  <c r="B897" i="5"/>
  <c r="C896" i="5" a="1"/>
  <c r="C896" i="5" s="1"/>
  <c r="B896" i="5"/>
  <c r="C895" i="5" a="1"/>
  <c r="C895" i="5" s="1"/>
  <c r="B895" i="5"/>
  <c r="C894" i="5" a="1"/>
  <c r="C894" i="5" s="1"/>
  <c r="B894" i="5"/>
  <c r="C893" i="5" a="1"/>
  <c r="C893" i="5" s="1"/>
  <c r="B893" i="5"/>
  <c r="C892" i="5" a="1"/>
  <c r="C892" i="5" s="1"/>
  <c r="B892" i="5"/>
  <c r="C891" i="5" a="1"/>
  <c r="C891" i="5" s="1"/>
  <c r="B891" i="5"/>
  <c r="C890" i="5" a="1"/>
  <c r="C890" i="5" s="1"/>
  <c r="B890" i="5"/>
  <c r="C889" i="5" a="1"/>
  <c r="C889" i="5" s="1"/>
  <c r="B889" i="5"/>
  <c r="C888" i="5" a="1"/>
  <c r="C888" i="5" s="1"/>
  <c r="B888" i="5"/>
  <c r="C887" i="5" a="1"/>
  <c r="C887" i="5" s="1"/>
  <c r="B887" i="5"/>
  <c r="C886" i="5" a="1"/>
  <c r="C886" i="5" s="1"/>
  <c r="B886" i="5"/>
  <c r="C885" i="5" a="1"/>
  <c r="C885" i="5" s="1"/>
  <c r="B885" i="5"/>
  <c r="C884" i="5" a="1"/>
  <c r="C884" i="5" s="1"/>
  <c r="B884" i="5"/>
  <c r="C883" i="5" a="1"/>
  <c r="C883" i="5" s="1"/>
  <c r="B883" i="5"/>
  <c r="C882" i="5" a="1"/>
  <c r="C882" i="5" s="1"/>
  <c r="B882" i="5"/>
  <c r="C881" i="5" a="1"/>
  <c r="C881" i="5" s="1"/>
  <c r="B881" i="5"/>
  <c r="C880" i="5" a="1"/>
  <c r="C880" i="5" s="1"/>
  <c r="B880" i="5"/>
  <c r="C879" i="5" a="1"/>
  <c r="C879" i="5" s="1"/>
  <c r="B879" i="5"/>
  <c r="C878" i="5" a="1"/>
  <c r="C878" i="5" s="1"/>
  <c r="B878" i="5"/>
  <c r="C877" i="5" a="1"/>
  <c r="C877" i="5" s="1"/>
  <c r="B877" i="5"/>
  <c r="C876" i="5" a="1"/>
  <c r="C876" i="5" s="1"/>
  <c r="B876" i="5"/>
  <c r="C875" i="5" a="1"/>
  <c r="C875" i="5" s="1"/>
  <c r="B875" i="5"/>
  <c r="C874" i="5" a="1"/>
  <c r="C874" i="5" s="1"/>
  <c r="B874" i="5"/>
  <c r="C873" i="5" a="1"/>
  <c r="C873" i="5" s="1"/>
  <c r="B873" i="5"/>
  <c r="C872" i="5" a="1"/>
  <c r="C872" i="5" s="1"/>
  <c r="B872" i="5"/>
  <c r="C871" i="5" a="1"/>
  <c r="C871" i="5" s="1"/>
  <c r="B871" i="5"/>
  <c r="C870" i="5" a="1"/>
  <c r="C870" i="5" s="1"/>
  <c r="B870" i="5"/>
  <c r="C869" i="5" a="1"/>
  <c r="C869" i="5" s="1"/>
  <c r="B869" i="5"/>
  <c r="C868" i="5" a="1"/>
  <c r="C868" i="5" s="1"/>
  <c r="B868" i="5"/>
  <c r="C867" i="5" a="1"/>
  <c r="C867" i="5" s="1"/>
  <c r="B867" i="5"/>
  <c r="C866" i="5" a="1"/>
  <c r="C866" i="5" s="1"/>
  <c r="B866" i="5"/>
  <c r="C865" i="5" a="1"/>
  <c r="C865" i="5" s="1"/>
  <c r="B865" i="5"/>
  <c r="C864" i="5" a="1"/>
  <c r="C864" i="5" s="1"/>
  <c r="B864" i="5"/>
  <c r="C863" i="5" a="1"/>
  <c r="C863" i="5" s="1"/>
  <c r="B863" i="5"/>
  <c r="C862" i="5" a="1"/>
  <c r="C862" i="5" s="1"/>
  <c r="B862" i="5"/>
  <c r="C861" i="5" a="1"/>
  <c r="C861" i="5" s="1"/>
  <c r="B861" i="5"/>
  <c r="C860" i="5" a="1"/>
  <c r="C860" i="5" s="1"/>
  <c r="B860" i="5"/>
  <c r="C859" i="5" a="1"/>
  <c r="C859" i="5" s="1"/>
  <c r="B859" i="5"/>
  <c r="C858" i="5" a="1"/>
  <c r="C858" i="5" s="1"/>
  <c r="B858" i="5"/>
  <c r="C857" i="5" a="1"/>
  <c r="C857" i="5" s="1"/>
  <c r="B857" i="5"/>
  <c r="C856" i="5" a="1"/>
  <c r="C856" i="5" s="1"/>
  <c r="B856" i="5"/>
  <c r="C855" i="5" a="1"/>
  <c r="C855" i="5" s="1"/>
  <c r="B855" i="5"/>
  <c r="C854" i="5" a="1"/>
  <c r="C854" i="5" s="1"/>
  <c r="B854" i="5"/>
  <c r="C853" i="5" a="1"/>
  <c r="C853" i="5" s="1"/>
  <c r="B853" i="5"/>
  <c r="C852" i="5" a="1"/>
  <c r="C852" i="5" s="1"/>
  <c r="B852" i="5"/>
  <c r="C851" i="5" a="1"/>
  <c r="C851" i="5" s="1"/>
  <c r="B851" i="5"/>
  <c r="C850" i="5" a="1"/>
  <c r="C850" i="5" s="1"/>
  <c r="B850" i="5"/>
  <c r="C849" i="5" a="1"/>
  <c r="C849" i="5" s="1"/>
  <c r="B849" i="5"/>
  <c r="C848" i="5" a="1"/>
  <c r="C848" i="5" s="1"/>
  <c r="B848" i="5"/>
  <c r="C847" i="5" a="1"/>
  <c r="C847" i="5" s="1"/>
  <c r="B847" i="5"/>
  <c r="C846" i="5" a="1"/>
  <c r="C846" i="5" s="1"/>
  <c r="B846" i="5"/>
  <c r="C845" i="5" a="1"/>
  <c r="C845" i="5" s="1"/>
  <c r="B845" i="5"/>
  <c r="C844" i="5" a="1"/>
  <c r="C844" i="5" s="1"/>
  <c r="B844" i="5"/>
  <c r="C843" i="5" a="1"/>
  <c r="C843" i="5" s="1"/>
  <c r="B843" i="5"/>
  <c r="C842" i="5" a="1"/>
  <c r="C842" i="5" s="1"/>
  <c r="B842" i="5"/>
  <c r="C841" i="5" a="1"/>
  <c r="C841" i="5" s="1"/>
  <c r="B841" i="5"/>
  <c r="C840" i="5" a="1"/>
  <c r="C840" i="5" s="1"/>
  <c r="B840" i="5"/>
  <c r="C839" i="5" a="1"/>
  <c r="C839" i="5" s="1"/>
  <c r="B839" i="5"/>
  <c r="C838" i="5" a="1"/>
  <c r="C838" i="5" s="1"/>
  <c r="B838" i="5"/>
  <c r="C837" i="5" a="1"/>
  <c r="C837" i="5" s="1"/>
  <c r="B837" i="5"/>
  <c r="C836" i="5" a="1"/>
  <c r="C836" i="5" s="1"/>
  <c r="B836" i="5"/>
  <c r="C835" i="5" a="1"/>
  <c r="C835" i="5" s="1"/>
  <c r="B835" i="5"/>
  <c r="C834" i="5" a="1"/>
  <c r="C834" i="5" s="1"/>
  <c r="B834" i="5"/>
  <c r="C833" i="5" a="1"/>
  <c r="C833" i="5" s="1"/>
  <c r="B833" i="5"/>
  <c r="C832" i="5" a="1"/>
  <c r="C832" i="5" s="1"/>
  <c r="B832" i="5"/>
  <c r="C831" i="5" a="1"/>
  <c r="C831" i="5" s="1"/>
  <c r="B831" i="5"/>
  <c r="C830" i="5" a="1"/>
  <c r="C830" i="5" s="1"/>
  <c r="B830" i="5"/>
  <c r="C829" i="5" a="1"/>
  <c r="C829" i="5" s="1"/>
  <c r="B829" i="5"/>
  <c r="C828" i="5" a="1"/>
  <c r="C828" i="5" s="1"/>
  <c r="B828" i="5"/>
  <c r="C827" i="5" a="1"/>
  <c r="C827" i="5" s="1"/>
  <c r="B827" i="5"/>
  <c r="C826" i="5" a="1"/>
  <c r="C826" i="5" s="1"/>
  <c r="B826" i="5"/>
  <c r="C825" i="5" a="1"/>
  <c r="C825" i="5" s="1"/>
  <c r="B825" i="5"/>
  <c r="C824" i="5" a="1"/>
  <c r="C824" i="5" s="1"/>
  <c r="B824" i="5"/>
  <c r="C823" i="5" a="1"/>
  <c r="C823" i="5" s="1"/>
  <c r="B823" i="5"/>
  <c r="C822" i="5" a="1"/>
  <c r="C822" i="5" s="1"/>
  <c r="B822" i="5"/>
  <c r="C821" i="5" a="1"/>
  <c r="C821" i="5" s="1"/>
  <c r="B821" i="5"/>
  <c r="C820" i="5" a="1"/>
  <c r="C820" i="5" s="1"/>
  <c r="B820" i="5"/>
  <c r="C819" i="5" a="1"/>
  <c r="C819" i="5" s="1"/>
  <c r="B819" i="5"/>
  <c r="C818" i="5" a="1"/>
  <c r="C818" i="5" s="1"/>
  <c r="B818" i="5"/>
  <c r="C817" i="5" a="1"/>
  <c r="C817" i="5" s="1"/>
  <c r="B817" i="5"/>
  <c r="C816" i="5" a="1"/>
  <c r="C816" i="5" s="1"/>
  <c r="B816" i="5"/>
  <c r="C815" i="5" a="1"/>
  <c r="C815" i="5" s="1"/>
  <c r="B815" i="5"/>
  <c r="C814" i="5" a="1"/>
  <c r="C814" i="5" s="1"/>
  <c r="B814" i="5"/>
  <c r="C813" i="5" a="1"/>
  <c r="C813" i="5" s="1"/>
  <c r="B813" i="5"/>
  <c r="C812" i="5" a="1"/>
  <c r="C812" i="5" s="1"/>
  <c r="B812" i="5"/>
  <c r="C811" i="5" a="1"/>
  <c r="C811" i="5" s="1"/>
  <c r="B811" i="5"/>
  <c r="C810" i="5" a="1"/>
  <c r="C810" i="5" s="1"/>
  <c r="B810" i="5"/>
  <c r="C809" i="5" a="1"/>
  <c r="C809" i="5" s="1"/>
  <c r="B809" i="5"/>
  <c r="C808" i="5" a="1"/>
  <c r="C808" i="5" s="1"/>
  <c r="B808" i="5"/>
  <c r="C807" i="5" a="1"/>
  <c r="C807" i="5" s="1"/>
  <c r="B807" i="5"/>
  <c r="C806" i="5" a="1"/>
  <c r="C806" i="5" s="1"/>
  <c r="B806" i="5"/>
  <c r="C805" i="5" a="1"/>
  <c r="C805" i="5" s="1"/>
  <c r="B805" i="5"/>
  <c r="C804" i="5" a="1"/>
  <c r="C804" i="5" s="1"/>
  <c r="B804" i="5"/>
  <c r="C803" i="5" a="1"/>
  <c r="C803" i="5" s="1"/>
  <c r="B803" i="5"/>
  <c r="C802" i="5" a="1"/>
  <c r="C802" i="5" s="1"/>
  <c r="B802" i="5"/>
  <c r="C801" i="5" a="1"/>
  <c r="C801" i="5" s="1"/>
  <c r="B801" i="5"/>
  <c r="C800" i="5" a="1"/>
  <c r="C800" i="5" s="1"/>
  <c r="B800" i="5"/>
  <c r="C799" i="5" a="1"/>
  <c r="C799" i="5" s="1"/>
  <c r="B799" i="5"/>
  <c r="C798" i="5" a="1"/>
  <c r="C798" i="5" s="1"/>
  <c r="B798" i="5"/>
  <c r="C797" i="5" a="1"/>
  <c r="C797" i="5" s="1"/>
  <c r="B797" i="5"/>
  <c r="C796" i="5" a="1"/>
  <c r="C796" i="5" s="1"/>
  <c r="B796" i="5"/>
  <c r="C795" i="5" a="1"/>
  <c r="C795" i="5" s="1"/>
  <c r="B795" i="5"/>
  <c r="C794" i="5" a="1"/>
  <c r="C794" i="5" s="1"/>
  <c r="B794" i="5"/>
  <c r="C793" i="5" a="1"/>
  <c r="C793" i="5" s="1"/>
  <c r="B793" i="5"/>
  <c r="C792" i="5" a="1"/>
  <c r="C792" i="5" s="1"/>
  <c r="B792" i="5"/>
  <c r="C791" i="5" a="1"/>
  <c r="C791" i="5" s="1"/>
  <c r="B791" i="5"/>
  <c r="C790" i="5" a="1"/>
  <c r="C790" i="5" s="1"/>
  <c r="B790" i="5"/>
  <c r="C789" i="5" a="1"/>
  <c r="C789" i="5" s="1"/>
  <c r="B789" i="5"/>
  <c r="C788" i="5" a="1"/>
  <c r="C788" i="5" s="1"/>
  <c r="B788" i="5"/>
  <c r="C787" i="5" a="1"/>
  <c r="C787" i="5" s="1"/>
  <c r="B787" i="5"/>
  <c r="C786" i="5" a="1"/>
  <c r="C786" i="5" s="1"/>
  <c r="B786" i="5"/>
  <c r="C785" i="5" a="1"/>
  <c r="C785" i="5" s="1"/>
  <c r="B785" i="5"/>
  <c r="C784" i="5" a="1"/>
  <c r="C784" i="5" s="1"/>
  <c r="B784" i="5"/>
  <c r="C783" i="5" a="1"/>
  <c r="C783" i="5" s="1"/>
  <c r="B783" i="5"/>
  <c r="C782" i="5" a="1"/>
  <c r="C782" i="5" s="1"/>
  <c r="B782" i="5"/>
  <c r="C781" i="5" a="1"/>
  <c r="C781" i="5" s="1"/>
  <c r="B781" i="5"/>
  <c r="C780" i="5" a="1"/>
  <c r="C780" i="5" s="1"/>
  <c r="B780" i="5"/>
  <c r="C779" i="5" a="1"/>
  <c r="C779" i="5" s="1"/>
  <c r="B779" i="5"/>
  <c r="C778" i="5" a="1"/>
  <c r="C778" i="5" s="1"/>
  <c r="B778" i="5"/>
  <c r="C777" i="5" a="1"/>
  <c r="C777" i="5" s="1"/>
  <c r="B777" i="5"/>
  <c r="C776" i="5" a="1"/>
  <c r="C776" i="5" s="1"/>
  <c r="B776" i="5"/>
  <c r="C775" i="5" a="1"/>
  <c r="C775" i="5" s="1"/>
  <c r="B775" i="5"/>
  <c r="C774" i="5" a="1"/>
  <c r="C774" i="5" s="1"/>
  <c r="B774" i="5"/>
  <c r="C773" i="5" a="1"/>
  <c r="C773" i="5" s="1"/>
  <c r="B773" i="5"/>
  <c r="C772" i="5" a="1"/>
  <c r="C772" i="5" s="1"/>
  <c r="B772" i="5"/>
  <c r="C771" i="5" a="1"/>
  <c r="C771" i="5" s="1"/>
  <c r="B771" i="5"/>
  <c r="C770" i="5" a="1"/>
  <c r="C770" i="5" s="1"/>
  <c r="B770" i="5"/>
  <c r="C769" i="5" a="1"/>
  <c r="C769" i="5" s="1"/>
  <c r="B769" i="5"/>
  <c r="C768" i="5" a="1"/>
  <c r="C768" i="5" s="1"/>
  <c r="B768" i="5"/>
  <c r="C767" i="5" a="1"/>
  <c r="C767" i="5" s="1"/>
  <c r="B767" i="5"/>
  <c r="C766" i="5" a="1"/>
  <c r="C766" i="5" s="1"/>
  <c r="B766" i="5"/>
  <c r="C765" i="5" a="1"/>
  <c r="C765" i="5" s="1"/>
  <c r="B765" i="5"/>
  <c r="C764" i="5" a="1"/>
  <c r="C764" i="5" s="1"/>
  <c r="B764" i="5"/>
  <c r="C763" i="5" a="1"/>
  <c r="C763" i="5" s="1"/>
  <c r="B763" i="5"/>
  <c r="C762" i="5" a="1"/>
  <c r="C762" i="5" s="1"/>
  <c r="B762" i="5"/>
  <c r="C761" i="5" a="1"/>
  <c r="C761" i="5" s="1"/>
  <c r="B761" i="5"/>
  <c r="C760" i="5" a="1"/>
  <c r="C760" i="5" s="1"/>
  <c r="B760" i="5"/>
  <c r="C759" i="5" a="1"/>
  <c r="C759" i="5" s="1"/>
  <c r="B759" i="5"/>
  <c r="C758" i="5" a="1"/>
  <c r="C758" i="5" s="1"/>
  <c r="B758" i="5"/>
  <c r="C757" i="5" a="1"/>
  <c r="C757" i="5" s="1"/>
  <c r="B757" i="5"/>
  <c r="C756" i="5" a="1"/>
  <c r="C756" i="5" s="1"/>
  <c r="B756" i="5"/>
  <c r="C755" i="5" a="1"/>
  <c r="C755" i="5" s="1"/>
  <c r="B755" i="5"/>
  <c r="C754" i="5" a="1"/>
  <c r="C754" i="5" s="1"/>
  <c r="B754" i="5"/>
  <c r="C753" i="5" a="1"/>
  <c r="C753" i="5" s="1"/>
  <c r="B753" i="5"/>
  <c r="C752" i="5" a="1"/>
  <c r="C752" i="5" s="1"/>
  <c r="B752" i="5"/>
  <c r="C751" i="5" a="1"/>
  <c r="C751" i="5" s="1"/>
  <c r="B751" i="5"/>
  <c r="C750" i="5" a="1"/>
  <c r="C750" i="5" s="1"/>
  <c r="B750" i="5"/>
  <c r="C749" i="5" a="1"/>
  <c r="C749" i="5" s="1"/>
  <c r="B749" i="5"/>
  <c r="C748" i="5" a="1"/>
  <c r="C748" i="5" s="1"/>
  <c r="B748" i="5"/>
  <c r="C747" i="5" a="1"/>
  <c r="C747" i="5" s="1"/>
  <c r="B747" i="5"/>
  <c r="C746" i="5" a="1"/>
  <c r="C746" i="5" s="1"/>
  <c r="B746" i="5"/>
  <c r="C745" i="5" a="1"/>
  <c r="C745" i="5" s="1"/>
  <c r="B745" i="5"/>
  <c r="C744" i="5" a="1"/>
  <c r="C744" i="5" s="1"/>
  <c r="B744" i="5"/>
  <c r="C743" i="5" a="1"/>
  <c r="C743" i="5" s="1"/>
  <c r="B743" i="5"/>
  <c r="C742" i="5" a="1"/>
  <c r="C742" i="5" s="1"/>
  <c r="B742" i="5"/>
  <c r="C741" i="5" a="1"/>
  <c r="C741" i="5" s="1"/>
  <c r="B741" i="5"/>
  <c r="C740" i="5" a="1"/>
  <c r="C740" i="5" s="1"/>
  <c r="B740" i="5"/>
  <c r="C739" i="5" a="1"/>
  <c r="C739" i="5" s="1"/>
  <c r="B739" i="5"/>
  <c r="C738" i="5" a="1"/>
  <c r="C738" i="5" s="1"/>
  <c r="B738" i="5"/>
  <c r="C737" i="5" a="1"/>
  <c r="C737" i="5" s="1"/>
  <c r="B737" i="5"/>
  <c r="C736" i="5" a="1"/>
  <c r="C736" i="5" s="1"/>
  <c r="B736" i="5"/>
  <c r="C735" i="5" a="1"/>
  <c r="C735" i="5" s="1"/>
  <c r="B735" i="5"/>
  <c r="C734" i="5" a="1"/>
  <c r="C734" i="5" s="1"/>
  <c r="B734" i="5"/>
  <c r="C733" i="5" a="1"/>
  <c r="C733" i="5" s="1"/>
  <c r="B733" i="5"/>
  <c r="C732" i="5" a="1"/>
  <c r="C732" i="5" s="1"/>
  <c r="B732" i="5"/>
  <c r="C731" i="5" a="1"/>
  <c r="C731" i="5" s="1"/>
  <c r="B731" i="5"/>
  <c r="C730" i="5" a="1"/>
  <c r="C730" i="5" s="1"/>
  <c r="B730" i="5"/>
  <c r="C729" i="5" a="1"/>
  <c r="C729" i="5" s="1"/>
  <c r="B729" i="5"/>
  <c r="C728" i="5" a="1"/>
  <c r="C728" i="5" s="1"/>
  <c r="B728" i="5"/>
  <c r="C727" i="5" a="1"/>
  <c r="C727" i="5" s="1"/>
  <c r="B727" i="5"/>
  <c r="C726" i="5" a="1"/>
  <c r="C726" i="5" s="1"/>
  <c r="B726" i="5"/>
  <c r="C725" i="5" a="1"/>
  <c r="C725" i="5" s="1"/>
  <c r="B725" i="5"/>
  <c r="C724" i="5" a="1"/>
  <c r="C724" i="5" s="1"/>
  <c r="B724" i="5"/>
  <c r="C723" i="5" a="1"/>
  <c r="C723" i="5" s="1"/>
  <c r="B723" i="5"/>
  <c r="C722" i="5" a="1"/>
  <c r="C722" i="5" s="1"/>
  <c r="B722" i="5"/>
  <c r="C721" i="5" a="1"/>
  <c r="C721" i="5" s="1"/>
  <c r="B721" i="5"/>
  <c r="C720" i="5" a="1"/>
  <c r="C720" i="5" s="1"/>
  <c r="B720" i="5"/>
  <c r="C719" i="5" a="1"/>
  <c r="C719" i="5" s="1"/>
  <c r="B719" i="5"/>
  <c r="C718" i="5" a="1"/>
  <c r="C718" i="5" s="1"/>
  <c r="B718" i="5"/>
  <c r="C717" i="5" a="1"/>
  <c r="C717" i="5" s="1"/>
  <c r="B717" i="5"/>
  <c r="C716" i="5" a="1"/>
  <c r="C716" i="5" s="1"/>
  <c r="B716" i="5"/>
  <c r="C715" i="5" a="1"/>
  <c r="C715" i="5" s="1"/>
  <c r="B715" i="5"/>
  <c r="C714" i="5" a="1"/>
  <c r="C714" i="5" s="1"/>
  <c r="B714" i="5"/>
  <c r="C713" i="5" a="1"/>
  <c r="C713" i="5" s="1"/>
  <c r="B713" i="5"/>
  <c r="C712" i="5" a="1"/>
  <c r="C712" i="5" s="1"/>
  <c r="B712" i="5"/>
  <c r="C711" i="5" a="1"/>
  <c r="C711" i="5" s="1"/>
  <c r="B711" i="5"/>
  <c r="C710" i="5" a="1"/>
  <c r="C710" i="5" s="1"/>
  <c r="B710" i="5"/>
  <c r="C709" i="5" a="1"/>
  <c r="C709" i="5" s="1"/>
  <c r="B709" i="5"/>
  <c r="C708" i="5" a="1"/>
  <c r="C708" i="5" s="1"/>
  <c r="B708" i="5"/>
  <c r="C707" i="5" a="1"/>
  <c r="C707" i="5" s="1"/>
  <c r="B707" i="5"/>
  <c r="C706" i="5" a="1"/>
  <c r="C706" i="5" s="1"/>
  <c r="B706" i="5"/>
  <c r="C705" i="5" a="1"/>
  <c r="C705" i="5" s="1"/>
  <c r="B705" i="5"/>
  <c r="C704" i="5" a="1"/>
  <c r="C704" i="5" s="1"/>
  <c r="B704" i="5"/>
  <c r="C703" i="5" a="1"/>
  <c r="C703" i="5" s="1"/>
  <c r="B703" i="5"/>
  <c r="C702" i="5" a="1"/>
  <c r="C702" i="5" s="1"/>
  <c r="B702" i="5"/>
  <c r="C701" i="5" a="1"/>
  <c r="C701" i="5" s="1"/>
  <c r="B701" i="5"/>
  <c r="C700" i="5" a="1"/>
  <c r="C700" i="5" s="1"/>
  <c r="B700" i="5"/>
  <c r="C699" i="5" a="1"/>
  <c r="C699" i="5" s="1"/>
  <c r="B699" i="5"/>
  <c r="C698" i="5" a="1"/>
  <c r="C698" i="5" s="1"/>
  <c r="B698" i="5"/>
  <c r="C697" i="5" a="1"/>
  <c r="C697" i="5" s="1"/>
  <c r="B697" i="5"/>
  <c r="C696" i="5" a="1"/>
  <c r="C696" i="5" s="1"/>
  <c r="B696" i="5"/>
  <c r="C695" i="5" a="1"/>
  <c r="C695" i="5" s="1"/>
  <c r="B695" i="5"/>
  <c r="C694" i="5" a="1"/>
  <c r="C694" i="5" s="1"/>
  <c r="B694" i="5"/>
  <c r="C693" i="5" a="1"/>
  <c r="C693" i="5" s="1"/>
  <c r="B693" i="5"/>
  <c r="C692" i="5" a="1"/>
  <c r="C692" i="5" s="1"/>
  <c r="B692" i="5"/>
  <c r="C691" i="5" a="1"/>
  <c r="C691" i="5" s="1"/>
  <c r="B691" i="5"/>
  <c r="C690" i="5" a="1"/>
  <c r="C690" i="5" s="1"/>
  <c r="B690" i="5"/>
  <c r="C689" i="5" a="1"/>
  <c r="C689" i="5" s="1"/>
  <c r="B689" i="5"/>
  <c r="C688" i="5" a="1"/>
  <c r="C688" i="5" s="1"/>
  <c r="B688" i="5"/>
  <c r="C687" i="5" a="1"/>
  <c r="C687" i="5" s="1"/>
  <c r="B687" i="5"/>
  <c r="C686" i="5" a="1"/>
  <c r="C686" i="5" s="1"/>
  <c r="B686" i="5"/>
  <c r="C685" i="5" a="1"/>
  <c r="C685" i="5" s="1"/>
  <c r="B685" i="5"/>
  <c r="C684" i="5" a="1"/>
  <c r="C684" i="5" s="1"/>
  <c r="B684" i="5"/>
  <c r="C683" i="5" a="1"/>
  <c r="C683" i="5" s="1"/>
  <c r="B683" i="5"/>
  <c r="C682" i="5" a="1"/>
  <c r="C682" i="5" s="1"/>
  <c r="B682" i="5"/>
  <c r="C681" i="5" a="1"/>
  <c r="C681" i="5" s="1"/>
  <c r="B681" i="5"/>
  <c r="C680" i="5" a="1"/>
  <c r="C680" i="5" s="1"/>
  <c r="B680" i="5"/>
  <c r="C679" i="5" a="1"/>
  <c r="C679" i="5" s="1"/>
  <c r="B679" i="5"/>
  <c r="C678" i="5" a="1"/>
  <c r="C678" i="5" s="1"/>
  <c r="B678" i="5"/>
  <c r="C677" i="5" a="1"/>
  <c r="C677" i="5" s="1"/>
  <c r="B677" i="5"/>
  <c r="C676" i="5" a="1"/>
  <c r="C676" i="5" s="1"/>
  <c r="B676" i="5"/>
  <c r="C675" i="5" a="1"/>
  <c r="C675" i="5" s="1"/>
  <c r="B675" i="5"/>
  <c r="C674" i="5" a="1"/>
  <c r="C674" i="5" s="1"/>
  <c r="B674" i="5"/>
  <c r="C673" i="5" a="1"/>
  <c r="C673" i="5" s="1"/>
  <c r="B673" i="5"/>
  <c r="C672" i="5" a="1"/>
  <c r="C672" i="5" s="1"/>
  <c r="B672" i="5"/>
  <c r="C671" i="5" a="1"/>
  <c r="C671" i="5" s="1"/>
  <c r="B671" i="5"/>
  <c r="C670" i="5" a="1"/>
  <c r="C670" i="5" s="1"/>
  <c r="B670" i="5"/>
  <c r="C669" i="5" a="1"/>
  <c r="C669" i="5" s="1"/>
  <c r="B669" i="5"/>
  <c r="C668" i="5" a="1"/>
  <c r="C668" i="5" s="1"/>
  <c r="B668" i="5"/>
  <c r="C667" i="5" a="1"/>
  <c r="C667" i="5" s="1"/>
  <c r="B667" i="5"/>
  <c r="C666" i="5" a="1"/>
  <c r="C666" i="5" s="1"/>
  <c r="B666" i="5"/>
  <c r="C665" i="5" a="1"/>
  <c r="C665" i="5" s="1"/>
  <c r="B665" i="5"/>
  <c r="C664" i="5" a="1"/>
  <c r="C664" i="5" s="1"/>
  <c r="B664" i="5"/>
  <c r="C663" i="5" a="1"/>
  <c r="C663" i="5" s="1"/>
  <c r="B663" i="5"/>
  <c r="C662" i="5" a="1"/>
  <c r="C662" i="5" s="1"/>
  <c r="B662" i="5"/>
  <c r="C661" i="5" a="1"/>
  <c r="C661" i="5" s="1"/>
  <c r="B661" i="5"/>
  <c r="C660" i="5" a="1"/>
  <c r="C660" i="5" s="1"/>
  <c r="B660" i="5"/>
  <c r="C659" i="5" a="1"/>
  <c r="C659" i="5" s="1"/>
  <c r="B659" i="5"/>
  <c r="C658" i="5" a="1"/>
  <c r="C658" i="5" s="1"/>
  <c r="B658" i="5"/>
  <c r="C657" i="5" a="1"/>
  <c r="C657" i="5" s="1"/>
  <c r="B657" i="5"/>
  <c r="C656" i="5" a="1"/>
  <c r="C656" i="5" s="1"/>
  <c r="B656" i="5"/>
  <c r="C655" i="5" a="1"/>
  <c r="C655" i="5" s="1"/>
  <c r="B655" i="5"/>
  <c r="C654" i="5" a="1"/>
  <c r="C654" i="5" s="1"/>
  <c r="B654" i="5"/>
  <c r="C653" i="5" a="1"/>
  <c r="C653" i="5" s="1"/>
  <c r="B653" i="5"/>
  <c r="C652" i="5" a="1"/>
  <c r="C652" i="5" s="1"/>
  <c r="B652" i="5"/>
  <c r="C651" i="5" a="1"/>
  <c r="C651" i="5" s="1"/>
  <c r="B651" i="5"/>
  <c r="C650" i="5" a="1"/>
  <c r="C650" i="5" s="1"/>
  <c r="B650" i="5"/>
  <c r="C649" i="5" a="1"/>
  <c r="C649" i="5" s="1"/>
  <c r="B649" i="5"/>
  <c r="C648" i="5" a="1"/>
  <c r="C648" i="5" s="1"/>
  <c r="B648" i="5"/>
  <c r="C647" i="5" a="1"/>
  <c r="C647" i="5" s="1"/>
  <c r="B647" i="5"/>
  <c r="C646" i="5" a="1"/>
  <c r="C646" i="5" s="1"/>
  <c r="B646" i="5"/>
  <c r="C645" i="5" a="1"/>
  <c r="C645" i="5" s="1"/>
  <c r="B645" i="5"/>
  <c r="C644" i="5" a="1"/>
  <c r="C644" i="5" s="1"/>
  <c r="B644" i="5"/>
  <c r="C643" i="5" a="1"/>
  <c r="C643" i="5" s="1"/>
  <c r="B643" i="5"/>
  <c r="C642" i="5" a="1"/>
  <c r="C642" i="5" s="1"/>
  <c r="B642" i="5"/>
  <c r="C641" i="5" a="1"/>
  <c r="C641" i="5" s="1"/>
  <c r="B641" i="5"/>
  <c r="C640" i="5" a="1"/>
  <c r="C640" i="5" s="1"/>
  <c r="B640" i="5"/>
  <c r="C639" i="5" a="1"/>
  <c r="C639" i="5" s="1"/>
  <c r="B639" i="5"/>
  <c r="C638" i="5" a="1"/>
  <c r="C638" i="5" s="1"/>
  <c r="B638" i="5"/>
  <c r="C637" i="5" a="1"/>
  <c r="C637" i="5" s="1"/>
  <c r="B637" i="5"/>
  <c r="C636" i="5" a="1"/>
  <c r="C636" i="5" s="1"/>
  <c r="B636" i="5"/>
  <c r="C635" i="5" a="1"/>
  <c r="C635" i="5" s="1"/>
  <c r="B635" i="5"/>
  <c r="C634" i="5" a="1"/>
  <c r="C634" i="5" s="1"/>
  <c r="B634" i="5"/>
  <c r="C633" i="5" a="1"/>
  <c r="C633" i="5" s="1"/>
  <c r="B633" i="5"/>
  <c r="C632" i="5" a="1"/>
  <c r="C632" i="5" s="1"/>
  <c r="B632" i="5"/>
  <c r="C631" i="5" a="1"/>
  <c r="C631" i="5" s="1"/>
  <c r="B631" i="5"/>
  <c r="C630" i="5" a="1"/>
  <c r="C630" i="5" s="1"/>
  <c r="B630" i="5"/>
  <c r="C629" i="5" a="1"/>
  <c r="C629" i="5" s="1"/>
  <c r="B629" i="5"/>
  <c r="C628" i="5" a="1"/>
  <c r="C628" i="5" s="1"/>
  <c r="B628" i="5"/>
  <c r="C627" i="5" a="1"/>
  <c r="C627" i="5" s="1"/>
  <c r="B627" i="5"/>
  <c r="C626" i="5" a="1"/>
  <c r="C626" i="5" s="1"/>
  <c r="B626" i="5"/>
  <c r="C625" i="5" a="1"/>
  <c r="C625" i="5" s="1"/>
  <c r="B625" i="5"/>
  <c r="C624" i="5" a="1"/>
  <c r="C624" i="5" s="1"/>
  <c r="B624" i="5"/>
  <c r="C623" i="5" a="1"/>
  <c r="C623" i="5" s="1"/>
  <c r="B623" i="5"/>
  <c r="C622" i="5" a="1"/>
  <c r="C622" i="5" s="1"/>
  <c r="B622" i="5"/>
  <c r="C621" i="5" a="1"/>
  <c r="C621" i="5" s="1"/>
  <c r="B621" i="5"/>
  <c r="C620" i="5" a="1"/>
  <c r="C620" i="5" s="1"/>
  <c r="B620" i="5"/>
  <c r="C619" i="5" a="1"/>
  <c r="C619" i="5" s="1"/>
  <c r="B619" i="5"/>
  <c r="C618" i="5" a="1"/>
  <c r="C618" i="5" s="1"/>
  <c r="B618" i="5"/>
  <c r="C617" i="5" a="1"/>
  <c r="C617" i="5" s="1"/>
  <c r="B617" i="5"/>
  <c r="C616" i="5" a="1"/>
  <c r="C616" i="5" s="1"/>
  <c r="B616" i="5"/>
  <c r="C615" i="5" a="1"/>
  <c r="C615" i="5" s="1"/>
  <c r="B615" i="5"/>
  <c r="C614" i="5" a="1"/>
  <c r="C614" i="5" s="1"/>
  <c r="B614" i="5"/>
  <c r="C613" i="5" a="1"/>
  <c r="C613" i="5" s="1"/>
  <c r="B613" i="5"/>
  <c r="C612" i="5" a="1"/>
  <c r="C612" i="5" s="1"/>
  <c r="B612" i="5"/>
  <c r="C611" i="5" a="1"/>
  <c r="C611" i="5" s="1"/>
  <c r="B611" i="5"/>
  <c r="C610" i="5" a="1"/>
  <c r="C610" i="5" s="1"/>
  <c r="B610" i="5"/>
  <c r="C609" i="5" a="1"/>
  <c r="C609" i="5" s="1"/>
  <c r="B609" i="5"/>
  <c r="C608" i="5" a="1"/>
  <c r="C608" i="5" s="1"/>
  <c r="B608" i="5"/>
  <c r="C607" i="5" a="1"/>
  <c r="C607" i="5" s="1"/>
  <c r="B607" i="5"/>
  <c r="C606" i="5" a="1"/>
  <c r="C606" i="5" s="1"/>
  <c r="B606" i="5"/>
  <c r="C605" i="5" a="1"/>
  <c r="C605" i="5" s="1"/>
  <c r="B605" i="5"/>
  <c r="C604" i="5" a="1"/>
  <c r="C604" i="5" s="1"/>
  <c r="B604" i="5"/>
  <c r="C603" i="5" a="1"/>
  <c r="C603" i="5" s="1"/>
  <c r="B603" i="5"/>
  <c r="C602" i="5" a="1"/>
  <c r="C602" i="5" s="1"/>
  <c r="B602" i="5"/>
  <c r="C601" i="5" a="1"/>
  <c r="C601" i="5" s="1"/>
  <c r="B601" i="5"/>
  <c r="C600" i="5" a="1"/>
  <c r="C600" i="5" s="1"/>
  <c r="B600" i="5"/>
  <c r="C599" i="5" a="1"/>
  <c r="C599" i="5" s="1"/>
  <c r="B599" i="5"/>
  <c r="C598" i="5" a="1"/>
  <c r="C598" i="5" s="1"/>
  <c r="B598" i="5"/>
  <c r="C597" i="5" a="1"/>
  <c r="C597" i="5" s="1"/>
  <c r="B597" i="5"/>
  <c r="C596" i="5" a="1"/>
  <c r="C596" i="5" s="1"/>
  <c r="B596" i="5"/>
  <c r="C595" i="5" a="1"/>
  <c r="C595" i="5" s="1"/>
  <c r="B595" i="5"/>
  <c r="C594" i="5" a="1"/>
  <c r="C594" i="5" s="1"/>
  <c r="B594" i="5"/>
  <c r="C593" i="5" a="1"/>
  <c r="C593" i="5" s="1"/>
  <c r="B593" i="5"/>
  <c r="C592" i="5" a="1"/>
  <c r="C592" i="5" s="1"/>
  <c r="B592" i="5"/>
  <c r="C591" i="5" a="1"/>
  <c r="C591" i="5" s="1"/>
  <c r="B591" i="5"/>
  <c r="C590" i="5" a="1"/>
  <c r="C590" i="5" s="1"/>
  <c r="B590" i="5"/>
  <c r="C589" i="5" a="1"/>
  <c r="C589" i="5" s="1"/>
  <c r="B589" i="5"/>
  <c r="C588" i="5" a="1"/>
  <c r="C588" i="5" s="1"/>
  <c r="B588" i="5"/>
  <c r="C587" i="5" a="1"/>
  <c r="C587" i="5" s="1"/>
  <c r="B587" i="5"/>
  <c r="C586" i="5" a="1"/>
  <c r="C586" i="5" s="1"/>
  <c r="B586" i="5"/>
  <c r="C585" i="5" a="1"/>
  <c r="C585" i="5" s="1"/>
  <c r="B585" i="5"/>
  <c r="C584" i="5" a="1"/>
  <c r="C584" i="5" s="1"/>
  <c r="B584" i="5"/>
  <c r="C583" i="5" a="1"/>
  <c r="C583" i="5" s="1"/>
  <c r="B583" i="5"/>
  <c r="C582" i="5" a="1"/>
  <c r="C582" i="5" s="1"/>
  <c r="B582" i="5"/>
  <c r="C581" i="5" a="1"/>
  <c r="C581" i="5" s="1"/>
  <c r="B581" i="5"/>
  <c r="C580" i="5" a="1"/>
  <c r="C580" i="5" s="1"/>
  <c r="B580" i="5"/>
  <c r="C579" i="5" a="1"/>
  <c r="C579" i="5" s="1"/>
  <c r="B579" i="5"/>
  <c r="C578" i="5" a="1"/>
  <c r="C578" i="5" s="1"/>
  <c r="B578" i="5"/>
  <c r="C577" i="5" a="1"/>
  <c r="C577" i="5" s="1"/>
  <c r="B577" i="5"/>
  <c r="C576" i="5" a="1"/>
  <c r="C576" i="5" s="1"/>
  <c r="B576" i="5"/>
  <c r="C575" i="5" a="1"/>
  <c r="C575" i="5" s="1"/>
  <c r="B575" i="5"/>
  <c r="C574" i="5" a="1"/>
  <c r="C574" i="5" s="1"/>
  <c r="B574" i="5"/>
  <c r="C573" i="5" a="1"/>
  <c r="C573" i="5" s="1"/>
  <c r="B573" i="5"/>
  <c r="C572" i="5" a="1"/>
  <c r="C572" i="5" s="1"/>
  <c r="B572" i="5"/>
  <c r="C571" i="5" a="1"/>
  <c r="C571" i="5" s="1"/>
  <c r="B571" i="5"/>
  <c r="C570" i="5" a="1"/>
  <c r="C570" i="5" s="1"/>
  <c r="B570" i="5"/>
  <c r="C569" i="5" a="1"/>
  <c r="C569" i="5" s="1"/>
  <c r="B569" i="5"/>
  <c r="C568" i="5" a="1"/>
  <c r="C568" i="5" s="1"/>
  <c r="B568" i="5"/>
  <c r="C567" i="5" a="1"/>
  <c r="C567" i="5" s="1"/>
  <c r="B567" i="5"/>
  <c r="C566" i="5" a="1"/>
  <c r="C566" i="5" s="1"/>
  <c r="B566" i="5"/>
  <c r="C565" i="5" a="1"/>
  <c r="C565" i="5" s="1"/>
  <c r="B565" i="5"/>
  <c r="C564" i="5" a="1"/>
  <c r="C564" i="5" s="1"/>
  <c r="B564" i="5"/>
  <c r="C563" i="5" a="1"/>
  <c r="C563" i="5" s="1"/>
  <c r="B563" i="5"/>
  <c r="C562" i="5" a="1"/>
  <c r="C562" i="5" s="1"/>
  <c r="B562" i="5"/>
  <c r="C561" i="5" a="1"/>
  <c r="C561" i="5" s="1"/>
  <c r="B561" i="5"/>
  <c r="C560" i="5" a="1"/>
  <c r="C560" i="5" s="1"/>
  <c r="B560" i="5"/>
  <c r="C559" i="5" a="1"/>
  <c r="C559" i="5" s="1"/>
  <c r="B559" i="5"/>
  <c r="C558" i="5" a="1"/>
  <c r="C558" i="5" s="1"/>
  <c r="B558" i="5"/>
  <c r="C557" i="5" a="1"/>
  <c r="C557" i="5" s="1"/>
  <c r="B557" i="5"/>
  <c r="C556" i="5" a="1"/>
  <c r="C556" i="5" s="1"/>
  <c r="B556" i="5"/>
  <c r="C555" i="5" a="1"/>
  <c r="C555" i="5" s="1"/>
  <c r="B555" i="5"/>
  <c r="C554" i="5" a="1"/>
  <c r="C554" i="5" s="1"/>
  <c r="B554" i="5"/>
  <c r="C553" i="5" a="1"/>
  <c r="C553" i="5" s="1"/>
  <c r="B553" i="5"/>
  <c r="C552" i="5" a="1"/>
  <c r="C552" i="5" s="1"/>
  <c r="B552" i="5"/>
  <c r="C551" i="5" a="1"/>
  <c r="C551" i="5" s="1"/>
  <c r="B551" i="5"/>
  <c r="C550" i="5" a="1"/>
  <c r="C550" i="5" s="1"/>
  <c r="B550" i="5"/>
  <c r="C549" i="5" a="1"/>
  <c r="C549" i="5" s="1"/>
  <c r="B549" i="5"/>
  <c r="C548" i="5" a="1"/>
  <c r="C548" i="5" s="1"/>
  <c r="B548" i="5"/>
  <c r="C547" i="5" a="1"/>
  <c r="C547" i="5" s="1"/>
  <c r="B547" i="5"/>
  <c r="C546" i="5" a="1"/>
  <c r="C546" i="5" s="1"/>
  <c r="B546" i="5"/>
  <c r="C545" i="5" a="1"/>
  <c r="C545" i="5" s="1"/>
  <c r="B545" i="5"/>
  <c r="C544" i="5" a="1"/>
  <c r="C544" i="5" s="1"/>
  <c r="B544" i="5"/>
  <c r="C543" i="5" a="1"/>
  <c r="C543" i="5" s="1"/>
  <c r="B543" i="5"/>
  <c r="C542" i="5" a="1"/>
  <c r="C542" i="5" s="1"/>
  <c r="B542" i="5"/>
  <c r="C541" i="5" a="1"/>
  <c r="C541" i="5" s="1"/>
  <c r="B541" i="5"/>
  <c r="C540" i="5" a="1"/>
  <c r="C540" i="5" s="1"/>
  <c r="B540" i="5"/>
  <c r="C539" i="5" a="1"/>
  <c r="C539" i="5" s="1"/>
  <c r="B539" i="5"/>
  <c r="C538" i="5" a="1"/>
  <c r="C538" i="5" s="1"/>
  <c r="B538" i="5"/>
  <c r="C537" i="5" a="1"/>
  <c r="C537" i="5" s="1"/>
  <c r="B537" i="5"/>
  <c r="C536" i="5" a="1"/>
  <c r="C536" i="5" s="1"/>
  <c r="B536" i="5"/>
  <c r="C535" i="5" a="1"/>
  <c r="C535" i="5" s="1"/>
  <c r="B535" i="5"/>
  <c r="C534" i="5" a="1"/>
  <c r="C534" i="5" s="1"/>
  <c r="B534" i="5"/>
  <c r="C533" i="5" a="1"/>
  <c r="C533" i="5" s="1"/>
  <c r="B533" i="5"/>
  <c r="C532" i="5" a="1"/>
  <c r="C532" i="5" s="1"/>
  <c r="B532" i="5"/>
  <c r="C531" i="5" a="1"/>
  <c r="C531" i="5" s="1"/>
  <c r="B531" i="5"/>
  <c r="C530" i="5" a="1"/>
  <c r="C530" i="5" s="1"/>
  <c r="B530" i="5"/>
  <c r="C529" i="5" a="1"/>
  <c r="C529" i="5" s="1"/>
  <c r="B529" i="5"/>
  <c r="C528" i="5" a="1"/>
  <c r="C528" i="5" s="1"/>
  <c r="B528" i="5"/>
  <c r="C527" i="5" a="1"/>
  <c r="C527" i="5" s="1"/>
  <c r="B527" i="5"/>
  <c r="C526" i="5" a="1"/>
  <c r="C526" i="5" s="1"/>
  <c r="B526" i="5"/>
  <c r="C525" i="5" a="1"/>
  <c r="C525" i="5" s="1"/>
  <c r="B525" i="5"/>
  <c r="C524" i="5" a="1"/>
  <c r="C524" i="5" s="1"/>
  <c r="B524" i="5"/>
  <c r="C523" i="5" a="1"/>
  <c r="C523" i="5" s="1"/>
  <c r="B523" i="5"/>
  <c r="C522" i="5" a="1"/>
  <c r="C522" i="5" s="1"/>
  <c r="B522" i="5"/>
  <c r="C521" i="5" a="1"/>
  <c r="C521" i="5" s="1"/>
  <c r="B521" i="5"/>
  <c r="C520" i="5" a="1"/>
  <c r="C520" i="5" s="1"/>
  <c r="B520" i="5"/>
  <c r="C519" i="5" a="1"/>
  <c r="C519" i="5" s="1"/>
  <c r="B519" i="5"/>
  <c r="C518" i="5" a="1"/>
  <c r="C518" i="5" s="1"/>
  <c r="B518" i="5"/>
  <c r="C517" i="5" a="1"/>
  <c r="C517" i="5" s="1"/>
  <c r="B517" i="5"/>
  <c r="C516" i="5" a="1"/>
  <c r="C516" i="5" s="1"/>
  <c r="B516" i="5"/>
  <c r="C515" i="5" a="1"/>
  <c r="C515" i="5" s="1"/>
  <c r="B515" i="5"/>
  <c r="C514" i="5" a="1"/>
  <c r="C514" i="5" s="1"/>
  <c r="B514" i="5"/>
  <c r="C513" i="5" a="1"/>
  <c r="C513" i="5" s="1"/>
  <c r="B513" i="5"/>
  <c r="C512" i="5" a="1"/>
  <c r="C512" i="5" s="1"/>
  <c r="B512" i="5"/>
  <c r="C511" i="5" a="1"/>
  <c r="C511" i="5" s="1"/>
  <c r="B511" i="5"/>
  <c r="C510" i="5" a="1"/>
  <c r="C510" i="5" s="1"/>
  <c r="B510" i="5"/>
  <c r="C509" i="5" a="1"/>
  <c r="C509" i="5" s="1"/>
  <c r="B509" i="5"/>
  <c r="C508" i="5" a="1"/>
  <c r="C508" i="5" s="1"/>
  <c r="B508" i="5"/>
  <c r="C507" i="5" a="1"/>
  <c r="C507" i="5" s="1"/>
  <c r="B507" i="5"/>
  <c r="C506" i="5" a="1"/>
  <c r="C506" i="5" s="1"/>
  <c r="B506" i="5"/>
  <c r="C505" i="5" a="1"/>
  <c r="C505" i="5" s="1"/>
  <c r="B505" i="5"/>
  <c r="C504" i="5" a="1"/>
  <c r="C504" i="5" s="1"/>
  <c r="B504" i="5"/>
  <c r="C503" i="5" a="1"/>
  <c r="C503" i="5" s="1"/>
  <c r="B503" i="5"/>
  <c r="C502" i="5" a="1"/>
  <c r="C502" i="5" s="1"/>
  <c r="B502" i="5"/>
  <c r="C501" i="5" a="1"/>
  <c r="C501" i="5" s="1"/>
  <c r="B501" i="5"/>
  <c r="C500" i="5" a="1"/>
  <c r="C500" i="5" s="1"/>
  <c r="B500" i="5"/>
  <c r="C499" i="5" a="1"/>
  <c r="C499" i="5" s="1"/>
  <c r="B499" i="5"/>
  <c r="C498" i="5" a="1"/>
  <c r="C498" i="5" s="1"/>
  <c r="B498" i="5"/>
  <c r="C497" i="5" a="1"/>
  <c r="C497" i="5" s="1"/>
  <c r="B497" i="5"/>
  <c r="C496" i="5" a="1"/>
  <c r="C496" i="5" s="1"/>
  <c r="B496" i="5"/>
  <c r="C495" i="5" a="1"/>
  <c r="C495" i="5" s="1"/>
  <c r="B495" i="5"/>
  <c r="C494" i="5" a="1"/>
  <c r="C494" i="5" s="1"/>
  <c r="B494" i="5"/>
  <c r="C493" i="5" a="1"/>
  <c r="C493" i="5" s="1"/>
  <c r="B493" i="5"/>
  <c r="C492" i="5" a="1"/>
  <c r="C492" i="5" s="1"/>
  <c r="B492" i="5"/>
  <c r="C491" i="5" a="1"/>
  <c r="C491" i="5" s="1"/>
  <c r="B491" i="5"/>
  <c r="C490" i="5" a="1"/>
  <c r="C490" i="5" s="1"/>
  <c r="B490" i="5"/>
  <c r="C489" i="5" a="1"/>
  <c r="C489" i="5" s="1"/>
  <c r="B489" i="5"/>
  <c r="C488" i="5" a="1"/>
  <c r="C488" i="5" s="1"/>
  <c r="B488" i="5"/>
  <c r="C487" i="5" a="1"/>
  <c r="C487" i="5" s="1"/>
  <c r="B487" i="5"/>
  <c r="C486" i="5" a="1"/>
  <c r="C486" i="5" s="1"/>
  <c r="B486" i="5"/>
  <c r="C485" i="5" a="1"/>
  <c r="C485" i="5" s="1"/>
  <c r="B485" i="5"/>
  <c r="C484" i="5" a="1"/>
  <c r="C484" i="5" s="1"/>
  <c r="B484" i="5"/>
  <c r="C483" i="5" a="1"/>
  <c r="C483" i="5" s="1"/>
  <c r="B483" i="5"/>
  <c r="C482" i="5" a="1"/>
  <c r="C482" i="5" s="1"/>
  <c r="B482" i="5"/>
  <c r="C481" i="5" a="1"/>
  <c r="C481" i="5" s="1"/>
  <c r="B481" i="5"/>
  <c r="C480" i="5" a="1"/>
  <c r="C480" i="5" s="1"/>
  <c r="B480" i="5"/>
  <c r="C479" i="5" a="1"/>
  <c r="C479" i="5" s="1"/>
  <c r="B479" i="5"/>
  <c r="C478" i="5" a="1"/>
  <c r="C478" i="5" s="1"/>
  <c r="B478" i="5"/>
  <c r="C477" i="5" a="1"/>
  <c r="C477" i="5" s="1"/>
  <c r="B477" i="5"/>
  <c r="C476" i="5" a="1"/>
  <c r="C476" i="5" s="1"/>
  <c r="B476" i="5"/>
  <c r="C475" i="5" a="1"/>
  <c r="C475" i="5" s="1"/>
  <c r="B475" i="5"/>
  <c r="C474" i="5" a="1"/>
  <c r="C474" i="5" s="1"/>
  <c r="B474" i="5"/>
  <c r="C473" i="5" a="1"/>
  <c r="C473" i="5" s="1"/>
  <c r="B473" i="5"/>
  <c r="C472" i="5" a="1"/>
  <c r="C472" i="5" s="1"/>
  <c r="B472" i="5"/>
  <c r="C471" i="5" a="1"/>
  <c r="C471" i="5" s="1"/>
  <c r="B471" i="5"/>
  <c r="C470" i="5" a="1"/>
  <c r="C470" i="5" s="1"/>
  <c r="B470" i="5"/>
  <c r="C469" i="5" a="1"/>
  <c r="C469" i="5" s="1"/>
  <c r="B469" i="5"/>
  <c r="C468" i="5" a="1"/>
  <c r="C468" i="5" s="1"/>
  <c r="B468" i="5"/>
  <c r="C467" i="5" a="1"/>
  <c r="C467" i="5" s="1"/>
  <c r="B467" i="5"/>
  <c r="C466" i="5" a="1"/>
  <c r="C466" i="5" s="1"/>
  <c r="B466" i="5"/>
  <c r="C465" i="5" a="1"/>
  <c r="C465" i="5" s="1"/>
  <c r="B465" i="5"/>
  <c r="C464" i="5" a="1"/>
  <c r="C464" i="5" s="1"/>
  <c r="B464" i="5"/>
  <c r="C463" i="5" a="1"/>
  <c r="C463" i="5" s="1"/>
  <c r="B463" i="5"/>
  <c r="C462" i="5" a="1"/>
  <c r="C462" i="5" s="1"/>
  <c r="B462" i="5"/>
  <c r="C461" i="5" a="1"/>
  <c r="C461" i="5" s="1"/>
  <c r="B461" i="5"/>
  <c r="C460" i="5" a="1"/>
  <c r="C460" i="5" s="1"/>
  <c r="B460" i="5"/>
  <c r="C459" i="5" a="1"/>
  <c r="C459" i="5" s="1"/>
  <c r="B459" i="5"/>
  <c r="C458" i="5" a="1"/>
  <c r="C458" i="5" s="1"/>
  <c r="B458" i="5"/>
  <c r="C457" i="5" a="1"/>
  <c r="C457" i="5" s="1"/>
  <c r="B457" i="5"/>
  <c r="C456" i="5" a="1"/>
  <c r="C456" i="5" s="1"/>
  <c r="B456" i="5"/>
  <c r="C455" i="5" a="1"/>
  <c r="C455" i="5" s="1"/>
  <c r="B455" i="5"/>
  <c r="C454" i="5" a="1"/>
  <c r="C454" i="5" s="1"/>
  <c r="B454" i="5"/>
  <c r="C453" i="5" a="1"/>
  <c r="C453" i="5" s="1"/>
  <c r="B453" i="5"/>
  <c r="C452" i="5" a="1"/>
  <c r="C452" i="5" s="1"/>
  <c r="B452" i="5"/>
  <c r="C451" i="5" a="1"/>
  <c r="C451" i="5" s="1"/>
  <c r="B451" i="5"/>
  <c r="C450" i="5" a="1"/>
  <c r="C450" i="5" s="1"/>
  <c r="B450" i="5"/>
  <c r="C449" i="5" a="1"/>
  <c r="C449" i="5" s="1"/>
  <c r="B449" i="5"/>
  <c r="C448" i="5" a="1"/>
  <c r="C448" i="5" s="1"/>
  <c r="B448" i="5"/>
  <c r="C447" i="5" a="1"/>
  <c r="C447" i="5" s="1"/>
  <c r="B447" i="5"/>
  <c r="C446" i="5" a="1"/>
  <c r="C446" i="5" s="1"/>
  <c r="B446" i="5"/>
  <c r="C445" i="5" a="1"/>
  <c r="C445" i="5" s="1"/>
  <c r="B445" i="5"/>
  <c r="C444" i="5" a="1"/>
  <c r="C444" i="5" s="1"/>
  <c r="B444" i="5"/>
  <c r="C443" i="5" a="1"/>
  <c r="C443" i="5" s="1"/>
  <c r="B443" i="5"/>
  <c r="C442" i="5" a="1"/>
  <c r="C442" i="5" s="1"/>
  <c r="B442" i="5"/>
  <c r="C441" i="5" a="1"/>
  <c r="C441" i="5" s="1"/>
  <c r="B441" i="5"/>
  <c r="C440" i="5" a="1"/>
  <c r="C440" i="5" s="1"/>
  <c r="B440" i="5"/>
  <c r="C439" i="5" a="1"/>
  <c r="C439" i="5" s="1"/>
  <c r="B439" i="5"/>
  <c r="C438" i="5" a="1"/>
  <c r="C438" i="5" s="1"/>
  <c r="B438" i="5"/>
  <c r="C437" i="5" a="1"/>
  <c r="C437" i="5" s="1"/>
  <c r="B437" i="5"/>
  <c r="C436" i="5" a="1"/>
  <c r="C436" i="5" s="1"/>
  <c r="B436" i="5"/>
  <c r="C435" i="5" a="1"/>
  <c r="C435" i="5" s="1"/>
  <c r="B435" i="5"/>
  <c r="C434" i="5" a="1"/>
  <c r="C434" i="5" s="1"/>
  <c r="B434" i="5"/>
  <c r="C433" i="5" a="1"/>
  <c r="C433" i="5" s="1"/>
  <c r="B433" i="5"/>
  <c r="C432" i="5" a="1"/>
  <c r="C432" i="5" s="1"/>
  <c r="B432" i="5"/>
  <c r="C431" i="5" a="1"/>
  <c r="C431" i="5" s="1"/>
  <c r="B431" i="5"/>
  <c r="C430" i="5" a="1"/>
  <c r="C430" i="5" s="1"/>
  <c r="B430" i="5"/>
  <c r="C429" i="5" a="1"/>
  <c r="C429" i="5" s="1"/>
  <c r="B429" i="5"/>
  <c r="C428" i="5" a="1"/>
  <c r="C428" i="5" s="1"/>
  <c r="B428" i="5"/>
  <c r="C427" i="5" a="1"/>
  <c r="C427" i="5" s="1"/>
  <c r="B427" i="5"/>
  <c r="C426" i="5" a="1"/>
  <c r="C426" i="5" s="1"/>
  <c r="B426" i="5"/>
  <c r="C425" i="5" a="1"/>
  <c r="C425" i="5" s="1"/>
  <c r="B425" i="5"/>
  <c r="C424" i="5" a="1"/>
  <c r="C424" i="5" s="1"/>
  <c r="B424" i="5"/>
  <c r="C423" i="5" a="1"/>
  <c r="C423" i="5" s="1"/>
  <c r="B423" i="5"/>
  <c r="C422" i="5" a="1"/>
  <c r="C422" i="5" s="1"/>
  <c r="B422" i="5"/>
  <c r="C421" i="5" a="1"/>
  <c r="C421" i="5" s="1"/>
  <c r="B421" i="5"/>
  <c r="C420" i="5" a="1"/>
  <c r="C420" i="5" s="1"/>
  <c r="B420" i="5"/>
  <c r="C419" i="5" a="1"/>
  <c r="C419" i="5" s="1"/>
  <c r="B419" i="5"/>
  <c r="C418" i="5" a="1"/>
  <c r="C418" i="5" s="1"/>
  <c r="B418" i="5"/>
  <c r="C417" i="5" a="1"/>
  <c r="C417" i="5" s="1"/>
  <c r="B417" i="5"/>
  <c r="C416" i="5" a="1"/>
  <c r="C416" i="5" s="1"/>
  <c r="B416" i="5"/>
  <c r="C415" i="5" a="1"/>
  <c r="C415" i="5" s="1"/>
  <c r="B415" i="5"/>
  <c r="C414" i="5" a="1"/>
  <c r="C414" i="5" s="1"/>
  <c r="B414" i="5"/>
  <c r="C413" i="5" a="1"/>
  <c r="C413" i="5" s="1"/>
  <c r="B413" i="5"/>
  <c r="C412" i="5" a="1"/>
  <c r="C412" i="5" s="1"/>
  <c r="B412" i="5"/>
  <c r="C411" i="5" a="1"/>
  <c r="C411" i="5" s="1"/>
  <c r="B411" i="5"/>
  <c r="C410" i="5" a="1"/>
  <c r="C410" i="5" s="1"/>
  <c r="B410" i="5"/>
  <c r="C409" i="5" a="1"/>
  <c r="C409" i="5" s="1"/>
  <c r="B409" i="5"/>
  <c r="C408" i="5" a="1"/>
  <c r="C408" i="5" s="1"/>
  <c r="B408" i="5"/>
  <c r="C407" i="5" a="1"/>
  <c r="C407" i="5" s="1"/>
  <c r="B407" i="5"/>
  <c r="C406" i="5" a="1"/>
  <c r="C406" i="5" s="1"/>
  <c r="B406" i="5"/>
  <c r="C405" i="5" a="1"/>
  <c r="C405" i="5" s="1"/>
  <c r="B405" i="5"/>
  <c r="C404" i="5" a="1"/>
  <c r="C404" i="5" s="1"/>
  <c r="B404" i="5"/>
  <c r="C403" i="5" a="1"/>
  <c r="C403" i="5" s="1"/>
  <c r="B403" i="5"/>
  <c r="C402" i="5" a="1"/>
  <c r="C402" i="5" s="1"/>
  <c r="B402" i="5"/>
  <c r="C401" i="5" a="1"/>
  <c r="C401" i="5" s="1"/>
  <c r="B401" i="5"/>
  <c r="C400" i="5" a="1"/>
  <c r="C400" i="5" s="1"/>
  <c r="B400" i="5"/>
  <c r="C399" i="5" a="1"/>
  <c r="C399" i="5" s="1"/>
  <c r="B399" i="5"/>
  <c r="C398" i="5" a="1"/>
  <c r="C398" i="5" s="1"/>
  <c r="B398" i="5"/>
  <c r="C397" i="5" a="1"/>
  <c r="C397" i="5" s="1"/>
  <c r="B397" i="5"/>
  <c r="C396" i="5" a="1"/>
  <c r="C396" i="5" s="1"/>
  <c r="B396" i="5"/>
  <c r="C395" i="5" a="1"/>
  <c r="C395" i="5" s="1"/>
  <c r="B395" i="5"/>
  <c r="C394" i="5" a="1"/>
  <c r="C394" i="5" s="1"/>
  <c r="B394" i="5"/>
  <c r="C393" i="5" a="1"/>
  <c r="C393" i="5" s="1"/>
  <c r="B393" i="5"/>
  <c r="C392" i="5" a="1"/>
  <c r="C392" i="5" s="1"/>
  <c r="B392" i="5"/>
  <c r="C391" i="5" a="1"/>
  <c r="C391" i="5" s="1"/>
  <c r="B391" i="5"/>
  <c r="C390" i="5" a="1"/>
  <c r="C390" i="5" s="1"/>
  <c r="B390" i="5"/>
  <c r="C389" i="5" a="1"/>
  <c r="C389" i="5" s="1"/>
  <c r="B389" i="5"/>
  <c r="C388" i="5" a="1"/>
  <c r="C388" i="5" s="1"/>
  <c r="B388" i="5"/>
  <c r="C387" i="5" a="1"/>
  <c r="C387" i="5" s="1"/>
  <c r="B387" i="5"/>
  <c r="C386" i="5" a="1"/>
  <c r="C386" i="5" s="1"/>
  <c r="B386" i="5"/>
  <c r="C385" i="5" a="1"/>
  <c r="C385" i="5" s="1"/>
  <c r="B385" i="5"/>
  <c r="C384" i="5" a="1"/>
  <c r="C384" i="5" s="1"/>
  <c r="B384" i="5"/>
  <c r="C383" i="5" a="1"/>
  <c r="C383" i="5" s="1"/>
  <c r="B383" i="5"/>
  <c r="C382" i="5" a="1"/>
  <c r="C382" i="5" s="1"/>
  <c r="B382" i="5"/>
  <c r="C381" i="5" a="1"/>
  <c r="C381" i="5" s="1"/>
  <c r="B381" i="5"/>
  <c r="C380" i="5" a="1"/>
  <c r="C380" i="5" s="1"/>
  <c r="B380" i="5"/>
  <c r="C379" i="5" a="1"/>
  <c r="C379" i="5" s="1"/>
  <c r="B379" i="5"/>
  <c r="C378" i="5" a="1"/>
  <c r="C378" i="5" s="1"/>
  <c r="B378" i="5"/>
  <c r="C377" i="5" a="1"/>
  <c r="C377" i="5" s="1"/>
  <c r="B377" i="5"/>
  <c r="C376" i="5" a="1"/>
  <c r="C376" i="5" s="1"/>
  <c r="B376" i="5"/>
  <c r="C375" i="5" a="1"/>
  <c r="C375" i="5" s="1"/>
  <c r="B375" i="5"/>
  <c r="C374" i="5" a="1"/>
  <c r="C374" i="5" s="1"/>
  <c r="B374" i="5"/>
  <c r="C373" i="5" a="1"/>
  <c r="C373" i="5" s="1"/>
  <c r="B373" i="5"/>
  <c r="C372" i="5" a="1"/>
  <c r="C372" i="5" s="1"/>
  <c r="B372" i="5"/>
  <c r="C371" i="5" a="1"/>
  <c r="C371" i="5" s="1"/>
  <c r="B371" i="5"/>
  <c r="C370" i="5" a="1"/>
  <c r="C370" i="5" s="1"/>
  <c r="B370" i="5"/>
  <c r="C369" i="5" a="1"/>
  <c r="C369" i="5" s="1"/>
  <c r="B369" i="5"/>
  <c r="C368" i="5" a="1"/>
  <c r="C368" i="5" s="1"/>
  <c r="B368" i="5"/>
  <c r="C367" i="5" a="1"/>
  <c r="C367" i="5" s="1"/>
  <c r="B367" i="5"/>
  <c r="C366" i="5" a="1"/>
  <c r="C366" i="5" s="1"/>
  <c r="B366" i="5"/>
  <c r="C365" i="5" a="1"/>
  <c r="C365" i="5" s="1"/>
  <c r="B365" i="5"/>
  <c r="C364" i="5" a="1"/>
  <c r="C364" i="5" s="1"/>
  <c r="B364" i="5"/>
  <c r="C363" i="5" a="1"/>
  <c r="C363" i="5" s="1"/>
  <c r="B363" i="5"/>
  <c r="C362" i="5" a="1"/>
  <c r="C362" i="5" s="1"/>
  <c r="B362" i="5"/>
  <c r="C361" i="5" a="1"/>
  <c r="C361" i="5" s="1"/>
  <c r="B361" i="5"/>
  <c r="C360" i="5" a="1"/>
  <c r="C360" i="5" s="1"/>
  <c r="B360" i="5"/>
  <c r="C359" i="5" a="1"/>
  <c r="C359" i="5" s="1"/>
  <c r="B359" i="5"/>
  <c r="C358" i="5" a="1"/>
  <c r="C358" i="5" s="1"/>
  <c r="B358" i="5"/>
  <c r="C357" i="5" a="1"/>
  <c r="C357" i="5" s="1"/>
  <c r="B357" i="5"/>
  <c r="C356" i="5" a="1"/>
  <c r="C356" i="5" s="1"/>
  <c r="B356" i="5"/>
  <c r="C355" i="5" a="1"/>
  <c r="C355" i="5" s="1"/>
  <c r="B355" i="5"/>
  <c r="C354" i="5" a="1"/>
  <c r="C354" i="5" s="1"/>
  <c r="B354" i="5"/>
  <c r="C353" i="5" a="1"/>
  <c r="C353" i="5" s="1"/>
  <c r="B353" i="5"/>
  <c r="C352" i="5" a="1"/>
  <c r="C352" i="5" s="1"/>
  <c r="B352" i="5"/>
  <c r="C351" i="5" a="1"/>
  <c r="C351" i="5" s="1"/>
  <c r="B351" i="5"/>
  <c r="C350" i="5" a="1"/>
  <c r="C350" i="5" s="1"/>
  <c r="B350" i="5"/>
  <c r="C349" i="5" a="1"/>
  <c r="C349" i="5" s="1"/>
  <c r="B349" i="5"/>
  <c r="C348" i="5" a="1"/>
  <c r="C348" i="5" s="1"/>
  <c r="B348" i="5"/>
  <c r="C347" i="5" a="1"/>
  <c r="C347" i="5" s="1"/>
  <c r="B347" i="5"/>
  <c r="C346" i="5" a="1"/>
  <c r="C346" i="5" s="1"/>
  <c r="B346" i="5"/>
  <c r="C345" i="5" a="1"/>
  <c r="C345" i="5" s="1"/>
  <c r="B345" i="5"/>
  <c r="C344" i="5" a="1"/>
  <c r="C344" i="5" s="1"/>
  <c r="B344" i="5"/>
  <c r="C343" i="5" a="1"/>
  <c r="C343" i="5" s="1"/>
  <c r="B343" i="5"/>
  <c r="C342" i="5" a="1"/>
  <c r="C342" i="5" s="1"/>
  <c r="B342" i="5"/>
  <c r="C341" i="5" a="1"/>
  <c r="C341" i="5" s="1"/>
  <c r="B341" i="5"/>
  <c r="C340" i="5" a="1"/>
  <c r="C340" i="5" s="1"/>
  <c r="B340" i="5"/>
  <c r="C339" i="5" a="1"/>
  <c r="C339" i="5" s="1"/>
  <c r="B339" i="5"/>
  <c r="C338" i="5" a="1"/>
  <c r="C338" i="5" s="1"/>
  <c r="B338" i="5"/>
  <c r="C337" i="5" a="1"/>
  <c r="C337" i="5" s="1"/>
  <c r="B337" i="5"/>
  <c r="C336" i="5" a="1"/>
  <c r="C336" i="5" s="1"/>
  <c r="B336" i="5"/>
  <c r="C335" i="5" a="1"/>
  <c r="C335" i="5" s="1"/>
  <c r="B335" i="5"/>
  <c r="C334" i="5" a="1"/>
  <c r="C334" i="5" s="1"/>
  <c r="B334" i="5"/>
  <c r="C333" i="5" a="1"/>
  <c r="C333" i="5" s="1"/>
  <c r="B333" i="5"/>
  <c r="C332" i="5" a="1"/>
  <c r="C332" i="5" s="1"/>
  <c r="B332" i="5"/>
  <c r="C331" i="5" a="1"/>
  <c r="C331" i="5" s="1"/>
  <c r="B331" i="5"/>
  <c r="C330" i="5" a="1"/>
  <c r="C330" i="5" s="1"/>
  <c r="B330" i="5"/>
  <c r="C329" i="5" a="1"/>
  <c r="C329" i="5" s="1"/>
  <c r="B329" i="5"/>
  <c r="C328" i="5" a="1"/>
  <c r="C328" i="5" s="1"/>
  <c r="B328" i="5"/>
  <c r="C327" i="5" a="1"/>
  <c r="C327" i="5" s="1"/>
  <c r="B327" i="5"/>
  <c r="C326" i="5" a="1"/>
  <c r="C326" i="5" s="1"/>
  <c r="B326" i="5"/>
  <c r="C325" i="5" a="1"/>
  <c r="C325" i="5" s="1"/>
  <c r="B325" i="5"/>
  <c r="C324" i="5" a="1"/>
  <c r="C324" i="5" s="1"/>
  <c r="B324" i="5"/>
  <c r="C323" i="5" a="1"/>
  <c r="C323" i="5" s="1"/>
  <c r="B323" i="5"/>
  <c r="C322" i="5" a="1"/>
  <c r="C322" i="5" s="1"/>
  <c r="B322" i="5"/>
  <c r="C321" i="5" a="1"/>
  <c r="C321" i="5" s="1"/>
  <c r="B321" i="5"/>
  <c r="C320" i="5" a="1"/>
  <c r="C320" i="5" s="1"/>
  <c r="B320" i="5"/>
  <c r="C319" i="5" a="1"/>
  <c r="C319" i="5" s="1"/>
  <c r="B319" i="5"/>
  <c r="C318" i="5" a="1"/>
  <c r="C318" i="5" s="1"/>
  <c r="B318" i="5"/>
  <c r="C317" i="5" a="1"/>
  <c r="C317" i="5" s="1"/>
  <c r="B317" i="5"/>
  <c r="C316" i="5" a="1"/>
  <c r="C316" i="5" s="1"/>
  <c r="B316" i="5"/>
  <c r="C315" i="5" a="1"/>
  <c r="C315" i="5" s="1"/>
  <c r="B315" i="5"/>
  <c r="C314" i="5" a="1"/>
  <c r="C314" i="5" s="1"/>
  <c r="B314" i="5"/>
  <c r="C313" i="5" a="1"/>
  <c r="C313" i="5" s="1"/>
  <c r="B313" i="5"/>
  <c r="C312" i="5" a="1"/>
  <c r="C312" i="5" s="1"/>
  <c r="B312" i="5"/>
  <c r="C311" i="5" a="1"/>
  <c r="C311" i="5" s="1"/>
  <c r="B311" i="5"/>
  <c r="C310" i="5" a="1"/>
  <c r="C310" i="5" s="1"/>
  <c r="B310" i="5"/>
  <c r="C309" i="5" a="1"/>
  <c r="C309" i="5" s="1"/>
  <c r="B309" i="5"/>
  <c r="C308" i="5" a="1"/>
  <c r="C308" i="5" s="1"/>
  <c r="B308" i="5"/>
  <c r="C307" i="5" a="1"/>
  <c r="C307" i="5" s="1"/>
  <c r="B307" i="5"/>
  <c r="C306" i="5" a="1"/>
  <c r="C306" i="5" s="1"/>
  <c r="B306" i="5"/>
  <c r="C305" i="5" a="1"/>
  <c r="C305" i="5" s="1"/>
  <c r="B305" i="5"/>
  <c r="C304" i="5" a="1"/>
  <c r="C304" i="5" s="1"/>
  <c r="B304" i="5"/>
  <c r="C303" i="5" a="1"/>
  <c r="C303" i="5" s="1"/>
  <c r="B303" i="5"/>
  <c r="C302" i="5" a="1"/>
  <c r="C302" i="5" s="1"/>
  <c r="B302" i="5"/>
  <c r="C301" i="5" a="1"/>
  <c r="C301" i="5" s="1"/>
  <c r="B301" i="5"/>
  <c r="C300" i="5" a="1"/>
  <c r="C300" i="5" s="1"/>
  <c r="B300" i="5"/>
  <c r="C299" i="5" a="1"/>
  <c r="C299" i="5" s="1"/>
  <c r="B299" i="5"/>
  <c r="C298" i="5" a="1"/>
  <c r="C298" i="5" s="1"/>
  <c r="B298" i="5"/>
  <c r="C297" i="5" a="1"/>
  <c r="C297" i="5" s="1"/>
  <c r="B297" i="5"/>
  <c r="C296" i="5" a="1"/>
  <c r="C296" i="5" s="1"/>
  <c r="B296" i="5"/>
  <c r="C295" i="5" a="1"/>
  <c r="C295" i="5" s="1"/>
  <c r="B295" i="5"/>
  <c r="C294" i="5" a="1"/>
  <c r="C294" i="5" s="1"/>
  <c r="B294" i="5"/>
  <c r="C293" i="5" a="1"/>
  <c r="C293" i="5" s="1"/>
  <c r="B293" i="5"/>
  <c r="C292" i="5" a="1"/>
  <c r="C292" i="5" s="1"/>
  <c r="B292" i="5"/>
  <c r="C291" i="5" a="1"/>
  <c r="C291" i="5" s="1"/>
  <c r="B291" i="5"/>
  <c r="C290" i="5" a="1"/>
  <c r="C290" i="5" s="1"/>
  <c r="B290" i="5"/>
  <c r="C289" i="5" a="1"/>
  <c r="C289" i="5" s="1"/>
  <c r="B289" i="5"/>
  <c r="C288" i="5" a="1"/>
  <c r="C288" i="5" s="1"/>
  <c r="B288" i="5"/>
  <c r="C287" i="5" a="1"/>
  <c r="C287" i="5" s="1"/>
  <c r="B287" i="5"/>
  <c r="C286" i="5" a="1"/>
  <c r="C286" i="5" s="1"/>
  <c r="B286" i="5"/>
  <c r="C285" i="5" a="1"/>
  <c r="C285" i="5" s="1"/>
  <c r="B285" i="5"/>
  <c r="C284" i="5" a="1"/>
  <c r="C284" i="5" s="1"/>
  <c r="B284" i="5"/>
  <c r="C283" i="5" a="1"/>
  <c r="C283" i="5" s="1"/>
  <c r="B283" i="5"/>
  <c r="C282" i="5" a="1"/>
  <c r="C282" i="5" s="1"/>
  <c r="B282" i="5"/>
  <c r="C281" i="5" a="1"/>
  <c r="C281" i="5" s="1"/>
  <c r="B281" i="5"/>
  <c r="C280" i="5" a="1"/>
  <c r="C280" i="5" s="1"/>
  <c r="B280" i="5"/>
  <c r="C279" i="5" a="1"/>
  <c r="C279" i="5" s="1"/>
  <c r="B279" i="5"/>
  <c r="C278" i="5" a="1"/>
  <c r="C278" i="5" s="1"/>
  <c r="B278" i="5"/>
  <c r="C277" i="5" a="1"/>
  <c r="C277" i="5" s="1"/>
  <c r="B277" i="5"/>
  <c r="C276" i="5" a="1"/>
  <c r="C276" i="5" s="1"/>
  <c r="B276" i="5"/>
  <c r="C275" i="5" a="1"/>
  <c r="C275" i="5" s="1"/>
  <c r="B275" i="5"/>
  <c r="C274" i="5" a="1"/>
  <c r="C274" i="5" s="1"/>
  <c r="B274" i="5"/>
  <c r="C273" i="5" a="1"/>
  <c r="C273" i="5" s="1"/>
  <c r="B273" i="5"/>
  <c r="C272" i="5" a="1"/>
  <c r="C272" i="5" s="1"/>
  <c r="B272" i="5"/>
  <c r="C271" i="5" a="1"/>
  <c r="C271" i="5" s="1"/>
  <c r="B271" i="5"/>
  <c r="C270" i="5" a="1"/>
  <c r="C270" i="5" s="1"/>
  <c r="B270" i="5"/>
  <c r="C269" i="5" a="1"/>
  <c r="C269" i="5" s="1"/>
  <c r="B269" i="5"/>
  <c r="C268" i="5" a="1"/>
  <c r="C268" i="5" s="1"/>
  <c r="B268" i="5"/>
  <c r="C267" i="5" a="1"/>
  <c r="C267" i="5" s="1"/>
  <c r="B267" i="5"/>
  <c r="C266" i="5" a="1"/>
  <c r="C266" i="5" s="1"/>
  <c r="B266" i="5"/>
  <c r="C265" i="5" a="1"/>
  <c r="C265" i="5" s="1"/>
  <c r="B265" i="5"/>
  <c r="C264" i="5" a="1"/>
  <c r="C264" i="5" s="1"/>
  <c r="B264" i="5"/>
  <c r="C263" i="5" a="1"/>
  <c r="C263" i="5" s="1"/>
  <c r="B263" i="5"/>
  <c r="C262" i="5" a="1"/>
  <c r="C262" i="5" s="1"/>
  <c r="B262" i="5"/>
  <c r="C261" i="5" a="1"/>
  <c r="C261" i="5" s="1"/>
  <c r="B261" i="5"/>
  <c r="C260" i="5" a="1"/>
  <c r="C260" i="5" s="1"/>
  <c r="B260" i="5"/>
  <c r="C259" i="5" a="1"/>
  <c r="C259" i="5" s="1"/>
  <c r="B259" i="5"/>
  <c r="C258" i="5" a="1"/>
  <c r="C258" i="5" s="1"/>
  <c r="B258" i="5"/>
  <c r="C257" i="5" a="1"/>
  <c r="C257" i="5" s="1"/>
  <c r="B257" i="5"/>
  <c r="C256" i="5" a="1"/>
  <c r="C256" i="5" s="1"/>
  <c r="B256" i="5"/>
  <c r="C255" i="5" a="1"/>
  <c r="C255" i="5" s="1"/>
  <c r="B255" i="5"/>
  <c r="C254" i="5" a="1"/>
  <c r="C254" i="5" s="1"/>
  <c r="B254" i="5"/>
  <c r="C253" i="5" a="1"/>
  <c r="C253" i="5" s="1"/>
  <c r="B253" i="5"/>
  <c r="C252" i="5" a="1"/>
  <c r="C252" i="5" s="1"/>
  <c r="B252" i="5"/>
  <c r="C251" i="5" a="1"/>
  <c r="C251" i="5" s="1"/>
  <c r="B251" i="5"/>
  <c r="C250" i="5" a="1"/>
  <c r="C250" i="5" s="1"/>
  <c r="B250" i="5"/>
  <c r="C249" i="5" a="1"/>
  <c r="C249" i="5" s="1"/>
  <c r="B249" i="5"/>
  <c r="C248" i="5" a="1"/>
  <c r="C248" i="5" s="1"/>
  <c r="B248" i="5"/>
  <c r="C247" i="5" a="1"/>
  <c r="C247" i="5" s="1"/>
  <c r="B247" i="5"/>
  <c r="C246" i="5" a="1"/>
  <c r="C246" i="5" s="1"/>
  <c r="B246" i="5"/>
  <c r="C245" i="5" a="1"/>
  <c r="C245" i="5" s="1"/>
  <c r="B245" i="5"/>
  <c r="C244" i="5" a="1"/>
  <c r="C244" i="5" s="1"/>
  <c r="B244" i="5"/>
  <c r="C243" i="5" a="1"/>
  <c r="C243" i="5" s="1"/>
  <c r="B243" i="5"/>
  <c r="C242" i="5" a="1"/>
  <c r="C242" i="5" s="1"/>
  <c r="B242" i="5"/>
  <c r="C241" i="5" a="1"/>
  <c r="C241" i="5" s="1"/>
  <c r="B241" i="5"/>
  <c r="C240" i="5" a="1"/>
  <c r="C240" i="5" s="1"/>
  <c r="B240" i="5"/>
  <c r="C239" i="5" a="1"/>
  <c r="C239" i="5" s="1"/>
  <c r="B239" i="5"/>
  <c r="C238" i="5" a="1"/>
  <c r="C238" i="5" s="1"/>
  <c r="B238" i="5"/>
  <c r="C237" i="5" a="1"/>
  <c r="C237" i="5" s="1"/>
  <c r="B237" i="5"/>
  <c r="C236" i="5" a="1"/>
  <c r="C236" i="5" s="1"/>
  <c r="B236" i="5"/>
  <c r="C235" i="5" a="1"/>
  <c r="C235" i="5" s="1"/>
  <c r="B235" i="5"/>
  <c r="C234" i="5" a="1"/>
  <c r="C234" i="5" s="1"/>
  <c r="B234" i="5"/>
  <c r="C233" i="5" a="1"/>
  <c r="C233" i="5" s="1"/>
  <c r="B233" i="5"/>
  <c r="C232" i="5" a="1"/>
  <c r="C232" i="5" s="1"/>
  <c r="B232" i="5"/>
  <c r="C231" i="5" a="1"/>
  <c r="C231" i="5" s="1"/>
  <c r="B231" i="5"/>
  <c r="C230" i="5" a="1"/>
  <c r="C230" i="5" s="1"/>
  <c r="B230" i="5"/>
  <c r="C229" i="5" a="1"/>
  <c r="C229" i="5" s="1"/>
  <c r="B229" i="5"/>
  <c r="C228" i="5" a="1"/>
  <c r="C228" i="5" s="1"/>
  <c r="B228" i="5"/>
  <c r="C227" i="5" a="1"/>
  <c r="C227" i="5" s="1"/>
  <c r="B227" i="5"/>
  <c r="C226" i="5" a="1"/>
  <c r="C226" i="5" s="1"/>
  <c r="B226" i="5"/>
  <c r="C225" i="5" a="1"/>
  <c r="C225" i="5" s="1"/>
  <c r="B225" i="5"/>
  <c r="C224" i="5" a="1"/>
  <c r="C224" i="5" s="1"/>
  <c r="B224" i="5"/>
  <c r="C223" i="5" a="1"/>
  <c r="C223" i="5" s="1"/>
  <c r="B223" i="5"/>
  <c r="C222" i="5" a="1"/>
  <c r="C222" i="5" s="1"/>
  <c r="B222" i="5"/>
  <c r="C221" i="5" a="1"/>
  <c r="C221" i="5" s="1"/>
  <c r="B221" i="5"/>
  <c r="C220" i="5" a="1"/>
  <c r="C220" i="5" s="1"/>
  <c r="B220" i="5"/>
  <c r="C219" i="5" a="1"/>
  <c r="C219" i="5" s="1"/>
  <c r="B219" i="5"/>
  <c r="C218" i="5" a="1"/>
  <c r="C218" i="5" s="1"/>
  <c r="B218" i="5"/>
  <c r="C217" i="5" a="1"/>
  <c r="C217" i="5" s="1"/>
  <c r="B217" i="5"/>
  <c r="C216" i="5" a="1"/>
  <c r="C216" i="5" s="1"/>
  <c r="B216" i="5"/>
  <c r="C215" i="5" a="1"/>
  <c r="C215" i="5" s="1"/>
  <c r="B215" i="5"/>
  <c r="C214" i="5" a="1"/>
  <c r="C214" i="5" s="1"/>
  <c r="B214" i="5"/>
  <c r="C213" i="5" a="1"/>
  <c r="C213" i="5" s="1"/>
  <c r="B213" i="5"/>
  <c r="C212" i="5" a="1"/>
  <c r="C212" i="5" s="1"/>
  <c r="B212" i="5"/>
  <c r="C211" i="5" a="1"/>
  <c r="C211" i="5" s="1"/>
  <c r="B211" i="5"/>
  <c r="C210" i="5" a="1"/>
  <c r="C210" i="5" s="1"/>
  <c r="B210" i="5"/>
  <c r="C209" i="5" a="1"/>
  <c r="C209" i="5" s="1"/>
  <c r="B209" i="5"/>
  <c r="C208" i="5" a="1"/>
  <c r="C208" i="5" s="1"/>
  <c r="B208" i="5"/>
  <c r="C207" i="5" a="1"/>
  <c r="C207" i="5" s="1"/>
  <c r="B207" i="5"/>
  <c r="C206" i="5" a="1"/>
  <c r="C206" i="5" s="1"/>
  <c r="B206" i="5"/>
  <c r="C205" i="5" a="1"/>
  <c r="C205" i="5" s="1"/>
  <c r="B205" i="5"/>
  <c r="C204" i="5" a="1"/>
  <c r="C204" i="5" s="1"/>
  <c r="B204" i="5"/>
  <c r="C203" i="5" a="1"/>
  <c r="C203" i="5" s="1"/>
  <c r="B203" i="5"/>
  <c r="C202" i="5" a="1"/>
  <c r="C202" i="5" s="1"/>
  <c r="B202" i="5"/>
  <c r="C201" i="5" a="1"/>
  <c r="C201" i="5" s="1"/>
  <c r="B201" i="5"/>
  <c r="C200" i="5" a="1"/>
  <c r="C200" i="5" s="1"/>
  <c r="B200" i="5"/>
  <c r="C199" i="5" a="1"/>
  <c r="C199" i="5" s="1"/>
  <c r="B199" i="5"/>
  <c r="C198" i="5" a="1"/>
  <c r="C198" i="5" s="1"/>
  <c r="B198" i="5"/>
  <c r="C197" i="5" a="1"/>
  <c r="C197" i="5" s="1"/>
  <c r="B197" i="5"/>
  <c r="C196" i="5" a="1"/>
  <c r="C196" i="5" s="1"/>
  <c r="B196" i="5"/>
  <c r="C195" i="5" a="1"/>
  <c r="C195" i="5" s="1"/>
  <c r="B195" i="5"/>
  <c r="C194" i="5" a="1"/>
  <c r="C194" i="5" s="1"/>
  <c r="B194" i="5"/>
  <c r="C193" i="5" a="1"/>
  <c r="C193" i="5" s="1"/>
  <c r="B193" i="5"/>
  <c r="C192" i="5" a="1"/>
  <c r="C192" i="5" s="1"/>
  <c r="B192" i="5"/>
  <c r="C191" i="5" a="1"/>
  <c r="C191" i="5" s="1"/>
  <c r="B191" i="5"/>
  <c r="C190" i="5" a="1"/>
  <c r="C190" i="5" s="1"/>
  <c r="B190" i="5"/>
  <c r="C189" i="5" a="1"/>
  <c r="C189" i="5" s="1"/>
  <c r="B189" i="5"/>
  <c r="C188" i="5" a="1"/>
  <c r="C188" i="5" s="1"/>
  <c r="B188" i="5"/>
  <c r="C187" i="5" a="1"/>
  <c r="C187" i="5" s="1"/>
  <c r="B187" i="5"/>
  <c r="C186" i="5" a="1"/>
  <c r="C186" i="5" s="1"/>
  <c r="B186" i="5"/>
  <c r="C185" i="5" a="1"/>
  <c r="C185" i="5" s="1"/>
  <c r="B185" i="5"/>
  <c r="C184" i="5" a="1"/>
  <c r="C184" i="5" s="1"/>
  <c r="B184" i="5"/>
  <c r="C183" i="5" a="1"/>
  <c r="C183" i="5" s="1"/>
  <c r="B183" i="5"/>
  <c r="C182" i="5" a="1"/>
  <c r="C182" i="5" s="1"/>
  <c r="B182" i="5"/>
  <c r="C181" i="5" a="1"/>
  <c r="C181" i="5" s="1"/>
  <c r="B181" i="5"/>
  <c r="C180" i="5" a="1"/>
  <c r="C180" i="5" s="1"/>
  <c r="B180" i="5"/>
  <c r="C179" i="5" a="1"/>
  <c r="C179" i="5" s="1"/>
  <c r="B179" i="5"/>
  <c r="C178" i="5" a="1"/>
  <c r="C178" i="5" s="1"/>
  <c r="B178" i="5"/>
  <c r="C177" i="5" a="1"/>
  <c r="C177" i="5" s="1"/>
  <c r="B177" i="5"/>
  <c r="C176" i="5" a="1"/>
  <c r="C176" i="5" s="1"/>
  <c r="B176" i="5"/>
  <c r="C175" i="5" a="1"/>
  <c r="C175" i="5" s="1"/>
  <c r="B175" i="5"/>
  <c r="C174" i="5" a="1"/>
  <c r="C174" i="5" s="1"/>
  <c r="B174" i="5"/>
  <c r="C173" i="5" a="1"/>
  <c r="C173" i="5" s="1"/>
  <c r="B173" i="5"/>
  <c r="C172" i="5" a="1"/>
  <c r="C172" i="5" s="1"/>
  <c r="B172" i="5"/>
  <c r="C171" i="5" a="1"/>
  <c r="C171" i="5" s="1"/>
  <c r="B171" i="5"/>
  <c r="C170" i="5" a="1"/>
  <c r="C170" i="5" s="1"/>
  <c r="B170" i="5"/>
  <c r="C169" i="5" a="1"/>
  <c r="C169" i="5" s="1"/>
  <c r="B169" i="5"/>
  <c r="C168" i="5" a="1"/>
  <c r="C168" i="5" s="1"/>
  <c r="B168" i="5"/>
  <c r="C167" i="5" a="1"/>
  <c r="C167" i="5" s="1"/>
  <c r="B167" i="5"/>
  <c r="C166" i="5" a="1"/>
  <c r="C166" i="5" s="1"/>
  <c r="B166" i="5"/>
  <c r="C165" i="5" a="1"/>
  <c r="C165" i="5" s="1"/>
  <c r="B165" i="5"/>
  <c r="C164" i="5" a="1"/>
  <c r="C164" i="5" s="1"/>
  <c r="B164" i="5"/>
  <c r="C163" i="5" a="1"/>
  <c r="C163" i="5" s="1"/>
  <c r="B163" i="5"/>
  <c r="C162" i="5" a="1"/>
  <c r="C162" i="5" s="1"/>
  <c r="B162" i="5"/>
  <c r="C161" i="5" a="1"/>
  <c r="C161" i="5" s="1"/>
  <c r="B161" i="5"/>
  <c r="C160" i="5" a="1"/>
  <c r="C160" i="5" s="1"/>
  <c r="B160" i="5"/>
  <c r="C159" i="5" a="1"/>
  <c r="C159" i="5" s="1"/>
  <c r="B159" i="5"/>
  <c r="C158" i="5" a="1"/>
  <c r="C158" i="5" s="1"/>
  <c r="B158" i="5"/>
  <c r="C157" i="5" a="1"/>
  <c r="C157" i="5" s="1"/>
  <c r="B157" i="5"/>
  <c r="C156" i="5" a="1"/>
  <c r="C156" i="5" s="1"/>
  <c r="B156" i="5"/>
  <c r="C155" i="5" a="1"/>
  <c r="C155" i="5" s="1"/>
  <c r="B155" i="5"/>
  <c r="C154" i="5" a="1"/>
  <c r="C154" i="5" s="1"/>
  <c r="B154" i="5"/>
  <c r="C153" i="5" a="1"/>
  <c r="C153" i="5" s="1"/>
  <c r="B153" i="5"/>
  <c r="C152" i="5" a="1"/>
  <c r="C152" i="5" s="1"/>
  <c r="B152" i="5"/>
  <c r="C151" i="5" a="1"/>
  <c r="C151" i="5" s="1"/>
  <c r="B151" i="5"/>
  <c r="C150" i="5" a="1"/>
  <c r="C150" i="5" s="1"/>
  <c r="B150" i="5"/>
  <c r="C149" i="5" a="1"/>
  <c r="C149" i="5" s="1"/>
  <c r="B149" i="5"/>
  <c r="C148" i="5" a="1"/>
  <c r="C148" i="5" s="1"/>
  <c r="B148" i="5"/>
  <c r="C147" i="5" a="1"/>
  <c r="C147" i="5" s="1"/>
  <c r="B147" i="5"/>
  <c r="C146" i="5" a="1"/>
  <c r="C146" i="5" s="1"/>
  <c r="B146" i="5"/>
  <c r="C145" i="5" a="1"/>
  <c r="C145" i="5" s="1"/>
  <c r="B145" i="5"/>
  <c r="C144" i="5" a="1"/>
  <c r="C144" i="5" s="1"/>
  <c r="B144" i="5"/>
  <c r="C143" i="5" a="1"/>
  <c r="C143" i="5" s="1"/>
  <c r="B143" i="5"/>
  <c r="C142" i="5" a="1"/>
  <c r="C142" i="5" s="1"/>
  <c r="B142" i="5"/>
  <c r="C141" i="5" a="1"/>
  <c r="C141" i="5" s="1"/>
  <c r="B141" i="5"/>
  <c r="C140" i="5" a="1"/>
  <c r="C140" i="5" s="1"/>
  <c r="B140" i="5"/>
  <c r="C139" i="5" a="1"/>
  <c r="C139" i="5" s="1"/>
  <c r="B139" i="5"/>
  <c r="C138" i="5" a="1"/>
  <c r="C138" i="5" s="1"/>
  <c r="B138" i="5"/>
  <c r="C137" i="5" a="1"/>
  <c r="C137" i="5" s="1"/>
  <c r="B137" i="5"/>
  <c r="C136" i="5" a="1"/>
  <c r="C136" i="5" s="1"/>
  <c r="B136" i="5"/>
  <c r="C135" i="5" a="1"/>
  <c r="C135" i="5" s="1"/>
  <c r="B135" i="5"/>
  <c r="C134" i="5" a="1"/>
  <c r="C134" i="5" s="1"/>
  <c r="B134" i="5"/>
  <c r="C133" i="5" a="1"/>
  <c r="C133" i="5" s="1"/>
  <c r="B133" i="5"/>
  <c r="C132" i="5" a="1"/>
  <c r="C132" i="5" s="1"/>
  <c r="B132" i="5"/>
  <c r="C131" i="5" a="1"/>
  <c r="C131" i="5" s="1"/>
  <c r="B131" i="5"/>
  <c r="C130" i="5" a="1"/>
  <c r="C130" i="5" s="1"/>
  <c r="B130" i="5"/>
  <c r="C129" i="5" a="1"/>
  <c r="C129" i="5" s="1"/>
  <c r="B129" i="5"/>
  <c r="C128" i="5" a="1"/>
  <c r="C128" i="5" s="1"/>
  <c r="B128" i="5"/>
  <c r="C127" i="5" a="1"/>
  <c r="C127" i="5" s="1"/>
  <c r="B127" i="5"/>
  <c r="C126" i="5" a="1"/>
  <c r="C126" i="5" s="1"/>
  <c r="B126" i="5"/>
  <c r="C125" i="5" a="1"/>
  <c r="C125" i="5" s="1"/>
  <c r="B125" i="5"/>
  <c r="C124" i="5" a="1"/>
  <c r="C124" i="5" s="1"/>
  <c r="B124" i="5"/>
  <c r="C123" i="5" a="1"/>
  <c r="C123" i="5" s="1"/>
  <c r="B123" i="5"/>
  <c r="C122" i="5" a="1"/>
  <c r="C122" i="5" s="1"/>
  <c r="B122" i="5"/>
  <c r="C121" i="5" a="1"/>
  <c r="C121" i="5" s="1"/>
  <c r="B121" i="5"/>
  <c r="C120" i="5" a="1"/>
  <c r="C120" i="5" s="1"/>
  <c r="B120" i="5"/>
  <c r="C119" i="5" a="1"/>
  <c r="C119" i="5" s="1"/>
  <c r="B119" i="5"/>
  <c r="C118" i="5" a="1"/>
  <c r="C118" i="5" s="1"/>
  <c r="B118" i="5"/>
  <c r="C117" i="5" a="1"/>
  <c r="C117" i="5" s="1"/>
  <c r="B117" i="5"/>
  <c r="C116" i="5" a="1"/>
  <c r="C116" i="5" s="1"/>
  <c r="B116" i="5"/>
  <c r="C115" i="5" a="1"/>
  <c r="C115" i="5" s="1"/>
  <c r="B115" i="5"/>
  <c r="C114" i="5" a="1"/>
  <c r="C114" i="5" s="1"/>
  <c r="B114" i="5"/>
  <c r="C113" i="5" a="1"/>
  <c r="C113" i="5" s="1"/>
  <c r="B113" i="5"/>
  <c r="C112" i="5" a="1"/>
  <c r="C112" i="5" s="1"/>
  <c r="B112" i="5"/>
  <c r="C111" i="5" a="1"/>
  <c r="C111" i="5" s="1"/>
  <c r="B111" i="5"/>
  <c r="C110" i="5" a="1"/>
  <c r="C110" i="5" s="1"/>
  <c r="B110" i="5"/>
  <c r="C109" i="5" a="1"/>
  <c r="C109" i="5" s="1"/>
  <c r="B109" i="5"/>
  <c r="C108" i="5" a="1"/>
  <c r="C108" i="5" s="1"/>
  <c r="B108" i="5"/>
  <c r="C107" i="5" a="1"/>
  <c r="C107" i="5" s="1"/>
  <c r="B107" i="5"/>
  <c r="C106" i="5" a="1"/>
  <c r="C106" i="5" s="1"/>
  <c r="B106" i="5"/>
  <c r="C105" i="5" a="1"/>
  <c r="C105" i="5" s="1"/>
  <c r="B105" i="5"/>
  <c r="C104" i="5" a="1"/>
  <c r="C104" i="5" s="1"/>
  <c r="B104" i="5"/>
  <c r="C103" i="5" a="1"/>
  <c r="C103" i="5" s="1"/>
  <c r="B103" i="5"/>
  <c r="C102" i="5" a="1"/>
  <c r="C102" i="5" s="1"/>
  <c r="B102" i="5"/>
  <c r="C101" i="5" a="1"/>
  <c r="C101" i="5" s="1"/>
  <c r="B101" i="5"/>
  <c r="C100" i="5" a="1"/>
  <c r="C100" i="5" s="1"/>
  <c r="B100" i="5"/>
  <c r="C99" i="5" a="1"/>
  <c r="C99" i="5" s="1"/>
  <c r="B99" i="5"/>
  <c r="C98" i="5" a="1"/>
  <c r="C98" i="5" s="1"/>
  <c r="B98" i="5"/>
  <c r="C97" i="5" a="1"/>
  <c r="C97" i="5" s="1"/>
  <c r="B97" i="5"/>
  <c r="C96" i="5" a="1"/>
  <c r="C96" i="5" s="1"/>
  <c r="B96" i="5"/>
  <c r="C95" i="5" a="1"/>
  <c r="C95" i="5" s="1"/>
  <c r="B95" i="5"/>
  <c r="C94" i="5" a="1"/>
  <c r="C94" i="5" s="1"/>
  <c r="B94" i="5"/>
  <c r="C93" i="5" a="1"/>
  <c r="C93" i="5" s="1"/>
  <c r="B93" i="5"/>
  <c r="C92" i="5" a="1"/>
  <c r="C92" i="5" s="1"/>
  <c r="B92" i="5"/>
  <c r="C91" i="5" a="1"/>
  <c r="C91" i="5" s="1"/>
  <c r="B91" i="5"/>
  <c r="C90" i="5" a="1"/>
  <c r="C90" i="5" s="1"/>
  <c r="B90" i="5"/>
  <c r="C89" i="5" a="1"/>
  <c r="C89" i="5" s="1"/>
  <c r="B89" i="5"/>
  <c r="C88" i="5" a="1"/>
  <c r="C88" i="5" s="1"/>
  <c r="B88" i="5"/>
  <c r="C87" i="5" a="1"/>
  <c r="C87" i="5" s="1"/>
  <c r="B87" i="5"/>
  <c r="C86" i="5" a="1"/>
  <c r="C86" i="5" s="1"/>
  <c r="B86" i="5"/>
  <c r="C85" i="5" a="1"/>
  <c r="C85" i="5" s="1"/>
  <c r="B85" i="5"/>
  <c r="C84" i="5" a="1"/>
  <c r="C84" i="5" s="1"/>
  <c r="B84" i="5"/>
  <c r="C83" i="5" a="1"/>
  <c r="C83" i="5" s="1"/>
  <c r="B83" i="5"/>
  <c r="C82" i="5" a="1"/>
  <c r="C82" i="5" s="1"/>
  <c r="B82" i="5"/>
  <c r="C81" i="5" a="1"/>
  <c r="C81" i="5" s="1"/>
  <c r="B81" i="5"/>
  <c r="C80" i="5" a="1"/>
  <c r="C80" i="5" s="1"/>
  <c r="B80" i="5"/>
  <c r="C79" i="5" a="1"/>
  <c r="C79" i="5" s="1"/>
  <c r="B79" i="5"/>
  <c r="C78" i="5" a="1"/>
  <c r="C78" i="5" s="1"/>
  <c r="B78" i="5"/>
  <c r="C77" i="5" a="1"/>
  <c r="C77" i="5" s="1"/>
  <c r="B77" i="5"/>
  <c r="C76" i="5" a="1"/>
  <c r="C76" i="5" s="1"/>
  <c r="B76" i="5"/>
  <c r="C75" i="5" a="1"/>
  <c r="C75" i="5" s="1"/>
  <c r="B75" i="5"/>
  <c r="C74" i="5" a="1"/>
  <c r="C74" i="5" s="1"/>
  <c r="B74" i="5"/>
  <c r="C73" i="5" a="1"/>
  <c r="C73" i="5" s="1"/>
  <c r="B73" i="5"/>
  <c r="C72" i="5" a="1"/>
  <c r="C72" i="5" s="1"/>
  <c r="B72" i="5"/>
  <c r="C71" i="5" a="1"/>
  <c r="C71" i="5" s="1"/>
  <c r="B71" i="5"/>
  <c r="C70" i="5" a="1"/>
  <c r="C70" i="5" s="1"/>
  <c r="B70" i="5"/>
  <c r="C69" i="5" a="1"/>
  <c r="C69" i="5" s="1"/>
  <c r="B69" i="5"/>
  <c r="C68" i="5" a="1"/>
  <c r="C68" i="5" s="1"/>
  <c r="B68" i="5"/>
  <c r="C67" i="5" a="1"/>
  <c r="C67" i="5" s="1"/>
  <c r="B67" i="5"/>
  <c r="C66" i="5" a="1"/>
  <c r="C66" i="5" s="1"/>
  <c r="B66" i="5"/>
  <c r="C65" i="5" a="1"/>
  <c r="C65" i="5" s="1"/>
  <c r="B65" i="5"/>
  <c r="C64" i="5" a="1"/>
  <c r="C64" i="5" s="1"/>
  <c r="B64" i="5"/>
  <c r="C63" i="5" a="1"/>
  <c r="C63" i="5" s="1"/>
  <c r="B63" i="5"/>
  <c r="C62" i="5" a="1"/>
  <c r="C62" i="5" s="1"/>
  <c r="B62" i="5"/>
  <c r="C61" i="5" a="1"/>
  <c r="C61" i="5" s="1"/>
  <c r="B61" i="5"/>
  <c r="C60" i="5" a="1"/>
  <c r="C60" i="5" s="1"/>
  <c r="B60" i="5"/>
  <c r="C59" i="5" a="1"/>
  <c r="C59" i="5" s="1"/>
  <c r="B59" i="5"/>
  <c r="C58" i="5" a="1"/>
  <c r="C58" i="5" s="1"/>
  <c r="B58" i="5"/>
  <c r="C57" i="5" a="1"/>
  <c r="C57" i="5" s="1"/>
  <c r="B57" i="5"/>
  <c r="C56" i="5" a="1"/>
  <c r="C56" i="5" s="1"/>
  <c r="B56" i="5"/>
  <c r="C55" i="5" a="1"/>
  <c r="C55" i="5" s="1"/>
  <c r="B55" i="5"/>
  <c r="C54" i="5" a="1"/>
  <c r="C54" i="5" s="1"/>
  <c r="B54" i="5"/>
  <c r="C53" i="5" a="1"/>
  <c r="C53" i="5" s="1"/>
  <c r="B53" i="5"/>
  <c r="C52" i="5" a="1"/>
  <c r="C52" i="5" s="1"/>
  <c r="B52" i="5"/>
  <c r="C51" i="5" a="1"/>
  <c r="C51" i="5" s="1"/>
  <c r="B51" i="5"/>
  <c r="C50" i="5" a="1"/>
  <c r="C50" i="5" s="1"/>
  <c r="B50" i="5"/>
  <c r="C49" i="5" a="1"/>
  <c r="C49" i="5" s="1"/>
  <c r="B49" i="5"/>
  <c r="C48" i="5" a="1"/>
  <c r="C48" i="5" s="1"/>
  <c r="B48" i="5"/>
  <c r="C47" i="5" a="1"/>
  <c r="C47" i="5" s="1"/>
  <c r="B47" i="5"/>
  <c r="C46" i="5" a="1"/>
  <c r="C46" i="5" s="1"/>
  <c r="B46" i="5"/>
  <c r="C45" i="5" a="1"/>
  <c r="C45" i="5" s="1"/>
  <c r="B45" i="5"/>
  <c r="C44" i="5" a="1"/>
  <c r="C44" i="5" s="1"/>
  <c r="B44" i="5"/>
  <c r="C43" i="5" a="1"/>
  <c r="C43" i="5" s="1"/>
  <c r="B43" i="5"/>
  <c r="C42" i="5" a="1"/>
  <c r="C42" i="5" s="1"/>
  <c r="B42" i="5"/>
  <c r="C41" i="5" a="1"/>
  <c r="C41" i="5" s="1"/>
  <c r="B41" i="5"/>
  <c r="C40" i="5" a="1"/>
  <c r="C40" i="5" s="1"/>
  <c r="B40" i="5"/>
  <c r="C39" i="5" a="1"/>
  <c r="C39" i="5" s="1"/>
  <c r="B39" i="5"/>
  <c r="C38" i="5" a="1"/>
  <c r="C38" i="5" s="1"/>
  <c r="B38" i="5"/>
  <c r="C37" i="5" a="1"/>
  <c r="C37" i="5" s="1"/>
  <c r="B37" i="5"/>
  <c r="C36" i="5" a="1"/>
  <c r="C36" i="5" s="1"/>
  <c r="B36" i="5"/>
  <c r="C35" i="5" a="1"/>
  <c r="C35" i="5" s="1"/>
  <c r="B35" i="5"/>
  <c r="C34" i="5" a="1"/>
  <c r="C34" i="5" s="1"/>
  <c r="B34" i="5"/>
  <c r="C33" i="5" a="1"/>
  <c r="C33" i="5" s="1"/>
  <c r="B33" i="5"/>
  <c r="C32" i="5" a="1"/>
  <c r="C32" i="5" s="1"/>
  <c r="B32" i="5"/>
  <c r="C31" i="5" a="1"/>
  <c r="C31" i="5" s="1"/>
  <c r="B31" i="5"/>
  <c r="C30" i="5" a="1"/>
  <c r="C30" i="5" s="1"/>
  <c r="B30" i="5"/>
  <c r="C29" i="5" a="1"/>
  <c r="C29" i="5" s="1"/>
  <c r="B29" i="5"/>
  <c r="C28" i="5" a="1"/>
  <c r="C28" i="5" s="1"/>
  <c r="B28" i="5"/>
  <c r="C27" i="5" a="1"/>
  <c r="C27" i="5" s="1"/>
  <c r="B27" i="5"/>
  <c r="C26" i="5" a="1"/>
  <c r="C26" i="5" s="1"/>
  <c r="B26" i="5"/>
  <c r="C25" i="5" a="1"/>
  <c r="C25" i="5" s="1"/>
  <c r="B25" i="5"/>
  <c r="C24" i="5" a="1"/>
  <c r="C24" i="5" s="1"/>
  <c r="B24" i="5"/>
  <c r="C23" i="5" a="1"/>
  <c r="C23" i="5" s="1"/>
  <c r="B23" i="5"/>
  <c r="C22" i="5" a="1"/>
  <c r="C22" i="5" s="1"/>
  <c r="B22" i="5"/>
  <c r="C21" i="5" a="1"/>
  <c r="C21" i="5" s="1"/>
  <c r="B21" i="5"/>
  <c r="C20" i="5" a="1"/>
  <c r="C20" i="5" s="1"/>
  <c r="B20" i="5"/>
  <c r="C19" i="5" a="1"/>
  <c r="C19" i="5" s="1"/>
  <c r="B19" i="5"/>
  <c r="C18" i="5" a="1"/>
  <c r="C18" i="5" s="1"/>
  <c r="B18" i="5"/>
  <c r="C17" i="5" a="1"/>
  <c r="C17" i="5" s="1"/>
  <c r="B17" i="5"/>
  <c r="C16" i="5" a="1"/>
  <c r="C16" i="5" s="1"/>
  <c r="B16" i="5"/>
  <c r="C15" i="5" a="1"/>
  <c r="C15" i="5" s="1"/>
  <c r="B15" i="5"/>
  <c r="C14" i="5" a="1"/>
  <c r="C14" i="5" s="1"/>
  <c r="B14" i="5"/>
  <c r="C13" i="5" a="1"/>
  <c r="C13" i="5" s="1"/>
  <c r="B13" i="5"/>
  <c r="C12" i="5" a="1"/>
  <c r="C12" i="5" s="1"/>
  <c r="B12" i="5"/>
  <c r="C11" i="5" a="1"/>
  <c r="C11" i="5" s="1"/>
  <c r="B11" i="5"/>
  <c r="C10" i="5" a="1"/>
  <c r="C10" i="5" s="1"/>
  <c r="B10" i="5"/>
  <c r="C9" i="5" a="1"/>
  <c r="C9" i="5" s="1"/>
  <c r="B9" i="5"/>
  <c r="C8" i="5" a="1"/>
  <c r="C8" i="5" s="1"/>
  <c r="B8" i="5"/>
  <c r="C7" i="5" a="1"/>
  <c r="C7" i="5" s="1"/>
  <c r="B7" i="5"/>
  <c r="C6" i="5" a="1"/>
  <c r="C6" i="5" s="1"/>
  <c r="B6" i="5"/>
  <c r="C5" i="5" a="1"/>
  <c r="C5" i="5" s="1"/>
  <c r="B5" i="5"/>
  <c r="C4" i="5" a="1"/>
  <c r="C4" i="5" s="1"/>
  <c r="B4" i="5"/>
  <c r="C3" i="5" a="1"/>
  <c r="C3" i="5" s="1"/>
  <c r="B3" i="5"/>
  <c r="Q6" i="2"/>
  <c r="R6" i="2"/>
  <c r="S6" i="2"/>
  <c r="T6" i="2"/>
  <c r="U6" i="2"/>
  <c r="V6" i="2"/>
  <c r="W6" i="2"/>
  <c r="Q7" i="2"/>
  <c r="R7" i="2"/>
  <c r="S7" i="2"/>
  <c r="T7" i="2"/>
  <c r="U7" i="2"/>
  <c r="V7" i="2"/>
  <c r="W7" i="2"/>
  <c r="Q8" i="2"/>
  <c r="R8" i="2"/>
  <c r="S8" i="2"/>
  <c r="T8" i="2"/>
  <c r="U8" i="2"/>
  <c r="V8" i="2"/>
  <c r="W8" i="2"/>
  <c r="Q9" i="2"/>
  <c r="R9" i="2"/>
  <c r="S9" i="2"/>
  <c r="T9" i="2"/>
  <c r="U9" i="2"/>
  <c r="V9" i="2"/>
  <c r="W9" i="2"/>
  <c r="Q10" i="2"/>
  <c r="R10" i="2"/>
  <c r="S10" i="2"/>
  <c r="T10" i="2"/>
  <c r="U10" i="2"/>
  <c r="V10" i="2"/>
  <c r="W10" i="2"/>
  <c r="Q11" i="2"/>
  <c r="R11" i="2"/>
  <c r="S11" i="2"/>
  <c r="T11" i="2"/>
  <c r="U11" i="2"/>
  <c r="V11" i="2"/>
  <c r="W11" i="2"/>
  <c r="Q12" i="2"/>
  <c r="R12" i="2"/>
  <c r="S12" i="2"/>
  <c r="T12" i="2"/>
  <c r="U12" i="2"/>
  <c r="V12" i="2"/>
  <c r="W12" i="2"/>
  <c r="Q13" i="2"/>
  <c r="R13" i="2"/>
  <c r="S13" i="2"/>
  <c r="T13" i="2"/>
  <c r="U13" i="2"/>
  <c r="V13" i="2"/>
  <c r="W13" i="2"/>
  <c r="Q14" i="2"/>
  <c r="R14" i="2"/>
  <c r="S14" i="2"/>
  <c r="T14" i="2"/>
  <c r="U14" i="2"/>
  <c r="V14" i="2"/>
  <c r="W14" i="2"/>
  <c r="Q15" i="2"/>
  <c r="R15" i="2"/>
  <c r="S15" i="2"/>
  <c r="T15" i="2"/>
  <c r="U15" i="2"/>
  <c r="V15" i="2"/>
  <c r="W15" i="2"/>
  <c r="Q16" i="2"/>
  <c r="R16" i="2"/>
  <c r="S16" i="2"/>
  <c r="T16" i="2"/>
  <c r="U16" i="2"/>
  <c r="V16" i="2"/>
  <c r="W16" i="2"/>
  <c r="Q17" i="2"/>
  <c r="R17" i="2"/>
  <c r="S17" i="2"/>
  <c r="T17" i="2"/>
  <c r="U17" i="2"/>
  <c r="V17" i="2"/>
  <c r="W17" i="2"/>
  <c r="Q18" i="2"/>
  <c r="R18" i="2"/>
  <c r="S18" i="2"/>
  <c r="T18" i="2"/>
  <c r="U18" i="2"/>
  <c r="V18" i="2"/>
  <c r="W18" i="2"/>
  <c r="Q19" i="2"/>
  <c r="R19" i="2"/>
  <c r="S19" i="2"/>
  <c r="T19" i="2"/>
  <c r="U19" i="2"/>
  <c r="V19" i="2"/>
  <c r="W19" i="2"/>
  <c r="Q20" i="2"/>
  <c r="R20" i="2"/>
  <c r="S20" i="2"/>
  <c r="T20" i="2"/>
  <c r="U20" i="2"/>
  <c r="V20" i="2"/>
  <c r="W20" i="2"/>
  <c r="Q21" i="2"/>
  <c r="R21" i="2"/>
  <c r="S21" i="2"/>
  <c r="T21" i="2"/>
  <c r="U21" i="2"/>
  <c r="V21" i="2"/>
  <c r="W21" i="2"/>
  <c r="Q22" i="2"/>
  <c r="R22" i="2"/>
  <c r="S22" i="2"/>
  <c r="T22" i="2"/>
  <c r="U22" i="2"/>
  <c r="V22" i="2"/>
  <c r="W22" i="2"/>
  <c r="Q23" i="2"/>
  <c r="R23" i="2"/>
  <c r="S23" i="2"/>
  <c r="T23" i="2"/>
  <c r="U23" i="2"/>
  <c r="V23" i="2"/>
  <c r="W23" i="2"/>
  <c r="Q24" i="2"/>
  <c r="R24" i="2"/>
  <c r="S24" i="2"/>
  <c r="T24" i="2"/>
  <c r="U24" i="2"/>
  <c r="V24" i="2"/>
  <c r="W24" i="2"/>
  <c r="Q25" i="2"/>
  <c r="R25" i="2"/>
  <c r="S25" i="2"/>
  <c r="T25" i="2"/>
  <c r="U25" i="2"/>
  <c r="V25" i="2"/>
  <c r="W25" i="2"/>
  <c r="Q26" i="2"/>
  <c r="R26" i="2"/>
  <c r="S26" i="2"/>
  <c r="T26" i="2"/>
  <c r="U26" i="2"/>
  <c r="V26" i="2"/>
  <c r="W26" i="2"/>
  <c r="Q27" i="2"/>
  <c r="R27" i="2"/>
  <c r="S27" i="2"/>
  <c r="T27" i="2"/>
  <c r="U27" i="2"/>
  <c r="V27" i="2"/>
  <c r="W27" i="2"/>
  <c r="Q28" i="2"/>
  <c r="R28" i="2"/>
  <c r="S28" i="2"/>
  <c r="T28" i="2"/>
  <c r="U28" i="2"/>
  <c r="V28" i="2"/>
  <c r="W28" i="2"/>
  <c r="Q29" i="2"/>
  <c r="R29" i="2"/>
  <c r="S29" i="2"/>
  <c r="T29" i="2"/>
  <c r="U29" i="2"/>
  <c r="V29" i="2"/>
  <c r="W29" i="2"/>
  <c r="Q30" i="2"/>
  <c r="R30" i="2"/>
  <c r="S30" i="2"/>
  <c r="T30" i="2"/>
  <c r="U30" i="2"/>
  <c r="V30" i="2"/>
  <c r="W30" i="2"/>
  <c r="Q31" i="2"/>
  <c r="R31" i="2"/>
  <c r="S31" i="2"/>
  <c r="T31" i="2"/>
  <c r="U31" i="2"/>
  <c r="V31" i="2"/>
  <c r="W31" i="2"/>
  <c r="Q32" i="2"/>
  <c r="R32" i="2"/>
  <c r="S32" i="2"/>
  <c r="T32" i="2"/>
  <c r="U32" i="2"/>
  <c r="V32" i="2"/>
  <c r="W32" i="2"/>
  <c r="Q33" i="2"/>
  <c r="R33" i="2"/>
  <c r="S33" i="2"/>
  <c r="T33" i="2"/>
  <c r="U33" i="2"/>
  <c r="V33" i="2"/>
  <c r="W33" i="2"/>
  <c r="Q34" i="2"/>
  <c r="R34" i="2"/>
  <c r="S34" i="2"/>
  <c r="T34" i="2"/>
  <c r="U34" i="2"/>
  <c r="V34" i="2"/>
  <c r="W34" i="2"/>
  <c r="Q35" i="2"/>
  <c r="R35" i="2"/>
  <c r="S35" i="2"/>
  <c r="T35" i="2"/>
  <c r="U35" i="2"/>
  <c r="V35" i="2"/>
  <c r="W35" i="2"/>
  <c r="Q36" i="2"/>
  <c r="R36" i="2"/>
  <c r="S36" i="2"/>
  <c r="T36" i="2"/>
  <c r="U36" i="2"/>
  <c r="V36" i="2"/>
  <c r="W36" i="2"/>
  <c r="Q37" i="2"/>
  <c r="R37" i="2"/>
  <c r="S37" i="2"/>
  <c r="T37" i="2"/>
  <c r="U37" i="2"/>
  <c r="V37" i="2"/>
  <c r="W37" i="2"/>
  <c r="Q38" i="2"/>
  <c r="R38" i="2"/>
  <c r="S38" i="2"/>
  <c r="T38" i="2"/>
  <c r="U38" i="2"/>
  <c r="V38" i="2"/>
  <c r="W38" i="2"/>
  <c r="Q39" i="2"/>
  <c r="R39" i="2"/>
  <c r="S39" i="2"/>
  <c r="T39" i="2"/>
  <c r="U39" i="2"/>
  <c r="V39" i="2"/>
  <c r="W39" i="2"/>
  <c r="Q40" i="2"/>
  <c r="R40" i="2"/>
  <c r="S40" i="2"/>
  <c r="T40" i="2"/>
  <c r="U40" i="2"/>
  <c r="V40" i="2"/>
  <c r="W40" i="2"/>
  <c r="Q41" i="2"/>
  <c r="R41" i="2"/>
  <c r="S41" i="2"/>
  <c r="T41" i="2"/>
  <c r="U41" i="2"/>
  <c r="V41" i="2"/>
  <c r="W41" i="2"/>
  <c r="Q42" i="2"/>
  <c r="R42" i="2"/>
  <c r="S42" i="2"/>
  <c r="T42" i="2"/>
  <c r="U42" i="2"/>
  <c r="V42" i="2"/>
  <c r="W42" i="2"/>
  <c r="Q43" i="2"/>
  <c r="R43" i="2"/>
  <c r="S43" i="2"/>
  <c r="T43" i="2"/>
  <c r="U43" i="2"/>
  <c r="V43" i="2"/>
  <c r="W43" i="2"/>
  <c r="Q44" i="2"/>
  <c r="R44" i="2"/>
  <c r="S44" i="2"/>
  <c r="T44" i="2"/>
  <c r="U44" i="2"/>
  <c r="V44" i="2"/>
  <c r="W44" i="2"/>
  <c r="Q45" i="2"/>
  <c r="R45" i="2"/>
  <c r="S45" i="2"/>
  <c r="T45" i="2"/>
  <c r="U45" i="2"/>
  <c r="V45" i="2"/>
  <c r="W45" i="2"/>
  <c r="Q46" i="2"/>
  <c r="R46" i="2"/>
  <c r="S46" i="2"/>
  <c r="T46" i="2"/>
  <c r="U46" i="2"/>
  <c r="V46" i="2"/>
  <c r="W46" i="2"/>
  <c r="Q47" i="2"/>
  <c r="R47" i="2"/>
  <c r="S47" i="2"/>
  <c r="T47" i="2"/>
  <c r="U47" i="2"/>
  <c r="V47" i="2"/>
  <c r="W47" i="2"/>
  <c r="Q48" i="2"/>
  <c r="R48" i="2"/>
  <c r="S48" i="2"/>
  <c r="T48" i="2"/>
  <c r="U48" i="2"/>
  <c r="V48" i="2"/>
  <c r="W48" i="2"/>
  <c r="Q49" i="2"/>
  <c r="R49" i="2"/>
  <c r="S49" i="2"/>
  <c r="T49" i="2"/>
  <c r="U49" i="2"/>
  <c r="V49" i="2"/>
  <c r="W49" i="2"/>
  <c r="Q50" i="2"/>
  <c r="R50" i="2"/>
  <c r="S50" i="2"/>
  <c r="T50" i="2"/>
  <c r="U50" i="2"/>
  <c r="V50" i="2"/>
  <c r="W50" i="2"/>
  <c r="Q51" i="2"/>
  <c r="R51" i="2"/>
  <c r="S51" i="2"/>
  <c r="T51" i="2"/>
  <c r="U51" i="2"/>
  <c r="V51" i="2"/>
  <c r="W51" i="2"/>
  <c r="Q52" i="2"/>
  <c r="R52" i="2"/>
  <c r="S52" i="2"/>
  <c r="T52" i="2"/>
  <c r="U52" i="2"/>
  <c r="V52" i="2"/>
  <c r="W52" i="2"/>
  <c r="Q53" i="2"/>
  <c r="R53" i="2"/>
  <c r="S53" i="2"/>
  <c r="T53" i="2"/>
  <c r="U53" i="2"/>
  <c r="V53" i="2"/>
  <c r="W53" i="2"/>
  <c r="Q54" i="2"/>
  <c r="R54" i="2"/>
  <c r="S54" i="2"/>
  <c r="T54" i="2"/>
  <c r="U54" i="2"/>
  <c r="V54" i="2"/>
  <c r="W54" i="2"/>
  <c r="Q55" i="2"/>
  <c r="R55" i="2"/>
  <c r="S55" i="2"/>
  <c r="T55" i="2"/>
  <c r="U55" i="2"/>
  <c r="V55" i="2"/>
  <c r="W55" i="2"/>
  <c r="Q56" i="2"/>
  <c r="R56" i="2"/>
  <c r="S56" i="2"/>
  <c r="T56" i="2"/>
  <c r="U56" i="2"/>
  <c r="V56" i="2"/>
  <c r="W56" i="2"/>
  <c r="Q57" i="2"/>
  <c r="R57" i="2"/>
  <c r="S57" i="2"/>
  <c r="T57" i="2"/>
  <c r="U57" i="2"/>
  <c r="V57" i="2"/>
  <c r="W57" i="2"/>
  <c r="Q58" i="2"/>
  <c r="R58" i="2"/>
  <c r="S58" i="2"/>
  <c r="T58" i="2"/>
  <c r="U58" i="2"/>
  <c r="V58" i="2"/>
  <c r="W58" i="2"/>
  <c r="Q59" i="2"/>
  <c r="R59" i="2"/>
  <c r="S59" i="2"/>
  <c r="T59" i="2"/>
  <c r="U59" i="2"/>
  <c r="V59" i="2"/>
  <c r="W59" i="2"/>
  <c r="Q60" i="2"/>
  <c r="R60" i="2"/>
  <c r="S60" i="2"/>
  <c r="T60" i="2"/>
  <c r="U60" i="2"/>
  <c r="V60" i="2"/>
  <c r="W60" i="2"/>
  <c r="Q61" i="2"/>
  <c r="R61" i="2"/>
  <c r="S61" i="2"/>
  <c r="T61" i="2"/>
  <c r="U61" i="2"/>
  <c r="V61" i="2"/>
  <c r="W61" i="2"/>
  <c r="Q62" i="2"/>
  <c r="R62" i="2"/>
  <c r="S62" i="2"/>
  <c r="T62" i="2"/>
  <c r="U62" i="2"/>
  <c r="V62" i="2"/>
  <c r="W62" i="2"/>
  <c r="Q63" i="2"/>
  <c r="R63" i="2"/>
  <c r="S63" i="2"/>
  <c r="T63" i="2"/>
  <c r="U63" i="2"/>
  <c r="V63" i="2"/>
  <c r="W63" i="2"/>
  <c r="Q64" i="2"/>
  <c r="R64" i="2"/>
  <c r="S64" i="2"/>
  <c r="T64" i="2"/>
  <c r="U64" i="2"/>
  <c r="V64" i="2"/>
  <c r="W64" i="2"/>
  <c r="Q65" i="2"/>
  <c r="R65" i="2"/>
  <c r="S65" i="2"/>
  <c r="T65" i="2"/>
  <c r="U65" i="2"/>
  <c r="V65" i="2"/>
  <c r="W65" i="2"/>
  <c r="Q66" i="2"/>
  <c r="R66" i="2"/>
  <c r="S66" i="2"/>
  <c r="T66" i="2"/>
  <c r="U66" i="2"/>
  <c r="V66" i="2"/>
  <c r="W66" i="2"/>
  <c r="Q67" i="2"/>
  <c r="R67" i="2"/>
  <c r="S67" i="2"/>
  <c r="T67" i="2"/>
  <c r="U67" i="2"/>
  <c r="V67" i="2"/>
  <c r="W67" i="2"/>
  <c r="Q68" i="2"/>
  <c r="R68" i="2"/>
  <c r="S68" i="2"/>
  <c r="T68" i="2"/>
  <c r="U68" i="2"/>
  <c r="V68" i="2"/>
  <c r="W68" i="2"/>
  <c r="Q69" i="2"/>
  <c r="R69" i="2"/>
  <c r="S69" i="2"/>
  <c r="T69" i="2"/>
  <c r="U69" i="2"/>
  <c r="V69" i="2"/>
  <c r="W69" i="2"/>
  <c r="Q70" i="2"/>
  <c r="R70" i="2"/>
  <c r="S70" i="2"/>
  <c r="T70" i="2"/>
  <c r="U70" i="2"/>
  <c r="V70" i="2"/>
  <c r="W70" i="2"/>
  <c r="Q71" i="2"/>
  <c r="R71" i="2"/>
  <c r="S71" i="2"/>
  <c r="T71" i="2"/>
  <c r="U71" i="2"/>
  <c r="V71" i="2"/>
  <c r="W71" i="2"/>
  <c r="Q72" i="2"/>
  <c r="R72" i="2"/>
  <c r="S72" i="2"/>
  <c r="T72" i="2"/>
  <c r="U72" i="2"/>
  <c r="V72" i="2"/>
  <c r="W72" i="2"/>
  <c r="Q73" i="2"/>
  <c r="R73" i="2"/>
  <c r="S73" i="2"/>
  <c r="T73" i="2"/>
  <c r="U73" i="2"/>
  <c r="V73" i="2"/>
  <c r="W73" i="2"/>
  <c r="Q74" i="2"/>
  <c r="R74" i="2"/>
  <c r="S74" i="2"/>
  <c r="T74" i="2"/>
  <c r="U74" i="2"/>
  <c r="V74" i="2"/>
  <c r="W74" i="2"/>
  <c r="Q75" i="2"/>
  <c r="R75" i="2"/>
  <c r="S75" i="2"/>
  <c r="T75" i="2"/>
  <c r="U75" i="2"/>
  <c r="V75" i="2"/>
  <c r="W75" i="2"/>
  <c r="Q76" i="2"/>
  <c r="R76" i="2"/>
  <c r="S76" i="2"/>
  <c r="T76" i="2"/>
  <c r="U76" i="2"/>
  <c r="V76" i="2"/>
  <c r="W76" i="2"/>
  <c r="Q77" i="2"/>
  <c r="R77" i="2"/>
  <c r="S77" i="2"/>
  <c r="T77" i="2"/>
  <c r="U77" i="2"/>
  <c r="V77" i="2"/>
  <c r="W77" i="2"/>
  <c r="Q78" i="2"/>
  <c r="R78" i="2"/>
  <c r="S78" i="2"/>
  <c r="T78" i="2"/>
  <c r="U78" i="2"/>
  <c r="V78" i="2"/>
  <c r="W78" i="2"/>
  <c r="Q79" i="2"/>
  <c r="R79" i="2"/>
  <c r="S79" i="2"/>
  <c r="T79" i="2"/>
  <c r="U79" i="2"/>
  <c r="V79" i="2"/>
  <c r="W79" i="2"/>
  <c r="Q80" i="2"/>
  <c r="R80" i="2"/>
  <c r="S80" i="2"/>
  <c r="T80" i="2"/>
  <c r="U80" i="2"/>
  <c r="V80" i="2"/>
  <c r="W80" i="2"/>
  <c r="Q81" i="2"/>
  <c r="R81" i="2"/>
  <c r="S81" i="2"/>
  <c r="T81" i="2"/>
  <c r="U81" i="2"/>
  <c r="V81" i="2"/>
  <c r="W81" i="2"/>
  <c r="Q82" i="2"/>
  <c r="R82" i="2"/>
  <c r="S82" i="2"/>
  <c r="T82" i="2"/>
  <c r="U82" i="2"/>
  <c r="V82" i="2"/>
  <c r="W82" i="2"/>
  <c r="Q83" i="2"/>
  <c r="R83" i="2"/>
  <c r="S83" i="2"/>
  <c r="T83" i="2"/>
  <c r="U83" i="2"/>
  <c r="V83" i="2"/>
  <c r="W83" i="2"/>
  <c r="Q84" i="2"/>
  <c r="R84" i="2"/>
  <c r="S84" i="2"/>
  <c r="T84" i="2"/>
  <c r="U84" i="2"/>
  <c r="V84" i="2"/>
  <c r="W84" i="2"/>
  <c r="Q85" i="2"/>
  <c r="R85" i="2"/>
  <c r="S85" i="2"/>
  <c r="T85" i="2"/>
  <c r="U85" i="2"/>
  <c r="V85" i="2"/>
  <c r="W85" i="2"/>
  <c r="Q86" i="2"/>
  <c r="R86" i="2"/>
  <c r="S86" i="2"/>
  <c r="T86" i="2"/>
  <c r="U86" i="2"/>
  <c r="V86" i="2"/>
  <c r="W86" i="2"/>
  <c r="Q87" i="2"/>
  <c r="R87" i="2"/>
  <c r="S87" i="2"/>
  <c r="T87" i="2"/>
  <c r="U87" i="2"/>
  <c r="V87" i="2"/>
  <c r="W87" i="2"/>
  <c r="Q88" i="2"/>
  <c r="R88" i="2"/>
  <c r="S88" i="2"/>
  <c r="T88" i="2"/>
  <c r="U88" i="2"/>
  <c r="V88" i="2"/>
  <c r="W88" i="2"/>
  <c r="Q89" i="2"/>
  <c r="R89" i="2"/>
  <c r="S89" i="2"/>
  <c r="T89" i="2"/>
  <c r="U89" i="2"/>
  <c r="V89" i="2"/>
  <c r="W89" i="2"/>
  <c r="Q90" i="2"/>
  <c r="R90" i="2"/>
  <c r="S90" i="2"/>
  <c r="T90" i="2"/>
  <c r="U90" i="2"/>
  <c r="V90" i="2"/>
  <c r="W90" i="2"/>
  <c r="Q91" i="2"/>
  <c r="R91" i="2"/>
  <c r="S91" i="2"/>
  <c r="T91" i="2"/>
  <c r="U91" i="2"/>
  <c r="V91" i="2"/>
  <c r="W91" i="2"/>
  <c r="Q92" i="2"/>
  <c r="R92" i="2"/>
  <c r="S92" i="2"/>
  <c r="T92" i="2"/>
  <c r="U92" i="2"/>
  <c r="V92" i="2"/>
  <c r="W92" i="2"/>
  <c r="Q93" i="2"/>
  <c r="R93" i="2"/>
  <c r="S93" i="2"/>
  <c r="T93" i="2"/>
  <c r="U93" i="2"/>
  <c r="V93" i="2"/>
  <c r="W93" i="2"/>
  <c r="Q94" i="2"/>
  <c r="R94" i="2"/>
  <c r="S94" i="2"/>
  <c r="T94" i="2"/>
  <c r="U94" i="2"/>
  <c r="V94" i="2"/>
  <c r="W94" i="2"/>
  <c r="Q95" i="2"/>
  <c r="R95" i="2"/>
  <c r="S95" i="2"/>
  <c r="T95" i="2"/>
  <c r="U95" i="2"/>
  <c r="V95" i="2"/>
  <c r="W95" i="2"/>
  <c r="Q96" i="2"/>
  <c r="R96" i="2"/>
  <c r="S96" i="2"/>
  <c r="T96" i="2"/>
  <c r="U96" i="2"/>
  <c r="V96" i="2"/>
  <c r="W96" i="2"/>
  <c r="Q97" i="2"/>
  <c r="R97" i="2"/>
  <c r="S97" i="2"/>
  <c r="T97" i="2"/>
  <c r="U97" i="2"/>
  <c r="V97" i="2"/>
  <c r="W97" i="2"/>
  <c r="Q98" i="2"/>
  <c r="R98" i="2"/>
  <c r="S98" i="2"/>
  <c r="T98" i="2"/>
  <c r="U98" i="2"/>
  <c r="V98" i="2"/>
  <c r="W98" i="2"/>
  <c r="Q99" i="2"/>
  <c r="R99" i="2"/>
  <c r="S99" i="2"/>
  <c r="T99" i="2"/>
  <c r="U99" i="2"/>
  <c r="V99" i="2"/>
  <c r="W99" i="2"/>
  <c r="Q100" i="2"/>
  <c r="R100" i="2"/>
  <c r="S100" i="2"/>
  <c r="T100" i="2"/>
  <c r="U100" i="2"/>
  <c r="V100" i="2"/>
  <c r="W100" i="2"/>
  <c r="Q101" i="2"/>
  <c r="R101" i="2"/>
  <c r="S101" i="2"/>
  <c r="T101" i="2"/>
  <c r="U101" i="2"/>
  <c r="V101" i="2"/>
  <c r="W101" i="2"/>
  <c r="Q102" i="2"/>
  <c r="R102" i="2"/>
  <c r="S102" i="2"/>
  <c r="T102" i="2"/>
  <c r="U102" i="2"/>
  <c r="V102" i="2"/>
  <c r="W102" i="2"/>
  <c r="Q103" i="2"/>
  <c r="R103" i="2"/>
  <c r="S103" i="2"/>
  <c r="T103" i="2"/>
  <c r="U103" i="2"/>
  <c r="V103" i="2"/>
  <c r="W103" i="2"/>
  <c r="Q104" i="2"/>
  <c r="R104" i="2"/>
  <c r="S104" i="2"/>
  <c r="T104" i="2"/>
  <c r="U104" i="2"/>
  <c r="V104" i="2"/>
  <c r="W104" i="2"/>
  <c r="Q105" i="2"/>
  <c r="R105" i="2"/>
  <c r="S105" i="2"/>
  <c r="T105" i="2"/>
  <c r="U105" i="2"/>
  <c r="V105" i="2"/>
  <c r="W105" i="2"/>
  <c r="R5" i="2"/>
  <c r="S5" i="2"/>
  <c r="T5" i="2"/>
  <c r="U5" i="2"/>
  <c r="V5" i="2"/>
  <c r="W5" i="2"/>
  <c r="Q5" i="2"/>
  <c r="J6" i="2"/>
  <c r="K6" i="2"/>
  <c r="K4" i="7" s="1"/>
  <c r="L6" i="2"/>
  <c r="M6" i="2"/>
  <c r="N6" i="2"/>
  <c r="O6" i="2"/>
  <c r="P6" i="2"/>
  <c r="L4" i="7" s="1"/>
  <c r="J7" i="2"/>
  <c r="K7" i="2"/>
  <c r="K5" i="7" s="1"/>
  <c r="L7" i="2"/>
  <c r="M7" i="2"/>
  <c r="N7" i="2"/>
  <c r="O7" i="2"/>
  <c r="P7" i="2"/>
  <c r="L5" i="7" s="1"/>
  <c r="J8" i="2"/>
  <c r="K8" i="2"/>
  <c r="K6" i="7" s="1"/>
  <c r="L8" i="2"/>
  <c r="M8" i="2"/>
  <c r="N8" i="2"/>
  <c r="O8" i="2"/>
  <c r="P8" i="2"/>
  <c r="L6" i="7" s="1"/>
  <c r="J9" i="2"/>
  <c r="K9" i="2"/>
  <c r="K7" i="7" s="1"/>
  <c r="L9" i="2"/>
  <c r="M9" i="2"/>
  <c r="N9" i="2"/>
  <c r="O9" i="2"/>
  <c r="P9" i="2"/>
  <c r="L7" i="7" s="1"/>
  <c r="J10" i="2"/>
  <c r="K10" i="2"/>
  <c r="K8" i="7" s="1"/>
  <c r="L10" i="2"/>
  <c r="M10" i="2"/>
  <c r="N10" i="2"/>
  <c r="O10" i="2"/>
  <c r="P10" i="2"/>
  <c r="L8" i="7" s="1"/>
  <c r="J11" i="2"/>
  <c r="K11" i="2"/>
  <c r="K9" i="7" s="1"/>
  <c r="L11" i="2"/>
  <c r="M11" i="2"/>
  <c r="N11" i="2"/>
  <c r="O11" i="2"/>
  <c r="P11" i="2"/>
  <c r="L9" i="7" s="1"/>
  <c r="J12" i="2"/>
  <c r="K12" i="2"/>
  <c r="K10" i="7" s="1"/>
  <c r="L12" i="2"/>
  <c r="M12" i="2"/>
  <c r="N12" i="2"/>
  <c r="O12" i="2"/>
  <c r="P12" i="2"/>
  <c r="L10" i="7" s="1"/>
  <c r="J13" i="2"/>
  <c r="K13" i="2"/>
  <c r="K11" i="7" s="1"/>
  <c r="L13" i="2"/>
  <c r="M13" i="2"/>
  <c r="N13" i="2"/>
  <c r="O13" i="2"/>
  <c r="P13" i="2"/>
  <c r="L11" i="7" s="1"/>
  <c r="J14" i="2"/>
  <c r="K14" i="2"/>
  <c r="K12" i="7" s="1"/>
  <c r="L14" i="2"/>
  <c r="M14" i="2"/>
  <c r="N14" i="2"/>
  <c r="O14" i="2"/>
  <c r="P14" i="2"/>
  <c r="L12" i="7" s="1"/>
  <c r="J15" i="2"/>
  <c r="K15" i="2"/>
  <c r="K13" i="7" s="1"/>
  <c r="L15" i="2"/>
  <c r="M15" i="2"/>
  <c r="N15" i="2"/>
  <c r="O15" i="2"/>
  <c r="P15" i="2"/>
  <c r="L13" i="7" s="1"/>
  <c r="J16" i="2"/>
  <c r="K16" i="2"/>
  <c r="K14" i="7" s="1"/>
  <c r="L16" i="2"/>
  <c r="M16" i="2"/>
  <c r="N16" i="2"/>
  <c r="O16" i="2"/>
  <c r="P16" i="2"/>
  <c r="L14" i="7" s="1"/>
  <c r="J17" i="2"/>
  <c r="K17" i="2"/>
  <c r="K15" i="7" s="1"/>
  <c r="L17" i="2"/>
  <c r="M17" i="2"/>
  <c r="N17" i="2"/>
  <c r="O17" i="2"/>
  <c r="P17" i="2"/>
  <c r="L15" i="7" s="1"/>
  <c r="J18" i="2"/>
  <c r="K18" i="2"/>
  <c r="K16" i="7" s="1"/>
  <c r="L18" i="2"/>
  <c r="M18" i="2"/>
  <c r="N18" i="2"/>
  <c r="O18" i="2"/>
  <c r="P18" i="2"/>
  <c r="L16" i="7" s="1"/>
  <c r="J19" i="2"/>
  <c r="K19" i="2"/>
  <c r="K17" i="7" s="1"/>
  <c r="L19" i="2"/>
  <c r="M19" i="2"/>
  <c r="N19" i="2"/>
  <c r="O19" i="2"/>
  <c r="P19" i="2"/>
  <c r="L17" i="7" s="1"/>
  <c r="J20" i="2"/>
  <c r="K20" i="2"/>
  <c r="K18" i="7" s="1"/>
  <c r="L20" i="2"/>
  <c r="M20" i="2"/>
  <c r="N20" i="2"/>
  <c r="O20" i="2"/>
  <c r="P20" i="2"/>
  <c r="L18" i="7" s="1"/>
  <c r="J21" i="2"/>
  <c r="K21" i="2"/>
  <c r="K19" i="7" s="1"/>
  <c r="L21" i="2"/>
  <c r="M21" i="2"/>
  <c r="N21" i="2"/>
  <c r="O21" i="2"/>
  <c r="P21" i="2"/>
  <c r="L19" i="7" s="1"/>
  <c r="J22" i="2"/>
  <c r="K22" i="2"/>
  <c r="K20" i="7" s="1"/>
  <c r="L22" i="2"/>
  <c r="M22" i="2"/>
  <c r="N22" i="2"/>
  <c r="O22" i="2"/>
  <c r="P22" i="2"/>
  <c r="L20" i="7" s="1"/>
  <c r="J23" i="2"/>
  <c r="K23" i="2"/>
  <c r="K21" i="7" s="1"/>
  <c r="L23" i="2"/>
  <c r="M23" i="2"/>
  <c r="N23" i="2"/>
  <c r="O23" i="2"/>
  <c r="P23" i="2"/>
  <c r="L21" i="7" s="1"/>
  <c r="J24" i="2"/>
  <c r="K24" i="2"/>
  <c r="K22" i="7" s="1"/>
  <c r="L24" i="2"/>
  <c r="M24" i="2"/>
  <c r="N24" i="2"/>
  <c r="O24" i="2"/>
  <c r="P24" i="2"/>
  <c r="L22" i="7" s="1"/>
  <c r="J25" i="2"/>
  <c r="K25" i="2"/>
  <c r="K23" i="7" s="1"/>
  <c r="L25" i="2"/>
  <c r="M25" i="2"/>
  <c r="N25" i="2"/>
  <c r="O25" i="2"/>
  <c r="P25" i="2"/>
  <c r="L23" i="7" s="1"/>
  <c r="J26" i="2"/>
  <c r="K26" i="2"/>
  <c r="K24" i="7" s="1"/>
  <c r="L26" i="2"/>
  <c r="M26" i="2"/>
  <c r="N26" i="2"/>
  <c r="O26" i="2"/>
  <c r="P26" i="2"/>
  <c r="L24" i="7" s="1"/>
  <c r="J27" i="2"/>
  <c r="K27" i="2"/>
  <c r="K25" i="7" s="1"/>
  <c r="L27" i="2"/>
  <c r="M27" i="2"/>
  <c r="N27" i="2"/>
  <c r="O27" i="2"/>
  <c r="P27" i="2"/>
  <c r="L25" i="7" s="1"/>
  <c r="J28" i="2"/>
  <c r="K28" i="2"/>
  <c r="K26" i="7" s="1"/>
  <c r="L28" i="2"/>
  <c r="M28" i="2"/>
  <c r="N28" i="2"/>
  <c r="O28" i="2"/>
  <c r="P28" i="2"/>
  <c r="L26" i="7" s="1"/>
  <c r="J29" i="2"/>
  <c r="K29" i="2"/>
  <c r="K27" i="7" s="1"/>
  <c r="L29" i="2"/>
  <c r="M29" i="2"/>
  <c r="N29" i="2"/>
  <c r="O29" i="2"/>
  <c r="P29" i="2"/>
  <c r="L27" i="7" s="1"/>
  <c r="J30" i="2"/>
  <c r="K30" i="2"/>
  <c r="K28" i="7" s="1"/>
  <c r="L30" i="2"/>
  <c r="M30" i="2"/>
  <c r="N30" i="2"/>
  <c r="O30" i="2"/>
  <c r="P30" i="2"/>
  <c r="L28" i="7" s="1"/>
  <c r="J31" i="2"/>
  <c r="K31" i="2"/>
  <c r="K29" i="7" s="1"/>
  <c r="L31" i="2"/>
  <c r="M31" i="2"/>
  <c r="N31" i="2"/>
  <c r="O31" i="2"/>
  <c r="P31" i="2"/>
  <c r="L29" i="7" s="1"/>
  <c r="J32" i="2"/>
  <c r="K32" i="2"/>
  <c r="K30" i="7" s="1"/>
  <c r="L32" i="2"/>
  <c r="M32" i="2"/>
  <c r="N32" i="2"/>
  <c r="O32" i="2"/>
  <c r="P32" i="2"/>
  <c r="L30" i="7" s="1"/>
  <c r="J33" i="2"/>
  <c r="K33" i="2"/>
  <c r="K31" i="7" s="1"/>
  <c r="L33" i="2"/>
  <c r="M33" i="2"/>
  <c r="N33" i="2"/>
  <c r="O33" i="2"/>
  <c r="P33" i="2"/>
  <c r="L31" i="7" s="1"/>
  <c r="J34" i="2"/>
  <c r="K34" i="2"/>
  <c r="K32" i="7" s="1"/>
  <c r="L34" i="2"/>
  <c r="M34" i="2"/>
  <c r="N34" i="2"/>
  <c r="O34" i="2"/>
  <c r="P34" i="2"/>
  <c r="L32" i="7" s="1"/>
  <c r="J35" i="2"/>
  <c r="K35" i="2"/>
  <c r="K2" i="7" s="1"/>
  <c r="V7" i="7" s="1"/>
  <c r="L35" i="2"/>
  <c r="M35" i="2"/>
  <c r="N35" i="2"/>
  <c r="O35" i="2"/>
  <c r="P35" i="2"/>
  <c r="L2" i="7" s="1"/>
  <c r="J36" i="2"/>
  <c r="K36" i="2"/>
  <c r="K33" i="7" s="1"/>
  <c r="L36" i="2"/>
  <c r="M36" i="2"/>
  <c r="N36" i="2"/>
  <c r="O36" i="2"/>
  <c r="P36" i="2"/>
  <c r="L33" i="7" s="1"/>
  <c r="J37" i="2"/>
  <c r="K37" i="2"/>
  <c r="K34" i="7" s="1"/>
  <c r="L37" i="2"/>
  <c r="M37" i="2"/>
  <c r="N37" i="2"/>
  <c r="O37" i="2"/>
  <c r="P37" i="2"/>
  <c r="L34" i="7" s="1"/>
  <c r="J38" i="2"/>
  <c r="K38" i="2"/>
  <c r="K35" i="7" s="1"/>
  <c r="L38" i="2"/>
  <c r="M38" i="2"/>
  <c r="N38" i="2"/>
  <c r="O38" i="2"/>
  <c r="P38" i="2"/>
  <c r="L35" i="7" s="1"/>
  <c r="J39" i="2"/>
  <c r="K39" i="2"/>
  <c r="K36" i="7" s="1"/>
  <c r="L39" i="2"/>
  <c r="M39" i="2"/>
  <c r="N39" i="2"/>
  <c r="O39" i="2"/>
  <c r="P39" i="2"/>
  <c r="L36" i="7" s="1"/>
  <c r="J40" i="2"/>
  <c r="K40" i="2"/>
  <c r="K37" i="7" s="1"/>
  <c r="L40" i="2"/>
  <c r="M40" i="2"/>
  <c r="N40" i="2"/>
  <c r="O40" i="2"/>
  <c r="P40" i="2"/>
  <c r="L37" i="7" s="1"/>
  <c r="J41" i="2"/>
  <c r="K41" i="2"/>
  <c r="K38" i="7" s="1"/>
  <c r="L41" i="2"/>
  <c r="M41" i="2"/>
  <c r="N41" i="2"/>
  <c r="O41" i="2"/>
  <c r="P41" i="2"/>
  <c r="L38" i="7" s="1"/>
  <c r="J42" i="2"/>
  <c r="K42" i="2"/>
  <c r="K39" i="7" s="1"/>
  <c r="L42" i="2"/>
  <c r="M42" i="2"/>
  <c r="N42" i="2"/>
  <c r="O42" i="2"/>
  <c r="P42" i="2"/>
  <c r="L39" i="7" s="1"/>
  <c r="J43" i="2"/>
  <c r="K43" i="2"/>
  <c r="K40" i="7" s="1"/>
  <c r="L43" i="2"/>
  <c r="M43" i="2"/>
  <c r="N43" i="2"/>
  <c r="O43" i="2"/>
  <c r="P43" i="2"/>
  <c r="L40" i="7" s="1"/>
  <c r="J44" i="2"/>
  <c r="K44" i="2"/>
  <c r="K41" i="7" s="1"/>
  <c r="L44" i="2"/>
  <c r="M44" i="2"/>
  <c r="N44" i="2"/>
  <c r="O44" i="2"/>
  <c r="P44" i="2"/>
  <c r="L41" i="7" s="1"/>
  <c r="J45" i="2"/>
  <c r="K45" i="2"/>
  <c r="K42" i="7" s="1"/>
  <c r="L45" i="2"/>
  <c r="M45" i="2"/>
  <c r="N45" i="2"/>
  <c r="O45" i="2"/>
  <c r="P45" i="2"/>
  <c r="L42" i="7" s="1"/>
  <c r="J46" i="2"/>
  <c r="K46" i="2"/>
  <c r="K43" i="7" s="1"/>
  <c r="L46" i="2"/>
  <c r="M46" i="2"/>
  <c r="N46" i="2"/>
  <c r="O46" i="2"/>
  <c r="P46" i="2"/>
  <c r="L43" i="7" s="1"/>
  <c r="J47" i="2"/>
  <c r="K47" i="2"/>
  <c r="K44" i="7" s="1"/>
  <c r="L47" i="2"/>
  <c r="M47" i="2"/>
  <c r="N47" i="2"/>
  <c r="O47" i="2"/>
  <c r="P47" i="2"/>
  <c r="L44" i="7" s="1"/>
  <c r="J48" i="2"/>
  <c r="K48" i="2"/>
  <c r="K45" i="7" s="1"/>
  <c r="L48" i="2"/>
  <c r="M48" i="2"/>
  <c r="N48" i="2"/>
  <c r="O48" i="2"/>
  <c r="P48" i="2"/>
  <c r="L45" i="7" s="1"/>
  <c r="J49" i="2"/>
  <c r="K49" i="2"/>
  <c r="K46" i="7" s="1"/>
  <c r="L49" i="2"/>
  <c r="M49" i="2"/>
  <c r="N49" i="2"/>
  <c r="O49" i="2"/>
  <c r="P49" i="2"/>
  <c r="L46" i="7" s="1"/>
  <c r="J50" i="2"/>
  <c r="K50" i="2"/>
  <c r="K47" i="7" s="1"/>
  <c r="L50" i="2"/>
  <c r="M50" i="2"/>
  <c r="N50" i="2"/>
  <c r="O50" i="2"/>
  <c r="P50" i="2"/>
  <c r="L47" i="7" s="1"/>
  <c r="J51" i="2"/>
  <c r="K51" i="2"/>
  <c r="K48" i="7" s="1"/>
  <c r="L51" i="2"/>
  <c r="M51" i="2"/>
  <c r="N51" i="2"/>
  <c r="O51" i="2"/>
  <c r="P51" i="2"/>
  <c r="L48" i="7" s="1"/>
  <c r="J52" i="2"/>
  <c r="K52" i="2"/>
  <c r="K49" i="7" s="1"/>
  <c r="L52" i="2"/>
  <c r="M52" i="2"/>
  <c r="N52" i="2"/>
  <c r="O52" i="2"/>
  <c r="P52" i="2"/>
  <c r="L49" i="7" s="1"/>
  <c r="J53" i="2"/>
  <c r="K53" i="2"/>
  <c r="K50" i="7" s="1"/>
  <c r="L53" i="2"/>
  <c r="M53" i="2"/>
  <c r="N53" i="2"/>
  <c r="O53" i="2"/>
  <c r="P53" i="2"/>
  <c r="L50" i="7" s="1"/>
  <c r="J54" i="2"/>
  <c r="K54" i="2"/>
  <c r="K51" i="7" s="1"/>
  <c r="L54" i="2"/>
  <c r="M54" i="2"/>
  <c r="N54" i="2"/>
  <c r="O54" i="2"/>
  <c r="P54" i="2"/>
  <c r="L51" i="7" s="1"/>
  <c r="J55" i="2"/>
  <c r="K55" i="2"/>
  <c r="K52" i="7" s="1"/>
  <c r="L55" i="2"/>
  <c r="M55" i="2"/>
  <c r="N55" i="2"/>
  <c r="O55" i="2"/>
  <c r="P55" i="2"/>
  <c r="L52" i="7" s="1"/>
  <c r="J56" i="2"/>
  <c r="K56" i="2"/>
  <c r="K53" i="7" s="1"/>
  <c r="L56" i="2"/>
  <c r="M56" i="2"/>
  <c r="N56" i="2"/>
  <c r="O56" i="2"/>
  <c r="P56" i="2"/>
  <c r="L53" i="7" s="1"/>
  <c r="J57" i="2"/>
  <c r="K57" i="2"/>
  <c r="K54" i="7" s="1"/>
  <c r="L57" i="2"/>
  <c r="M57" i="2"/>
  <c r="N57" i="2"/>
  <c r="O57" i="2"/>
  <c r="P57" i="2"/>
  <c r="L54" i="7" s="1"/>
  <c r="J58" i="2"/>
  <c r="K58" i="2"/>
  <c r="K55" i="7" s="1"/>
  <c r="L58" i="2"/>
  <c r="M58" i="2"/>
  <c r="N58" i="2"/>
  <c r="O58" i="2"/>
  <c r="P58" i="2"/>
  <c r="L55" i="7" s="1"/>
  <c r="J59" i="2"/>
  <c r="K59" i="2"/>
  <c r="K56" i="7" s="1"/>
  <c r="L59" i="2"/>
  <c r="M59" i="2"/>
  <c r="N59" i="2"/>
  <c r="O59" i="2"/>
  <c r="P59" i="2"/>
  <c r="L56" i="7" s="1"/>
  <c r="J60" i="2"/>
  <c r="K60" i="2"/>
  <c r="K57" i="7" s="1"/>
  <c r="L60" i="2"/>
  <c r="M60" i="2"/>
  <c r="N60" i="2"/>
  <c r="O60" i="2"/>
  <c r="P60" i="2"/>
  <c r="L57" i="7" s="1"/>
  <c r="J61" i="2"/>
  <c r="K61" i="2"/>
  <c r="K58" i="7" s="1"/>
  <c r="L61" i="2"/>
  <c r="M61" i="2"/>
  <c r="N61" i="2"/>
  <c r="O61" i="2"/>
  <c r="P61" i="2"/>
  <c r="L58" i="7" s="1"/>
  <c r="J62" i="2"/>
  <c r="K62" i="2"/>
  <c r="K59" i="7" s="1"/>
  <c r="L62" i="2"/>
  <c r="M62" i="2"/>
  <c r="N62" i="2"/>
  <c r="O62" i="2"/>
  <c r="P62" i="2"/>
  <c r="L59" i="7" s="1"/>
  <c r="J63" i="2"/>
  <c r="K63" i="2"/>
  <c r="K60" i="7" s="1"/>
  <c r="L63" i="2"/>
  <c r="M63" i="2"/>
  <c r="N63" i="2"/>
  <c r="O63" i="2"/>
  <c r="P63" i="2"/>
  <c r="L60" i="7" s="1"/>
  <c r="J64" i="2"/>
  <c r="K64" i="2"/>
  <c r="K61" i="7" s="1"/>
  <c r="L64" i="2"/>
  <c r="M64" i="2"/>
  <c r="N64" i="2"/>
  <c r="O64" i="2"/>
  <c r="P64" i="2"/>
  <c r="L61" i="7" s="1"/>
  <c r="J65" i="2"/>
  <c r="K65" i="2"/>
  <c r="K62" i="7" s="1"/>
  <c r="L65" i="2"/>
  <c r="M65" i="2"/>
  <c r="N65" i="2"/>
  <c r="O65" i="2"/>
  <c r="P65" i="2"/>
  <c r="L62" i="7" s="1"/>
  <c r="J66" i="2"/>
  <c r="K66" i="2"/>
  <c r="K63" i="7" s="1"/>
  <c r="L66" i="2"/>
  <c r="M66" i="2"/>
  <c r="N66" i="2"/>
  <c r="O66" i="2"/>
  <c r="P66" i="2"/>
  <c r="L63" i="7" s="1"/>
  <c r="J67" i="2"/>
  <c r="K67" i="2"/>
  <c r="K64" i="7" s="1"/>
  <c r="L67" i="2"/>
  <c r="M67" i="2"/>
  <c r="N67" i="2"/>
  <c r="O67" i="2"/>
  <c r="P67" i="2"/>
  <c r="L64" i="7" s="1"/>
  <c r="J68" i="2"/>
  <c r="K68" i="2"/>
  <c r="K65" i="7" s="1"/>
  <c r="L68" i="2"/>
  <c r="M68" i="2"/>
  <c r="N68" i="2"/>
  <c r="O68" i="2"/>
  <c r="P68" i="2"/>
  <c r="L65" i="7" s="1"/>
  <c r="J69" i="2"/>
  <c r="K69" i="2"/>
  <c r="K66" i="7" s="1"/>
  <c r="L69" i="2"/>
  <c r="M69" i="2"/>
  <c r="N69" i="2"/>
  <c r="O69" i="2"/>
  <c r="P69" i="2"/>
  <c r="L66" i="7" s="1"/>
  <c r="J70" i="2"/>
  <c r="K70" i="2"/>
  <c r="K67" i="7" s="1"/>
  <c r="L70" i="2"/>
  <c r="M70" i="2"/>
  <c r="N70" i="2"/>
  <c r="O70" i="2"/>
  <c r="P70" i="2"/>
  <c r="L67" i="7" s="1"/>
  <c r="J71" i="2"/>
  <c r="K71" i="2"/>
  <c r="K68" i="7" s="1"/>
  <c r="L71" i="2"/>
  <c r="M71" i="2"/>
  <c r="N71" i="2"/>
  <c r="O71" i="2"/>
  <c r="P71" i="2"/>
  <c r="L68" i="7" s="1"/>
  <c r="J72" i="2"/>
  <c r="K72" i="2"/>
  <c r="K69" i="7" s="1"/>
  <c r="L72" i="2"/>
  <c r="M72" i="2"/>
  <c r="N72" i="2"/>
  <c r="O72" i="2"/>
  <c r="P72" i="2"/>
  <c r="L69" i="7" s="1"/>
  <c r="J73" i="2"/>
  <c r="K73" i="2"/>
  <c r="K70" i="7" s="1"/>
  <c r="L73" i="2"/>
  <c r="M73" i="2"/>
  <c r="N73" i="2"/>
  <c r="O73" i="2"/>
  <c r="P73" i="2"/>
  <c r="L70" i="7" s="1"/>
  <c r="J74" i="2"/>
  <c r="K74" i="2"/>
  <c r="K71" i="7" s="1"/>
  <c r="L74" i="2"/>
  <c r="M74" i="2"/>
  <c r="N74" i="2"/>
  <c r="O74" i="2"/>
  <c r="P74" i="2"/>
  <c r="L71" i="7" s="1"/>
  <c r="J75" i="2"/>
  <c r="K75" i="2"/>
  <c r="K72" i="7" s="1"/>
  <c r="L75" i="2"/>
  <c r="M75" i="2"/>
  <c r="N75" i="2"/>
  <c r="O75" i="2"/>
  <c r="P75" i="2"/>
  <c r="L72" i="7" s="1"/>
  <c r="J76" i="2"/>
  <c r="K76" i="2"/>
  <c r="K73" i="7" s="1"/>
  <c r="L76" i="2"/>
  <c r="M76" i="2"/>
  <c r="N76" i="2"/>
  <c r="O76" i="2"/>
  <c r="P76" i="2"/>
  <c r="L73" i="7" s="1"/>
  <c r="J77" i="2"/>
  <c r="K77" i="2"/>
  <c r="K74" i="7" s="1"/>
  <c r="L77" i="2"/>
  <c r="M77" i="2"/>
  <c r="N77" i="2"/>
  <c r="O77" i="2"/>
  <c r="P77" i="2"/>
  <c r="L74" i="7" s="1"/>
  <c r="J78" i="2"/>
  <c r="K78" i="2"/>
  <c r="K75" i="7" s="1"/>
  <c r="L78" i="2"/>
  <c r="M78" i="2"/>
  <c r="N78" i="2"/>
  <c r="O78" i="2"/>
  <c r="P78" i="2"/>
  <c r="L75" i="7" s="1"/>
  <c r="J79" i="2"/>
  <c r="K79" i="2"/>
  <c r="K76" i="7" s="1"/>
  <c r="L79" i="2"/>
  <c r="M79" i="2"/>
  <c r="N79" i="2"/>
  <c r="O79" i="2"/>
  <c r="P79" i="2"/>
  <c r="L76" i="7" s="1"/>
  <c r="J80" i="2"/>
  <c r="K80" i="2"/>
  <c r="K77" i="7" s="1"/>
  <c r="L80" i="2"/>
  <c r="M80" i="2"/>
  <c r="N80" i="2"/>
  <c r="O80" i="2"/>
  <c r="P80" i="2"/>
  <c r="L77" i="7" s="1"/>
  <c r="J81" i="2"/>
  <c r="K81" i="2"/>
  <c r="K78" i="7" s="1"/>
  <c r="L81" i="2"/>
  <c r="M81" i="2"/>
  <c r="N81" i="2"/>
  <c r="O81" i="2"/>
  <c r="P81" i="2"/>
  <c r="L78" i="7" s="1"/>
  <c r="J82" i="2"/>
  <c r="K82" i="2"/>
  <c r="K79" i="7" s="1"/>
  <c r="L82" i="2"/>
  <c r="M82" i="2"/>
  <c r="N82" i="2"/>
  <c r="O82" i="2"/>
  <c r="P82" i="2"/>
  <c r="L79" i="7" s="1"/>
  <c r="J83" i="2"/>
  <c r="K83" i="2"/>
  <c r="K80" i="7" s="1"/>
  <c r="L83" i="2"/>
  <c r="M83" i="2"/>
  <c r="N83" i="2"/>
  <c r="O83" i="2"/>
  <c r="P83" i="2"/>
  <c r="L80" i="7" s="1"/>
  <c r="J84" i="2"/>
  <c r="K84" i="2"/>
  <c r="K81" i="7" s="1"/>
  <c r="L84" i="2"/>
  <c r="M84" i="2"/>
  <c r="N84" i="2"/>
  <c r="O84" i="2"/>
  <c r="P84" i="2"/>
  <c r="L81" i="7" s="1"/>
  <c r="J85" i="2"/>
  <c r="K85" i="2"/>
  <c r="K82" i="7" s="1"/>
  <c r="L85" i="2"/>
  <c r="M85" i="2"/>
  <c r="N85" i="2"/>
  <c r="O85" i="2"/>
  <c r="P85" i="2"/>
  <c r="L82" i="7" s="1"/>
  <c r="J86" i="2"/>
  <c r="K86" i="2"/>
  <c r="K83" i="7" s="1"/>
  <c r="L86" i="2"/>
  <c r="M86" i="2"/>
  <c r="N86" i="2"/>
  <c r="O86" i="2"/>
  <c r="P86" i="2"/>
  <c r="L83" i="7" s="1"/>
  <c r="J87" i="2"/>
  <c r="K87" i="2"/>
  <c r="K84" i="7" s="1"/>
  <c r="L87" i="2"/>
  <c r="M87" i="2"/>
  <c r="N87" i="2"/>
  <c r="O87" i="2"/>
  <c r="P87" i="2"/>
  <c r="L84" i="7" s="1"/>
  <c r="J88" i="2"/>
  <c r="K88" i="2"/>
  <c r="K85" i="7" s="1"/>
  <c r="L88" i="2"/>
  <c r="M88" i="2"/>
  <c r="N88" i="2"/>
  <c r="O88" i="2"/>
  <c r="P88" i="2"/>
  <c r="L85" i="7" s="1"/>
  <c r="J89" i="2"/>
  <c r="K89" i="2"/>
  <c r="K86" i="7" s="1"/>
  <c r="L89" i="2"/>
  <c r="M89" i="2"/>
  <c r="N89" i="2"/>
  <c r="O89" i="2"/>
  <c r="P89" i="2"/>
  <c r="L86" i="7" s="1"/>
  <c r="J90" i="2"/>
  <c r="K90" i="2"/>
  <c r="K87" i="7" s="1"/>
  <c r="L90" i="2"/>
  <c r="M90" i="2"/>
  <c r="N90" i="2"/>
  <c r="O90" i="2"/>
  <c r="P90" i="2"/>
  <c r="L87" i="7" s="1"/>
  <c r="J91" i="2"/>
  <c r="K91" i="2"/>
  <c r="K88" i="7" s="1"/>
  <c r="L91" i="2"/>
  <c r="M91" i="2"/>
  <c r="N91" i="2"/>
  <c r="O91" i="2"/>
  <c r="P91" i="2"/>
  <c r="L88" i="7" s="1"/>
  <c r="J92" i="2"/>
  <c r="K92" i="2"/>
  <c r="K89" i="7" s="1"/>
  <c r="L92" i="2"/>
  <c r="M92" i="2"/>
  <c r="N92" i="2"/>
  <c r="O92" i="2"/>
  <c r="P92" i="2"/>
  <c r="L89" i="7" s="1"/>
  <c r="J93" i="2"/>
  <c r="K93" i="2"/>
  <c r="L93" i="2"/>
  <c r="M93" i="2"/>
  <c r="N93" i="2"/>
  <c r="O93" i="2"/>
  <c r="P93" i="2"/>
  <c r="J94" i="2"/>
  <c r="K94" i="2"/>
  <c r="K90" i="7" s="1"/>
  <c r="L94" i="2"/>
  <c r="M94" i="2"/>
  <c r="N94" i="2"/>
  <c r="O94" i="2"/>
  <c r="P94" i="2"/>
  <c r="L90" i="7" s="1"/>
  <c r="J95" i="2"/>
  <c r="K95" i="2"/>
  <c r="K91" i="7" s="1"/>
  <c r="L95" i="2"/>
  <c r="M95" i="2"/>
  <c r="N95" i="2"/>
  <c r="O95" i="2"/>
  <c r="P95" i="2"/>
  <c r="L91" i="7" s="1"/>
  <c r="J96" i="2"/>
  <c r="K96" i="2"/>
  <c r="K92" i="7" s="1"/>
  <c r="L96" i="2"/>
  <c r="M96" i="2"/>
  <c r="N96" i="2"/>
  <c r="O96" i="2"/>
  <c r="P96" i="2"/>
  <c r="L92" i="7" s="1"/>
  <c r="J97" i="2"/>
  <c r="K97" i="2"/>
  <c r="K93" i="7" s="1"/>
  <c r="L97" i="2"/>
  <c r="M97" i="2"/>
  <c r="N97" i="2"/>
  <c r="O97" i="2"/>
  <c r="P97" i="2"/>
  <c r="L93" i="7" s="1"/>
  <c r="J98" i="2"/>
  <c r="K98" i="2"/>
  <c r="K94" i="7" s="1"/>
  <c r="L98" i="2"/>
  <c r="M98" i="2"/>
  <c r="N98" i="2"/>
  <c r="O98" i="2"/>
  <c r="P98" i="2"/>
  <c r="L94" i="7" s="1"/>
  <c r="J99" i="2"/>
  <c r="K99" i="2"/>
  <c r="K95" i="7" s="1"/>
  <c r="L99" i="2"/>
  <c r="M99" i="2"/>
  <c r="N99" i="2"/>
  <c r="O99" i="2"/>
  <c r="P99" i="2"/>
  <c r="L95" i="7" s="1"/>
  <c r="J100" i="2"/>
  <c r="K100" i="2"/>
  <c r="K96" i="7" s="1"/>
  <c r="L100" i="2"/>
  <c r="M100" i="2"/>
  <c r="N100" i="2"/>
  <c r="O100" i="2"/>
  <c r="P100" i="2"/>
  <c r="L96" i="7" s="1"/>
  <c r="J101" i="2"/>
  <c r="K101" i="2"/>
  <c r="K97" i="7" s="1"/>
  <c r="L101" i="2"/>
  <c r="M101" i="2"/>
  <c r="N101" i="2"/>
  <c r="O101" i="2"/>
  <c r="P101" i="2"/>
  <c r="L97" i="7" s="1"/>
  <c r="J102" i="2"/>
  <c r="K102" i="2"/>
  <c r="K98" i="7" s="1"/>
  <c r="L102" i="2"/>
  <c r="M102" i="2"/>
  <c r="N102" i="2"/>
  <c r="O102" i="2"/>
  <c r="P102" i="2"/>
  <c r="L98" i="7" s="1"/>
  <c r="J103" i="2"/>
  <c r="K103" i="2"/>
  <c r="K99" i="7" s="1"/>
  <c r="L103" i="2"/>
  <c r="M103" i="2"/>
  <c r="N103" i="2"/>
  <c r="O103" i="2"/>
  <c r="P103" i="2"/>
  <c r="L99" i="7" s="1"/>
  <c r="J104" i="2"/>
  <c r="K104" i="2"/>
  <c r="K100" i="7" s="1"/>
  <c r="L104" i="2"/>
  <c r="M104" i="2"/>
  <c r="N104" i="2"/>
  <c r="O104" i="2"/>
  <c r="P104" i="2"/>
  <c r="L100" i="7" s="1"/>
  <c r="J105" i="2"/>
  <c r="K105" i="2"/>
  <c r="L105" i="2"/>
  <c r="M105" i="2"/>
  <c r="N105" i="2"/>
  <c r="O105" i="2"/>
  <c r="P105" i="2"/>
  <c r="K5" i="2"/>
  <c r="K3" i="7" s="1"/>
  <c r="L5" i="2"/>
  <c r="M5" i="2"/>
  <c r="N5" i="2"/>
  <c r="O5" i="2"/>
  <c r="P5" i="2"/>
  <c r="L3" i="7" s="1"/>
  <c r="J5" i="2"/>
  <c r="R51" i="1"/>
  <c r="Q51" i="1"/>
  <c r="N51" i="1"/>
  <c r="M51" i="1"/>
  <c r="P51" i="1"/>
  <c r="O51" i="1"/>
  <c r="B4" i="1"/>
  <c r="F4" i="1" s="1" a="1"/>
  <c r="F4" i="1" s="1"/>
  <c r="B5" i="1"/>
  <c r="F5" i="1" s="1" a="1"/>
  <c r="F5" i="1" s="1"/>
  <c r="B6" i="1"/>
  <c r="F6" i="1" s="1" a="1"/>
  <c r="F6" i="1" s="1"/>
  <c r="B7" i="1"/>
  <c r="F7" i="1" s="1" a="1"/>
  <c r="F7" i="1" s="1"/>
  <c r="B8" i="1"/>
  <c r="F8" i="1" s="1" a="1"/>
  <c r="F8" i="1" s="1"/>
  <c r="B9" i="1"/>
  <c r="F9" i="1" s="1" a="1"/>
  <c r="F9" i="1" s="1"/>
  <c r="B10" i="1"/>
  <c r="F10" i="1" s="1" a="1"/>
  <c r="F10" i="1" s="1"/>
  <c r="B11" i="1"/>
  <c r="F11" i="1" s="1" a="1"/>
  <c r="F11" i="1" s="1"/>
  <c r="B12" i="1"/>
  <c r="F12" i="1" s="1" a="1"/>
  <c r="F12" i="1" s="1"/>
  <c r="B13" i="1"/>
  <c r="F13" i="1" s="1" a="1"/>
  <c r="F13" i="1" s="1"/>
  <c r="B14" i="1"/>
  <c r="F14" i="1" s="1" a="1"/>
  <c r="F14" i="1" s="1"/>
  <c r="B15" i="1"/>
  <c r="F15" i="1" s="1" a="1"/>
  <c r="F15" i="1" s="1"/>
  <c r="B16" i="1"/>
  <c r="F16" i="1" s="1" a="1"/>
  <c r="F16" i="1" s="1"/>
  <c r="B17" i="1"/>
  <c r="F17" i="1" s="1" a="1"/>
  <c r="F17" i="1" s="1"/>
  <c r="B18" i="1"/>
  <c r="F18" i="1" s="1" a="1"/>
  <c r="F18" i="1" s="1"/>
  <c r="B19" i="1"/>
  <c r="F19" i="1" s="1" a="1"/>
  <c r="F19" i="1" s="1"/>
  <c r="B20" i="1"/>
  <c r="F20" i="1" s="1" a="1"/>
  <c r="F20" i="1" s="1"/>
  <c r="B21" i="1"/>
  <c r="F21" i="1" s="1" a="1"/>
  <c r="F21" i="1" s="1"/>
  <c r="B22" i="1"/>
  <c r="F22" i="1" s="1" a="1"/>
  <c r="F22" i="1" s="1"/>
  <c r="B23" i="1"/>
  <c r="F23" i="1" s="1" a="1"/>
  <c r="F23" i="1" s="1"/>
  <c r="B24" i="1"/>
  <c r="F24" i="1" s="1" a="1"/>
  <c r="F24" i="1" s="1"/>
  <c r="B25" i="1"/>
  <c r="F25" i="1" s="1" a="1"/>
  <c r="F25" i="1" s="1"/>
  <c r="B26" i="1"/>
  <c r="F26" i="1" s="1" a="1"/>
  <c r="F26" i="1" s="1"/>
  <c r="B27" i="1"/>
  <c r="F27" i="1" s="1" a="1"/>
  <c r="F27" i="1" s="1"/>
  <c r="B28" i="1"/>
  <c r="F28" i="1" s="1" a="1"/>
  <c r="F28" i="1" s="1"/>
  <c r="B29" i="1"/>
  <c r="F29" i="1" s="1" a="1"/>
  <c r="F29" i="1" s="1"/>
  <c r="B30" i="1"/>
  <c r="F30" i="1" s="1" a="1"/>
  <c r="F30" i="1" s="1"/>
  <c r="B31" i="1"/>
  <c r="F31" i="1" s="1" a="1"/>
  <c r="F31" i="1" s="1"/>
  <c r="B32" i="1"/>
  <c r="F32" i="1" s="1" a="1"/>
  <c r="F32" i="1" s="1"/>
  <c r="B33" i="1"/>
  <c r="F33" i="1" s="1" a="1"/>
  <c r="F33" i="1" s="1"/>
  <c r="B34" i="1"/>
  <c r="F34" i="1" s="1" a="1"/>
  <c r="F34" i="1" s="1"/>
  <c r="B35" i="1"/>
  <c r="F35" i="1" s="1" a="1"/>
  <c r="F35" i="1" s="1"/>
  <c r="B36" i="1"/>
  <c r="F36" i="1" s="1" a="1"/>
  <c r="F36" i="1" s="1"/>
  <c r="B37" i="1"/>
  <c r="F37" i="1" s="1" a="1"/>
  <c r="F37" i="1" s="1"/>
  <c r="B38" i="1"/>
  <c r="F38" i="1" s="1" a="1"/>
  <c r="F38" i="1" s="1"/>
  <c r="B39" i="1"/>
  <c r="F39" i="1" s="1" a="1"/>
  <c r="F39" i="1" s="1"/>
  <c r="B40" i="1"/>
  <c r="F40" i="1" s="1" a="1"/>
  <c r="F40" i="1" s="1"/>
  <c r="B41" i="1"/>
  <c r="F41" i="1" s="1" a="1"/>
  <c r="F41" i="1" s="1"/>
  <c r="B42" i="1"/>
  <c r="F42" i="1" s="1" a="1"/>
  <c r="F42" i="1" s="1"/>
  <c r="B43" i="1"/>
  <c r="F43" i="1" s="1" a="1"/>
  <c r="F43" i="1" s="1"/>
  <c r="B44" i="1"/>
  <c r="F44" i="1" s="1" a="1"/>
  <c r="F44" i="1" s="1"/>
  <c r="B45" i="1"/>
  <c r="F45" i="1" s="1" a="1"/>
  <c r="F45" i="1" s="1"/>
  <c r="B46" i="1"/>
  <c r="F46" i="1" s="1" a="1"/>
  <c r="F46" i="1" s="1"/>
  <c r="B47" i="1"/>
  <c r="F47" i="1" s="1" a="1"/>
  <c r="F47" i="1" s="1"/>
  <c r="B48" i="1"/>
  <c r="F48" i="1" s="1" a="1"/>
  <c r="F48" i="1" s="1"/>
  <c r="B49" i="1"/>
  <c r="F49" i="1" s="1" a="1"/>
  <c r="F49" i="1" s="1"/>
  <c r="B50" i="1"/>
  <c r="F50" i="1" s="1" a="1"/>
  <c r="F50" i="1" s="1"/>
  <c r="B51" i="1"/>
  <c r="F51" i="1" s="1" a="1"/>
  <c r="F51" i="1" s="1"/>
  <c r="B52" i="1"/>
  <c r="F52" i="1" s="1" a="1"/>
  <c r="F52" i="1" s="1"/>
  <c r="B53" i="1"/>
  <c r="F53" i="1" s="1" a="1"/>
  <c r="F53" i="1" s="1"/>
  <c r="B54" i="1"/>
  <c r="F54" i="1" s="1" a="1"/>
  <c r="F54" i="1" s="1"/>
  <c r="B55" i="1"/>
  <c r="F55" i="1" s="1" a="1"/>
  <c r="F55" i="1" s="1"/>
  <c r="B56" i="1"/>
  <c r="F56" i="1" s="1" a="1"/>
  <c r="F56" i="1" s="1"/>
  <c r="B57" i="1"/>
  <c r="F57" i="1" s="1" a="1"/>
  <c r="F57" i="1" s="1"/>
  <c r="B58" i="1"/>
  <c r="F58" i="1" s="1" a="1"/>
  <c r="F58" i="1" s="1"/>
  <c r="B59" i="1"/>
  <c r="F59" i="1" s="1" a="1"/>
  <c r="F59" i="1" s="1"/>
  <c r="B60" i="1"/>
  <c r="F60" i="1" s="1" a="1"/>
  <c r="F60" i="1" s="1"/>
  <c r="B61" i="1"/>
  <c r="F61" i="1" s="1" a="1"/>
  <c r="F61" i="1" s="1"/>
  <c r="B62" i="1"/>
  <c r="F62" i="1" s="1" a="1"/>
  <c r="F62" i="1" s="1"/>
  <c r="B63" i="1"/>
  <c r="F63" i="1" s="1" a="1"/>
  <c r="F63" i="1" s="1"/>
  <c r="B64" i="1"/>
  <c r="F64" i="1" s="1" a="1"/>
  <c r="F64" i="1" s="1"/>
  <c r="B65" i="1"/>
  <c r="F65" i="1" s="1" a="1"/>
  <c r="F65" i="1" s="1"/>
  <c r="B66" i="1"/>
  <c r="F66" i="1" s="1" a="1"/>
  <c r="F66" i="1" s="1"/>
  <c r="B67" i="1"/>
  <c r="F67" i="1" s="1" a="1"/>
  <c r="F67" i="1" s="1"/>
  <c r="B68" i="1"/>
  <c r="F68" i="1" s="1" a="1"/>
  <c r="F68" i="1" s="1"/>
  <c r="B69" i="1"/>
  <c r="F69" i="1" s="1" a="1"/>
  <c r="F69" i="1" s="1"/>
  <c r="B70" i="1"/>
  <c r="F70" i="1" s="1" a="1"/>
  <c r="F70" i="1" s="1"/>
  <c r="B71" i="1"/>
  <c r="F71" i="1" s="1" a="1"/>
  <c r="F71" i="1" s="1"/>
  <c r="B72" i="1"/>
  <c r="F72" i="1" s="1" a="1"/>
  <c r="F72" i="1" s="1"/>
  <c r="B73" i="1"/>
  <c r="F73" i="1" s="1" a="1"/>
  <c r="F73" i="1" s="1"/>
  <c r="B74" i="1"/>
  <c r="F74" i="1" s="1" a="1"/>
  <c r="F74" i="1" s="1"/>
  <c r="B75" i="1"/>
  <c r="F75" i="1" s="1" a="1"/>
  <c r="F75" i="1" s="1"/>
  <c r="B76" i="1"/>
  <c r="F76" i="1" s="1" a="1"/>
  <c r="F76" i="1" s="1"/>
  <c r="B77" i="1"/>
  <c r="F77" i="1" s="1" a="1"/>
  <c r="F77" i="1" s="1"/>
  <c r="B78" i="1"/>
  <c r="F78" i="1" s="1" a="1"/>
  <c r="F78" i="1" s="1"/>
  <c r="B79" i="1"/>
  <c r="F79" i="1" s="1" a="1"/>
  <c r="F79" i="1" s="1"/>
  <c r="B80" i="1"/>
  <c r="F80" i="1" s="1" a="1"/>
  <c r="F80" i="1" s="1"/>
  <c r="B81" i="1"/>
  <c r="F81" i="1" s="1" a="1"/>
  <c r="F81" i="1" s="1"/>
  <c r="B82" i="1"/>
  <c r="F82" i="1" s="1" a="1"/>
  <c r="F82" i="1" s="1"/>
  <c r="B83" i="1"/>
  <c r="F83" i="1" s="1" a="1"/>
  <c r="F83" i="1" s="1"/>
  <c r="B84" i="1"/>
  <c r="F84" i="1" s="1" a="1"/>
  <c r="F84" i="1" s="1"/>
  <c r="B85" i="1"/>
  <c r="F85" i="1" s="1" a="1"/>
  <c r="F85" i="1" s="1"/>
  <c r="B86" i="1"/>
  <c r="F86" i="1" s="1" a="1"/>
  <c r="F86" i="1" s="1"/>
  <c r="B87" i="1"/>
  <c r="F87" i="1" s="1" a="1"/>
  <c r="F87" i="1" s="1"/>
  <c r="B88" i="1"/>
  <c r="F88" i="1" s="1" a="1"/>
  <c r="F88" i="1" s="1"/>
  <c r="B89" i="1"/>
  <c r="F89" i="1" s="1" a="1"/>
  <c r="F89" i="1" s="1"/>
  <c r="B90" i="1"/>
  <c r="F90" i="1" s="1" a="1"/>
  <c r="F90" i="1" s="1"/>
  <c r="B91" i="1"/>
  <c r="F91" i="1" s="1" a="1"/>
  <c r="F91" i="1" s="1"/>
  <c r="B92" i="1"/>
  <c r="F92" i="1" s="1" a="1"/>
  <c r="F92" i="1" s="1"/>
  <c r="B93" i="1"/>
  <c r="F93" i="1" s="1" a="1"/>
  <c r="F93" i="1" s="1"/>
  <c r="B94" i="1"/>
  <c r="F94" i="1" s="1" a="1"/>
  <c r="F94" i="1" s="1"/>
  <c r="B95" i="1"/>
  <c r="F95" i="1" s="1" a="1"/>
  <c r="F95" i="1" s="1"/>
  <c r="B96" i="1"/>
  <c r="F96" i="1" s="1" a="1"/>
  <c r="F96" i="1" s="1"/>
  <c r="B97" i="1"/>
  <c r="F97" i="1" s="1" a="1"/>
  <c r="F97" i="1" s="1"/>
  <c r="B98" i="1"/>
  <c r="F98" i="1" s="1" a="1"/>
  <c r="F98" i="1" s="1"/>
  <c r="B99" i="1"/>
  <c r="F99" i="1" s="1" a="1"/>
  <c r="F99" i="1" s="1"/>
  <c r="B100" i="1"/>
  <c r="F100" i="1" s="1" a="1"/>
  <c r="F100" i="1" s="1"/>
  <c r="B101" i="1"/>
  <c r="F101" i="1" s="1" a="1"/>
  <c r="F101" i="1" s="1"/>
  <c r="B102" i="1"/>
  <c r="F102" i="1" s="1" a="1"/>
  <c r="F102" i="1" s="1"/>
  <c r="B103" i="1"/>
  <c r="F103" i="1" s="1" a="1"/>
  <c r="F103" i="1" s="1"/>
  <c r="B104" i="1"/>
  <c r="F104" i="1" s="1" a="1"/>
  <c r="F104" i="1" s="1"/>
  <c r="B105" i="1"/>
  <c r="F105" i="1" s="1" a="1"/>
  <c r="F105" i="1" s="1"/>
  <c r="B106" i="1"/>
  <c r="F106" i="1" s="1" a="1"/>
  <c r="F106" i="1" s="1"/>
  <c r="B107" i="1"/>
  <c r="F107" i="1" s="1" a="1"/>
  <c r="F107" i="1" s="1"/>
  <c r="B108" i="1"/>
  <c r="F108" i="1" s="1" a="1"/>
  <c r="F108" i="1" s="1"/>
  <c r="B109" i="1"/>
  <c r="F109" i="1" s="1" a="1"/>
  <c r="F109" i="1" s="1"/>
  <c r="B110" i="1"/>
  <c r="F110" i="1" s="1" a="1"/>
  <c r="F110" i="1" s="1"/>
  <c r="B111" i="1"/>
  <c r="F111" i="1" s="1" a="1"/>
  <c r="F111" i="1" s="1"/>
  <c r="B112" i="1"/>
  <c r="F112" i="1" s="1" a="1"/>
  <c r="F112" i="1" s="1"/>
  <c r="B113" i="1"/>
  <c r="F113" i="1" s="1" a="1"/>
  <c r="F113" i="1" s="1"/>
  <c r="B114" i="1"/>
  <c r="F114" i="1" s="1" a="1"/>
  <c r="F114" i="1" s="1"/>
  <c r="B115" i="1"/>
  <c r="F115" i="1" s="1" a="1"/>
  <c r="F115" i="1" s="1"/>
  <c r="B116" i="1"/>
  <c r="F116" i="1" s="1" a="1"/>
  <c r="F116" i="1" s="1"/>
  <c r="B117" i="1"/>
  <c r="F117" i="1" s="1" a="1"/>
  <c r="F117" i="1" s="1"/>
  <c r="B118" i="1"/>
  <c r="F118" i="1" s="1" a="1"/>
  <c r="F118" i="1" s="1"/>
  <c r="B119" i="1"/>
  <c r="F119" i="1" s="1" a="1"/>
  <c r="F119" i="1" s="1"/>
  <c r="B120" i="1"/>
  <c r="F120" i="1" s="1" a="1"/>
  <c r="F120" i="1" s="1"/>
  <c r="B121" i="1"/>
  <c r="F121" i="1" s="1" a="1"/>
  <c r="F121" i="1" s="1"/>
  <c r="B122" i="1"/>
  <c r="F122" i="1" s="1" a="1"/>
  <c r="F122" i="1" s="1"/>
  <c r="B123" i="1"/>
  <c r="F123" i="1" s="1" a="1"/>
  <c r="F123" i="1" s="1"/>
  <c r="B124" i="1"/>
  <c r="F124" i="1" s="1" a="1"/>
  <c r="F124" i="1" s="1"/>
  <c r="B125" i="1"/>
  <c r="F125" i="1" s="1" a="1"/>
  <c r="F125" i="1" s="1"/>
  <c r="B126" i="1"/>
  <c r="F126" i="1" s="1" a="1"/>
  <c r="F126" i="1" s="1"/>
  <c r="B127" i="1"/>
  <c r="F127" i="1" s="1" a="1"/>
  <c r="F127" i="1" s="1"/>
  <c r="B128" i="1"/>
  <c r="F128" i="1" s="1" a="1"/>
  <c r="F128" i="1" s="1"/>
  <c r="B129" i="1"/>
  <c r="F129" i="1" s="1" a="1"/>
  <c r="F129" i="1" s="1"/>
  <c r="B130" i="1"/>
  <c r="F130" i="1" s="1" a="1"/>
  <c r="F130" i="1" s="1"/>
  <c r="B131" i="1"/>
  <c r="F131" i="1" s="1" a="1"/>
  <c r="F131" i="1" s="1"/>
  <c r="B132" i="1"/>
  <c r="F132" i="1" s="1" a="1"/>
  <c r="F132" i="1" s="1"/>
  <c r="B133" i="1"/>
  <c r="F133" i="1" s="1" a="1"/>
  <c r="F133" i="1" s="1"/>
  <c r="B134" i="1"/>
  <c r="F134" i="1" s="1" a="1"/>
  <c r="F134" i="1" s="1"/>
  <c r="B135" i="1"/>
  <c r="F135" i="1" s="1" a="1"/>
  <c r="F135" i="1" s="1"/>
  <c r="B136" i="1"/>
  <c r="F136" i="1" s="1" a="1"/>
  <c r="F136" i="1" s="1"/>
  <c r="B137" i="1"/>
  <c r="F137" i="1" s="1" a="1"/>
  <c r="F137" i="1" s="1"/>
  <c r="B138" i="1"/>
  <c r="F138" i="1" s="1" a="1"/>
  <c r="F138" i="1" s="1"/>
  <c r="B139" i="1"/>
  <c r="F139" i="1" s="1" a="1"/>
  <c r="F139" i="1" s="1"/>
  <c r="B140" i="1"/>
  <c r="F140" i="1" s="1" a="1"/>
  <c r="F140" i="1" s="1"/>
  <c r="B141" i="1"/>
  <c r="F141" i="1" s="1" a="1"/>
  <c r="F141" i="1" s="1"/>
  <c r="B142" i="1"/>
  <c r="F142" i="1" s="1" a="1"/>
  <c r="F142" i="1" s="1"/>
  <c r="B143" i="1"/>
  <c r="F143" i="1" s="1" a="1"/>
  <c r="F143" i="1" s="1"/>
  <c r="B144" i="1"/>
  <c r="F144" i="1" s="1" a="1"/>
  <c r="F144" i="1" s="1"/>
  <c r="B145" i="1"/>
  <c r="F145" i="1" s="1" a="1"/>
  <c r="F145" i="1" s="1"/>
  <c r="B146" i="1"/>
  <c r="F146" i="1" s="1" a="1"/>
  <c r="F146" i="1" s="1"/>
  <c r="B147" i="1"/>
  <c r="F147" i="1" s="1" a="1"/>
  <c r="F147" i="1" s="1"/>
  <c r="B148" i="1"/>
  <c r="F148" i="1" s="1" a="1"/>
  <c r="F148" i="1" s="1"/>
  <c r="B149" i="1"/>
  <c r="F149" i="1" s="1" a="1"/>
  <c r="F149" i="1" s="1"/>
  <c r="B150" i="1"/>
  <c r="F150" i="1" s="1" a="1"/>
  <c r="F150" i="1" s="1"/>
  <c r="B151" i="1"/>
  <c r="F151" i="1" s="1" a="1"/>
  <c r="F151" i="1" s="1"/>
  <c r="B152" i="1"/>
  <c r="F152" i="1" s="1" a="1"/>
  <c r="F152" i="1" s="1"/>
  <c r="B153" i="1"/>
  <c r="F153" i="1" s="1" a="1"/>
  <c r="F153" i="1" s="1"/>
  <c r="B154" i="1"/>
  <c r="F154" i="1" s="1" a="1"/>
  <c r="F154" i="1" s="1"/>
  <c r="B155" i="1"/>
  <c r="F155" i="1" s="1" a="1"/>
  <c r="F155" i="1" s="1"/>
  <c r="B156" i="1"/>
  <c r="F156" i="1" s="1" a="1"/>
  <c r="F156" i="1" s="1"/>
  <c r="B157" i="1"/>
  <c r="F157" i="1" s="1" a="1"/>
  <c r="F157" i="1" s="1"/>
  <c r="B158" i="1"/>
  <c r="F158" i="1" s="1" a="1"/>
  <c r="F158" i="1" s="1"/>
  <c r="B159" i="1"/>
  <c r="F159" i="1" s="1" a="1"/>
  <c r="F159" i="1" s="1"/>
  <c r="B160" i="1"/>
  <c r="F160" i="1" s="1" a="1"/>
  <c r="F160" i="1" s="1"/>
  <c r="B161" i="1"/>
  <c r="F161" i="1" s="1" a="1"/>
  <c r="F161" i="1" s="1"/>
  <c r="B162" i="1"/>
  <c r="F162" i="1" s="1" a="1"/>
  <c r="F162" i="1" s="1"/>
  <c r="B163" i="1"/>
  <c r="F163" i="1" s="1" a="1"/>
  <c r="F163" i="1" s="1"/>
  <c r="B164" i="1"/>
  <c r="F164" i="1" s="1" a="1"/>
  <c r="F164" i="1" s="1"/>
  <c r="B165" i="1"/>
  <c r="F165" i="1" s="1" a="1"/>
  <c r="F165" i="1" s="1"/>
  <c r="B166" i="1"/>
  <c r="F166" i="1" s="1" a="1"/>
  <c r="F166" i="1" s="1"/>
  <c r="B167" i="1"/>
  <c r="F167" i="1" s="1" a="1"/>
  <c r="F167" i="1" s="1"/>
  <c r="B168" i="1"/>
  <c r="F168" i="1" s="1" a="1"/>
  <c r="F168" i="1" s="1"/>
  <c r="B169" i="1"/>
  <c r="F169" i="1" s="1" a="1"/>
  <c r="F169" i="1" s="1"/>
  <c r="B170" i="1"/>
  <c r="F170" i="1" s="1" a="1"/>
  <c r="F170" i="1" s="1"/>
  <c r="B171" i="1"/>
  <c r="F171" i="1" s="1" a="1"/>
  <c r="F171" i="1" s="1"/>
  <c r="B172" i="1"/>
  <c r="F172" i="1" s="1" a="1"/>
  <c r="F172" i="1" s="1"/>
  <c r="B173" i="1"/>
  <c r="F173" i="1" s="1" a="1"/>
  <c r="F173" i="1" s="1"/>
  <c r="B174" i="1"/>
  <c r="F174" i="1" s="1" a="1"/>
  <c r="F174" i="1" s="1"/>
  <c r="B175" i="1"/>
  <c r="F175" i="1" s="1" a="1"/>
  <c r="F175" i="1" s="1"/>
  <c r="B176" i="1"/>
  <c r="F176" i="1" s="1" a="1"/>
  <c r="F176" i="1" s="1"/>
  <c r="B177" i="1"/>
  <c r="F177" i="1" s="1" a="1"/>
  <c r="F177" i="1" s="1"/>
  <c r="B178" i="1"/>
  <c r="F178" i="1" s="1" a="1"/>
  <c r="F178" i="1" s="1"/>
  <c r="B179" i="1"/>
  <c r="F179" i="1" s="1" a="1"/>
  <c r="F179" i="1" s="1"/>
  <c r="B180" i="1"/>
  <c r="F180" i="1" s="1" a="1"/>
  <c r="F180" i="1" s="1"/>
  <c r="B181" i="1"/>
  <c r="F181" i="1" s="1" a="1"/>
  <c r="F181" i="1" s="1"/>
  <c r="B182" i="1"/>
  <c r="F182" i="1" s="1" a="1"/>
  <c r="F182" i="1" s="1"/>
  <c r="B183" i="1"/>
  <c r="F183" i="1" s="1" a="1"/>
  <c r="F183" i="1" s="1"/>
  <c r="B184" i="1"/>
  <c r="F184" i="1" s="1" a="1"/>
  <c r="F184" i="1" s="1"/>
  <c r="B185" i="1"/>
  <c r="F185" i="1" s="1" a="1"/>
  <c r="F185" i="1" s="1"/>
  <c r="B186" i="1"/>
  <c r="F186" i="1" s="1" a="1"/>
  <c r="F186" i="1" s="1"/>
  <c r="B187" i="1"/>
  <c r="F187" i="1" s="1" a="1"/>
  <c r="F187" i="1" s="1"/>
  <c r="B188" i="1"/>
  <c r="F188" i="1" s="1" a="1"/>
  <c r="F188" i="1" s="1"/>
  <c r="B189" i="1"/>
  <c r="F189" i="1" s="1" a="1"/>
  <c r="F189" i="1" s="1"/>
  <c r="B190" i="1"/>
  <c r="F190" i="1" s="1" a="1"/>
  <c r="F190" i="1" s="1"/>
  <c r="B191" i="1"/>
  <c r="F191" i="1" s="1" a="1"/>
  <c r="F191" i="1" s="1"/>
  <c r="B192" i="1"/>
  <c r="F192" i="1" s="1" a="1"/>
  <c r="F192" i="1" s="1"/>
  <c r="B193" i="1"/>
  <c r="F193" i="1" s="1" a="1"/>
  <c r="F193" i="1" s="1"/>
  <c r="B194" i="1"/>
  <c r="F194" i="1" s="1" a="1"/>
  <c r="F194" i="1" s="1"/>
  <c r="B195" i="1"/>
  <c r="F195" i="1" s="1" a="1"/>
  <c r="F195" i="1" s="1"/>
  <c r="B196" i="1"/>
  <c r="F196" i="1" s="1" a="1"/>
  <c r="F196" i="1" s="1"/>
  <c r="B197" i="1"/>
  <c r="F197" i="1" s="1" a="1"/>
  <c r="F197" i="1" s="1"/>
  <c r="B198" i="1"/>
  <c r="F198" i="1" s="1" a="1"/>
  <c r="F198" i="1" s="1"/>
  <c r="B199" i="1"/>
  <c r="F199" i="1" s="1" a="1"/>
  <c r="F199" i="1" s="1"/>
  <c r="B200" i="1"/>
  <c r="F200" i="1" s="1" a="1"/>
  <c r="F200" i="1" s="1"/>
  <c r="B201" i="1"/>
  <c r="F201" i="1" s="1" a="1"/>
  <c r="F201" i="1" s="1"/>
  <c r="B202" i="1"/>
  <c r="F202" i="1" s="1" a="1"/>
  <c r="F202" i="1" s="1"/>
  <c r="B203" i="1"/>
  <c r="F203" i="1" s="1" a="1"/>
  <c r="F203" i="1" s="1"/>
  <c r="B204" i="1"/>
  <c r="F204" i="1" s="1" a="1"/>
  <c r="F204" i="1" s="1"/>
  <c r="B205" i="1"/>
  <c r="F205" i="1" s="1" a="1"/>
  <c r="F205" i="1" s="1"/>
  <c r="B206" i="1"/>
  <c r="F206" i="1" s="1" a="1"/>
  <c r="F206" i="1" s="1"/>
  <c r="B207" i="1"/>
  <c r="F207" i="1" s="1" a="1"/>
  <c r="F207" i="1" s="1"/>
  <c r="B208" i="1"/>
  <c r="F208" i="1" s="1" a="1"/>
  <c r="F208" i="1" s="1"/>
  <c r="B209" i="1"/>
  <c r="F209" i="1" s="1" a="1"/>
  <c r="F209" i="1" s="1"/>
  <c r="B210" i="1"/>
  <c r="F210" i="1" s="1" a="1"/>
  <c r="F210" i="1" s="1"/>
  <c r="B211" i="1"/>
  <c r="F211" i="1" s="1" a="1"/>
  <c r="F211" i="1" s="1"/>
  <c r="B212" i="1"/>
  <c r="F212" i="1" s="1" a="1"/>
  <c r="F212" i="1" s="1"/>
  <c r="B213" i="1"/>
  <c r="F213" i="1" s="1" a="1"/>
  <c r="F213" i="1" s="1"/>
  <c r="B214" i="1"/>
  <c r="F214" i="1" s="1" a="1"/>
  <c r="F214" i="1" s="1"/>
  <c r="B215" i="1"/>
  <c r="F215" i="1" s="1" a="1"/>
  <c r="F215" i="1" s="1"/>
  <c r="B216" i="1"/>
  <c r="F216" i="1" s="1" a="1"/>
  <c r="F216" i="1" s="1"/>
  <c r="B217" i="1"/>
  <c r="F217" i="1" s="1" a="1"/>
  <c r="F217" i="1" s="1"/>
  <c r="B218" i="1"/>
  <c r="F218" i="1" s="1" a="1"/>
  <c r="F218" i="1" s="1"/>
  <c r="B219" i="1"/>
  <c r="F219" i="1" s="1" a="1"/>
  <c r="F219" i="1" s="1"/>
  <c r="B220" i="1"/>
  <c r="F220" i="1" s="1" a="1"/>
  <c r="F220" i="1" s="1"/>
  <c r="B221" i="1"/>
  <c r="F221" i="1" s="1" a="1"/>
  <c r="F221" i="1" s="1"/>
  <c r="B222" i="1"/>
  <c r="F222" i="1" s="1" a="1"/>
  <c r="F222" i="1" s="1"/>
  <c r="B223" i="1"/>
  <c r="F223" i="1" s="1" a="1"/>
  <c r="F223" i="1" s="1"/>
  <c r="B224" i="1"/>
  <c r="F224" i="1" s="1" a="1"/>
  <c r="F224" i="1" s="1"/>
  <c r="B225" i="1"/>
  <c r="F225" i="1" s="1" a="1"/>
  <c r="F225" i="1" s="1"/>
  <c r="B226" i="1"/>
  <c r="F226" i="1" s="1" a="1"/>
  <c r="F226" i="1" s="1"/>
  <c r="B227" i="1"/>
  <c r="F227" i="1" s="1" a="1"/>
  <c r="F227" i="1" s="1"/>
  <c r="B228" i="1"/>
  <c r="F228" i="1" s="1" a="1"/>
  <c r="F228" i="1" s="1"/>
  <c r="B229" i="1"/>
  <c r="F229" i="1" s="1" a="1"/>
  <c r="F229" i="1" s="1"/>
  <c r="B230" i="1"/>
  <c r="F230" i="1" s="1" a="1"/>
  <c r="F230" i="1" s="1"/>
  <c r="B231" i="1"/>
  <c r="F231" i="1" s="1" a="1"/>
  <c r="F231" i="1" s="1"/>
  <c r="B232" i="1"/>
  <c r="F232" i="1" s="1" a="1"/>
  <c r="F232" i="1" s="1"/>
  <c r="B233" i="1"/>
  <c r="F233" i="1" s="1" a="1"/>
  <c r="F233" i="1" s="1"/>
  <c r="B234" i="1"/>
  <c r="F234" i="1" s="1" a="1"/>
  <c r="F234" i="1" s="1"/>
  <c r="B235" i="1"/>
  <c r="F235" i="1" s="1" a="1"/>
  <c r="F235" i="1" s="1"/>
  <c r="B236" i="1"/>
  <c r="F236" i="1" s="1" a="1"/>
  <c r="F236" i="1" s="1"/>
  <c r="B237" i="1"/>
  <c r="F237" i="1" s="1" a="1"/>
  <c r="F237" i="1" s="1"/>
  <c r="B238" i="1"/>
  <c r="F238" i="1" s="1" a="1"/>
  <c r="F238" i="1" s="1"/>
  <c r="B239" i="1"/>
  <c r="F239" i="1" s="1" a="1"/>
  <c r="F239" i="1" s="1"/>
  <c r="B240" i="1"/>
  <c r="F240" i="1" s="1" a="1"/>
  <c r="F240" i="1" s="1"/>
  <c r="B241" i="1"/>
  <c r="F241" i="1" s="1" a="1"/>
  <c r="F241" i="1" s="1"/>
  <c r="B242" i="1"/>
  <c r="F242" i="1" s="1" a="1"/>
  <c r="F242" i="1" s="1"/>
  <c r="B243" i="1"/>
  <c r="F243" i="1" s="1" a="1"/>
  <c r="F243" i="1" s="1"/>
  <c r="B244" i="1"/>
  <c r="F244" i="1" s="1" a="1"/>
  <c r="F244" i="1" s="1"/>
  <c r="B245" i="1"/>
  <c r="F245" i="1" s="1" a="1"/>
  <c r="F245" i="1" s="1"/>
  <c r="B246" i="1"/>
  <c r="B247" i="1"/>
  <c r="F247" i="1" s="1" a="1"/>
  <c r="F247" i="1" s="1"/>
  <c r="B248" i="1"/>
  <c r="F248" i="1" s="1" a="1"/>
  <c r="F248" i="1" s="1"/>
  <c r="B249" i="1"/>
  <c r="F249" i="1" s="1" a="1"/>
  <c r="F249" i="1" s="1"/>
  <c r="B250" i="1"/>
  <c r="F250" i="1" s="1" a="1"/>
  <c r="F250" i="1" s="1"/>
  <c r="B251" i="1"/>
  <c r="F251" i="1" s="1" a="1"/>
  <c r="F251" i="1" s="1"/>
  <c r="B252" i="1"/>
  <c r="F252" i="1" s="1" a="1"/>
  <c r="F252" i="1" s="1"/>
  <c r="B253" i="1"/>
  <c r="F253" i="1" s="1" a="1"/>
  <c r="F253" i="1" s="1"/>
  <c r="B254" i="1"/>
  <c r="F254" i="1" s="1" a="1"/>
  <c r="F254" i="1" s="1"/>
  <c r="B255" i="1"/>
  <c r="F255" i="1" s="1" a="1"/>
  <c r="F255" i="1" s="1"/>
  <c r="B256" i="1"/>
  <c r="F256" i="1" s="1" a="1"/>
  <c r="F256" i="1" s="1"/>
  <c r="B257" i="1"/>
  <c r="F257" i="1" s="1" a="1"/>
  <c r="F257" i="1" s="1"/>
  <c r="B258" i="1"/>
  <c r="B259" i="1"/>
  <c r="F259" i="1" s="1" a="1"/>
  <c r="F259" i="1" s="1"/>
  <c r="B260" i="1"/>
  <c r="F260" i="1" s="1" a="1"/>
  <c r="F260" i="1" s="1"/>
  <c r="B261" i="1"/>
  <c r="F261" i="1" s="1" a="1"/>
  <c r="F261" i="1" s="1"/>
  <c r="B262" i="1"/>
  <c r="F262" i="1" s="1" a="1"/>
  <c r="F262" i="1" s="1"/>
  <c r="B263" i="1"/>
  <c r="F263" i="1" s="1" a="1"/>
  <c r="F263" i="1" s="1"/>
  <c r="B264" i="1"/>
  <c r="F264" i="1" s="1" a="1"/>
  <c r="F264" i="1" s="1"/>
  <c r="B265" i="1"/>
  <c r="F265" i="1" s="1" a="1"/>
  <c r="F265" i="1" s="1"/>
  <c r="B266" i="1"/>
  <c r="F266" i="1" s="1" a="1"/>
  <c r="F266" i="1" s="1"/>
  <c r="B267" i="1"/>
  <c r="F267" i="1" s="1" a="1"/>
  <c r="F267" i="1" s="1"/>
  <c r="B268" i="1"/>
  <c r="F268" i="1" s="1" a="1"/>
  <c r="F268" i="1" s="1"/>
  <c r="B269" i="1"/>
  <c r="F269" i="1" s="1" a="1"/>
  <c r="F269" i="1" s="1"/>
  <c r="B270" i="1"/>
  <c r="F270" i="1" s="1" a="1"/>
  <c r="F270" i="1" s="1"/>
  <c r="B271" i="1"/>
  <c r="F271" i="1" s="1" a="1"/>
  <c r="F271" i="1" s="1"/>
  <c r="B272" i="1"/>
  <c r="F272" i="1" s="1" a="1"/>
  <c r="F272" i="1" s="1"/>
  <c r="B273" i="1"/>
  <c r="F273" i="1" s="1" a="1"/>
  <c r="F273" i="1" s="1"/>
  <c r="B274" i="1"/>
  <c r="F274" i="1" s="1" a="1"/>
  <c r="F274" i="1" s="1"/>
  <c r="B275" i="1"/>
  <c r="F275" i="1" s="1" a="1"/>
  <c r="F275" i="1" s="1"/>
  <c r="B276" i="1"/>
  <c r="B277" i="1"/>
  <c r="F277" i="1" s="1" a="1"/>
  <c r="F277" i="1" s="1"/>
  <c r="B278" i="1"/>
  <c r="F278" i="1" s="1" a="1"/>
  <c r="F278" i="1" s="1"/>
  <c r="B279" i="1"/>
  <c r="F279" i="1" s="1" a="1"/>
  <c r="F279" i="1" s="1"/>
  <c r="B280" i="1"/>
  <c r="F280" i="1" s="1" a="1"/>
  <c r="F280" i="1" s="1"/>
  <c r="B281" i="1"/>
  <c r="F281" i="1" s="1" a="1"/>
  <c r="F281" i="1" s="1"/>
  <c r="B282" i="1"/>
  <c r="F282" i="1" s="1" a="1"/>
  <c r="F282" i="1" s="1"/>
  <c r="B283" i="1"/>
  <c r="F283" i="1" s="1" a="1"/>
  <c r="F283" i="1" s="1"/>
  <c r="B284" i="1"/>
  <c r="F284" i="1" s="1" a="1"/>
  <c r="F284" i="1" s="1"/>
  <c r="B285" i="1"/>
  <c r="F285" i="1" s="1" a="1"/>
  <c r="F285" i="1" s="1"/>
  <c r="B286" i="1"/>
  <c r="F286" i="1" s="1" a="1"/>
  <c r="F286" i="1" s="1"/>
  <c r="B287" i="1"/>
  <c r="F287" i="1" s="1" a="1"/>
  <c r="F287" i="1" s="1"/>
  <c r="B288" i="1"/>
  <c r="F288" i="1" s="1" a="1"/>
  <c r="F288" i="1" s="1"/>
  <c r="B289" i="1"/>
  <c r="F289" i="1" s="1" a="1"/>
  <c r="F289" i="1" s="1"/>
  <c r="B290" i="1"/>
  <c r="F290" i="1" s="1" a="1"/>
  <c r="F290" i="1" s="1"/>
  <c r="B291" i="1"/>
  <c r="F291" i="1" s="1" a="1"/>
  <c r="F291" i="1" s="1"/>
  <c r="B292" i="1"/>
  <c r="F292" i="1" s="1" a="1"/>
  <c r="F292" i="1" s="1"/>
  <c r="B293" i="1"/>
  <c r="F293" i="1" s="1" a="1"/>
  <c r="F293" i="1" s="1"/>
  <c r="B294" i="1"/>
  <c r="F294" i="1" s="1" a="1"/>
  <c r="F294" i="1" s="1"/>
  <c r="B295" i="1"/>
  <c r="F295" i="1" s="1" a="1"/>
  <c r="F295" i="1" s="1"/>
  <c r="B296" i="1"/>
  <c r="F296" i="1" s="1" a="1"/>
  <c r="F296" i="1" s="1"/>
  <c r="B297" i="1"/>
  <c r="F297" i="1" s="1" a="1"/>
  <c r="F297" i="1" s="1"/>
  <c r="B298" i="1"/>
  <c r="B299" i="1"/>
  <c r="F299" i="1" s="1" a="1"/>
  <c r="F299" i="1" s="1"/>
  <c r="B300" i="1"/>
  <c r="F300" i="1" s="1" a="1"/>
  <c r="F300" i="1" s="1"/>
  <c r="B301" i="1"/>
  <c r="F301" i="1" s="1" a="1"/>
  <c r="F301" i="1" s="1"/>
  <c r="B302" i="1"/>
  <c r="F302" i="1" s="1" a="1"/>
  <c r="F302" i="1" s="1"/>
  <c r="B303" i="1"/>
  <c r="F303" i="1" s="1" a="1"/>
  <c r="F303" i="1" s="1"/>
  <c r="B304" i="1"/>
  <c r="F304" i="1" s="1" a="1"/>
  <c r="F304" i="1" s="1"/>
  <c r="B305" i="1"/>
  <c r="F305" i="1" s="1" a="1"/>
  <c r="F305" i="1" s="1"/>
  <c r="B306" i="1"/>
  <c r="F306" i="1" s="1" a="1"/>
  <c r="F306" i="1" s="1"/>
  <c r="B307" i="1"/>
  <c r="F307" i="1" s="1" a="1"/>
  <c r="F307" i="1" s="1"/>
  <c r="B308" i="1"/>
  <c r="F308" i="1" s="1" a="1"/>
  <c r="F308" i="1" s="1"/>
  <c r="B309" i="1"/>
  <c r="F309" i="1" s="1" a="1"/>
  <c r="F309" i="1" s="1"/>
  <c r="B310" i="1"/>
  <c r="F310" i="1" s="1" a="1"/>
  <c r="F310" i="1" s="1"/>
  <c r="B311" i="1"/>
  <c r="F311" i="1" s="1" a="1"/>
  <c r="F311" i="1" s="1"/>
  <c r="B312" i="1"/>
  <c r="F312" i="1" s="1" a="1"/>
  <c r="F312" i="1" s="1"/>
  <c r="B313" i="1"/>
  <c r="F313" i="1" s="1" a="1"/>
  <c r="F313" i="1" s="1"/>
  <c r="B314" i="1"/>
  <c r="F314" i="1" s="1" a="1"/>
  <c r="F314" i="1" s="1"/>
  <c r="B315" i="1"/>
  <c r="F315" i="1" s="1" a="1"/>
  <c r="F315" i="1" s="1"/>
  <c r="B316" i="1"/>
  <c r="F316" i="1" s="1" a="1"/>
  <c r="F316" i="1" s="1"/>
  <c r="B317" i="1"/>
  <c r="F317" i="1" s="1" a="1"/>
  <c r="F317" i="1" s="1"/>
  <c r="B318" i="1"/>
  <c r="F318" i="1" s="1" a="1"/>
  <c r="F318" i="1" s="1"/>
  <c r="B319" i="1"/>
  <c r="F319" i="1" s="1" a="1"/>
  <c r="F319" i="1" s="1"/>
  <c r="B320" i="1"/>
  <c r="F320" i="1" s="1" a="1"/>
  <c r="F320" i="1" s="1"/>
  <c r="B321" i="1"/>
  <c r="F321" i="1" s="1" a="1"/>
  <c r="F321" i="1" s="1"/>
  <c r="B322" i="1"/>
  <c r="F322" i="1" s="1" a="1"/>
  <c r="F322" i="1" s="1"/>
  <c r="B323" i="1"/>
  <c r="F323" i="1" s="1" a="1"/>
  <c r="F323" i="1" s="1"/>
  <c r="B324" i="1"/>
  <c r="F324" i="1" s="1" a="1"/>
  <c r="F324" i="1" s="1"/>
  <c r="B325" i="1"/>
  <c r="F325" i="1" s="1" a="1"/>
  <c r="F325" i="1" s="1"/>
  <c r="B326" i="1"/>
  <c r="F326" i="1" s="1" a="1"/>
  <c r="F326" i="1" s="1"/>
  <c r="B327" i="1"/>
  <c r="F327" i="1" s="1" a="1"/>
  <c r="F327" i="1" s="1"/>
  <c r="B328" i="1"/>
  <c r="F328" i="1" s="1" a="1"/>
  <c r="F328" i="1" s="1"/>
  <c r="B329" i="1"/>
  <c r="F329" i="1" s="1" a="1"/>
  <c r="F329" i="1" s="1"/>
  <c r="B330" i="1"/>
  <c r="F330" i="1" s="1" a="1"/>
  <c r="F330" i="1" s="1"/>
  <c r="B331" i="1"/>
  <c r="F331" i="1" s="1" a="1"/>
  <c r="F331" i="1" s="1"/>
  <c r="B332" i="1"/>
  <c r="F332" i="1" s="1" a="1"/>
  <c r="F332" i="1" s="1"/>
  <c r="B333" i="1"/>
  <c r="F333" i="1" s="1" a="1"/>
  <c r="F333" i="1" s="1"/>
  <c r="B334" i="1"/>
  <c r="F334" i="1" s="1" a="1"/>
  <c r="F334" i="1" s="1"/>
  <c r="B335" i="1"/>
  <c r="F335" i="1" s="1" a="1"/>
  <c r="F335" i="1" s="1"/>
  <c r="B336" i="1"/>
  <c r="F336" i="1" s="1" a="1"/>
  <c r="F336" i="1" s="1"/>
  <c r="B337" i="1"/>
  <c r="F337" i="1" s="1" a="1"/>
  <c r="F337" i="1" s="1"/>
  <c r="B338" i="1"/>
  <c r="F338" i="1" s="1" a="1"/>
  <c r="F338" i="1" s="1"/>
  <c r="B339" i="1"/>
  <c r="F339" i="1" s="1" a="1"/>
  <c r="F339" i="1" s="1"/>
  <c r="B340" i="1"/>
  <c r="F340" i="1" s="1" a="1"/>
  <c r="F340" i="1" s="1"/>
  <c r="B341" i="1"/>
  <c r="F341" i="1" s="1" a="1"/>
  <c r="F341" i="1" s="1"/>
  <c r="B342" i="1"/>
  <c r="F342" i="1" s="1" a="1"/>
  <c r="F342" i="1" s="1"/>
  <c r="B343" i="1"/>
  <c r="F343" i="1" s="1" a="1"/>
  <c r="F343" i="1" s="1"/>
  <c r="B344" i="1"/>
  <c r="F344" i="1" s="1" a="1"/>
  <c r="F344" i="1" s="1"/>
  <c r="B345" i="1"/>
  <c r="F345" i="1" s="1" a="1"/>
  <c r="F345" i="1" s="1"/>
  <c r="B346" i="1"/>
  <c r="F346" i="1" s="1" a="1"/>
  <c r="F346" i="1" s="1"/>
  <c r="B347" i="1"/>
  <c r="F347" i="1" s="1" a="1"/>
  <c r="F347" i="1" s="1"/>
  <c r="B348" i="1"/>
  <c r="F348" i="1" s="1" a="1"/>
  <c r="F348" i="1" s="1"/>
  <c r="B349" i="1"/>
  <c r="F349" i="1" s="1" a="1"/>
  <c r="F349" i="1" s="1"/>
  <c r="B350" i="1"/>
  <c r="F350" i="1" s="1" a="1"/>
  <c r="F350" i="1" s="1"/>
  <c r="B351" i="1"/>
  <c r="F351" i="1" s="1" a="1"/>
  <c r="F351" i="1" s="1"/>
  <c r="B352" i="1"/>
  <c r="F352" i="1" s="1" a="1"/>
  <c r="F352" i="1" s="1"/>
  <c r="B353" i="1"/>
  <c r="F353" i="1" s="1" a="1"/>
  <c r="F353" i="1" s="1"/>
  <c r="B354" i="1"/>
  <c r="F354" i="1" s="1" a="1"/>
  <c r="F354" i="1" s="1"/>
  <c r="B355" i="1"/>
  <c r="F355" i="1" s="1" a="1"/>
  <c r="F355" i="1" s="1"/>
  <c r="B356" i="1"/>
  <c r="F356" i="1" s="1" a="1"/>
  <c r="F356" i="1" s="1"/>
  <c r="B357" i="1"/>
  <c r="F357" i="1" s="1" a="1"/>
  <c r="F357" i="1" s="1"/>
  <c r="B358" i="1"/>
  <c r="F358" i="1" s="1" a="1"/>
  <c r="F358" i="1" s="1"/>
  <c r="B359" i="1"/>
  <c r="F359" i="1" s="1" a="1"/>
  <c r="F359" i="1" s="1"/>
  <c r="B360" i="1"/>
  <c r="F360" i="1" s="1" a="1"/>
  <c r="F360" i="1" s="1"/>
  <c r="B361" i="1"/>
  <c r="F361" i="1" s="1" a="1"/>
  <c r="F361" i="1" s="1"/>
  <c r="B362" i="1"/>
  <c r="F362" i="1" s="1" a="1"/>
  <c r="F362" i="1" s="1"/>
  <c r="B363" i="1"/>
  <c r="F363" i="1" s="1" a="1"/>
  <c r="F363" i="1" s="1"/>
  <c r="B364" i="1"/>
  <c r="F364" i="1" s="1" a="1"/>
  <c r="F364" i="1" s="1"/>
  <c r="B365" i="1"/>
  <c r="F365" i="1" s="1" a="1"/>
  <c r="F365" i="1" s="1"/>
  <c r="B366" i="1"/>
  <c r="F366" i="1" s="1" a="1"/>
  <c r="F366" i="1" s="1"/>
  <c r="B367" i="1"/>
  <c r="F367" i="1" s="1" a="1"/>
  <c r="F367" i="1" s="1"/>
  <c r="B368" i="1"/>
  <c r="F368" i="1" s="1" a="1"/>
  <c r="F368" i="1" s="1"/>
  <c r="B369" i="1"/>
  <c r="F369" i="1" s="1" a="1"/>
  <c r="F369" i="1" s="1"/>
  <c r="B370" i="1"/>
  <c r="F370" i="1" s="1" a="1"/>
  <c r="F370" i="1" s="1"/>
  <c r="B371" i="1"/>
  <c r="F371" i="1" s="1" a="1"/>
  <c r="F371" i="1" s="1"/>
  <c r="B372" i="1"/>
  <c r="F372" i="1" s="1" a="1"/>
  <c r="F372" i="1" s="1"/>
  <c r="B373" i="1"/>
  <c r="F373" i="1" s="1" a="1"/>
  <c r="F373" i="1" s="1"/>
  <c r="B374" i="1"/>
  <c r="F374" i="1" s="1" a="1"/>
  <c r="F374" i="1" s="1"/>
  <c r="B375" i="1"/>
  <c r="F375" i="1" s="1" a="1"/>
  <c r="F375" i="1" s="1"/>
  <c r="B376" i="1"/>
  <c r="F376" i="1" s="1" a="1"/>
  <c r="F376" i="1" s="1"/>
  <c r="B377" i="1"/>
  <c r="F377" i="1" s="1" a="1"/>
  <c r="F377" i="1" s="1"/>
  <c r="B378" i="1"/>
  <c r="F378" i="1" s="1" a="1"/>
  <c r="F378" i="1" s="1"/>
  <c r="B379" i="1"/>
  <c r="F379" i="1" s="1" a="1"/>
  <c r="F379" i="1" s="1"/>
  <c r="B380" i="1"/>
  <c r="F380" i="1" s="1" a="1"/>
  <c r="F380" i="1" s="1"/>
  <c r="B381" i="1"/>
  <c r="F381" i="1" s="1" a="1"/>
  <c r="F381" i="1" s="1"/>
  <c r="B382" i="1"/>
  <c r="F382" i="1" s="1" a="1"/>
  <c r="F382" i="1" s="1"/>
  <c r="B383" i="1"/>
  <c r="F383" i="1" s="1" a="1"/>
  <c r="F383" i="1" s="1"/>
  <c r="B384" i="1"/>
  <c r="F384" i="1" s="1" a="1"/>
  <c r="F384" i="1" s="1"/>
  <c r="B385" i="1"/>
  <c r="F385" i="1" s="1" a="1"/>
  <c r="F385" i="1" s="1"/>
  <c r="B386" i="1"/>
  <c r="F386" i="1" s="1" a="1"/>
  <c r="F386" i="1" s="1"/>
  <c r="B387" i="1"/>
  <c r="F387" i="1" s="1" a="1"/>
  <c r="F387" i="1" s="1"/>
  <c r="B388" i="1"/>
  <c r="F388" i="1" s="1" a="1"/>
  <c r="F388" i="1" s="1"/>
  <c r="B389" i="1"/>
  <c r="F389" i="1" s="1" a="1"/>
  <c r="F389" i="1" s="1"/>
  <c r="B390" i="1"/>
  <c r="F390" i="1" s="1" a="1"/>
  <c r="F390" i="1" s="1"/>
  <c r="B391" i="1"/>
  <c r="F391" i="1" s="1" a="1"/>
  <c r="F391" i="1" s="1"/>
  <c r="B392" i="1"/>
  <c r="F392" i="1" s="1" a="1"/>
  <c r="F392" i="1" s="1"/>
  <c r="B393" i="1"/>
  <c r="F393" i="1" s="1" a="1"/>
  <c r="F393" i="1" s="1"/>
  <c r="B394" i="1"/>
  <c r="F394" i="1" s="1" a="1"/>
  <c r="F394" i="1" s="1"/>
  <c r="B395" i="1"/>
  <c r="F395" i="1" s="1" a="1"/>
  <c r="F395" i="1" s="1"/>
  <c r="B396" i="1"/>
  <c r="F396" i="1" s="1" a="1"/>
  <c r="F396" i="1" s="1"/>
  <c r="B397" i="1"/>
  <c r="F397" i="1" s="1" a="1"/>
  <c r="F397" i="1" s="1"/>
  <c r="B398" i="1"/>
  <c r="F398" i="1" s="1" a="1"/>
  <c r="F398" i="1" s="1"/>
  <c r="B399" i="1"/>
  <c r="F399" i="1" s="1" a="1"/>
  <c r="F399" i="1" s="1"/>
  <c r="B400" i="1"/>
  <c r="F400" i="1" s="1" a="1"/>
  <c r="F400" i="1" s="1"/>
  <c r="B401" i="1"/>
  <c r="F401" i="1" s="1" a="1"/>
  <c r="F401" i="1" s="1"/>
  <c r="B402" i="1"/>
  <c r="F402" i="1" s="1" a="1"/>
  <c r="F402" i="1" s="1"/>
  <c r="B403" i="1"/>
  <c r="F403" i="1" s="1" a="1"/>
  <c r="F403" i="1" s="1"/>
  <c r="B404" i="1"/>
  <c r="F404" i="1" s="1" a="1"/>
  <c r="F404" i="1" s="1"/>
  <c r="B405" i="1"/>
  <c r="F405" i="1" s="1" a="1"/>
  <c r="F405" i="1" s="1"/>
  <c r="B406" i="1"/>
  <c r="F406" i="1" s="1" a="1"/>
  <c r="F406" i="1" s="1"/>
  <c r="B407" i="1"/>
  <c r="F407" i="1" s="1" a="1"/>
  <c r="F407" i="1" s="1"/>
  <c r="B408" i="1"/>
  <c r="F408" i="1" s="1" a="1"/>
  <c r="F408" i="1" s="1"/>
  <c r="B409" i="1"/>
  <c r="F409" i="1" s="1" a="1"/>
  <c r="F409" i="1" s="1"/>
  <c r="B410" i="1"/>
  <c r="F410" i="1" s="1" a="1"/>
  <c r="F410" i="1" s="1"/>
  <c r="B411" i="1"/>
  <c r="F411" i="1" s="1" a="1"/>
  <c r="F411" i="1" s="1"/>
  <c r="B412" i="1"/>
  <c r="F412" i="1" s="1" a="1"/>
  <c r="F412" i="1" s="1"/>
  <c r="B413" i="1"/>
  <c r="F413" i="1" s="1" a="1"/>
  <c r="F413" i="1" s="1"/>
  <c r="B414" i="1"/>
  <c r="F414" i="1" s="1" a="1"/>
  <c r="F414" i="1" s="1"/>
  <c r="B415" i="1"/>
  <c r="F415" i="1" s="1" a="1"/>
  <c r="F415" i="1" s="1"/>
  <c r="B416" i="1"/>
  <c r="F416" i="1" s="1" a="1"/>
  <c r="F416" i="1" s="1"/>
  <c r="B417" i="1"/>
  <c r="F417" i="1" s="1" a="1"/>
  <c r="F417" i="1" s="1"/>
  <c r="B418" i="1"/>
  <c r="F418" i="1" s="1" a="1"/>
  <c r="F418" i="1" s="1"/>
  <c r="B419" i="1"/>
  <c r="F419" i="1" s="1" a="1"/>
  <c r="F419" i="1" s="1"/>
  <c r="B420" i="1"/>
  <c r="F420" i="1" s="1" a="1"/>
  <c r="F420" i="1" s="1"/>
  <c r="B421" i="1"/>
  <c r="F421" i="1" s="1" a="1"/>
  <c r="F421" i="1" s="1"/>
  <c r="B422" i="1"/>
  <c r="F422" i="1" s="1" a="1"/>
  <c r="F422" i="1" s="1"/>
  <c r="B423" i="1"/>
  <c r="F423" i="1" s="1" a="1"/>
  <c r="F423" i="1" s="1"/>
  <c r="B424" i="1"/>
  <c r="F424" i="1" s="1" a="1"/>
  <c r="F424" i="1" s="1"/>
  <c r="B425" i="1"/>
  <c r="F425" i="1" s="1" a="1"/>
  <c r="F425" i="1" s="1"/>
  <c r="B426" i="1"/>
  <c r="F426" i="1" s="1" a="1"/>
  <c r="F426" i="1" s="1"/>
  <c r="B427" i="1"/>
  <c r="F427" i="1" s="1" a="1"/>
  <c r="F427" i="1" s="1"/>
  <c r="B428" i="1"/>
  <c r="F428" i="1" s="1" a="1"/>
  <c r="F428" i="1" s="1"/>
  <c r="B429" i="1"/>
  <c r="F429" i="1" s="1" a="1"/>
  <c r="F429" i="1" s="1"/>
  <c r="B430" i="1"/>
  <c r="F430" i="1" s="1" a="1"/>
  <c r="F430" i="1" s="1"/>
  <c r="B431" i="1"/>
  <c r="F431" i="1" s="1" a="1"/>
  <c r="F431" i="1" s="1"/>
  <c r="B432" i="1"/>
  <c r="F432" i="1" s="1" a="1"/>
  <c r="F432" i="1" s="1"/>
  <c r="B433" i="1"/>
  <c r="F433" i="1" s="1" a="1"/>
  <c r="F433" i="1" s="1"/>
  <c r="B434" i="1"/>
  <c r="F434" i="1" s="1" a="1"/>
  <c r="F434" i="1" s="1"/>
  <c r="B435" i="1"/>
  <c r="F435" i="1" s="1" a="1"/>
  <c r="F435" i="1" s="1"/>
  <c r="B436" i="1"/>
  <c r="F436" i="1" s="1" a="1"/>
  <c r="F436" i="1" s="1"/>
  <c r="B437" i="1"/>
  <c r="F437" i="1" s="1" a="1"/>
  <c r="F437" i="1" s="1"/>
  <c r="B438" i="1"/>
  <c r="F438" i="1" s="1" a="1"/>
  <c r="F438" i="1" s="1"/>
  <c r="B439" i="1"/>
  <c r="F439" i="1" s="1" a="1"/>
  <c r="F439" i="1" s="1"/>
  <c r="B440" i="1"/>
  <c r="F440" i="1" s="1" a="1"/>
  <c r="F440" i="1" s="1"/>
  <c r="B441" i="1"/>
  <c r="F441" i="1" s="1" a="1"/>
  <c r="F441" i="1" s="1"/>
  <c r="B442" i="1"/>
  <c r="F442" i="1" s="1" a="1"/>
  <c r="F442" i="1" s="1"/>
  <c r="B443" i="1"/>
  <c r="F443" i="1" s="1" a="1"/>
  <c r="F443" i="1" s="1"/>
  <c r="B444" i="1"/>
  <c r="F444" i="1" s="1" a="1"/>
  <c r="F444" i="1" s="1"/>
  <c r="B445" i="1"/>
  <c r="F445" i="1" s="1" a="1"/>
  <c r="F445" i="1" s="1"/>
  <c r="B446" i="1"/>
  <c r="F446" i="1" s="1" a="1"/>
  <c r="F446" i="1" s="1"/>
  <c r="B447" i="1"/>
  <c r="F447" i="1" s="1" a="1"/>
  <c r="F447" i="1" s="1"/>
  <c r="B448" i="1"/>
  <c r="F448" i="1" s="1" a="1"/>
  <c r="F448" i="1" s="1"/>
  <c r="B449" i="1"/>
  <c r="F449" i="1" s="1" a="1"/>
  <c r="F449" i="1" s="1"/>
  <c r="B450" i="1"/>
  <c r="F450" i="1" s="1" a="1"/>
  <c r="F450" i="1" s="1"/>
  <c r="B451" i="1"/>
  <c r="F451" i="1" s="1" a="1"/>
  <c r="F451" i="1" s="1"/>
  <c r="B452" i="1"/>
  <c r="F452" i="1" s="1" a="1"/>
  <c r="F452" i="1" s="1"/>
  <c r="B453" i="1"/>
  <c r="F453" i="1" s="1" a="1"/>
  <c r="F453" i="1" s="1"/>
  <c r="B454" i="1"/>
  <c r="F454" i="1" s="1" a="1"/>
  <c r="F454" i="1" s="1"/>
  <c r="B455" i="1"/>
  <c r="F455" i="1" s="1" a="1"/>
  <c r="F455" i="1" s="1"/>
  <c r="B456" i="1"/>
  <c r="F456" i="1" s="1" a="1"/>
  <c r="F456" i="1" s="1"/>
  <c r="B457" i="1"/>
  <c r="F457" i="1" s="1" a="1"/>
  <c r="F457" i="1" s="1"/>
  <c r="B458" i="1"/>
  <c r="F458" i="1" s="1" a="1"/>
  <c r="F458" i="1" s="1"/>
  <c r="B459" i="1"/>
  <c r="F459" i="1" s="1" a="1"/>
  <c r="F459" i="1" s="1"/>
  <c r="B460" i="1"/>
  <c r="F460" i="1" s="1" a="1"/>
  <c r="F460" i="1" s="1"/>
  <c r="B461" i="1"/>
  <c r="F461" i="1" s="1" a="1"/>
  <c r="F461" i="1" s="1"/>
  <c r="B462" i="1"/>
  <c r="F462" i="1" s="1" a="1"/>
  <c r="F462" i="1" s="1"/>
  <c r="B463" i="1"/>
  <c r="F463" i="1" s="1" a="1"/>
  <c r="F463" i="1" s="1"/>
  <c r="B464" i="1"/>
  <c r="F464" i="1" s="1" a="1"/>
  <c r="F464" i="1" s="1"/>
  <c r="B465" i="1"/>
  <c r="F465" i="1" s="1" a="1"/>
  <c r="F465" i="1" s="1"/>
  <c r="B466" i="1"/>
  <c r="F466" i="1" s="1" a="1"/>
  <c r="F466" i="1" s="1"/>
  <c r="B467" i="1"/>
  <c r="F467" i="1" s="1" a="1"/>
  <c r="F467" i="1" s="1"/>
  <c r="B468" i="1"/>
  <c r="F468" i="1" s="1" a="1"/>
  <c r="F468" i="1" s="1"/>
  <c r="B469" i="1"/>
  <c r="F469" i="1" s="1" a="1"/>
  <c r="F469" i="1" s="1"/>
  <c r="B470" i="1"/>
  <c r="F470" i="1" s="1" a="1"/>
  <c r="F470" i="1" s="1"/>
  <c r="B471" i="1"/>
  <c r="F471" i="1" s="1" a="1"/>
  <c r="F471" i="1" s="1"/>
  <c r="B472" i="1"/>
  <c r="F472" i="1" s="1" a="1"/>
  <c r="F472" i="1" s="1"/>
  <c r="B473" i="1"/>
  <c r="F473" i="1" s="1" a="1"/>
  <c r="F473" i="1" s="1"/>
  <c r="B474" i="1"/>
  <c r="F474" i="1" s="1" a="1"/>
  <c r="F474" i="1" s="1"/>
  <c r="B475" i="1"/>
  <c r="F475" i="1" s="1" a="1"/>
  <c r="F475" i="1" s="1"/>
  <c r="B476" i="1"/>
  <c r="F476" i="1" s="1" a="1"/>
  <c r="F476" i="1" s="1"/>
  <c r="B477" i="1"/>
  <c r="F477" i="1" s="1" a="1"/>
  <c r="F477" i="1" s="1"/>
  <c r="B478" i="1"/>
  <c r="F478" i="1" s="1" a="1"/>
  <c r="F478" i="1" s="1"/>
  <c r="B479" i="1"/>
  <c r="F479" i="1" s="1" a="1"/>
  <c r="F479" i="1" s="1"/>
  <c r="B480" i="1"/>
  <c r="F480" i="1" s="1" a="1"/>
  <c r="F480" i="1" s="1"/>
  <c r="B481" i="1"/>
  <c r="F481" i="1" s="1" a="1"/>
  <c r="F481" i="1" s="1"/>
  <c r="B482" i="1"/>
  <c r="F482" i="1" s="1" a="1"/>
  <c r="F482" i="1" s="1"/>
  <c r="B483" i="1"/>
  <c r="F483" i="1" s="1" a="1"/>
  <c r="F483" i="1" s="1"/>
  <c r="B484" i="1"/>
  <c r="F484" i="1" s="1" a="1"/>
  <c r="F484" i="1" s="1"/>
  <c r="B485" i="1"/>
  <c r="F485" i="1" s="1" a="1"/>
  <c r="F485" i="1" s="1"/>
  <c r="B486" i="1"/>
  <c r="F486" i="1" s="1" a="1"/>
  <c r="F486" i="1" s="1"/>
  <c r="B487" i="1"/>
  <c r="F487" i="1" s="1" a="1"/>
  <c r="F487" i="1" s="1"/>
  <c r="B488" i="1"/>
  <c r="F488" i="1" s="1" a="1"/>
  <c r="F488" i="1" s="1"/>
  <c r="B489" i="1"/>
  <c r="F489" i="1" s="1" a="1"/>
  <c r="F489" i="1" s="1"/>
  <c r="B490" i="1"/>
  <c r="F490" i="1" s="1" a="1"/>
  <c r="F490" i="1" s="1"/>
  <c r="B491" i="1"/>
  <c r="F491" i="1" s="1" a="1"/>
  <c r="F491" i="1" s="1"/>
  <c r="B492" i="1"/>
  <c r="F492" i="1" s="1" a="1"/>
  <c r="F492" i="1" s="1"/>
  <c r="B493" i="1"/>
  <c r="F493" i="1" s="1" a="1"/>
  <c r="F493" i="1" s="1"/>
  <c r="B494" i="1"/>
  <c r="F494" i="1" s="1" a="1"/>
  <c r="F494" i="1" s="1"/>
  <c r="B495" i="1"/>
  <c r="F495" i="1" s="1" a="1"/>
  <c r="F495" i="1" s="1"/>
  <c r="B496" i="1"/>
  <c r="F496" i="1" s="1" a="1"/>
  <c r="F496" i="1" s="1"/>
  <c r="B497" i="1"/>
  <c r="F497" i="1" s="1" a="1"/>
  <c r="F497" i="1" s="1"/>
  <c r="B498" i="1"/>
  <c r="F498" i="1" s="1" a="1"/>
  <c r="F498" i="1" s="1"/>
  <c r="B499" i="1"/>
  <c r="F499" i="1" s="1" a="1"/>
  <c r="F499" i="1" s="1"/>
  <c r="B500" i="1"/>
  <c r="F500" i="1" s="1" a="1"/>
  <c r="F500" i="1" s="1"/>
  <c r="B501" i="1"/>
  <c r="F501" i="1" s="1" a="1"/>
  <c r="F501" i="1" s="1"/>
  <c r="B502" i="1"/>
  <c r="F502" i="1" s="1" a="1"/>
  <c r="F502" i="1" s="1"/>
  <c r="B503" i="1"/>
  <c r="F503" i="1" s="1" a="1"/>
  <c r="F503" i="1" s="1"/>
  <c r="B504" i="1"/>
  <c r="F504" i="1" s="1" a="1"/>
  <c r="F504" i="1" s="1"/>
  <c r="B505" i="1"/>
  <c r="F505" i="1" s="1" a="1"/>
  <c r="F505" i="1" s="1"/>
  <c r="B506" i="1"/>
  <c r="F506" i="1" s="1" a="1"/>
  <c r="F506" i="1" s="1"/>
  <c r="B507" i="1"/>
  <c r="F507" i="1" s="1" a="1"/>
  <c r="F507" i="1" s="1"/>
  <c r="B508" i="1"/>
  <c r="F508" i="1" s="1" a="1"/>
  <c r="F508" i="1" s="1"/>
  <c r="B509" i="1"/>
  <c r="F509" i="1" s="1" a="1"/>
  <c r="F509" i="1" s="1"/>
  <c r="B510" i="1"/>
  <c r="F510" i="1" s="1" a="1"/>
  <c r="F510" i="1" s="1"/>
  <c r="B511" i="1"/>
  <c r="F511" i="1" s="1" a="1"/>
  <c r="F511" i="1" s="1"/>
  <c r="B512" i="1"/>
  <c r="F512" i="1" s="1" a="1"/>
  <c r="F512" i="1" s="1"/>
  <c r="B513" i="1"/>
  <c r="F513" i="1" s="1" a="1"/>
  <c r="F513" i="1" s="1"/>
  <c r="B514" i="1"/>
  <c r="F514" i="1" s="1" a="1"/>
  <c r="F514" i="1" s="1"/>
  <c r="B515" i="1"/>
  <c r="F515" i="1" s="1" a="1"/>
  <c r="F515" i="1" s="1"/>
  <c r="B516" i="1"/>
  <c r="F516" i="1" s="1" a="1"/>
  <c r="F516" i="1" s="1"/>
  <c r="B517" i="1"/>
  <c r="F517" i="1" s="1" a="1"/>
  <c r="F517" i="1" s="1"/>
  <c r="B518" i="1"/>
  <c r="F518" i="1" s="1" a="1"/>
  <c r="F518" i="1" s="1"/>
  <c r="B519" i="1"/>
  <c r="F519" i="1" s="1" a="1"/>
  <c r="F519" i="1" s="1"/>
  <c r="B520" i="1"/>
  <c r="F520" i="1" s="1" a="1"/>
  <c r="F520" i="1" s="1"/>
  <c r="B521" i="1"/>
  <c r="F521" i="1" s="1" a="1"/>
  <c r="F521" i="1" s="1"/>
  <c r="B522" i="1"/>
  <c r="F522" i="1" s="1" a="1"/>
  <c r="F522" i="1" s="1"/>
  <c r="B523" i="1"/>
  <c r="F523" i="1" s="1" a="1"/>
  <c r="F523" i="1" s="1"/>
  <c r="B524" i="1"/>
  <c r="F524" i="1" s="1" a="1"/>
  <c r="F524" i="1" s="1"/>
  <c r="B525" i="1"/>
  <c r="F525" i="1" s="1" a="1"/>
  <c r="F525" i="1" s="1"/>
  <c r="B526" i="1"/>
  <c r="F526" i="1" s="1" a="1"/>
  <c r="F526" i="1" s="1"/>
  <c r="B527" i="1"/>
  <c r="F527" i="1" s="1" a="1"/>
  <c r="F527" i="1" s="1"/>
  <c r="B528" i="1"/>
  <c r="F528" i="1" s="1" a="1"/>
  <c r="F528" i="1" s="1"/>
  <c r="B529" i="1"/>
  <c r="F529" i="1" s="1" a="1"/>
  <c r="F529" i="1" s="1"/>
  <c r="B530" i="1"/>
  <c r="F530" i="1" s="1" a="1"/>
  <c r="F530" i="1" s="1"/>
  <c r="B531" i="1"/>
  <c r="F531" i="1" s="1" a="1"/>
  <c r="F531" i="1" s="1"/>
  <c r="B532" i="1"/>
  <c r="F532" i="1" s="1" a="1"/>
  <c r="F532" i="1" s="1"/>
  <c r="B533" i="1"/>
  <c r="F533" i="1" s="1" a="1"/>
  <c r="F533" i="1" s="1"/>
  <c r="B534" i="1"/>
  <c r="F534" i="1" s="1" a="1"/>
  <c r="F534" i="1" s="1"/>
  <c r="B535" i="1"/>
  <c r="F535" i="1" s="1" a="1"/>
  <c r="F535" i="1" s="1"/>
  <c r="B536" i="1"/>
  <c r="F536" i="1" s="1" a="1"/>
  <c r="F536" i="1" s="1"/>
  <c r="B537" i="1"/>
  <c r="F537" i="1" s="1" a="1"/>
  <c r="F537" i="1" s="1"/>
  <c r="B538" i="1"/>
  <c r="F538" i="1" s="1" a="1"/>
  <c r="F538" i="1" s="1"/>
  <c r="B539" i="1"/>
  <c r="F539" i="1" s="1" a="1"/>
  <c r="F539" i="1" s="1"/>
  <c r="B540" i="1"/>
  <c r="F540" i="1" s="1" a="1"/>
  <c r="F540" i="1" s="1"/>
  <c r="B541" i="1"/>
  <c r="F541" i="1" s="1" a="1"/>
  <c r="F541" i="1" s="1"/>
  <c r="B542" i="1"/>
  <c r="F542" i="1" s="1" a="1"/>
  <c r="F542" i="1" s="1"/>
  <c r="B543" i="1"/>
  <c r="F543" i="1" s="1" a="1"/>
  <c r="F543" i="1" s="1"/>
  <c r="B544" i="1"/>
  <c r="F544" i="1" s="1" a="1"/>
  <c r="F544" i="1" s="1"/>
  <c r="B545" i="1"/>
  <c r="F545" i="1" s="1" a="1"/>
  <c r="F545" i="1" s="1"/>
  <c r="B546" i="1"/>
  <c r="F546" i="1" s="1" a="1"/>
  <c r="F546" i="1" s="1"/>
  <c r="B547" i="1"/>
  <c r="F547" i="1" s="1" a="1"/>
  <c r="F547" i="1" s="1"/>
  <c r="B548" i="1"/>
  <c r="F548" i="1" s="1" a="1"/>
  <c r="F548" i="1" s="1"/>
  <c r="B549" i="1"/>
  <c r="F549" i="1" s="1" a="1"/>
  <c r="F549" i="1" s="1"/>
  <c r="B550" i="1"/>
  <c r="F550" i="1" s="1" a="1"/>
  <c r="F550" i="1" s="1"/>
  <c r="B551" i="1"/>
  <c r="F551" i="1" s="1" a="1"/>
  <c r="F551" i="1" s="1"/>
  <c r="B552" i="1"/>
  <c r="F552" i="1" s="1" a="1"/>
  <c r="F552" i="1" s="1"/>
  <c r="B553" i="1"/>
  <c r="F553" i="1" s="1" a="1"/>
  <c r="F553" i="1" s="1"/>
  <c r="B554" i="1"/>
  <c r="F554" i="1" s="1" a="1"/>
  <c r="F554" i="1" s="1"/>
  <c r="B555" i="1"/>
  <c r="F555" i="1" s="1" a="1"/>
  <c r="F555" i="1" s="1"/>
  <c r="B556" i="1"/>
  <c r="F556" i="1" s="1" a="1"/>
  <c r="F556" i="1" s="1"/>
  <c r="B557" i="1"/>
  <c r="F557" i="1" s="1" a="1"/>
  <c r="F557" i="1" s="1"/>
  <c r="B558" i="1"/>
  <c r="F558" i="1" s="1" a="1"/>
  <c r="F558" i="1" s="1"/>
  <c r="B559" i="1"/>
  <c r="F559" i="1" s="1" a="1"/>
  <c r="F559" i="1" s="1"/>
  <c r="B560" i="1"/>
  <c r="F560" i="1" s="1" a="1"/>
  <c r="F560" i="1" s="1"/>
  <c r="B561" i="1"/>
  <c r="F561" i="1" s="1" a="1"/>
  <c r="F561" i="1" s="1"/>
  <c r="B562" i="1"/>
  <c r="F562" i="1" s="1" a="1"/>
  <c r="F562" i="1" s="1"/>
  <c r="B563" i="1"/>
  <c r="F563" i="1" s="1" a="1"/>
  <c r="F563" i="1" s="1"/>
  <c r="B564" i="1"/>
  <c r="F564" i="1" s="1" a="1"/>
  <c r="F564" i="1" s="1"/>
  <c r="B565" i="1"/>
  <c r="F565" i="1" s="1" a="1"/>
  <c r="F565" i="1" s="1"/>
  <c r="B566" i="1"/>
  <c r="F566" i="1" s="1" a="1"/>
  <c r="F566" i="1" s="1"/>
  <c r="B567" i="1"/>
  <c r="F567" i="1" s="1" a="1"/>
  <c r="F567" i="1" s="1"/>
  <c r="B568" i="1"/>
  <c r="F568" i="1" s="1" a="1"/>
  <c r="F568" i="1" s="1"/>
  <c r="B569" i="1"/>
  <c r="F569" i="1" s="1" a="1"/>
  <c r="F569" i="1" s="1"/>
  <c r="B570" i="1"/>
  <c r="F570" i="1" s="1" a="1"/>
  <c r="F570" i="1" s="1"/>
  <c r="B571" i="1"/>
  <c r="F571" i="1" s="1" a="1"/>
  <c r="F571" i="1" s="1"/>
  <c r="B572" i="1"/>
  <c r="F572" i="1" s="1" a="1"/>
  <c r="F572" i="1" s="1"/>
  <c r="B573" i="1"/>
  <c r="F573" i="1" s="1" a="1"/>
  <c r="F573" i="1" s="1"/>
  <c r="B574" i="1"/>
  <c r="F574" i="1" s="1" a="1"/>
  <c r="F574" i="1" s="1"/>
  <c r="B575" i="1"/>
  <c r="F575" i="1" s="1" a="1"/>
  <c r="F575" i="1" s="1"/>
  <c r="B576" i="1"/>
  <c r="F576" i="1" s="1" a="1"/>
  <c r="F576" i="1" s="1"/>
  <c r="B577" i="1"/>
  <c r="F577" i="1" s="1" a="1"/>
  <c r="F577" i="1" s="1"/>
  <c r="B578" i="1"/>
  <c r="F578" i="1" s="1" a="1"/>
  <c r="F578" i="1" s="1"/>
  <c r="B579" i="1"/>
  <c r="F579" i="1" s="1" a="1"/>
  <c r="F579" i="1" s="1"/>
  <c r="B580" i="1"/>
  <c r="F580" i="1" s="1" a="1"/>
  <c r="F580" i="1" s="1"/>
  <c r="B581" i="1"/>
  <c r="F581" i="1" s="1" a="1"/>
  <c r="F581" i="1" s="1"/>
  <c r="B582" i="1"/>
  <c r="F582" i="1" s="1" a="1"/>
  <c r="F582" i="1" s="1"/>
  <c r="B583" i="1"/>
  <c r="F583" i="1" s="1" a="1"/>
  <c r="F583" i="1" s="1"/>
  <c r="B584" i="1"/>
  <c r="F584" i="1" s="1" a="1"/>
  <c r="F584" i="1" s="1"/>
  <c r="B585" i="1"/>
  <c r="F585" i="1" s="1" a="1"/>
  <c r="F585" i="1" s="1"/>
  <c r="B586" i="1"/>
  <c r="F586" i="1" s="1" a="1"/>
  <c r="F586" i="1" s="1"/>
  <c r="B587" i="1"/>
  <c r="F587" i="1" s="1" a="1"/>
  <c r="F587" i="1" s="1"/>
  <c r="B588" i="1"/>
  <c r="F588" i="1" s="1" a="1"/>
  <c r="F588" i="1" s="1"/>
  <c r="B589" i="1"/>
  <c r="F589" i="1" s="1" a="1"/>
  <c r="F589" i="1" s="1"/>
  <c r="B590" i="1"/>
  <c r="F590" i="1" s="1" a="1"/>
  <c r="F590" i="1" s="1"/>
  <c r="B591" i="1"/>
  <c r="F591" i="1" s="1" a="1"/>
  <c r="F591" i="1" s="1"/>
  <c r="B592" i="1"/>
  <c r="F592" i="1" s="1" a="1"/>
  <c r="F592" i="1" s="1"/>
  <c r="B593" i="1"/>
  <c r="F593" i="1" s="1" a="1"/>
  <c r="F593" i="1" s="1"/>
  <c r="B594" i="1"/>
  <c r="F594" i="1" s="1" a="1"/>
  <c r="F594" i="1" s="1"/>
  <c r="B595" i="1"/>
  <c r="F595" i="1" s="1" a="1"/>
  <c r="F595" i="1" s="1"/>
  <c r="B596" i="1"/>
  <c r="F596" i="1" s="1" a="1"/>
  <c r="F596" i="1" s="1"/>
  <c r="B597" i="1"/>
  <c r="F597" i="1" s="1" a="1"/>
  <c r="F597" i="1" s="1"/>
  <c r="B598" i="1"/>
  <c r="F598" i="1" s="1" a="1"/>
  <c r="F598" i="1" s="1"/>
  <c r="B599" i="1"/>
  <c r="F599" i="1" s="1" a="1"/>
  <c r="F599" i="1" s="1"/>
  <c r="B600" i="1"/>
  <c r="F600" i="1" s="1" a="1"/>
  <c r="F600" i="1" s="1"/>
  <c r="B601" i="1"/>
  <c r="F601" i="1" s="1" a="1"/>
  <c r="F601" i="1" s="1"/>
  <c r="B602" i="1"/>
  <c r="F602" i="1" s="1" a="1"/>
  <c r="F602" i="1" s="1"/>
  <c r="B603" i="1"/>
  <c r="F603" i="1" s="1" a="1"/>
  <c r="F603" i="1" s="1"/>
  <c r="B604" i="1"/>
  <c r="F604" i="1" s="1" a="1"/>
  <c r="F604" i="1" s="1"/>
  <c r="B605" i="1"/>
  <c r="F605" i="1" s="1" a="1"/>
  <c r="F605" i="1" s="1"/>
  <c r="B606" i="1"/>
  <c r="F606" i="1" s="1" a="1"/>
  <c r="F606" i="1" s="1"/>
  <c r="B607" i="1"/>
  <c r="F607" i="1" s="1" a="1"/>
  <c r="F607" i="1" s="1"/>
  <c r="B608" i="1"/>
  <c r="F608" i="1" s="1" a="1"/>
  <c r="F608" i="1" s="1"/>
  <c r="B609" i="1"/>
  <c r="F609" i="1" s="1" a="1"/>
  <c r="F609" i="1" s="1"/>
  <c r="B610" i="1"/>
  <c r="F610" i="1" s="1" a="1"/>
  <c r="F610" i="1" s="1"/>
  <c r="B611" i="1"/>
  <c r="F611" i="1" s="1" a="1"/>
  <c r="F611" i="1" s="1"/>
  <c r="B612" i="1"/>
  <c r="F612" i="1" s="1" a="1"/>
  <c r="F612" i="1" s="1"/>
  <c r="B613" i="1"/>
  <c r="F613" i="1" s="1" a="1"/>
  <c r="F613" i="1" s="1"/>
  <c r="B614" i="1"/>
  <c r="F614" i="1" s="1" a="1"/>
  <c r="F614" i="1" s="1"/>
  <c r="B615" i="1"/>
  <c r="F615" i="1" s="1" a="1"/>
  <c r="F615" i="1" s="1"/>
  <c r="B616" i="1"/>
  <c r="F616" i="1" s="1" a="1"/>
  <c r="F616" i="1" s="1"/>
  <c r="B617" i="1"/>
  <c r="F617" i="1" s="1" a="1"/>
  <c r="F617" i="1" s="1"/>
  <c r="B618" i="1"/>
  <c r="F618" i="1" s="1" a="1"/>
  <c r="F618" i="1" s="1"/>
  <c r="B619" i="1"/>
  <c r="F619" i="1" s="1" a="1"/>
  <c r="F619" i="1" s="1"/>
  <c r="B620" i="1"/>
  <c r="F620" i="1" s="1" a="1"/>
  <c r="F620" i="1" s="1"/>
  <c r="B621" i="1"/>
  <c r="F621" i="1" s="1" a="1"/>
  <c r="F621" i="1" s="1"/>
  <c r="B622" i="1"/>
  <c r="F622" i="1" s="1" a="1"/>
  <c r="F622" i="1" s="1"/>
  <c r="B623" i="1"/>
  <c r="F623" i="1" s="1" a="1"/>
  <c r="F623" i="1" s="1"/>
  <c r="B624" i="1"/>
  <c r="F624" i="1" s="1" a="1"/>
  <c r="F624" i="1" s="1"/>
  <c r="B625" i="1"/>
  <c r="F625" i="1" s="1" a="1"/>
  <c r="F625" i="1" s="1"/>
  <c r="B626" i="1"/>
  <c r="F626" i="1" s="1" a="1"/>
  <c r="F626" i="1" s="1"/>
  <c r="B627" i="1"/>
  <c r="F627" i="1" s="1" a="1"/>
  <c r="F627" i="1" s="1"/>
  <c r="B628" i="1"/>
  <c r="F628" i="1" s="1" a="1"/>
  <c r="F628" i="1" s="1"/>
  <c r="B629" i="1"/>
  <c r="F629" i="1" s="1" a="1"/>
  <c r="F629" i="1" s="1"/>
  <c r="B630" i="1"/>
  <c r="F630" i="1" s="1" a="1"/>
  <c r="F630" i="1" s="1"/>
  <c r="B631" i="1"/>
  <c r="F631" i="1" s="1" a="1"/>
  <c r="F631" i="1" s="1"/>
  <c r="B632" i="1"/>
  <c r="F632" i="1" s="1" a="1"/>
  <c r="F632" i="1" s="1"/>
  <c r="B633" i="1"/>
  <c r="F633" i="1" s="1" a="1"/>
  <c r="F633" i="1" s="1"/>
  <c r="B634" i="1"/>
  <c r="F634" i="1" s="1" a="1"/>
  <c r="F634" i="1" s="1"/>
  <c r="B635" i="1"/>
  <c r="F635" i="1" s="1" a="1"/>
  <c r="F635" i="1" s="1"/>
  <c r="B636" i="1"/>
  <c r="F636" i="1" s="1" a="1"/>
  <c r="F636" i="1" s="1"/>
  <c r="B637" i="1"/>
  <c r="F637" i="1" s="1" a="1"/>
  <c r="F637" i="1" s="1"/>
  <c r="B638" i="1"/>
  <c r="F638" i="1" s="1" a="1"/>
  <c r="F638" i="1" s="1"/>
  <c r="B639" i="1"/>
  <c r="F639" i="1" s="1" a="1"/>
  <c r="F639" i="1" s="1"/>
  <c r="B640" i="1"/>
  <c r="F640" i="1" s="1" a="1"/>
  <c r="F640" i="1" s="1"/>
  <c r="B641" i="1"/>
  <c r="F641" i="1" s="1" a="1"/>
  <c r="F641" i="1" s="1"/>
  <c r="B642" i="1"/>
  <c r="F642" i="1" s="1" a="1"/>
  <c r="F642" i="1" s="1"/>
  <c r="B643" i="1"/>
  <c r="F643" i="1" s="1" a="1"/>
  <c r="F643" i="1" s="1"/>
  <c r="B644" i="1"/>
  <c r="F644" i="1" s="1" a="1"/>
  <c r="F644" i="1" s="1"/>
  <c r="B645" i="1"/>
  <c r="F645" i="1" s="1" a="1"/>
  <c r="F645" i="1" s="1"/>
  <c r="B646" i="1"/>
  <c r="F646" i="1" s="1" a="1"/>
  <c r="F646" i="1" s="1"/>
  <c r="B647" i="1"/>
  <c r="F647" i="1" s="1" a="1"/>
  <c r="F647" i="1" s="1"/>
  <c r="B648" i="1"/>
  <c r="F648" i="1" s="1" a="1"/>
  <c r="F648" i="1" s="1"/>
  <c r="B649" i="1"/>
  <c r="F649" i="1" s="1" a="1"/>
  <c r="F649" i="1" s="1"/>
  <c r="B650" i="1"/>
  <c r="F650" i="1" s="1" a="1"/>
  <c r="F650" i="1" s="1"/>
  <c r="B651" i="1"/>
  <c r="F651" i="1" s="1" a="1"/>
  <c r="F651" i="1" s="1"/>
  <c r="B652" i="1"/>
  <c r="F652" i="1" s="1" a="1"/>
  <c r="F652" i="1" s="1"/>
  <c r="B653" i="1"/>
  <c r="F653" i="1" s="1" a="1"/>
  <c r="F653" i="1" s="1"/>
  <c r="B654" i="1"/>
  <c r="F654" i="1" s="1" a="1"/>
  <c r="F654" i="1" s="1"/>
  <c r="B655" i="1"/>
  <c r="F655" i="1" s="1" a="1"/>
  <c r="F655" i="1" s="1"/>
  <c r="B656" i="1"/>
  <c r="F656" i="1" s="1" a="1"/>
  <c r="F656" i="1" s="1"/>
  <c r="B657" i="1"/>
  <c r="F657" i="1" s="1" a="1"/>
  <c r="F657" i="1" s="1"/>
  <c r="B658" i="1"/>
  <c r="F658" i="1" s="1" a="1"/>
  <c r="F658" i="1" s="1"/>
  <c r="B659" i="1"/>
  <c r="F659" i="1" s="1" a="1"/>
  <c r="F659" i="1" s="1"/>
  <c r="B660" i="1"/>
  <c r="F660" i="1" s="1" a="1"/>
  <c r="F660" i="1" s="1"/>
  <c r="B661" i="1"/>
  <c r="F661" i="1" s="1" a="1"/>
  <c r="F661" i="1" s="1"/>
  <c r="B662" i="1"/>
  <c r="F662" i="1" s="1" a="1"/>
  <c r="F662" i="1" s="1"/>
  <c r="B663" i="1"/>
  <c r="F663" i="1" s="1" a="1"/>
  <c r="F663" i="1" s="1"/>
  <c r="B664" i="1"/>
  <c r="F664" i="1" s="1" a="1"/>
  <c r="F664" i="1" s="1"/>
  <c r="B665" i="1"/>
  <c r="F665" i="1" s="1" a="1"/>
  <c r="F665" i="1" s="1"/>
  <c r="B666" i="1"/>
  <c r="F666" i="1" s="1" a="1"/>
  <c r="F666" i="1" s="1"/>
  <c r="B667" i="1"/>
  <c r="F667" i="1" s="1" a="1"/>
  <c r="F667" i="1" s="1"/>
  <c r="B668" i="1"/>
  <c r="F668" i="1" s="1" a="1"/>
  <c r="F668" i="1" s="1"/>
  <c r="B669" i="1"/>
  <c r="F669" i="1" s="1" a="1"/>
  <c r="F669" i="1" s="1"/>
  <c r="B670" i="1"/>
  <c r="F670" i="1" s="1" a="1"/>
  <c r="F670" i="1" s="1"/>
  <c r="B671" i="1"/>
  <c r="F671" i="1" s="1" a="1"/>
  <c r="F671" i="1" s="1"/>
  <c r="B672" i="1"/>
  <c r="F672" i="1" s="1" a="1"/>
  <c r="F672" i="1" s="1"/>
  <c r="B673" i="1"/>
  <c r="F673" i="1" s="1" a="1"/>
  <c r="F673" i="1" s="1"/>
  <c r="B674" i="1"/>
  <c r="F674" i="1" s="1" a="1"/>
  <c r="F674" i="1" s="1"/>
  <c r="B675" i="1"/>
  <c r="F675" i="1" s="1" a="1"/>
  <c r="F675" i="1" s="1"/>
  <c r="B676" i="1"/>
  <c r="F676" i="1" s="1" a="1"/>
  <c r="F676" i="1" s="1"/>
  <c r="B677" i="1"/>
  <c r="F677" i="1" s="1" a="1"/>
  <c r="F677" i="1" s="1"/>
  <c r="B678" i="1"/>
  <c r="F678" i="1" s="1" a="1"/>
  <c r="F678" i="1" s="1"/>
  <c r="B679" i="1"/>
  <c r="F679" i="1" s="1" a="1"/>
  <c r="F679" i="1" s="1"/>
  <c r="B680" i="1"/>
  <c r="F680" i="1" s="1" a="1"/>
  <c r="F680" i="1" s="1"/>
  <c r="B681" i="1"/>
  <c r="F681" i="1" s="1" a="1"/>
  <c r="F681" i="1" s="1"/>
  <c r="B682" i="1"/>
  <c r="F682" i="1" s="1" a="1"/>
  <c r="F682" i="1" s="1"/>
  <c r="B683" i="1"/>
  <c r="F683" i="1" s="1" a="1"/>
  <c r="F683" i="1" s="1"/>
  <c r="B684" i="1"/>
  <c r="F684" i="1" s="1" a="1"/>
  <c r="F684" i="1" s="1"/>
  <c r="B685" i="1"/>
  <c r="F685" i="1" s="1" a="1"/>
  <c r="F685" i="1" s="1"/>
  <c r="B686" i="1"/>
  <c r="F686" i="1" s="1" a="1"/>
  <c r="F686" i="1" s="1"/>
  <c r="B687" i="1"/>
  <c r="F687" i="1" s="1" a="1"/>
  <c r="F687" i="1" s="1"/>
  <c r="B688" i="1"/>
  <c r="F688" i="1" s="1" a="1"/>
  <c r="F688" i="1" s="1"/>
  <c r="B689" i="1"/>
  <c r="F689" i="1" s="1" a="1"/>
  <c r="F689" i="1" s="1"/>
  <c r="B690" i="1"/>
  <c r="F690" i="1" s="1" a="1"/>
  <c r="F690" i="1" s="1"/>
  <c r="B691" i="1"/>
  <c r="F691" i="1" s="1" a="1"/>
  <c r="F691" i="1" s="1"/>
  <c r="B692" i="1"/>
  <c r="F692" i="1" s="1" a="1"/>
  <c r="F692" i="1" s="1"/>
  <c r="B693" i="1"/>
  <c r="F693" i="1" s="1" a="1"/>
  <c r="F693" i="1" s="1"/>
  <c r="B694" i="1"/>
  <c r="F694" i="1" s="1" a="1"/>
  <c r="F694" i="1" s="1"/>
  <c r="B695" i="1"/>
  <c r="F695" i="1" s="1" a="1"/>
  <c r="F695" i="1" s="1"/>
  <c r="B696" i="1"/>
  <c r="F696" i="1" s="1" a="1"/>
  <c r="F696" i="1" s="1"/>
  <c r="B697" i="1"/>
  <c r="F697" i="1" s="1" a="1"/>
  <c r="F697" i="1" s="1"/>
  <c r="B698" i="1"/>
  <c r="F698" i="1" s="1" a="1"/>
  <c r="F698" i="1" s="1"/>
  <c r="B699" i="1"/>
  <c r="F699" i="1" s="1" a="1"/>
  <c r="F699" i="1" s="1"/>
  <c r="B700" i="1"/>
  <c r="F700" i="1" s="1" a="1"/>
  <c r="F700" i="1" s="1"/>
  <c r="B701" i="1"/>
  <c r="F701" i="1" s="1" a="1"/>
  <c r="F701" i="1" s="1"/>
  <c r="B702" i="1"/>
  <c r="F702" i="1" s="1" a="1"/>
  <c r="F702" i="1" s="1"/>
  <c r="B703" i="1"/>
  <c r="F703" i="1" s="1" a="1"/>
  <c r="F703" i="1" s="1"/>
  <c r="B704" i="1"/>
  <c r="F704" i="1" s="1" a="1"/>
  <c r="F704" i="1" s="1"/>
  <c r="B705" i="1"/>
  <c r="F705" i="1" s="1" a="1"/>
  <c r="F705" i="1" s="1"/>
  <c r="B706" i="1"/>
  <c r="F706" i="1" s="1" a="1"/>
  <c r="F706" i="1" s="1"/>
  <c r="B707" i="1"/>
  <c r="F707" i="1" s="1" a="1"/>
  <c r="F707" i="1" s="1"/>
  <c r="B708" i="1"/>
  <c r="F708" i="1" s="1" a="1"/>
  <c r="F708" i="1" s="1"/>
  <c r="B709" i="1"/>
  <c r="F709" i="1" s="1" a="1"/>
  <c r="F709" i="1" s="1"/>
  <c r="B710" i="1"/>
  <c r="F710" i="1" s="1" a="1"/>
  <c r="F710" i="1" s="1"/>
  <c r="B711" i="1"/>
  <c r="F711" i="1" s="1" a="1"/>
  <c r="F711" i="1" s="1"/>
  <c r="B712" i="1"/>
  <c r="F712" i="1" s="1" a="1"/>
  <c r="F712" i="1" s="1"/>
  <c r="B713" i="1"/>
  <c r="F713" i="1" s="1" a="1"/>
  <c r="F713" i="1" s="1"/>
  <c r="B714" i="1"/>
  <c r="F714" i="1" s="1" a="1"/>
  <c r="F714" i="1" s="1"/>
  <c r="B715" i="1"/>
  <c r="F715" i="1" s="1" a="1"/>
  <c r="F715" i="1" s="1"/>
  <c r="B716" i="1"/>
  <c r="F716" i="1" s="1" a="1"/>
  <c r="F716" i="1" s="1"/>
  <c r="B717" i="1"/>
  <c r="F717" i="1" s="1" a="1"/>
  <c r="F717" i="1" s="1"/>
  <c r="B718" i="1"/>
  <c r="F718" i="1" s="1" a="1"/>
  <c r="F718" i="1" s="1"/>
  <c r="B719" i="1"/>
  <c r="F719" i="1" s="1" a="1"/>
  <c r="F719" i="1" s="1"/>
  <c r="B720" i="1"/>
  <c r="F720" i="1" s="1" a="1"/>
  <c r="F720" i="1" s="1"/>
  <c r="B721" i="1"/>
  <c r="F721" i="1" s="1" a="1"/>
  <c r="F721" i="1" s="1"/>
  <c r="B722" i="1"/>
  <c r="F722" i="1" s="1" a="1"/>
  <c r="F722" i="1" s="1"/>
  <c r="B723" i="1"/>
  <c r="F723" i="1" s="1" a="1"/>
  <c r="F723" i="1" s="1"/>
  <c r="B724" i="1"/>
  <c r="F724" i="1" s="1" a="1"/>
  <c r="F724" i="1" s="1"/>
  <c r="B725" i="1"/>
  <c r="F725" i="1" s="1" a="1"/>
  <c r="F725" i="1" s="1"/>
  <c r="B726" i="1"/>
  <c r="F726" i="1" s="1" a="1"/>
  <c r="F726" i="1" s="1"/>
  <c r="B727" i="1"/>
  <c r="F727" i="1" s="1" a="1"/>
  <c r="F727" i="1" s="1"/>
  <c r="B728" i="1"/>
  <c r="F728" i="1" s="1" a="1"/>
  <c r="F728" i="1" s="1"/>
  <c r="B729" i="1"/>
  <c r="F729" i="1" s="1" a="1"/>
  <c r="F729" i="1" s="1"/>
  <c r="B730" i="1"/>
  <c r="F730" i="1" s="1" a="1"/>
  <c r="F730" i="1" s="1"/>
  <c r="B731" i="1"/>
  <c r="F731" i="1" s="1" a="1"/>
  <c r="F731" i="1" s="1"/>
  <c r="B732" i="1"/>
  <c r="F732" i="1" s="1" a="1"/>
  <c r="F732" i="1" s="1"/>
  <c r="B733" i="1"/>
  <c r="F733" i="1" s="1" a="1"/>
  <c r="F733" i="1" s="1"/>
  <c r="B734" i="1"/>
  <c r="F734" i="1" s="1" a="1"/>
  <c r="F734" i="1" s="1"/>
  <c r="B735" i="1"/>
  <c r="F735" i="1" s="1" a="1"/>
  <c r="F735" i="1" s="1"/>
  <c r="B736" i="1"/>
  <c r="F736" i="1" s="1" a="1"/>
  <c r="F736" i="1" s="1"/>
  <c r="B737" i="1"/>
  <c r="F737" i="1" s="1" a="1"/>
  <c r="F737" i="1" s="1"/>
  <c r="B738" i="1"/>
  <c r="F738" i="1" s="1" a="1"/>
  <c r="F738" i="1" s="1"/>
  <c r="B739" i="1"/>
  <c r="F739" i="1" s="1" a="1"/>
  <c r="F739" i="1" s="1"/>
  <c r="B740" i="1"/>
  <c r="F740" i="1" s="1" a="1"/>
  <c r="F740" i="1" s="1"/>
  <c r="B741" i="1"/>
  <c r="F741" i="1" s="1" a="1"/>
  <c r="F741" i="1" s="1"/>
  <c r="B742" i="1"/>
  <c r="F742" i="1" s="1" a="1"/>
  <c r="F742" i="1" s="1"/>
  <c r="B743" i="1"/>
  <c r="F743" i="1" s="1" a="1"/>
  <c r="F743" i="1" s="1"/>
  <c r="B744" i="1"/>
  <c r="F744" i="1" s="1" a="1"/>
  <c r="F744" i="1" s="1"/>
  <c r="B745" i="1"/>
  <c r="F745" i="1" s="1" a="1"/>
  <c r="F745" i="1" s="1"/>
  <c r="B746" i="1"/>
  <c r="F746" i="1" s="1" a="1"/>
  <c r="F746" i="1" s="1"/>
  <c r="B747" i="1"/>
  <c r="F747" i="1" s="1" a="1"/>
  <c r="F747" i="1" s="1"/>
  <c r="B748" i="1"/>
  <c r="F748" i="1" s="1" a="1"/>
  <c r="F748" i="1" s="1"/>
  <c r="B749" i="1"/>
  <c r="F749" i="1" s="1" a="1"/>
  <c r="F749" i="1" s="1"/>
  <c r="B750" i="1"/>
  <c r="F750" i="1" s="1" a="1"/>
  <c r="F750" i="1" s="1"/>
  <c r="B751" i="1"/>
  <c r="F751" i="1" s="1" a="1"/>
  <c r="F751" i="1" s="1"/>
  <c r="B752" i="1"/>
  <c r="F752" i="1" s="1" a="1"/>
  <c r="F752" i="1" s="1"/>
  <c r="B753" i="1"/>
  <c r="F753" i="1" s="1" a="1"/>
  <c r="F753" i="1" s="1"/>
  <c r="B754" i="1"/>
  <c r="F754" i="1" s="1" a="1"/>
  <c r="F754" i="1" s="1"/>
  <c r="B755" i="1"/>
  <c r="F755" i="1" s="1" a="1"/>
  <c r="F755" i="1" s="1"/>
  <c r="B756" i="1"/>
  <c r="F756" i="1" s="1" a="1"/>
  <c r="F756" i="1" s="1"/>
  <c r="B757" i="1"/>
  <c r="F757" i="1" s="1" a="1"/>
  <c r="F757" i="1" s="1"/>
  <c r="B758" i="1"/>
  <c r="F758" i="1" s="1" a="1"/>
  <c r="F758" i="1" s="1"/>
  <c r="B759" i="1"/>
  <c r="F759" i="1" s="1" a="1"/>
  <c r="F759" i="1" s="1"/>
  <c r="B760" i="1"/>
  <c r="F760" i="1" s="1" a="1"/>
  <c r="F760" i="1" s="1"/>
  <c r="B761" i="1"/>
  <c r="F761" i="1" s="1" a="1"/>
  <c r="F761" i="1" s="1"/>
  <c r="B762" i="1"/>
  <c r="F762" i="1" s="1" a="1"/>
  <c r="F762" i="1" s="1"/>
  <c r="B763" i="1"/>
  <c r="F763" i="1" s="1" a="1"/>
  <c r="F763" i="1" s="1"/>
  <c r="B764" i="1"/>
  <c r="F764" i="1" s="1" a="1"/>
  <c r="F764" i="1" s="1"/>
  <c r="B765" i="1"/>
  <c r="F765" i="1" s="1" a="1"/>
  <c r="F765" i="1" s="1"/>
  <c r="B766" i="1"/>
  <c r="F766" i="1" s="1" a="1"/>
  <c r="F766" i="1" s="1"/>
  <c r="B767" i="1"/>
  <c r="F767" i="1" s="1" a="1"/>
  <c r="F767" i="1" s="1"/>
  <c r="B768" i="1"/>
  <c r="F768" i="1" s="1" a="1"/>
  <c r="F768" i="1" s="1"/>
  <c r="B769" i="1"/>
  <c r="F769" i="1" s="1" a="1"/>
  <c r="F769" i="1" s="1"/>
  <c r="B770" i="1"/>
  <c r="F770" i="1" s="1" a="1"/>
  <c r="F770" i="1" s="1"/>
  <c r="B771" i="1"/>
  <c r="F771" i="1" s="1" a="1"/>
  <c r="F771" i="1" s="1"/>
  <c r="B772" i="1"/>
  <c r="F772" i="1" s="1" a="1"/>
  <c r="F772" i="1" s="1"/>
  <c r="B773" i="1"/>
  <c r="F773" i="1" s="1" a="1"/>
  <c r="F773" i="1" s="1"/>
  <c r="B774" i="1"/>
  <c r="F774" i="1" s="1" a="1"/>
  <c r="F774" i="1" s="1"/>
  <c r="B775" i="1"/>
  <c r="F775" i="1" s="1" a="1"/>
  <c r="F775" i="1" s="1"/>
  <c r="B776" i="1"/>
  <c r="F776" i="1" s="1" a="1"/>
  <c r="F776" i="1" s="1"/>
  <c r="B777" i="1"/>
  <c r="F777" i="1" s="1" a="1"/>
  <c r="F777" i="1" s="1"/>
  <c r="B778" i="1"/>
  <c r="F778" i="1" s="1" a="1"/>
  <c r="F778" i="1" s="1"/>
  <c r="B779" i="1"/>
  <c r="F779" i="1" s="1" a="1"/>
  <c r="F779" i="1" s="1"/>
  <c r="B780" i="1"/>
  <c r="F780" i="1" s="1" a="1"/>
  <c r="F780" i="1" s="1"/>
  <c r="B781" i="1"/>
  <c r="F781" i="1" s="1" a="1"/>
  <c r="F781" i="1" s="1"/>
  <c r="B782" i="1"/>
  <c r="F782" i="1" s="1" a="1"/>
  <c r="F782" i="1" s="1"/>
  <c r="B783" i="1"/>
  <c r="F783" i="1" s="1" a="1"/>
  <c r="F783" i="1" s="1"/>
  <c r="B784" i="1"/>
  <c r="F784" i="1" s="1" a="1"/>
  <c r="F784" i="1" s="1"/>
  <c r="B785" i="1"/>
  <c r="F785" i="1" s="1" a="1"/>
  <c r="F785" i="1" s="1"/>
  <c r="B786" i="1"/>
  <c r="F786" i="1" s="1" a="1"/>
  <c r="F786" i="1" s="1"/>
  <c r="B787" i="1"/>
  <c r="F787" i="1" s="1" a="1"/>
  <c r="F787" i="1" s="1"/>
  <c r="B788" i="1"/>
  <c r="F788" i="1" s="1" a="1"/>
  <c r="F788" i="1" s="1"/>
  <c r="B789" i="1"/>
  <c r="F789" i="1" s="1" a="1"/>
  <c r="F789" i="1" s="1"/>
  <c r="B790" i="1"/>
  <c r="F790" i="1" s="1" a="1"/>
  <c r="F790" i="1" s="1"/>
  <c r="B791" i="1"/>
  <c r="F791" i="1" s="1" a="1"/>
  <c r="F791" i="1" s="1"/>
  <c r="B792" i="1"/>
  <c r="F792" i="1" s="1" a="1"/>
  <c r="F792" i="1" s="1"/>
  <c r="B793" i="1"/>
  <c r="F793" i="1" s="1" a="1"/>
  <c r="F793" i="1" s="1"/>
  <c r="B794" i="1"/>
  <c r="F794" i="1" s="1" a="1"/>
  <c r="F794" i="1" s="1"/>
  <c r="B795" i="1"/>
  <c r="F795" i="1" s="1" a="1"/>
  <c r="F795" i="1" s="1"/>
  <c r="B796" i="1"/>
  <c r="F796" i="1" s="1" a="1"/>
  <c r="F796" i="1" s="1"/>
  <c r="B797" i="1"/>
  <c r="F797" i="1" s="1" a="1"/>
  <c r="F797" i="1" s="1"/>
  <c r="B798" i="1"/>
  <c r="F798" i="1" s="1" a="1"/>
  <c r="F798" i="1" s="1"/>
  <c r="B799" i="1"/>
  <c r="F799" i="1" s="1" a="1"/>
  <c r="F799" i="1" s="1"/>
  <c r="B800" i="1"/>
  <c r="F800" i="1" s="1" a="1"/>
  <c r="F800" i="1" s="1"/>
  <c r="B801" i="1"/>
  <c r="F801" i="1" s="1" a="1"/>
  <c r="F801" i="1" s="1"/>
  <c r="B802" i="1"/>
  <c r="F802" i="1" s="1" a="1"/>
  <c r="F802" i="1" s="1"/>
  <c r="B803" i="1"/>
  <c r="F803" i="1" s="1" a="1"/>
  <c r="F803" i="1" s="1"/>
  <c r="B804" i="1"/>
  <c r="F804" i="1" s="1" a="1"/>
  <c r="F804" i="1" s="1"/>
  <c r="B805" i="1"/>
  <c r="F805" i="1" s="1" a="1"/>
  <c r="F805" i="1" s="1"/>
  <c r="B806" i="1"/>
  <c r="F806" i="1" s="1" a="1"/>
  <c r="F806" i="1" s="1"/>
  <c r="B807" i="1"/>
  <c r="F807" i="1" s="1" a="1"/>
  <c r="F807" i="1" s="1"/>
  <c r="B808" i="1"/>
  <c r="F808" i="1" s="1" a="1"/>
  <c r="F808" i="1" s="1"/>
  <c r="B809" i="1"/>
  <c r="F809" i="1" s="1" a="1"/>
  <c r="F809" i="1" s="1"/>
  <c r="B810" i="1"/>
  <c r="F810" i="1" s="1" a="1"/>
  <c r="F810" i="1" s="1"/>
  <c r="B811" i="1"/>
  <c r="F811" i="1" s="1" a="1"/>
  <c r="F811" i="1" s="1"/>
  <c r="B812" i="1"/>
  <c r="F812" i="1" s="1" a="1"/>
  <c r="F812" i="1" s="1"/>
  <c r="B813" i="1"/>
  <c r="F813" i="1" s="1" a="1"/>
  <c r="F813" i="1" s="1"/>
  <c r="B814" i="1"/>
  <c r="F814" i="1" s="1" a="1"/>
  <c r="F814" i="1" s="1"/>
  <c r="B815" i="1"/>
  <c r="F815" i="1" s="1" a="1"/>
  <c r="F815" i="1" s="1"/>
  <c r="B816" i="1"/>
  <c r="F816" i="1" s="1" a="1"/>
  <c r="F816" i="1" s="1"/>
  <c r="B817" i="1"/>
  <c r="F817" i="1" s="1" a="1"/>
  <c r="F817" i="1" s="1"/>
  <c r="B818" i="1"/>
  <c r="F818" i="1" s="1" a="1"/>
  <c r="F818" i="1" s="1"/>
  <c r="B819" i="1"/>
  <c r="F819" i="1" s="1" a="1"/>
  <c r="F819" i="1" s="1"/>
  <c r="B820" i="1"/>
  <c r="F820" i="1" s="1" a="1"/>
  <c r="F820" i="1" s="1"/>
  <c r="B821" i="1"/>
  <c r="F821" i="1" s="1" a="1"/>
  <c r="F821" i="1" s="1"/>
  <c r="B822" i="1"/>
  <c r="F822" i="1" s="1" a="1"/>
  <c r="F822" i="1" s="1"/>
  <c r="B823" i="1"/>
  <c r="F823" i="1" s="1" a="1"/>
  <c r="F823" i="1" s="1"/>
  <c r="B824" i="1"/>
  <c r="F824" i="1" s="1" a="1"/>
  <c r="F824" i="1" s="1"/>
  <c r="B825" i="1"/>
  <c r="F825" i="1" s="1" a="1"/>
  <c r="F825" i="1" s="1"/>
  <c r="B826" i="1"/>
  <c r="F826" i="1" s="1" a="1"/>
  <c r="F826" i="1" s="1"/>
  <c r="B827" i="1"/>
  <c r="F827" i="1" s="1" a="1"/>
  <c r="F827" i="1" s="1"/>
  <c r="B828" i="1"/>
  <c r="F828" i="1" s="1" a="1"/>
  <c r="F828" i="1" s="1"/>
  <c r="B829" i="1"/>
  <c r="F829" i="1" s="1" a="1"/>
  <c r="F829" i="1" s="1"/>
  <c r="B830" i="1"/>
  <c r="F830" i="1" s="1" a="1"/>
  <c r="F830" i="1" s="1"/>
  <c r="B831" i="1"/>
  <c r="F831" i="1" s="1" a="1"/>
  <c r="F831" i="1" s="1"/>
  <c r="B832" i="1"/>
  <c r="F832" i="1" s="1" a="1"/>
  <c r="F832" i="1" s="1"/>
  <c r="B833" i="1"/>
  <c r="F833" i="1" s="1" a="1"/>
  <c r="F833" i="1" s="1"/>
  <c r="B834" i="1"/>
  <c r="F834" i="1" s="1" a="1"/>
  <c r="F834" i="1" s="1"/>
  <c r="B835" i="1"/>
  <c r="F835" i="1" s="1" a="1"/>
  <c r="F835" i="1" s="1"/>
  <c r="B836" i="1"/>
  <c r="F836" i="1" s="1" a="1"/>
  <c r="F836" i="1" s="1"/>
  <c r="B837" i="1"/>
  <c r="F837" i="1" s="1" a="1"/>
  <c r="F837" i="1" s="1"/>
  <c r="B838" i="1"/>
  <c r="F838" i="1" s="1" a="1"/>
  <c r="F838" i="1" s="1"/>
  <c r="B839" i="1"/>
  <c r="F839" i="1" s="1" a="1"/>
  <c r="F839" i="1" s="1"/>
  <c r="B840" i="1"/>
  <c r="F840" i="1" s="1" a="1"/>
  <c r="F840" i="1" s="1"/>
  <c r="B841" i="1"/>
  <c r="F841" i="1" s="1" a="1"/>
  <c r="F841" i="1" s="1"/>
  <c r="B842" i="1"/>
  <c r="F842" i="1" s="1" a="1"/>
  <c r="F842" i="1" s="1"/>
  <c r="B843" i="1"/>
  <c r="F843" i="1" s="1" a="1"/>
  <c r="F843" i="1" s="1"/>
  <c r="B844" i="1"/>
  <c r="F844" i="1" s="1" a="1"/>
  <c r="F844" i="1" s="1"/>
  <c r="B845" i="1"/>
  <c r="F845" i="1" s="1" a="1"/>
  <c r="F845" i="1" s="1"/>
  <c r="B846" i="1"/>
  <c r="F846" i="1" s="1" a="1"/>
  <c r="F846" i="1" s="1"/>
  <c r="B847" i="1"/>
  <c r="F847" i="1" s="1" a="1"/>
  <c r="F847" i="1" s="1"/>
  <c r="B848" i="1"/>
  <c r="F848" i="1" s="1" a="1"/>
  <c r="F848" i="1" s="1"/>
  <c r="B849" i="1"/>
  <c r="F849" i="1" s="1" a="1"/>
  <c r="F849" i="1" s="1"/>
  <c r="B850" i="1"/>
  <c r="F850" i="1" s="1" a="1"/>
  <c r="F850" i="1" s="1"/>
  <c r="B851" i="1"/>
  <c r="F851" i="1" s="1" a="1"/>
  <c r="F851" i="1" s="1"/>
  <c r="B852" i="1"/>
  <c r="F852" i="1" s="1" a="1"/>
  <c r="F852" i="1" s="1"/>
  <c r="B853" i="1"/>
  <c r="F853" i="1" s="1" a="1"/>
  <c r="F853" i="1" s="1"/>
  <c r="B854" i="1"/>
  <c r="F854" i="1" s="1" a="1"/>
  <c r="F854" i="1" s="1"/>
  <c r="B855" i="1"/>
  <c r="F855" i="1" s="1" a="1"/>
  <c r="F855" i="1" s="1"/>
  <c r="B856" i="1"/>
  <c r="F856" i="1" s="1" a="1"/>
  <c r="F856" i="1" s="1"/>
  <c r="B857" i="1"/>
  <c r="F857" i="1" s="1" a="1"/>
  <c r="F857" i="1" s="1"/>
  <c r="B858" i="1"/>
  <c r="F858" i="1" s="1" a="1"/>
  <c r="F858" i="1" s="1"/>
  <c r="B859" i="1"/>
  <c r="F859" i="1" s="1" a="1"/>
  <c r="F859" i="1" s="1"/>
  <c r="B860" i="1"/>
  <c r="F860" i="1" s="1" a="1"/>
  <c r="F860" i="1" s="1"/>
  <c r="B861" i="1"/>
  <c r="F861" i="1" s="1" a="1"/>
  <c r="F861" i="1" s="1"/>
  <c r="B862" i="1"/>
  <c r="F862" i="1" s="1" a="1"/>
  <c r="F862" i="1" s="1"/>
  <c r="B863" i="1"/>
  <c r="F863" i="1" s="1" a="1"/>
  <c r="F863" i="1" s="1"/>
  <c r="B864" i="1"/>
  <c r="F864" i="1" s="1" a="1"/>
  <c r="F864" i="1" s="1"/>
  <c r="B865" i="1"/>
  <c r="F865" i="1" s="1" a="1"/>
  <c r="F865" i="1" s="1"/>
  <c r="B866" i="1"/>
  <c r="F866" i="1" s="1" a="1"/>
  <c r="F866" i="1" s="1"/>
  <c r="B867" i="1"/>
  <c r="F867" i="1" s="1" a="1"/>
  <c r="F867" i="1" s="1"/>
  <c r="B868" i="1"/>
  <c r="F868" i="1" s="1" a="1"/>
  <c r="F868" i="1" s="1"/>
  <c r="B869" i="1"/>
  <c r="F869" i="1" s="1" a="1"/>
  <c r="F869" i="1" s="1"/>
  <c r="B870" i="1"/>
  <c r="F870" i="1" s="1" a="1"/>
  <c r="F870" i="1" s="1"/>
  <c r="B871" i="1"/>
  <c r="F871" i="1" s="1" a="1"/>
  <c r="F871" i="1" s="1"/>
  <c r="B872" i="1"/>
  <c r="F872" i="1" s="1" a="1"/>
  <c r="F872" i="1" s="1"/>
  <c r="B873" i="1"/>
  <c r="F873" i="1" s="1" a="1"/>
  <c r="F873" i="1" s="1"/>
  <c r="B874" i="1"/>
  <c r="F874" i="1" s="1" a="1"/>
  <c r="F874" i="1" s="1"/>
  <c r="B875" i="1"/>
  <c r="F875" i="1" s="1" a="1"/>
  <c r="F875" i="1" s="1"/>
  <c r="B876" i="1"/>
  <c r="F876" i="1" s="1" a="1"/>
  <c r="F876" i="1" s="1"/>
  <c r="B877" i="1"/>
  <c r="F877" i="1" s="1" a="1"/>
  <c r="F877" i="1" s="1"/>
  <c r="B878" i="1"/>
  <c r="F878" i="1" s="1" a="1"/>
  <c r="F878" i="1" s="1"/>
  <c r="B879" i="1"/>
  <c r="F879" i="1" s="1" a="1"/>
  <c r="F879" i="1" s="1"/>
  <c r="B880" i="1"/>
  <c r="F880" i="1" s="1" a="1"/>
  <c r="F880" i="1" s="1"/>
  <c r="B881" i="1"/>
  <c r="F881" i="1" s="1" a="1"/>
  <c r="F881" i="1" s="1"/>
  <c r="B882" i="1"/>
  <c r="F882" i="1" s="1" a="1"/>
  <c r="F882" i="1" s="1"/>
  <c r="B883" i="1"/>
  <c r="F883" i="1" s="1" a="1"/>
  <c r="F883" i="1" s="1"/>
  <c r="B884" i="1"/>
  <c r="F884" i="1" s="1" a="1"/>
  <c r="F884" i="1" s="1"/>
  <c r="B885" i="1"/>
  <c r="F885" i="1" s="1" a="1"/>
  <c r="F885" i="1" s="1"/>
  <c r="B886" i="1"/>
  <c r="F886" i="1" s="1" a="1"/>
  <c r="F886" i="1" s="1"/>
  <c r="B887" i="1"/>
  <c r="F887" i="1" s="1" a="1"/>
  <c r="F887" i="1" s="1"/>
  <c r="B888" i="1"/>
  <c r="F888" i="1" s="1" a="1"/>
  <c r="F888" i="1" s="1"/>
  <c r="B889" i="1"/>
  <c r="F889" i="1" s="1" a="1"/>
  <c r="F889" i="1" s="1"/>
  <c r="B890" i="1"/>
  <c r="F890" i="1" s="1" a="1"/>
  <c r="F890" i="1" s="1"/>
  <c r="B891" i="1"/>
  <c r="F891" i="1" s="1" a="1"/>
  <c r="F891" i="1" s="1"/>
  <c r="B892" i="1"/>
  <c r="F892" i="1" s="1" a="1"/>
  <c r="F892" i="1" s="1"/>
  <c r="B893" i="1"/>
  <c r="F893" i="1" s="1" a="1"/>
  <c r="F893" i="1" s="1"/>
  <c r="B894" i="1"/>
  <c r="F894" i="1" s="1" a="1"/>
  <c r="F894" i="1" s="1"/>
  <c r="B895" i="1"/>
  <c r="F895" i="1" s="1" a="1"/>
  <c r="F895" i="1" s="1"/>
  <c r="B896" i="1"/>
  <c r="F896" i="1" s="1" a="1"/>
  <c r="F896" i="1" s="1"/>
  <c r="B897" i="1"/>
  <c r="F897" i="1" s="1" a="1"/>
  <c r="F897" i="1" s="1"/>
  <c r="B898" i="1"/>
  <c r="F898" i="1" s="1" a="1"/>
  <c r="F898" i="1" s="1"/>
  <c r="B899" i="1"/>
  <c r="F899" i="1" s="1" a="1"/>
  <c r="F899" i="1" s="1"/>
  <c r="B900" i="1"/>
  <c r="F900" i="1" s="1" a="1"/>
  <c r="F900" i="1" s="1"/>
  <c r="B901" i="1"/>
  <c r="F901" i="1" s="1" a="1"/>
  <c r="F901" i="1" s="1"/>
  <c r="B902" i="1"/>
  <c r="F902" i="1" s="1" a="1"/>
  <c r="F902" i="1" s="1"/>
  <c r="B903" i="1"/>
  <c r="F903" i="1" s="1" a="1"/>
  <c r="F903" i="1" s="1"/>
  <c r="B904" i="1"/>
  <c r="F904" i="1" s="1" a="1"/>
  <c r="F904" i="1" s="1"/>
  <c r="B905" i="1"/>
  <c r="F905" i="1" s="1" a="1"/>
  <c r="F905" i="1" s="1"/>
  <c r="B906" i="1"/>
  <c r="F906" i="1" s="1" a="1"/>
  <c r="F906" i="1" s="1"/>
  <c r="B907" i="1"/>
  <c r="F907" i="1" s="1" a="1"/>
  <c r="F907" i="1" s="1"/>
  <c r="B908" i="1"/>
  <c r="F908" i="1" s="1" a="1"/>
  <c r="F908" i="1" s="1"/>
  <c r="B909" i="1"/>
  <c r="F909" i="1" s="1" a="1"/>
  <c r="F909" i="1" s="1"/>
  <c r="B910" i="1"/>
  <c r="F910" i="1" s="1" a="1"/>
  <c r="F910" i="1" s="1"/>
  <c r="B911" i="1"/>
  <c r="F911" i="1" s="1" a="1"/>
  <c r="F911" i="1" s="1"/>
  <c r="B912" i="1"/>
  <c r="F912" i="1" s="1" a="1"/>
  <c r="F912" i="1" s="1"/>
  <c r="B913" i="1"/>
  <c r="F913" i="1" s="1" a="1"/>
  <c r="F913" i="1" s="1"/>
  <c r="B914" i="1"/>
  <c r="F914" i="1" s="1" a="1"/>
  <c r="F914" i="1" s="1"/>
  <c r="B915" i="1"/>
  <c r="F915" i="1" s="1" a="1"/>
  <c r="F915" i="1" s="1"/>
  <c r="B916" i="1"/>
  <c r="F916" i="1" s="1" a="1"/>
  <c r="F916" i="1" s="1"/>
  <c r="B917" i="1"/>
  <c r="F917" i="1" s="1" a="1"/>
  <c r="F917" i="1" s="1"/>
  <c r="B918" i="1"/>
  <c r="F918" i="1" s="1" a="1"/>
  <c r="F918" i="1" s="1"/>
  <c r="B919" i="1"/>
  <c r="F919" i="1" s="1" a="1"/>
  <c r="F919" i="1" s="1"/>
  <c r="B920" i="1"/>
  <c r="F920" i="1" s="1" a="1"/>
  <c r="F920" i="1" s="1"/>
  <c r="B921" i="1"/>
  <c r="F921" i="1" s="1" a="1"/>
  <c r="F921" i="1" s="1"/>
  <c r="B922" i="1"/>
  <c r="F922" i="1" s="1" a="1"/>
  <c r="F922" i="1" s="1"/>
  <c r="B923" i="1"/>
  <c r="F923" i="1" s="1" a="1"/>
  <c r="F923" i="1" s="1"/>
  <c r="B924" i="1"/>
  <c r="F924" i="1" s="1" a="1"/>
  <c r="F924" i="1" s="1"/>
  <c r="B925" i="1"/>
  <c r="F925" i="1" s="1" a="1"/>
  <c r="F925" i="1" s="1"/>
  <c r="B926" i="1"/>
  <c r="F926" i="1" s="1" a="1"/>
  <c r="F926" i="1" s="1"/>
  <c r="B927" i="1"/>
  <c r="F927" i="1" s="1" a="1"/>
  <c r="F927" i="1" s="1"/>
  <c r="B928" i="1"/>
  <c r="F928" i="1" s="1" a="1"/>
  <c r="F928" i="1" s="1"/>
  <c r="B929" i="1"/>
  <c r="F929" i="1" s="1" a="1"/>
  <c r="F929" i="1" s="1"/>
  <c r="B930" i="1"/>
  <c r="F930" i="1" s="1" a="1"/>
  <c r="F930" i="1" s="1"/>
  <c r="B931" i="1"/>
  <c r="F931" i="1" s="1" a="1"/>
  <c r="F931" i="1" s="1"/>
  <c r="B932" i="1"/>
  <c r="F932" i="1" s="1" a="1"/>
  <c r="F932" i="1" s="1"/>
  <c r="B933" i="1"/>
  <c r="F933" i="1" s="1" a="1"/>
  <c r="F933" i="1" s="1"/>
  <c r="B934" i="1"/>
  <c r="F934" i="1" s="1" a="1"/>
  <c r="F934" i="1" s="1"/>
  <c r="B935" i="1"/>
  <c r="F935" i="1" s="1" a="1"/>
  <c r="F935" i="1" s="1"/>
  <c r="B936" i="1"/>
  <c r="F936" i="1" s="1" a="1"/>
  <c r="F936" i="1" s="1"/>
  <c r="B937" i="1"/>
  <c r="F937" i="1" s="1" a="1"/>
  <c r="F937" i="1" s="1"/>
  <c r="B938" i="1"/>
  <c r="F938" i="1" s="1" a="1"/>
  <c r="F938" i="1" s="1"/>
  <c r="B939" i="1"/>
  <c r="F939" i="1" s="1" a="1"/>
  <c r="F939" i="1" s="1"/>
  <c r="B940" i="1"/>
  <c r="F940" i="1" s="1" a="1"/>
  <c r="F940" i="1" s="1"/>
  <c r="B941" i="1"/>
  <c r="F941" i="1" s="1" a="1"/>
  <c r="F941" i="1" s="1"/>
  <c r="B942" i="1"/>
  <c r="F942" i="1" s="1" a="1"/>
  <c r="F942" i="1" s="1"/>
  <c r="B943" i="1"/>
  <c r="F943" i="1" s="1" a="1"/>
  <c r="F943" i="1" s="1"/>
  <c r="B944" i="1"/>
  <c r="F944" i="1" s="1" a="1"/>
  <c r="F944" i="1" s="1"/>
  <c r="B945" i="1"/>
  <c r="F945" i="1" s="1" a="1"/>
  <c r="F945" i="1" s="1"/>
  <c r="B946" i="1"/>
  <c r="F946" i="1" s="1" a="1"/>
  <c r="F946" i="1" s="1"/>
  <c r="B947" i="1"/>
  <c r="F947" i="1" s="1" a="1"/>
  <c r="F947" i="1" s="1"/>
  <c r="B948" i="1"/>
  <c r="F948" i="1" s="1" a="1"/>
  <c r="F948" i="1" s="1"/>
  <c r="B949" i="1"/>
  <c r="F949" i="1" s="1" a="1"/>
  <c r="F949" i="1" s="1"/>
  <c r="B950" i="1"/>
  <c r="F950" i="1" s="1" a="1"/>
  <c r="F950" i="1" s="1"/>
  <c r="B951" i="1"/>
  <c r="F951" i="1" s="1" a="1"/>
  <c r="F951" i="1" s="1"/>
  <c r="B952" i="1"/>
  <c r="F952" i="1" s="1" a="1"/>
  <c r="F952" i="1" s="1"/>
  <c r="B953" i="1"/>
  <c r="F953" i="1" s="1" a="1"/>
  <c r="F953" i="1" s="1"/>
  <c r="B954" i="1"/>
  <c r="F954" i="1" s="1" a="1"/>
  <c r="F954" i="1" s="1"/>
  <c r="B955" i="1"/>
  <c r="F955" i="1" s="1" a="1"/>
  <c r="F955" i="1" s="1"/>
  <c r="B956" i="1"/>
  <c r="F956" i="1" s="1" a="1"/>
  <c r="F956" i="1" s="1"/>
  <c r="B957" i="1"/>
  <c r="F957" i="1" s="1" a="1"/>
  <c r="F957" i="1" s="1"/>
  <c r="B958" i="1"/>
  <c r="F958" i="1" s="1" a="1"/>
  <c r="F958" i="1" s="1"/>
  <c r="B959" i="1"/>
  <c r="F959" i="1" s="1" a="1"/>
  <c r="F959" i="1" s="1"/>
  <c r="B960" i="1"/>
  <c r="F960" i="1" s="1" a="1"/>
  <c r="F960" i="1" s="1"/>
  <c r="B961" i="1"/>
  <c r="F961" i="1" s="1" a="1"/>
  <c r="F961" i="1" s="1"/>
  <c r="B962" i="1"/>
  <c r="F962" i="1" s="1" a="1"/>
  <c r="F962" i="1" s="1"/>
  <c r="B963" i="1"/>
  <c r="F963" i="1" s="1" a="1"/>
  <c r="F963" i="1" s="1"/>
  <c r="B964" i="1"/>
  <c r="F964" i="1" s="1" a="1"/>
  <c r="F964" i="1" s="1"/>
  <c r="B965" i="1"/>
  <c r="F965" i="1" s="1" a="1"/>
  <c r="F965" i="1" s="1"/>
  <c r="B966" i="1"/>
  <c r="F966" i="1" s="1" a="1"/>
  <c r="F966" i="1" s="1"/>
  <c r="B967" i="1"/>
  <c r="F967" i="1" s="1" a="1"/>
  <c r="F967" i="1" s="1"/>
  <c r="B968" i="1"/>
  <c r="F968" i="1" s="1" a="1"/>
  <c r="F968" i="1" s="1"/>
  <c r="B969" i="1"/>
  <c r="F969" i="1" s="1" a="1"/>
  <c r="F969" i="1" s="1"/>
  <c r="B970" i="1"/>
  <c r="F970" i="1" s="1" a="1"/>
  <c r="F970" i="1" s="1"/>
  <c r="B971" i="1"/>
  <c r="F971" i="1" s="1" a="1"/>
  <c r="F971" i="1" s="1"/>
  <c r="B972" i="1"/>
  <c r="F972" i="1" s="1" a="1"/>
  <c r="F972" i="1" s="1"/>
  <c r="B973" i="1"/>
  <c r="F973" i="1" s="1" a="1"/>
  <c r="F973" i="1" s="1"/>
  <c r="B974" i="1"/>
  <c r="F974" i="1" s="1" a="1"/>
  <c r="F974" i="1" s="1"/>
  <c r="B975" i="1"/>
  <c r="F975" i="1" s="1" a="1"/>
  <c r="F975" i="1" s="1"/>
  <c r="B976" i="1"/>
  <c r="F976" i="1" s="1" a="1"/>
  <c r="F976" i="1" s="1"/>
  <c r="B977" i="1"/>
  <c r="F977" i="1" s="1" a="1"/>
  <c r="F977" i="1" s="1"/>
  <c r="B978" i="1"/>
  <c r="F978" i="1" s="1" a="1"/>
  <c r="F978" i="1" s="1"/>
  <c r="B979" i="1"/>
  <c r="F979" i="1" s="1" a="1"/>
  <c r="F979" i="1" s="1"/>
  <c r="B980" i="1"/>
  <c r="F980" i="1" s="1" a="1"/>
  <c r="F980" i="1" s="1"/>
  <c r="B981" i="1"/>
  <c r="F981" i="1" s="1" a="1"/>
  <c r="F981" i="1" s="1"/>
  <c r="B982" i="1"/>
  <c r="F982" i="1" s="1" a="1"/>
  <c r="F982" i="1" s="1"/>
  <c r="B983" i="1"/>
  <c r="F983" i="1" s="1" a="1"/>
  <c r="F983" i="1" s="1"/>
  <c r="B984" i="1"/>
  <c r="F984" i="1" s="1" a="1"/>
  <c r="F984" i="1" s="1"/>
  <c r="B985" i="1"/>
  <c r="F985" i="1" s="1" a="1"/>
  <c r="F985" i="1" s="1"/>
  <c r="B986" i="1"/>
  <c r="F986" i="1" s="1" a="1"/>
  <c r="F986" i="1" s="1"/>
  <c r="B987" i="1"/>
  <c r="F987" i="1" s="1" a="1"/>
  <c r="F987" i="1" s="1"/>
  <c r="B988" i="1"/>
  <c r="F988" i="1" s="1" a="1"/>
  <c r="F988" i="1" s="1"/>
  <c r="B989" i="1"/>
  <c r="F989" i="1" s="1" a="1"/>
  <c r="F989" i="1" s="1"/>
  <c r="B990" i="1"/>
  <c r="F990" i="1" s="1" a="1"/>
  <c r="F990" i="1" s="1"/>
  <c r="B991" i="1"/>
  <c r="F991" i="1" s="1" a="1"/>
  <c r="F991" i="1" s="1"/>
  <c r="B992" i="1"/>
  <c r="F992" i="1" s="1" a="1"/>
  <c r="F992" i="1" s="1"/>
  <c r="B993" i="1"/>
  <c r="F993" i="1" s="1" a="1"/>
  <c r="F993" i="1" s="1"/>
  <c r="B994" i="1"/>
  <c r="F994" i="1" s="1" a="1"/>
  <c r="F994" i="1" s="1"/>
  <c r="B995" i="1"/>
  <c r="F995" i="1" s="1" a="1"/>
  <c r="F995" i="1" s="1"/>
  <c r="B996" i="1"/>
  <c r="F996" i="1" s="1" a="1"/>
  <c r="F996" i="1" s="1"/>
  <c r="B997" i="1"/>
  <c r="F997" i="1" s="1" a="1"/>
  <c r="F997" i="1" s="1"/>
  <c r="B998" i="1"/>
  <c r="F998" i="1" s="1" a="1"/>
  <c r="F998" i="1" s="1"/>
  <c r="B999" i="1"/>
  <c r="F999" i="1" s="1" a="1"/>
  <c r="F999" i="1" s="1"/>
  <c r="B1000" i="1"/>
  <c r="F1000" i="1" s="1" a="1"/>
  <c r="F1000" i="1" s="1"/>
  <c r="B1001" i="1"/>
  <c r="F1001" i="1" s="1" a="1"/>
  <c r="F1001" i="1" s="1"/>
  <c r="B1002" i="1"/>
  <c r="F1002" i="1" s="1" a="1"/>
  <c r="F1002" i="1" s="1"/>
  <c r="B1003" i="1"/>
  <c r="F1003" i="1" s="1" a="1"/>
  <c r="F1003" i="1" s="1"/>
  <c r="B1004" i="1"/>
  <c r="F1004" i="1" s="1" a="1"/>
  <c r="F1004" i="1" s="1"/>
  <c r="B1005" i="1"/>
  <c r="F1005" i="1" s="1" a="1"/>
  <c r="F1005" i="1" s="1"/>
  <c r="B1006" i="1"/>
  <c r="F1006" i="1" s="1" a="1"/>
  <c r="F1006" i="1" s="1"/>
  <c r="B1007" i="1"/>
  <c r="F1007" i="1" s="1" a="1"/>
  <c r="F1007" i="1" s="1"/>
  <c r="B1008" i="1"/>
  <c r="F1008" i="1" s="1" a="1"/>
  <c r="F1008" i="1" s="1"/>
  <c r="B1009" i="1"/>
  <c r="F1009" i="1" s="1" a="1"/>
  <c r="F1009" i="1" s="1"/>
  <c r="B1010" i="1"/>
  <c r="F1010" i="1" s="1" a="1"/>
  <c r="F1010" i="1" s="1"/>
  <c r="B1011" i="1"/>
  <c r="F1011" i="1" s="1" a="1"/>
  <c r="F1011" i="1" s="1"/>
  <c r="B1012" i="1"/>
  <c r="F1012" i="1" s="1" a="1"/>
  <c r="F1012" i="1" s="1"/>
  <c r="B1013" i="1"/>
  <c r="F1013" i="1" s="1" a="1"/>
  <c r="F1013" i="1" s="1"/>
  <c r="B1014" i="1"/>
  <c r="F1014" i="1" s="1" a="1"/>
  <c r="F1014" i="1" s="1"/>
  <c r="B1015" i="1"/>
  <c r="F1015" i="1" s="1" a="1"/>
  <c r="F1015" i="1" s="1"/>
  <c r="B1016" i="1"/>
  <c r="F1016" i="1" s="1" a="1"/>
  <c r="F1016" i="1" s="1"/>
  <c r="B1017" i="1"/>
  <c r="F1017" i="1" s="1" a="1"/>
  <c r="F1017" i="1" s="1"/>
  <c r="B1018" i="1"/>
  <c r="F1018" i="1" s="1" a="1"/>
  <c r="F1018" i="1" s="1"/>
  <c r="B1019" i="1"/>
  <c r="F1019" i="1" s="1" a="1"/>
  <c r="F1019" i="1" s="1"/>
  <c r="B1020" i="1"/>
  <c r="F1020" i="1" s="1" a="1"/>
  <c r="F1020" i="1" s="1"/>
  <c r="B1021" i="1"/>
  <c r="F1021" i="1" s="1" a="1"/>
  <c r="F1021" i="1" s="1"/>
  <c r="B1022" i="1"/>
  <c r="F1022" i="1" s="1" a="1"/>
  <c r="F1022" i="1" s="1"/>
  <c r="B1023" i="1"/>
  <c r="F1023" i="1" s="1" a="1"/>
  <c r="F1023" i="1" s="1"/>
  <c r="B1024" i="1"/>
  <c r="F1024" i="1" s="1" a="1"/>
  <c r="F1024" i="1" s="1"/>
  <c r="B1025" i="1"/>
  <c r="F1025" i="1" s="1" a="1"/>
  <c r="F1025" i="1" s="1"/>
  <c r="B1026" i="1"/>
  <c r="F1026" i="1" s="1" a="1"/>
  <c r="F1026" i="1" s="1"/>
  <c r="B1027" i="1"/>
  <c r="F1027" i="1" s="1" a="1"/>
  <c r="F1027" i="1" s="1"/>
  <c r="B1028" i="1"/>
  <c r="F1028" i="1" s="1" a="1"/>
  <c r="F1028" i="1" s="1"/>
  <c r="B1029" i="1"/>
  <c r="F1029" i="1" s="1" a="1"/>
  <c r="F1029" i="1" s="1"/>
  <c r="B1030" i="1"/>
  <c r="F1030" i="1" s="1" a="1"/>
  <c r="F1030" i="1" s="1"/>
  <c r="B1031" i="1"/>
  <c r="F1031" i="1" s="1" a="1"/>
  <c r="F1031" i="1" s="1"/>
  <c r="B1032" i="1"/>
  <c r="F1032" i="1" s="1" a="1"/>
  <c r="F1032" i="1" s="1"/>
  <c r="B1033" i="1"/>
  <c r="F1033" i="1" s="1" a="1"/>
  <c r="F1033" i="1" s="1"/>
  <c r="B1034" i="1"/>
  <c r="F1034" i="1" s="1" a="1"/>
  <c r="F1034" i="1" s="1"/>
  <c r="B1035" i="1"/>
  <c r="F1035" i="1" s="1" a="1"/>
  <c r="F1035" i="1" s="1"/>
  <c r="B1036" i="1"/>
  <c r="F1036" i="1" s="1" a="1"/>
  <c r="F1036" i="1" s="1"/>
  <c r="B1037" i="1"/>
  <c r="F1037" i="1" s="1" a="1"/>
  <c r="F1037" i="1" s="1"/>
  <c r="B1038" i="1"/>
  <c r="F1038" i="1" s="1" a="1"/>
  <c r="F1038" i="1" s="1"/>
  <c r="B1039" i="1"/>
  <c r="F1039" i="1" s="1" a="1"/>
  <c r="F1039" i="1" s="1"/>
  <c r="B1040" i="1"/>
  <c r="F1040" i="1" s="1" a="1"/>
  <c r="F1040" i="1" s="1"/>
  <c r="B1041" i="1"/>
  <c r="F1041" i="1" s="1" a="1"/>
  <c r="F1041" i="1" s="1"/>
  <c r="B1042" i="1"/>
  <c r="F1042" i="1" s="1" a="1"/>
  <c r="F1042" i="1" s="1"/>
  <c r="B1043" i="1"/>
  <c r="F1043" i="1" s="1" a="1"/>
  <c r="F1043" i="1" s="1"/>
  <c r="B1044" i="1"/>
  <c r="F1044" i="1" s="1" a="1"/>
  <c r="F1044" i="1" s="1"/>
  <c r="B1045" i="1"/>
  <c r="F1045" i="1" s="1" a="1"/>
  <c r="F1045" i="1" s="1"/>
  <c r="B1046" i="1"/>
  <c r="F1046" i="1" s="1" a="1"/>
  <c r="F1046" i="1" s="1"/>
  <c r="B1047" i="1"/>
  <c r="F1047" i="1" s="1" a="1"/>
  <c r="F1047" i="1" s="1"/>
  <c r="B1048" i="1"/>
  <c r="F1048" i="1" s="1" a="1"/>
  <c r="F1048" i="1" s="1"/>
  <c r="B1049" i="1"/>
  <c r="F1049" i="1" s="1" a="1"/>
  <c r="F1049" i="1" s="1"/>
  <c r="B1050" i="1"/>
  <c r="F1050" i="1" s="1" a="1"/>
  <c r="F1050" i="1" s="1"/>
  <c r="B1051" i="1"/>
  <c r="F1051" i="1" s="1" a="1"/>
  <c r="F1051" i="1" s="1"/>
  <c r="B1052" i="1"/>
  <c r="F1052" i="1" s="1" a="1"/>
  <c r="F1052" i="1" s="1"/>
  <c r="B1053" i="1"/>
  <c r="F1053" i="1" s="1" a="1"/>
  <c r="F1053" i="1" s="1"/>
  <c r="B1054" i="1"/>
  <c r="F1054" i="1" s="1" a="1"/>
  <c r="F1054" i="1" s="1"/>
  <c r="B1055" i="1"/>
  <c r="F1055" i="1" s="1" a="1"/>
  <c r="F1055" i="1" s="1"/>
  <c r="B1056" i="1"/>
  <c r="F1056" i="1" s="1" a="1"/>
  <c r="F1056" i="1" s="1"/>
  <c r="B1057" i="1"/>
  <c r="F1057" i="1" s="1" a="1"/>
  <c r="F1057" i="1" s="1"/>
  <c r="B1058" i="1"/>
  <c r="F1058" i="1" s="1" a="1"/>
  <c r="F1058" i="1" s="1"/>
  <c r="B1059" i="1"/>
  <c r="F1059" i="1" s="1" a="1"/>
  <c r="F1059" i="1" s="1"/>
  <c r="B1060" i="1"/>
  <c r="F1060" i="1" s="1" a="1"/>
  <c r="F1060" i="1" s="1"/>
  <c r="B1061" i="1"/>
  <c r="F1061" i="1" s="1" a="1"/>
  <c r="F1061" i="1" s="1"/>
  <c r="B1062" i="1"/>
  <c r="F1062" i="1" s="1" a="1"/>
  <c r="F1062" i="1" s="1"/>
  <c r="B1063" i="1"/>
  <c r="F1063" i="1" s="1" a="1"/>
  <c r="F1063" i="1" s="1"/>
  <c r="B1064" i="1"/>
  <c r="F1064" i="1" s="1" a="1"/>
  <c r="F1064" i="1" s="1"/>
  <c r="B1065" i="1"/>
  <c r="F1065" i="1" s="1" a="1"/>
  <c r="F1065" i="1" s="1"/>
  <c r="B1066" i="1"/>
  <c r="F1066" i="1" s="1" a="1"/>
  <c r="F1066" i="1" s="1"/>
  <c r="B1067" i="1"/>
  <c r="F1067" i="1" s="1" a="1"/>
  <c r="F1067" i="1" s="1"/>
  <c r="B1068" i="1"/>
  <c r="F1068" i="1" s="1" a="1"/>
  <c r="F1068" i="1" s="1"/>
  <c r="B1069" i="1"/>
  <c r="F1069" i="1" s="1" a="1"/>
  <c r="F1069" i="1" s="1"/>
  <c r="B1070" i="1"/>
  <c r="F1070" i="1" s="1" a="1"/>
  <c r="F1070" i="1" s="1"/>
  <c r="B1071" i="1"/>
  <c r="F1071" i="1" s="1" a="1"/>
  <c r="F1071" i="1" s="1"/>
  <c r="B1072" i="1"/>
  <c r="F1072" i="1" s="1" a="1"/>
  <c r="F1072" i="1" s="1"/>
  <c r="B1073" i="1"/>
  <c r="F1073" i="1" s="1" a="1"/>
  <c r="F1073" i="1" s="1"/>
  <c r="B1074" i="1"/>
  <c r="F1074" i="1" s="1" a="1"/>
  <c r="F1074" i="1" s="1"/>
  <c r="B1075" i="1"/>
  <c r="F1075" i="1" s="1" a="1"/>
  <c r="F1075" i="1" s="1"/>
  <c r="B1076" i="1"/>
  <c r="F1076" i="1" s="1" a="1"/>
  <c r="F1076" i="1" s="1"/>
  <c r="B1077" i="1"/>
  <c r="F1077" i="1" s="1" a="1"/>
  <c r="F1077" i="1" s="1"/>
  <c r="B1078" i="1"/>
  <c r="F1078" i="1" s="1" a="1"/>
  <c r="F1078" i="1" s="1"/>
  <c r="B1079" i="1"/>
  <c r="F1079" i="1" s="1" a="1"/>
  <c r="F1079" i="1" s="1"/>
  <c r="B1080" i="1"/>
  <c r="F1080" i="1" s="1" a="1"/>
  <c r="F1080" i="1" s="1"/>
  <c r="B1081" i="1"/>
  <c r="F1081" i="1" s="1" a="1"/>
  <c r="F1081" i="1" s="1"/>
  <c r="B1082" i="1"/>
  <c r="F1082" i="1" s="1" a="1"/>
  <c r="F1082" i="1" s="1"/>
  <c r="B1083" i="1"/>
  <c r="F1083" i="1" s="1" a="1"/>
  <c r="F1083" i="1" s="1"/>
  <c r="B1084" i="1"/>
  <c r="F1084" i="1" s="1" a="1"/>
  <c r="F1084" i="1" s="1"/>
  <c r="B1085" i="1"/>
  <c r="F1085" i="1" s="1" a="1"/>
  <c r="F1085" i="1" s="1"/>
  <c r="B1086" i="1"/>
  <c r="F1086" i="1" s="1" a="1"/>
  <c r="F1086" i="1" s="1"/>
  <c r="B1087" i="1"/>
  <c r="F1087" i="1" s="1" a="1"/>
  <c r="F1087" i="1" s="1"/>
  <c r="B1088" i="1"/>
  <c r="F1088" i="1" s="1" a="1"/>
  <c r="F1088" i="1" s="1"/>
  <c r="B1089" i="1"/>
  <c r="F1089" i="1" s="1" a="1"/>
  <c r="F1089" i="1" s="1"/>
  <c r="B1090" i="1"/>
  <c r="F1090" i="1" s="1" a="1"/>
  <c r="F1090" i="1" s="1"/>
  <c r="B1091" i="1"/>
  <c r="F1091" i="1" s="1" a="1"/>
  <c r="F1091" i="1" s="1"/>
  <c r="B1092" i="1"/>
  <c r="F1092" i="1" s="1" a="1"/>
  <c r="F1092" i="1" s="1"/>
  <c r="B1093" i="1"/>
  <c r="F1093" i="1" s="1" a="1"/>
  <c r="F1093" i="1" s="1"/>
  <c r="B1094" i="1"/>
  <c r="F1094" i="1" s="1" a="1"/>
  <c r="F1094" i="1" s="1"/>
  <c r="B1095" i="1"/>
  <c r="F1095" i="1" s="1" a="1"/>
  <c r="F1095" i="1" s="1"/>
  <c r="B1096" i="1"/>
  <c r="F1096" i="1" s="1" a="1"/>
  <c r="F1096" i="1" s="1"/>
  <c r="B1097" i="1"/>
  <c r="F1097" i="1" s="1" a="1"/>
  <c r="F1097" i="1" s="1"/>
  <c r="B1098" i="1"/>
  <c r="F1098" i="1" s="1" a="1"/>
  <c r="F1098" i="1" s="1"/>
  <c r="B1099" i="1"/>
  <c r="F1099" i="1" s="1" a="1"/>
  <c r="F1099" i="1" s="1"/>
  <c r="B1100" i="1"/>
  <c r="F1100" i="1" s="1" a="1"/>
  <c r="F1100" i="1" s="1"/>
  <c r="B1101" i="1"/>
  <c r="F1101" i="1" s="1" a="1"/>
  <c r="F1101" i="1" s="1"/>
  <c r="B1102" i="1"/>
  <c r="F1102" i="1" s="1" a="1"/>
  <c r="F1102" i="1" s="1"/>
  <c r="B1103" i="1"/>
  <c r="F1103" i="1" s="1" a="1"/>
  <c r="F1103" i="1" s="1"/>
  <c r="B1104" i="1"/>
  <c r="F1104" i="1" s="1" a="1"/>
  <c r="F1104" i="1" s="1"/>
  <c r="B1105" i="1"/>
  <c r="F1105" i="1" s="1" a="1"/>
  <c r="F1105" i="1" s="1"/>
  <c r="B1106" i="1"/>
  <c r="F1106" i="1" s="1" a="1"/>
  <c r="F1106" i="1" s="1"/>
  <c r="B1107" i="1"/>
  <c r="F1107" i="1" s="1" a="1"/>
  <c r="F1107" i="1" s="1"/>
  <c r="B1108" i="1"/>
  <c r="F1108" i="1" s="1" a="1"/>
  <c r="F1108" i="1" s="1"/>
  <c r="B1109" i="1"/>
  <c r="F1109" i="1" s="1" a="1"/>
  <c r="F1109" i="1" s="1"/>
  <c r="B1110" i="1"/>
  <c r="F1110" i="1" s="1" a="1"/>
  <c r="F1110" i="1" s="1"/>
  <c r="B1111" i="1"/>
  <c r="F1111" i="1" s="1" a="1"/>
  <c r="F1111" i="1" s="1"/>
  <c r="B1112" i="1"/>
  <c r="F1112" i="1" s="1" a="1"/>
  <c r="F1112" i="1" s="1"/>
  <c r="B1113" i="1"/>
  <c r="F1113" i="1" s="1" a="1"/>
  <c r="F1113" i="1" s="1"/>
  <c r="B1114" i="1"/>
  <c r="F1114" i="1" s="1" a="1"/>
  <c r="F1114" i="1" s="1"/>
  <c r="B1115" i="1"/>
  <c r="F1115" i="1" s="1" a="1"/>
  <c r="F1115" i="1" s="1"/>
  <c r="B1116" i="1"/>
  <c r="F1116" i="1" s="1" a="1"/>
  <c r="F1116" i="1" s="1"/>
  <c r="B1117" i="1"/>
  <c r="F1117" i="1" s="1" a="1"/>
  <c r="F1117" i="1" s="1"/>
  <c r="B1118" i="1"/>
  <c r="F1118" i="1" s="1" a="1"/>
  <c r="F1118" i="1" s="1"/>
  <c r="B1119" i="1"/>
  <c r="F1119" i="1" s="1" a="1"/>
  <c r="F1119" i="1" s="1"/>
  <c r="B1120" i="1"/>
  <c r="F1120" i="1" s="1" a="1"/>
  <c r="F1120" i="1" s="1"/>
  <c r="B1121" i="1"/>
  <c r="F1121" i="1" s="1" a="1"/>
  <c r="F1121" i="1" s="1"/>
  <c r="B1122" i="1"/>
  <c r="F1122" i="1" s="1" a="1"/>
  <c r="F1122" i="1" s="1"/>
  <c r="B1123" i="1"/>
  <c r="F1123" i="1" s="1" a="1"/>
  <c r="F1123" i="1" s="1"/>
  <c r="B1124" i="1"/>
  <c r="F1124" i="1" s="1" a="1"/>
  <c r="F1124" i="1" s="1"/>
  <c r="B1125" i="1"/>
  <c r="F1125" i="1" s="1" a="1"/>
  <c r="F1125" i="1" s="1"/>
  <c r="B1126" i="1"/>
  <c r="F1126" i="1" s="1" a="1"/>
  <c r="F1126" i="1" s="1"/>
  <c r="B1127" i="1"/>
  <c r="F1127" i="1" s="1" a="1"/>
  <c r="F1127" i="1" s="1"/>
  <c r="B1128" i="1"/>
  <c r="F1128" i="1" s="1" a="1"/>
  <c r="F1128" i="1" s="1"/>
  <c r="B1129" i="1"/>
  <c r="F1129" i="1" s="1" a="1"/>
  <c r="F1129" i="1" s="1"/>
  <c r="B1130" i="1"/>
  <c r="F1130" i="1" s="1" a="1"/>
  <c r="F1130" i="1" s="1"/>
  <c r="B1131" i="1"/>
  <c r="F1131" i="1" s="1" a="1"/>
  <c r="F1131" i="1" s="1"/>
  <c r="B1132" i="1"/>
  <c r="F1132" i="1" s="1" a="1"/>
  <c r="F1132" i="1" s="1"/>
  <c r="B1133" i="1"/>
  <c r="F1133" i="1" s="1" a="1"/>
  <c r="F1133" i="1" s="1"/>
  <c r="B1134" i="1"/>
  <c r="F1134" i="1" s="1" a="1"/>
  <c r="F1134" i="1" s="1"/>
  <c r="B1135" i="1"/>
  <c r="F1135" i="1" s="1" a="1"/>
  <c r="F1135" i="1" s="1"/>
  <c r="B1136" i="1"/>
  <c r="F1136" i="1" s="1" a="1"/>
  <c r="F1136" i="1" s="1"/>
  <c r="B1137" i="1"/>
  <c r="F1137" i="1" s="1" a="1"/>
  <c r="F1137" i="1" s="1"/>
  <c r="B1138" i="1"/>
  <c r="F1138" i="1" s="1" a="1"/>
  <c r="F1138" i="1" s="1"/>
  <c r="B1139" i="1"/>
  <c r="F1139" i="1" s="1" a="1"/>
  <c r="F1139" i="1" s="1"/>
  <c r="B1140" i="1"/>
  <c r="F1140" i="1" s="1" a="1"/>
  <c r="F1140" i="1" s="1"/>
  <c r="B1141" i="1"/>
  <c r="F1141" i="1" s="1" a="1"/>
  <c r="F1141" i="1" s="1"/>
  <c r="B1142" i="1"/>
  <c r="F1142" i="1" s="1" a="1"/>
  <c r="F1142" i="1" s="1"/>
  <c r="B1143" i="1"/>
  <c r="F1143" i="1" s="1" a="1"/>
  <c r="F1143" i="1" s="1"/>
  <c r="B1144" i="1"/>
  <c r="F1144" i="1" s="1" a="1"/>
  <c r="F1144" i="1" s="1"/>
  <c r="B1145" i="1"/>
  <c r="F1145" i="1" s="1" a="1"/>
  <c r="F1145" i="1" s="1"/>
  <c r="B1146" i="1"/>
  <c r="F1146" i="1" s="1" a="1"/>
  <c r="F1146" i="1" s="1"/>
  <c r="B1147" i="1"/>
  <c r="F1147" i="1" s="1" a="1"/>
  <c r="F1147" i="1" s="1"/>
  <c r="B1148" i="1"/>
  <c r="F1148" i="1" s="1" a="1"/>
  <c r="F1148" i="1" s="1"/>
  <c r="B1149" i="1"/>
  <c r="F1149" i="1" s="1" a="1"/>
  <c r="F1149" i="1" s="1"/>
  <c r="B1150" i="1"/>
  <c r="F1150" i="1" s="1" a="1"/>
  <c r="F1150" i="1" s="1"/>
  <c r="B1151" i="1"/>
  <c r="F1151" i="1" s="1" a="1"/>
  <c r="F1151" i="1" s="1"/>
  <c r="B1152" i="1"/>
  <c r="F1152" i="1" s="1" a="1"/>
  <c r="F1152" i="1" s="1"/>
  <c r="B1153" i="1"/>
  <c r="F1153" i="1" s="1" a="1"/>
  <c r="F1153" i="1" s="1"/>
  <c r="B1154" i="1"/>
  <c r="F1154" i="1" s="1" a="1"/>
  <c r="F1154" i="1" s="1"/>
  <c r="B1155" i="1"/>
  <c r="F1155" i="1" s="1" a="1"/>
  <c r="F1155" i="1" s="1"/>
  <c r="B1156" i="1"/>
  <c r="F1156" i="1" s="1" a="1"/>
  <c r="F1156" i="1" s="1"/>
  <c r="B1157" i="1"/>
  <c r="F1157" i="1" s="1" a="1"/>
  <c r="F1157" i="1" s="1"/>
  <c r="B1158" i="1"/>
  <c r="F1158" i="1" s="1" a="1"/>
  <c r="F1158" i="1" s="1"/>
  <c r="B1159" i="1"/>
  <c r="F1159" i="1" s="1" a="1"/>
  <c r="F1159" i="1" s="1"/>
  <c r="B1160" i="1"/>
  <c r="F1160" i="1" s="1" a="1"/>
  <c r="F1160" i="1" s="1"/>
  <c r="B1161" i="1"/>
  <c r="F1161" i="1" s="1" a="1"/>
  <c r="F1161" i="1" s="1"/>
  <c r="B1162" i="1"/>
  <c r="F1162" i="1" s="1" a="1"/>
  <c r="F1162" i="1" s="1"/>
  <c r="B1163" i="1"/>
  <c r="F1163" i="1" s="1" a="1"/>
  <c r="F1163" i="1" s="1"/>
  <c r="B1164" i="1"/>
  <c r="F1164" i="1" s="1" a="1"/>
  <c r="F1164" i="1" s="1"/>
  <c r="B1165" i="1"/>
  <c r="F1165" i="1" s="1" a="1"/>
  <c r="F1165" i="1" s="1"/>
  <c r="B1166" i="1"/>
  <c r="F1166" i="1" s="1" a="1"/>
  <c r="F1166" i="1" s="1"/>
  <c r="B1167" i="1"/>
  <c r="F1167" i="1" s="1" a="1"/>
  <c r="F1167" i="1" s="1"/>
  <c r="B1168" i="1"/>
  <c r="F1168" i="1" s="1" a="1"/>
  <c r="F1168" i="1" s="1"/>
  <c r="B1169" i="1"/>
  <c r="F1169" i="1" s="1" a="1"/>
  <c r="F1169" i="1" s="1"/>
  <c r="B1170" i="1"/>
  <c r="F1170" i="1" s="1" a="1"/>
  <c r="F1170" i="1" s="1"/>
  <c r="B1171" i="1"/>
  <c r="F1171" i="1" s="1" a="1"/>
  <c r="F1171" i="1" s="1"/>
  <c r="B1172" i="1"/>
  <c r="F1172" i="1" s="1" a="1"/>
  <c r="F1172" i="1" s="1"/>
  <c r="B1173" i="1"/>
  <c r="F1173" i="1" s="1" a="1"/>
  <c r="F1173" i="1" s="1"/>
  <c r="B1174" i="1"/>
  <c r="F1174" i="1" s="1" a="1"/>
  <c r="F1174" i="1" s="1"/>
  <c r="B1175" i="1"/>
  <c r="F1175" i="1" s="1" a="1"/>
  <c r="F1175" i="1" s="1"/>
  <c r="B1176" i="1"/>
  <c r="F1176" i="1" s="1" a="1"/>
  <c r="F1176" i="1" s="1"/>
  <c r="B1177" i="1"/>
  <c r="F1177" i="1" s="1" a="1"/>
  <c r="F1177" i="1" s="1"/>
  <c r="B1178" i="1"/>
  <c r="F1178" i="1" s="1" a="1"/>
  <c r="F1178" i="1" s="1"/>
  <c r="B1179" i="1"/>
  <c r="F1179" i="1" s="1" a="1"/>
  <c r="F1179" i="1" s="1"/>
  <c r="B1180" i="1"/>
  <c r="F1180" i="1" s="1" a="1"/>
  <c r="F1180" i="1" s="1"/>
  <c r="B1181" i="1"/>
  <c r="F1181" i="1" s="1" a="1"/>
  <c r="F1181" i="1" s="1"/>
  <c r="B1182" i="1"/>
  <c r="F1182" i="1" s="1" a="1"/>
  <c r="F1182" i="1" s="1"/>
  <c r="B1183" i="1"/>
  <c r="F1183" i="1" s="1" a="1"/>
  <c r="F1183" i="1" s="1"/>
  <c r="B1184" i="1"/>
  <c r="F1184" i="1" s="1" a="1"/>
  <c r="F1184" i="1" s="1"/>
  <c r="B1185" i="1"/>
  <c r="F1185" i="1" s="1" a="1"/>
  <c r="F1185" i="1" s="1"/>
  <c r="B1186" i="1"/>
  <c r="F1186" i="1" s="1" a="1"/>
  <c r="F1186" i="1" s="1"/>
  <c r="B1187" i="1"/>
  <c r="F1187" i="1" s="1" a="1"/>
  <c r="F1187" i="1" s="1"/>
  <c r="B1188" i="1"/>
  <c r="F1188" i="1" s="1" a="1"/>
  <c r="F1188" i="1" s="1"/>
  <c r="B1189" i="1"/>
  <c r="F1189" i="1" s="1" a="1"/>
  <c r="F1189" i="1" s="1"/>
  <c r="B1190" i="1"/>
  <c r="F1190" i="1" s="1" a="1"/>
  <c r="F1190" i="1" s="1"/>
  <c r="B1191" i="1"/>
  <c r="F1191" i="1" s="1" a="1"/>
  <c r="F1191" i="1" s="1"/>
  <c r="B1192" i="1"/>
  <c r="F1192" i="1" s="1" a="1"/>
  <c r="F1192" i="1" s="1"/>
  <c r="B1193" i="1"/>
  <c r="F1193" i="1" s="1" a="1"/>
  <c r="F1193" i="1" s="1"/>
  <c r="B1194" i="1"/>
  <c r="F1194" i="1" s="1" a="1"/>
  <c r="F1194" i="1" s="1"/>
  <c r="B1195" i="1"/>
  <c r="F1195" i="1" s="1" a="1"/>
  <c r="F1195" i="1" s="1"/>
  <c r="B1196" i="1"/>
  <c r="F1196" i="1" s="1" a="1"/>
  <c r="F1196" i="1" s="1"/>
  <c r="B1197" i="1"/>
  <c r="F1197" i="1" s="1" a="1"/>
  <c r="F1197" i="1" s="1"/>
  <c r="B1198" i="1"/>
  <c r="F1198" i="1" s="1" a="1"/>
  <c r="F1198" i="1" s="1"/>
  <c r="B1199" i="1"/>
  <c r="F1199" i="1" s="1" a="1"/>
  <c r="F1199" i="1" s="1"/>
  <c r="B1200" i="1"/>
  <c r="F1200" i="1" s="1" a="1"/>
  <c r="F1200" i="1" s="1"/>
  <c r="B1201" i="1"/>
  <c r="F1201" i="1" s="1" a="1"/>
  <c r="F1201" i="1" s="1"/>
  <c r="B1202" i="1"/>
  <c r="F1202" i="1" s="1" a="1"/>
  <c r="F1202" i="1" s="1"/>
  <c r="B1203" i="1"/>
  <c r="F1203" i="1" s="1" a="1"/>
  <c r="F1203" i="1" s="1"/>
  <c r="B1204" i="1"/>
  <c r="F1204" i="1" s="1" a="1"/>
  <c r="F1204" i="1" s="1"/>
  <c r="B1205" i="1"/>
  <c r="F1205" i="1" s="1" a="1"/>
  <c r="F1205" i="1" s="1"/>
  <c r="B1206" i="1"/>
  <c r="F1206" i="1" s="1" a="1"/>
  <c r="F1206" i="1" s="1"/>
  <c r="B1207" i="1"/>
  <c r="F1207" i="1" s="1" a="1"/>
  <c r="F1207" i="1" s="1"/>
  <c r="B1208" i="1"/>
  <c r="F1208" i="1" s="1" a="1"/>
  <c r="F1208" i="1" s="1"/>
  <c r="B1209" i="1"/>
  <c r="F1209" i="1" s="1" a="1"/>
  <c r="F1209" i="1" s="1"/>
  <c r="B1210" i="1"/>
  <c r="F1210" i="1" s="1" a="1"/>
  <c r="F1210" i="1" s="1"/>
  <c r="B1211" i="1"/>
  <c r="F1211" i="1" s="1" a="1"/>
  <c r="F1211" i="1" s="1"/>
  <c r="B1212" i="1"/>
  <c r="F1212" i="1" s="1" a="1"/>
  <c r="F1212" i="1" s="1"/>
  <c r="B1213" i="1"/>
  <c r="F1213" i="1" s="1" a="1"/>
  <c r="F1213" i="1" s="1"/>
  <c r="B1214" i="1"/>
  <c r="F1214" i="1" s="1" a="1"/>
  <c r="F1214" i="1" s="1"/>
  <c r="B1215" i="1"/>
  <c r="F1215" i="1" s="1" a="1"/>
  <c r="F1215" i="1" s="1"/>
  <c r="B1216" i="1"/>
  <c r="F1216" i="1" s="1" a="1"/>
  <c r="F1216" i="1" s="1"/>
  <c r="B1217" i="1"/>
  <c r="F1217" i="1" s="1" a="1"/>
  <c r="F1217" i="1" s="1"/>
  <c r="B1218" i="1"/>
  <c r="F1218" i="1" s="1" a="1"/>
  <c r="F1218" i="1" s="1"/>
  <c r="B1219" i="1"/>
  <c r="F1219" i="1" s="1" a="1"/>
  <c r="F1219" i="1" s="1"/>
  <c r="B1220" i="1"/>
  <c r="F1220" i="1" s="1" a="1"/>
  <c r="F1220" i="1" s="1"/>
  <c r="B1221" i="1"/>
  <c r="F1221" i="1" s="1" a="1"/>
  <c r="F1221" i="1" s="1"/>
  <c r="B1222" i="1"/>
  <c r="F1222" i="1" s="1" a="1"/>
  <c r="F1222" i="1" s="1"/>
  <c r="B1223" i="1"/>
  <c r="F1223" i="1" s="1" a="1"/>
  <c r="F1223" i="1" s="1"/>
  <c r="B1224" i="1"/>
  <c r="F1224" i="1" s="1" a="1"/>
  <c r="F1224" i="1" s="1"/>
  <c r="B1225" i="1"/>
  <c r="F1225" i="1" s="1" a="1"/>
  <c r="F1225" i="1" s="1"/>
  <c r="B1226" i="1"/>
  <c r="F1226" i="1" s="1" a="1"/>
  <c r="F1226" i="1" s="1"/>
  <c r="B1227" i="1"/>
  <c r="F1227" i="1" s="1" a="1"/>
  <c r="F1227" i="1" s="1"/>
  <c r="B1228" i="1"/>
  <c r="F1228" i="1" s="1" a="1"/>
  <c r="F1228" i="1" s="1"/>
  <c r="B1229" i="1"/>
  <c r="F1229" i="1" s="1" a="1"/>
  <c r="F1229" i="1" s="1"/>
  <c r="B1230" i="1"/>
  <c r="F1230" i="1" s="1" a="1"/>
  <c r="F1230" i="1" s="1"/>
  <c r="B1231" i="1"/>
  <c r="F1231" i="1" s="1" a="1"/>
  <c r="F1231" i="1" s="1"/>
  <c r="B1232" i="1"/>
  <c r="F1232" i="1" s="1" a="1"/>
  <c r="F1232" i="1" s="1"/>
  <c r="B1233" i="1"/>
  <c r="F1233" i="1" s="1" a="1"/>
  <c r="F1233" i="1" s="1"/>
  <c r="B1234" i="1"/>
  <c r="F1234" i="1" s="1" a="1"/>
  <c r="F1234" i="1" s="1"/>
  <c r="B1235" i="1"/>
  <c r="F1235" i="1" s="1" a="1"/>
  <c r="F1235" i="1" s="1"/>
  <c r="B1236" i="1"/>
  <c r="F1236" i="1" s="1" a="1"/>
  <c r="F1236" i="1" s="1"/>
  <c r="B1237" i="1"/>
  <c r="F1237" i="1" s="1" a="1"/>
  <c r="F1237" i="1" s="1"/>
  <c r="B1238" i="1"/>
  <c r="F1238" i="1" s="1" a="1"/>
  <c r="F1238" i="1" s="1"/>
  <c r="B1239" i="1"/>
  <c r="F1239" i="1" s="1" a="1"/>
  <c r="F1239" i="1" s="1"/>
  <c r="B1240" i="1"/>
  <c r="F1240" i="1" s="1" a="1"/>
  <c r="F1240" i="1" s="1"/>
  <c r="B1241" i="1"/>
  <c r="F1241" i="1" s="1" a="1"/>
  <c r="F1241" i="1" s="1"/>
  <c r="B1242" i="1"/>
  <c r="F1242" i="1" s="1" a="1"/>
  <c r="F1242" i="1" s="1"/>
  <c r="B1243" i="1"/>
  <c r="F1243" i="1" s="1" a="1"/>
  <c r="F1243" i="1" s="1"/>
  <c r="B1244" i="1"/>
  <c r="F1244" i="1" s="1" a="1"/>
  <c r="F1244" i="1" s="1"/>
  <c r="B1245" i="1"/>
  <c r="F1245" i="1" s="1" a="1"/>
  <c r="F1245" i="1" s="1"/>
  <c r="B1246" i="1"/>
  <c r="F1246" i="1" s="1" a="1"/>
  <c r="F1246" i="1" s="1"/>
  <c r="B1247" i="1"/>
  <c r="F1247" i="1" s="1" a="1"/>
  <c r="F1247" i="1" s="1"/>
  <c r="B1248" i="1"/>
  <c r="F1248" i="1" s="1" a="1"/>
  <c r="F1248" i="1" s="1"/>
  <c r="B1249" i="1"/>
  <c r="F1249" i="1" s="1" a="1"/>
  <c r="F1249" i="1" s="1"/>
  <c r="B1250" i="1"/>
  <c r="F1250" i="1" s="1" a="1"/>
  <c r="F1250" i="1" s="1"/>
  <c r="B1251" i="1"/>
  <c r="F1251" i="1" s="1" a="1"/>
  <c r="F1251" i="1" s="1"/>
  <c r="B1252" i="1"/>
  <c r="F1252" i="1" s="1" a="1"/>
  <c r="F1252" i="1" s="1"/>
  <c r="B1253" i="1"/>
  <c r="F1253" i="1" s="1" a="1"/>
  <c r="F1253" i="1" s="1"/>
  <c r="B1254" i="1"/>
  <c r="F1254" i="1" s="1" a="1"/>
  <c r="F1254" i="1" s="1"/>
  <c r="B1255" i="1"/>
  <c r="F1255" i="1" s="1" a="1"/>
  <c r="F1255" i="1" s="1"/>
  <c r="B1256" i="1"/>
  <c r="F1256" i="1" s="1" a="1"/>
  <c r="F1256" i="1" s="1"/>
  <c r="B1257" i="1"/>
  <c r="F1257" i="1" s="1" a="1"/>
  <c r="F1257" i="1" s="1"/>
  <c r="B1258" i="1"/>
  <c r="F1258" i="1" s="1" a="1"/>
  <c r="F1258" i="1" s="1"/>
  <c r="B1259" i="1"/>
  <c r="F1259" i="1" s="1" a="1"/>
  <c r="F1259" i="1" s="1"/>
  <c r="B1260" i="1"/>
  <c r="F1260" i="1" s="1" a="1"/>
  <c r="F1260" i="1" s="1"/>
  <c r="B1261" i="1"/>
  <c r="F1261" i="1" s="1" a="1"/>
  <c r="F1261" i="1" s="1"/>
  <c r="B1262" i="1"/>
  <c r="F1262" i="1" s="1" a="1"/>
  <c r="F1262" i="1" s="1"/>
  <c r="B1263" i="1"/>
  <c r="F1263" i="1" s="1" a="1"/>
  <c r="F1263" i="1" s="1"/>
  <c r="B1264" i="1"/>
  <c r="F1264" i="1" s="1" a="1"/>
  <c r="F1264" i="1" s="1"/>
  <c r="B1265" i="1"/>
  <c r="F1265" i="1" s="1" a="1"/>
  <c r="F1265" i="1" s="1"/>
  <c r="B1266" i="1"/>
  <c r="F1266" i="1" s="1" a="1"/>
  <c r="F1266" i="1" s="1"/>
  <c r="B1267" i="1"/>
  <c r="F1267" i="1" s="1" a="1"/>
  <c r="F1267" i="1" s="1"/>
  <c r="B1268" i="1"/>
  <c r="F1268" i="1" s="1" a="1"/>
  <c r="F1268" i="1" s="1"/>
  <c r="B1269" i="1"/>
  <c r="F1269" i="1" s="1" a="1"/>
  <c r="F1269" i="1" s="1"/>
  <c r="B1270" i="1"/>
  <c r="F1270" i="1" s="1" a="1"/>
  <c r="F1270" i="1" s="1"/>
  <c r="B1271" i="1"/>
  <c r="F1271" i="1" s="1" a="1"/>
  <c r="F1271" i="1" s="1"/>
  <c r="B1272" i="1"/>
  <c r="F1272" i="1" s="1" a="1"/>
  <c r="F1272" i="1" s="1"/>
  <c r="B1273" i="1"/>
  <c r="F1273" i="1" s="1" a="1"/>
  <c r="F1273" i="1" s="1"/>
  <c r="B1274" i="1"/>
  <c r="F1274" i="1" s="1" a="1"/>
  <c r="F1274" i="1" s="1"/>
  <c r="B1275" i="1"/>
  <c r="F1275" i="1" s="1" a="1"/>
  <c r="F1275" i="1" s="1"/>
  <c r="B1276" i="1"/>
  <c r="F1276" i="1" s="1" a="1"/>
  <c r="F1276" i="1" s="1"/>
  <c r="B1277" i="1"/>
  <c r="F1277" i="1" s="1" a="1"/>
  <c r="F1277" i="1" s="1"/>
  <c r="B1278" i="1"/>
  <c r="F1278" i="1" s="1" a="1"/>
  <c r="F1278" i="1" s="1"/>
  <c r="B1279" i="1"/>
  <c r="F1279" i="1" s="1" a="1"/>
  <c r="F1279" i="1" s="1"/>
  <c r="B1280" i="1"/>
  <c r="F1280" i="1" s="1" a="1"/>
  <c r="F1280" i="1" s="1"/>
  <c r="B1281" i="1"/>
  <c r="F1281" i="1" s="1" a="1"/>
  <c r="F1281" i="1" s="1"/>
  <c r="B1282" i="1"/>
  <c r="F1282" i="1" s="1" a="1"/>
  <c r="F1282" i="1" s="1"/>
  <c r="B1283" i="1"/>
  <c r="F1283" i="1" s="1" a="1"/>
  <c r="F1283" i="1" s="1"/>
  <c r="B1284" i="1"/>
  <c r="F1284" i="1" s="1" a="1"/>
  <c r="F1284" i="1" s="1"/>
  <c r="B1285" i="1"/>
  <c r="F1285" i="1" s="1" a="1"/>
  <c r="F1285" i="1" s="1"/>
  <c r="B1286" i="1"/>
  <c r="F1286" i="1" s="1" a="1"/>
  <c r="F1286" i="1" s="1"/>
  <c r="B1287" i="1"/>
  <c r="F1287" i="1" s="1" a="1"/>
  <c r="F1287" i="1" s="1"/>
  <c r="B1288" i="1"/>
  <c r="F1288" i="1" s="1" a="1"/>
  <c r="F1288" i="1" s="1"/>
  <c r="B1289" i="1"/>
  <c r="F1289" i="1" s="1" a="1"/>
  <c r="F1289" i="1" s="1"/>
  <c r="B1290" i="1"/>
  <c r="F1290" i="1" s="1" a="1"/>
  <c r="F1290" i="1" s="1"/>
  <c r="B1291" i="1"/>
  <c r="F1291" i="1" s="1" a="1"/>
  <c r="F1291" i="1" s="1"/>
  <c r="B1292" i="1"/>
  <c r="F1292" i="1" s="1" a="1"/>
  <c r="F1292" i="1" s="1"/>
  <c r="B1293" i="1"/>
  <c r="F1293" i="1" s="1" a="1"/>
  <c r="F1293" i="1" s="1"/>
  <c r="B1294" i="1"/>
  <c r="F1294" i="1" s="1" a="1"/>
  <c r="F1294" i="1" s="1"/>
  <c r="B1295" i="1"/>
  <c r="F1295" i="1" s="1" a="1"/>
  <c r="F1295" i="1" s="1"/>
  <c r="B1296" i="1"/>
  <c r="F1296" i="1" s="1" a="1"/>
  <c r="F1296" i="1" s="1"/>
  <c r="B1297" i="1"/>
  <c r="F1297" i="1" s="1" a="1"/>
  <c r="F1297" i="1" s="1"/>
  <c r="B1298" i="1"/>
  <c r="F1298" i="1" s="1" a="1"/>
  <c r="F1298" i="1" s="1"/>
  <c r="B1299" i="1"/>
  <c r="F1299" i="1" s="1" a="1"/>
  <c r="F1299" i="1" s="1"/>
  <c r="B1300" i="1"/>
  <c r="F1300" i="1" s="1" a="1"/>
  <c r="F1300" i="1" s="1"/>
  <c r="B1301" i="1"/>
  <c r="F1301" i="1" s="1" a="1"/>
  <c r="F1301" i="1" s="1"/>
  <c r="B1302" i="1"/>
  <c r="F1302" i="1" s="1" a="1"/>
  <c r="F1302" i="1" s="1"/>
  <c r="B1303" i="1"/>
  <c r="F1303" i="1" s="1" a="1"/>
  <c r="F1303" i="1" s="1"/>
  <c r="B1304" i="1"/>
  <c r="F1304" i="1" s="1" a="1"/>
  <c r="F1304" i="1" s="1"/>
  <c r="B1305" i="1"/>
  <c r="F1305" i="1" s="1" a="1"/>
  <c r="F1305" i="1" s="1"/>
  <c r="B1306" i="1"/>
  <c r="F1306" i="1" s="1" a="1"/>
  <c r="F1306" i="1" s="1"/>
  <c r="B1307" i="1"/>
  <c r="F1307" i="1" s="1" a="1"/>
  <c r="F1307" i="1" s="1"/>
  <c r="B1308" i="1"/>
  <c r="F1308" i="1" s="1" a="1"/>
  <c r="F1308" i="1" s="1"/>
  <c r="B1309" i="1"/>
  <c r="F1309" i="1" s="1" a="1"/>
  <c r="F1309" i="1" s="1"/>
  <c r="B1310" i="1"/>
  <c r="F1310" i="1" s="1" a="1"/>
  <c r="F1310" i="1" s="1"/>
  <c r="B1311" i="1"/>
  <c r="F1311" i="1" s="1" a="1"/>
  <c r="F1311" i="1" s="1"/>
  <c r="B1312" i="1"/>
  <c r="F1312" i="1" s="1" a="1"/>
  <c r="F1312" i="1" s="1"/>
  <c r="B1313" i="1"/>
  <c r="F1313" i="1" s="1" a="1"/>
  <c r="F1313" i="1" s="1"/>
  <c r="B1314" i="1"/>
  <c r="F1314" i="1" s="1" a="1"/>
  <c r="F1314" i="1" s="1"/>
  <c r="B1315" i="1"/>
  <c r="F1315" i="1" s="1" a="1"/>
  <c r="F1315" i="1" s="1"/>
  <c r="B1316" i="1"/>
  <c r="F1316" i="1" s="1" a="1"/>
  <c r="F1316" i="1" s="1"/>
  <c r="B1317" i="1"/>
  <c r="F1317" i="1" s="1" a="1"/>
  <c r="F1317" i="1" s="1"/>
  <c r="B1318" i="1"/>
  <c r="F1318" i="1" s="1" a="1"/>
  <c r="F1318" i="1" s="1"/>
  <c r="B1319" i="1"/>
  <c r="F1319" i="1" s="1" a="1"/>
  <c r="F1319" i="1" s="1"/>
  <c r="B1320" i="1"/>
  <c r="F1320" i="1" s="1" a="1"/>
  <c r="F1320" i="1" s="1"/>
  <c r="B1321" i="1"/>
  <c r="F1321" i="1" s="1" a="1"/>
  <c r="F1321" i="1" s="1"/>
  <c r="B1322" i="1"/>
  <c r="F1322" i="1" s="1" a="1"/>
  <c r="F1322" i="1" s="1"/>
  <c r="B1323" i="1"/>
  <c r="F1323" i="1" s="1" a="1"/>
  <c r="F1323" i="1" s="1"/>
  <c r="B1324" i="1"/>
  <c r="F1324" i="1" s="1" a="1"/>
  <c r="F1324" i="1" s="1"/>
  <c r="B1325" i="1"/>
  <c r="F1325" i="1" s="1" a="1"/>
  <c r="F1325" i="1" s="1"/>
  <c r="B1326" i="1"/>
  <c r="F1326" i="1" s="1" a="1"/>
  <c r="F1326" i="1" s="1"/>
  <c r="B1327" i="1"/>
  <c r="F1327" i="1" s="1" a="1"/>
  <c r="F1327" i="1" s="1"/>
  <c r="B1328" i="1"/>
  <c r="F1328" i="1" s="1" a="1"/>
  <c r="F1328" i="1" s="1"/>
  <c r="B1329" i="1"/>
  <c r="F1329" i="1" s="1" a="1"/>
  <c r="F1329" i="1" s="1"/>
  <c r="B1330" i="1"/>
  <c r="F1330" i="1" s="1" a="1"/>
  <c r="F1330" i="1" s="1"/>
  <c r="B1331" i="1"/>
  <c r="F1331" i="1" s="1" a="1"/>
  <c r="F1331" i="1" s="1"/>
  <c r="B1332" i="1"/>
  <c r="F1332" i="1" s="1" a="1"/>
  <c r="F1332" i="1" s="1"/>
  <c r="B1333" i="1"/>
  <c r="F1333" i="1" s="1" a="1"/>
  <c r="F1333" i="1" s="1"/>
  <c r="B1334" i="1"/>
  <c r="F1334" i="1" s="1" a="1"/>
  <c r="F1334" i="1" s="1"/>
  <c r="B1335" i="1"/>
  <c r="F1335" i="1" s="1" a="1"/>
  <c r="F1335" i="1" s="1"/>
  <c r="B1336" i="1"/>
  <c r="F1336" i="1" s="1" a="1"/>
  <c r="F1336" i="1" s="1"/>
  <c r="B1337" i="1"/>
  <c r="F1337" i="1" s="1" a="1"/>
  <c r="F1337" i="1" s="1"/>
  <c r="B1338" i="1"/>
  <c r="F1338" i="1" s="1" a="1"/>
  <c r="F1338" i="1" s="1"/>
  <c r="B1339" i="1"/>
  <c r="F1339" i="1" s="1" a="1"/>
  <c r="F1339" i="1" s="1"/>
  <c r="B1340" i="1"/>
  <c r="F1340" i="1" s="1" a="1"/>
  <c r="F1340" i="1" s="1"/>
  <c r="B1341" i="1"/>
  <c r="F1341" i="1" s="1" a="1"/>
  <c r="F1341" i="1" s="1"/>
  <c r="B1342" i="1"/>
  <c r="F1342" i="1" s="1" a="1"/>
  <c r="F1342" i="1" s="1"/>
  <c r="B1343" i="1"/>
  <c r="F1343" i="1" s="1" a="1"/>
  <c r="F1343" i="1" s="1"/>
  <c r="B1344" i="1"/>
  <c r="F1344" i="1" s="1" a="1"/>
  <c r="F1344" i="1" s="1"/>
  <c r="B1345" i="1"/>
  <c r="F1345" i="1" s="1" a="1"/>
  <c r="F1345" i="1" s="1"/>
  <c r="B1346" i="1"/>
  <c r="F1346" i="1" s="1" a="1"/>
  <c r="F1346" i="1" s="1"/>
  <c r="B1347" i="1"/>
  <c r="F1347" i="1" s="1" a="1"/>
  <c r="F1347" i="1" s="1"/>
  <c r="B1348" i="1"/>
  <c r="F1348" i="1" s="1" a="1"/>
  <c r="F1348" i="1" s="1"/>
  <c r="B1349" i="1"/>
  <c r="F1349" i="1" s="1" a="1"/>
  <c r="F1349" i="1" s="1"/>
  <c r="B1350" i="1"/>
  <c r="F1350" i="1" s="1" a="1"/>
  <c r="F1350" i="1" s="1"/>
  <c r="B1351" i="1"/>
  <c r="F1351" i="1" s="1" a="1"/>
  <c r="F1351" i="1" s="1"/>
  <c r="B1352" i="1"/>
  <c r="F1352" i="1" s="1" a="1"/>
  <c r="F1352" i="1" s="1"/>
  <c r="B1353" i="1"/>
  <c r="F1353" i="1" s="1" a="1"/>
  <c r="F1353" i="1" s="1"/>
  <c r="B1354" i="1"/>
  <c r="F1354" i="1" s="1" a="1"/>
  <c r="F1354" i="1" s="1"/>
  <c r="B1355" i="1"/>
  <c r="F1355" i="1" s="1" a="1"/>
  <c r="F1355" i="1" s="1"/>
  <c r="B1356" i="1"/>
  <c r="F1356" i="1" s="1" a="1"/>
  <c r="F1356" i="1" s="1"/>
  <c r="B1357" i="1"/>
  <c r="F1357" i="1" s="1" a="1"/>
  <c r="F1357" i="1" s="1"/>
  <c r="B1358" i="1"/>
  <c r="F1358" i="1" s="1" a="1"/>
  <c r="F1358" i="1" s="1"/>
  <c r="B1359" i="1"/>
  <c r="F1359" i="1" s="1" a="1"/>
  <c r="F1359" i="1" s="1"/>
  <c r="B1360" i="1"/>
  <c r="F1360" i="1" s="1" a="1"/>
  <c r="F1360" i="1" s="1"/>
  <c r="B1361" i="1"/>
  <c r="F1361" i="1" s="1" a="1"/>
  <c r="F1361" i="1" s="1"/>
  <c r="B1362" i="1"/>
  <c r="F1362" i="1" s="1" a="1"/>
  <c r="F1362" i="1" s="1"/>
  <c r="B1363" i="1"/>
  <c r="F1363" i="1" s="1" a="1"/>
  <c r="F1363" i="1" s="1"/>
  <c r="B1364" i="1"/>
  <c r="F1364" i="1" s="1" a="1"/>
  <c r="F1364" i="1" s="1"/>
  <c r="B1365" i="1"/>
  <c r="F1365" i="1" s="1" a="1"/>
  <c r="F1365" i="1" s="1"/>
  <c r="B1366" i="1"/>
  <c r="F1366" i="1" s="1" a="1"/>
  <c r="F1366" i="1" s="1"/>
  <c r="B1367" i="1"/>
  <c r="F1367" i="1" s="1" a="1"/>
  <c r="F1367" i="1" s="1"/>
  <c r="B1368" i="1"/>
  <c r="F1368" i="1" s="1" a="1"/>
  <c r="F1368" i="1" s="1"/>
  <c r="B1369" i="1"/>
  <c r="F1369" i="1" s="1" a="1"/>
  <c r="F1369" i="1" s="1"/>
  <c r="B1370" i="1"/>
  <c r="F1370" i="1" s="1" a="1"/>
  <c r="F1370" i="1" s="1"/>
  <c r="B1371" i="1"/>
  <c r="F1371" i="1" s="1" a="1"/>
  <c r="F1371" i="1" s="1"/>
  <c r="B1372" i="1"/>
  <c r="F1372" i="1" s="1" a="1"/>
  <c r="F1372" i="1" s="1"/>
  <c r="B1373" i="1"/>
  <c r="F1373" i="1" s="1" a="1"/>
  <c r="F1373" i="1" s="1"/>
  <c r="B1374" i="1"/>
  <c r="F1374" i="1" s="1" a="1"/>
  <c r="F1374" i="1" s="1"/>
  <c r="B1375" i="1"/>
  <c r="F1375" i="1" s="1" a="1"/>
  <c r="F1375" i="1" s="1"/>
  <c r="B1376" i="1"/>
  <c r="F1376" i="1" s="1" a="1"/>
  <c r="F1376" i="1" s="1"/>
  <c r="B1377" i="1"/>
  <c r="F1377" i="1" s="1" a="1"/>
  <c r="F1377" i="1" s="1"/>
  <c r="B1378" i="1"/>
  <c r="F1378" i="1" s="1" a="1"/>
  <c r="F1378" i="1" s="1"/>
  <c r="B1379" i="1"/>
  <c r="F1379" i="1" s="1" a="1"/>
  <c r="F1379" i="1" s="1"/>
  <c r="B1380" i="1"/>
  <c r="F1380" i="1" s="1" a="1"/>
  <c r="F1380" i="1" s="1"/>
  <c r="B1381" i="1"/>
  <c r="F1381" i="1" s="1" a="1"/>
  <c r="F1381" i="1" s="1"/>
  <c r="B1382" i="1"/>
  <c r="F1382" i="1" s="1" a="1"/>
  <c r="F1382" i="1" s="1"/>
  <c r="B1383" i="1"/>
  <c r="F1383" i="1" s="1" a="1"/>
  <c r="F1383" i="1" s="1"/>
  <c r="B1384" i="1"/>
  <c r="F1384" i="1" s="1" a="1"/>
  <c r="F1384" i="1" s="1"/>
  <c r="B1385" i="1"/>
  <c r="F1385" i="1" s="1" a="1"/>
  <c r="F1385" i="1" s="1"/>
  <c r="B1386" i="1"/>
  <c r="F1386" i="1" s="1" a="1"/>
  <c r="F1386" i="1" s="1"/>
  <c r="B1387" i="1"/>
  <c r="F1387" i="1" s="1" a="1"/>
  <c r="F1387" i="1" s="1"/>
  <c r="B1388" i="1"/>
  <c r="F1388" i="1" s="1" a="1"/>
  <c r="F1388" i="1" s="1"/>
  <c r="B1389" i="1"/>
  <c r="F1389" i="1" s="1" a="1"/>
  <c r="F1389" i="1" s="1"/>
  <c r="B1390" i="1"/>
  <c r="F1390" i="1" s="1" a="1"/>
  <c r="F1390" i="1" s="1"/>
  <c r="B1391" i="1"/>
  <c r="F1391" i="1" s="1" a="1"/>
  <c r="F1391" i="1" s="1"/>
  <c r="B1392" i="1"/>
  <c r="F1392" i="1" s="1" a="1"/>
  <c r="F1392" i="1" s="1"/>
  <c r="B1393" i="1"/>
  <c r="F1393" i="1" s="1" a="1"/>
  <c r="F1393" i="1" s="1"/>
  <c r="B1394" i="1"/>
  <c r="F1394" i="1" s="1" a="1"/>
  <c r="F1394" i="1" s="1"/>
  <c r="B1395" i="1"/>
  <c r="F1395" i="1" s="1" a="1"/>
  <c r="F1395" i="1" s="1"/>
  <c r="B1396" i="1"/>
  <c r="F1396" i="1" s="1" a="1"/>
  <c r="F1396" i="1" s="1"/>
  <c r="B1397" i="1"/>
  <c r="F1397" i="1" s="1" a="1"/>
  <c r="F1397" i="1" s="1"/>
  <c r="B1398" i="1"/>
  <c r="F1398" i="1" s="1" a="1"/>
  <c r="F1398" i="1" s="1"/>
  <c r="B1399" i="1"/>
  <c r="F1399" i="1" s="1" a="1"/>
  <c r="F1399" i="1" s="1"/>
  <c r="B1400" i="1"/>
  <c r="F1400" i="1" s="1" a="1"/>
  <c r="F1400" i="1" s="1"/>
  <c r="B1401" i="1"/>
  <c r="F1401" i="1" s="1" a="1"/>
  <c r="F1401" i="1" s="1"/>
  <c r="B1402" i="1"/>
  <c r="F1402" i="1" s="1" a="1"/>
  <c r="F1402" i="1" s="1"/>
  <c r="B1403" i="1"/>
  <c r="F1403" i="1" s="1" a="1"/>
  <c r="F1403" i="1" s="1"/>
  <c r="B1404" i="1"/>
  <c r="F1404" i="1" s="1" a="1"/>
  <c r="F1404" i="1" s="1"/>
  <c r="B1405" i="1"/>
  <c r="F1405" i="1" s="1" a="1"/>
  <c r="F1405" i="1" s="1"/>
  <c r="B1406" i="1"/>
  <c r="F1406" i="1" s="1" a="1"/>
  <c r="F1406" i="1" s="1"/>
  <c r="B1407" i="1"/>
  <c r="F1407" i="1" s="1" a="1"/>
  <c r="F1407" i="1" s="1"/>
  <c r="B1408" i="1"/>
  <c r="F1408" i="1" s="1" a="1"/>
  <c r="F1408" i="1" s="1"/>
  <c r="B1409" i="1"/>
  <c r="F1409" i="1" s="1" a="1"/>
  <c r="F1409" i="1" s="1"/>
  <c r="B1410" i="1"/>
  <c r="F1410" i="1" s="1" a="1"/>
  <c r="F1410" i="1" s="1"/>
  <c r="B1411" i="1"/>
  <c r="F1411" i="1" s="1" a="1"/>
  <c r="F1411" i="1" s="1"/>
  <c r="B1412" i="1"/>
  <c r="F1412" i="1" s="1" a="1"/>
  <c r="F1412" i="1" s="1"/>
  <c r="B1413" i="1"/>
  <c r="F1413" i="1" s="1" a="1"/>
  <c r="F1413" i="1" s="1"/>
  <c r="B1414" i="1"/>
  <c r="F1414" i="1" s="1" a="1"/>
  <c r="F1414" i="1" s="1"/>
  <c r="B1415" i="1"/>
  <c r="F1415" i="1" s="1" a="1"/>
  <c r="F1415" i="1" s="1"/>
  <c r="B1416" i="1"/>
  <c r="F1416" i="1" s="1" a="1"/>
  <c r="F1416" i="1" s="1"/>
  <c r="B1417" i="1"/>
  <c r="F1417" i="1" s="1" a="1"/>
  <c r="F1417" i="1" s="1"/>
  <c r="B1418" i="1"/>
  <c r="F1418" i="1" s="1" a="1"/>
  <c r="F1418" i="1" s="1"/>
  <c r="B1419" i="1"/>
  <c r="F1419" i="1" s="1" a="1"/>
  <c r="F1419" i="1" s="1"/>
  <c r="B1420" i="1"/>
  <c r="F1420" i="1" s="1" a="1"/>
  <c r="F1420" i="1" s="1"/>
  <c r="B1421" i="1"/>
  <c r="F1421" i="1" s="1" a="1"/>
  <c r="F1421" i="1" s="1"/>
  <c r="B1422" i="1"/>
  <c r="F1422" i="1" s="1" a="1"/>
  <c r="F1422" i="1" s="1"/>
  <c r="B1423" i="1"/>
  <c r="F1423" i="1" s="1" a="1"/>
  <c r="F1423" i="1" s="1"/>
  <c r="B1424" i="1"/>
  <c r="F1424" i="1" s="1" a="1"/>
  <c r="F1424" i="1" s="1"/>
  <c r="B1425" i="1"/>
  <c r="F1425" i="1" s="1" a="1"/>
  <c r="F1425" i="1" s="1"/>
  <c r="B1426" i="1"/>
  <c r="F1426" i="1" s="1" a="1"/>
  <c r="F1426" i="1" s="1"/>
  <c r="B1427" i="1"/>
  <c r="F1427" i="1" s="1" a="1"/>
  <c r="F1427" i="1" s="1"/>
  <c r="B1428" i="1"/>
  <c r="F1428" i="1" s="1" a="1"/>
  <c r="F1428" i="1" s="1"/>
  <c r="B1429" i="1"/>
  <c r="F1429" i="1" s="1" a="1"/>
  <c r="F1429" i="1" s="1"/>
  <c r="B1430" i="1"/>
  <c r="F1430" i="1" s="1" a="1"/>
  <c r="F1430" i="1" s="1"/>
  <c r="B1431" i="1"/>
  <c r="F1431" i="1" s="1" a="1"/>
  <c r="F1431" i="1" s="1"/>
  <c r="B1432" i="1"/>
  <c r="F1432" i="1" s="1" a="1"/>
  <c r="F1432" i="1" s="1"/>
  <c r="B1433" i="1"/>
  <c r="F1433" i="1" s="1" a="1"/>
  <c r="F1433" i="1" s="1"/>
  <c r="B1434" i="1"/>
  <c r="F1434" i="1" s="1" a="1"/>
  <c r="F1434" i="1" s="1"/>
  <c r="B1435" i="1"/>
  <c r="F1435" i="1" s="1" a="1"/>
  <c r="F1435" i="1" s="1"/>
  <c r="B1436" i="1"/>
  <c r="F1436" i="1" s="1" a="1"/>
  <c r="F1436" i="1" s="1"/>
  <c r="B1437" i="1"/>
  <c r="F1437" i="1" s="1" a="1"/>
  <c r="F1437" i="1" s="1"/>
  <c r="B1438" i="1"/>
  <c r="F1438" i="1" s="1" a="1"/>
  <c r="F1438" i="1" s="1"/>
  <c r="B1439" i="1"/>
  <c r="F1439" i="1" s="1" a="1"/>
  <c r="F1439" i="1" s="1"/>
  <c r="B1440" i="1"/>
  <c r="F1440" i="1" s="1" a="1"/>
  <c r="F1440" i="1" s="1"/>
  <c r="B1441" i="1"/>
  <c r="F1441" i="1" s="1" a="1"/>
  <c r="F1441" i="1" s="1"/>
  <c r="B1442" i="1"/>
  <c r="F1442" i="1" s="1" a="1"/>
  <c r="F1442" i="1" s="1"/>
  <c r="B1443" i="1"/>
  <c r="F1443" i="1" s="1" a="1"/>
  <c r="F1443" i="1" s="1"/>
  <c r="B1444" i="1"/>
  <c r="F1444" i="1" s="1" a="1"/>
  <c r="F1444" i="1" s="1"/>
  <c r="B1445" i="1"/>
  <c r="F1445" i="1" s="1" a="1"/>
  <c r="F1445" i="1" s="1"/>
  <c r="B1446" i="1"/>
  <c r="F1446" i="1" s="1" a="1"/>
  <c r="F1446" i="1" s="1"/>
  <c r="B1447" i="1"/>
  <c r="F1447" i="1" s="1" a="1"/>
  <c r="F1447" i="1" s="1"/>
  <c r="B1448" i="1"/>
  <c r="F1448" i="1" s="1" a="1"/>
  <c r="F1448" i="1" s="1"/>
  <c r="B1449" i="1"/>
  <c r="F1449" i="1" s="1" a="1"/>
  <c r="F1449" i="1" s="1"/>
  <c r="B1450" i="1"/>
  <c r="F1450" i="1" s="1" a="1"/>
  <c r="F1450" i="1" s="1"/>
  <c r="B1451" i="1"/>
  <c r="F1451" i="1" s="1" a="1"/>
  <c r="F1451" i="1" s="1"/>
  <c r="B1452" i="1"/>
  <c r="F1452" i="1" s="1" a="1"/>
  <c r="F1452" i="1" s="1"/>
  <c r="B1453" i="1"/>
  <c r="F1453" i="1" s="1" a="1"/>
  <c r="F1453" i="1" s="1"/>
  <c r="B1454" i="1"/>
  <c r="F1454" i="1" s="1" a="1"/>
  <c r="F1454" i="1" s="1"/>
  <c r="B1455" i="1"/>
  <c r="F1455" i="1" s="1" a="1"/>
  <c r="F1455" i="1" s="1"/>
  <c r="B1456" i="1"/>
  <c r="F1456" i="1" s="1" a="1"/>
  <c r="F1456" i="1" s="1"/>
  <c r="B1457" i="1"/>
  <c r="F1457" i="1" s="1" a="1"/>
  <c r="F1457" i="1" s="1"/>
  <c r="B1458" i="1"/>
  <c r="F1458" i="1" s="1" a="1"/>
  <c r="F1458" i="1" s="1"/>
  <c r="B1459" i="1"/>
  <c r="F1459" i="1" s="1" a="1"/>
  <c r="F1459" i="1" s="1"/>
  <c r="B1460" i="1"/>
  <c r="F1460" i="1" s="1" a="1"/>
  <c r="F1460" i="1" s="1"/>
  <c r="B1461" i="1"/>
  <c r="F1461" i="1" s="1" a="1"/>
  <c r="F1461" i="1" s="1"/>
  <c r="B1462" i="1"/>
  <c r="F1462" i="1" s="1" a="1"/>
  <c r="F1462" i="1" s="1"/>
  <c r="B1463" i="1"/>
  <c r="F1463" i="1" s="1" a="1"/>
  <c r="F1463" i="1" s="1"/>
  <c r="B1464" i="1"/>
  <c r="F1464" i="1" s="1" a="1"/>
  <c r="F1464" i="1" s="1"/>
  <c r="B1465" i="1"/>
  <c r="F1465" i="1" s="1" a="1"/>
  <c r="F1465" i="1" s="1"/>
  <c r="B1466" i="1"/>
  <c r="F1466" i="1" s="1" a="1"/>
  <c r="F1466" i="1" s="1"/>
  <c r="B1467" i="1"/>
  <c r="F1467" i="1" s="1" a="1"/>
  <c r="F1467" i="1" s="1"/>
  <c r="B1468" i="1"/>
  <c r="F1468" i="1" s="1" a="1"/>
  <c r="F1468" i="1" s="1"/>
  <c r="B1469" i="1"/>
  <c r="F1469" i="1" s="1" a="1"/>
  <c r="F1469" i="1" s="1"/>
  <c r="B1470" i="1"/>
  <c r="F1470" i="1" s="1" a="1"/>
  <c r="F1470" i="1" s="1"/>
  <c r="B1471" i="1"/>
  <c r="F1471" i="1" s="1" a="1"/>
  <c r="F1471" i="1" s="1"/>
  <c r="B1472" i="1"/>
  <c r="F1472" i="1" s="1" a="1"/>
  <c r="F1472" i="1" s="1"/>
  <c r="B1473" i="1"/>
  <c r="F1473" i="1" s="1" a="1"/>
  <c r="F1473" i="1" s="1"/>
  <c r="B1474" i="1"/>
  <c r="F1474" i="1" s="1" a="1"/>
  <c r="F1474" i="1" s="1"/>
  <c r="B1475" i="1"/>
  <c r="F1475" i="1" s="1" a="1"/>
  <c r="F1475" i="1" s="1"/>
  <c r="B1476" i="1"/>
  <c r="F1476" i="1" s="1" a="1"/>
  <c r="F1476" i="1" s="1"/>
  <c r="B1477" i="1"/>
  <c r="F1477" i="1" s="1" a="1"/>
  <c r="F1477" i="1" s="1"/>
  <c r="B1478" i="1"/>
  <c r="F1478" i="1" s="1" a="1"/>
  <c r="F1478" i="1" s="1"/>
  <c r="B1479" i="1"/>
  <c r="F1479" i="1" s="1" a="1"/>
  <c r="F1479" i="1" s="1"/>
  <c r="B1480" i="1"/>
  <c r="F1480" i="1" s="1" a="1"/>
  <c r="F1480" i="1" s="1"/>
  <c r="B1481" i="1"/>
  <c r="F1481" i="1" s="1" a="1"/>
  <c r="F1481" i="1" s="1"/>
  <c r="B1482" i="1"/>
  <c r="F1482" i="1" s="1" a="1"/>
  <c r="F1482" i="1" s="1"/>
  <c r="B1483" i="1"/>
  <c r="F1483" i="1" s="1" a="1"/>
  <c r="F1483" i="1" s="1"/>
  <c r="B1484" i="1"/>
  <c r="F1484" i="1" s="1" a="1"/>
  <c r="F1484" i="1" s="1"/>
  <c r="B1485" i="1"/>
  <c r="F1485" i="1" s="1" a="1"/>
  <c r="F1485" i="1" s="1"/>
  <c r="B1486" i="1"/>
  <c r="F1486" i="1" s="1" a="1"/>
  <c r="F1486" i="1" s="1"/>
  <c r="B1487" i="1"/>
  <c r="F1487" i="1" s="1" a="1"/>
  <c r="F1487" i="1" s="1"/>
  <c r="B1488" i="1"/>
  <c r="F1488" i="1" s="1" a="1"/>
  <c r="F1488" i="1" s="1"/>
  <c r="B1489" i="1"/>
  <c r="F1489" i="1" s="1" a="1"/>
  <c r="F1489" i="1" s="1"/>
  <c r="B1490" i="1"/>
  <c r="F1490" i="1" s="1" a="1"/>
  <c r="F1490" i="1" s="1"/>
  <c r="B1491" i="1"/>
  <c r="F1491" i="1" s="1" a="1"/>
  <c r="F1491" i="1" s="1"/>
  <c r="B1492" i="1"/>
  <c r="F1492" i="1" s="1" a="1"/>
  <c r="F1492" i="1" s="1"/>
  <c r="B1493" i="1"/>
  <c r="F1493" i="1" s="1" a="1"/>
  <c r="F1493" i="1" s="1"/>
  <c r="B1494" i="1"/>
  <c r="F1494" i="1" s="1" a="1"/>
  <c r="F1494" i="1" s="1"/>
  <c r="B1495" i="1"/>
  <c r="F1495" i="1" s="1" a="1"/>
  <c r="F1495" i="1" s="1"/>
  <c r="B1496" i="1"/>
  <c r="F1496" i="1" s="1" a="1"/>
  <c r="F1496" i="1" s="1"/>
  <c r="B1497" i="1"/>
  <c r="F1497" i="1" s="1" a="1"/>
  <c r="F1497" i="1" s="1"/>
  <c r="B1498" i="1"/>
  <c r="F1498" i="1" s="1" a="1"/>
  <c r="F1498" i="1" s="1"/>
  <c r="B1499" i="1"/>
  <c r="F1499" i="1" s="1" a="1"/>
  <c r="F1499" i="1" s="1"/>
  <c r="B1500" i="1"/>
  <c r="F1500" i="1" s="1" a="1"/>
  <c r="F1500" i="1" s="1"/>
  <c r="B1501" i="1"/>
  <c r="F1501" i="1" s="1" a="1"/>
  <c r="F1501" i="1" s="1"/>
  <c r="B1502" i="1"/>
  <c r="F1502" i="1" s="1" a="1"/>
  <c r="F1502" i="1" s="1"/>
  <c r="B1503" i="1"/>
  <c r="F1503" i="1" s="1" a="1"/>
  <c r="F1503" i="1" s="1"/>
  <c r="B1504" i="1"/>
  <c r="F1504" i="1" s="1" a="1"/>
  <c r="F1504" i="1" s="1"/>
  <c r="B1505" i="1"/>
  <c r="F1505" i="1" s="1" a="1"/>
  <c r="F1505" i="1" s="1"/>
  <c r="B1506" i="1"/>
  <c r="F1506" i="1" s="1" a="1"/>
  <c r="F1506" i="1" s="1"/>
  <c r="B1507" i="1"/>
  <c r="F1507" i="1" s="1" a="1"/>
  <c r="F1507" i="1" s="1"/>
  <c r="B1508" i="1"/>
  <c r="F1508" i="1" s="1" a="1"/>
  <c r="F1508" i="1" s="1"/>
  <c r="B1509" i="1"/>
  <c r="F1509" i="1" s="1" a="1"/>
  <c r="F1509" i="1" s="1"/>
  <c r="B1510" i="1"/>
  <c r="F1510" i="1" s="1" a="1"/>
  <c r="F1510" i="1" s="1"/>
  <c r="B1511" i="1"/>
  <c r="F1511" i="1" s="1" a="1"/>
  <c r="F1511" i="1" s="1"/>
  <c r="B1512" i="1"/>
  <c r="F1512" i="1" s="1" a="1"/>
  <c r="F1512" i="1" s="1"/>
  <c r="B1513" i="1"/>
  <c r="F1513" i="1" s="1" a="1"/>
  <c r="F1513" i="1" s="1"/>
  <c r="B1514" i="1"/>
  <c r="F1514" i="1" s="1" a="1"/>
  <c r="F1514" i="1" s="1"/>
  <c r="B1515" i="1"/>
  <c r="F1515" i="1" s="1" a="1"/>
  <c r="F1515" i="1" s="1"/>
  <c r="B1516" i="1"/>
  <c r="F1516" i="1" s="1" a="1"/>
  <c r="F1516" i="1" s="1"/>
  <c r="B1517" i="1"/>
  <c r="F1517" i="1" s="1" a="1"/>
  <c r="F1517" i="1" s="1"/>
  <c r="B1518" i="1"/>
  <c r="F1518" i="1" s="1" a="1"/>
  <c r="F1518" i="1" s="1"/>
  <c r="B1519" i="1"/>
  <c r="F1519" i="1" s="1" a="1"/>
  <c r="F1519" i="1" s="1"/>
  <c r="B1520" i="1"/>
  <c r="F1520" i="1" s="1" a="1"/>
  <c r="F1520" i="1" s="1"/>
  <c r="B1521" i="1"/>
  <c r="F1521" i="1" s="1" a="1"/>
  <c r="F1521" i="1" s="1"/>
  <c r="B1522" i="1"/>
  <c r="F1522" i="1" s="1" a="1"/>
  <c r="F1522" i="1" s="1"/>
  <c r="B1523" i="1"/>
  <c r="F1523" i="1" s="1" a="1"/>
  <c r="F1523" i="1" s="1"/>
  <c r="B1524" i="1"/>
  <c r="F1524" i="1" s="1" a="1"/>
  <c r="F1524" i="1" s="1"/>
  <c r="B1525" i="1"/>
  <c r="F1525" i="1" s="1" a="1"/>
  <c r="F1525" i="1" s="1"/>
  <c r="B1526" i="1"/>
  <c r="F1526" i="1" s="1" a="1"/>
  <c r="F1526" i="1" s="1"/>
  <c r="B1527" i="1"/>
  <c r="F1527" i="1" s="1" a="1"/>
  <c r="F1527" i="1" s="1"/>
  <c r="B1528" i="1"/>
  <c r="F1528" i="1" s="1" a="1"/>
  <c r="F1528" i="1" s="1"/>
  <c r="B1529" i="1"/>
  <c r="F1529" i="1" s="1" a="1"/>
  <c r="F1529" i="1" s="1"/>
  <c r="B1530" i="1"/>
  <c r="F1530" i="1" s="1" a="1"/>
  <c r="F1530" i="1" s="1"/>
  <c r="B1531" i="1"/>
  <c r="F1531" i="1" s="1" a="1"/>
  <c r="F1531" i="1" s="1"/>
  <c r="B1532" i="1"/>
  <c r="F1532" i="1" s="1" a="1"/>
  <c r="F1532" i="1" s="1"/>
  <c r="B1533" i="1"/>
  <c r="F1533" i="1" s="1" a="1"/>
  <c r="F1533" i="1" s="1"/>
  <c r="B1534" i="1"/>
  <c r="F1534" i="1" s="1" a="1"/>
  <c r="F1534" i="1" s="1"/>
  <c r="B1535" i="1"/>
  <c r="F1535" i="1" s="1" a="1"/>
  <c r="F1535" i="1" s="1"/>
  <c r="B1536" i="1"/>
  <c r="F1536" i="1" s="1" a="1"/>
  <c r="F1536" i="1" s="1"/>
  <c r="B1537" i="1"/>
  <c r="F1537" i="1" s="1" a="1"/>
  <c r="F1537" i="1" s="1"/>
  <c r="B1538" i="1"/>
  <c r="F1538" i="1" s="1" a="1"/>
  <c r="F1538" i="1" s="1"/>
  <c r="B1539" i="1"/>
  <c r="F1539" i="1" s="1" a="1"/>
  <c r="F1539" i="1" s="1"/>
  <c r="B1540" i="1"/>
  <c r="F1540" i="1" s="1" a="1"/>
  <c r="F1540" i="1" s="1"/>
  <c r="B1541" i="1"/>
  <c r="F1541" i="1" s="1" a="1"/>
  <c r="F1541" i="1" s="1"/>
  <c r="B1542" i="1"/>
  <c r="F1542" i="1" s="1" a="1"/>
  <c r="F1542" i="1" s="1"/>
  <c r="B1543" i="1"/>
  <c r="F1543" i="1" s="1" a="1"/>
  <c r="F1543" i="1" s="1"/>
  <c r="B1544" i="1"/>
  <c r="F1544" i="1" s="1" a="1"/>
  <c r="F1544" i="1" s="1"/>
  <c r="B1545" i="1"/>
  <c r="F1545" i="1" s="1" a="1"/>
  <c r="F1545" i="1" s="1"/>
  <c r="B1546" i="1"/>
  <c r="F1546" i="1" s="1" a="1"/>
  <c r="F1546" i="1" s="1"/>
  <c r="B1547" i="1"/>
  <c r="F1547" i="1" s="1" a="1"/>
  <c r="F1547" i="1" s="1"/>
  <c r="B1548" i="1"/>
  <c r="F1548" i="1" s="1" a="1"/>
  <c r="F1548" i="1" s="1"/>
  <c r="B1549" i="1"/>
  <c r="F1549" i="1" s="1" a="1"/>
  <c r="F1549" i="1" s="1"/>
  <c r="B1550" i="1"/>
  <c r="F1550" i="1" s="1" a="1"/>
  <c r="F1550" i="1" s="1"/>
  <c r="B1551" i="1"/>
  <c r="F1551" i="1" s="1" a="1"/>
  <c r="F1551" i="1" s="1"/>
  <c r="B1552" i="1"/>
  <c r="F1552" i="1" s="1" a="1"/>
  <c r="F1552" i="1" s="1"/>
  <c r="B1553" i="1"/>
  <c r="F1553" i="1" s="1" a="1"/>
  <c r="F1553" i="1" s="1"/>
  <c r="B1554" i="1"/>
  <c r="F1554" i="1" s="1" a="1"/>
  <c r="F1554" i="1" s="1"/>
  <c r="B1555" i="1"/>
  <c r="F1555" i="1" s="1" a="1"/>
  <c r="F1555" i="1" s="1"/>
  <c r="B1556" i="1"/>
  <c r="F1556" i="1" s="1" a="1"/>
  <c r="F1556" i="1" s="1"/>
  <c r="B1557" i="1"/>
  <c r="F1557" i="1" s="1" a="1"/>
  <c r="F1557" i="1" s="1"/>
  <c r="B1558" i="1"/>
  <c r="F1558" i="1" s="1" a="1"/>
  <c r="F1558" i="1" s="1"/>
  <c r="B1559" i="1"/>
  <c r="F1559" i="1" s="1" a="1"/>
  <c r="F1559" i="1" s="1"/>
  <c r="B1560" i="1"/>
  <c r="F1560" i="1" s="1" a="1"/>
  <c r="F1560" i="1" s="1"/>
  <c r="B1561" i="1"/>
  <c r="F1561" i="1" s="1" a="1"/>
  <c r="F1561" i="1" s="1"/>
  <c r="B1562" i="1"/>
  <c r="F1562" i="1" s="1" a="1"/>
  <c r="F1562" i="1" s="1"/>
  <c r="B1563" i="1"/>
  <c r="F1563" i="1" s="1" a="1"/>
  <c r="F1563" i="1" s="1"/>
  <c r="B1564" i="1"/>
  <c r="F1564" i="1" s="1" a="1"/>
  <c r="F1564" i="1" s="1"/>
  <c r="B1565" i="1"/>
  <c r="F1565" i="1" s="1" a="1"/>
  <c r="F1565" i="1" s="1"/>
  <c r="B1566" i="1"/>
  <c r="F1566" i="1" s="1" a="1"/>
  <c r="F1566" i="1" s="1"/>
  <c r="B1567" i="1"/>
  <c r="F1567" i="1" s="1" a="1"/>
  <c r="F1567" i="1" s="1"/>
  <c r="B1568" i="1"/>
  <c r="F1568" i="1" s="1" a="1"/>
  <c r="F1568" i="1" s="1"/>
  <c r="B1569" i="1"/>
  <c r="F1569" i="1" s="1" a="1"/>
  <c r="F1569" i="1" s="1"/>
  <c r="B1570" i="1"/>
  <c r="F1570" i="1" s="1" a="1"/>
  <c r="F1570" i="1" s="1"/>
  <c r="B1571" i="1"/>
  <c r="F1571" i="1" s="1" a="1"/>
  <c r="F1571" i="1" s="1"/>
  <c r="B1572" i="1"/>
  <c r="F1572" i="1" s="1" a="1"/>
  <c r="F1572" i="1" s="1"/>
  <c r="B1573" i="1"/>
  <c r="F1573" i="1" s="1" a="1"/>
  <c r="F1573" i="1" s="1"/>
  <c r="B1574" i="1"/>
  <c r="F1574" i="1" s="1" a="1"/>
  <c r="F1574" i="1" s="1"/>
  <c r="B1575" i="1"/>
  <c r="F1575" i="1" s="1" a="1"/>
  <c r="F1575" i="1" s="1"/>
  <c r="B1576" i="1"/>
  <c r="F1576" i="1" s="1" a="1"/>
  <c r="F1576" i="1" s="1"/>
  <c r="B1577" i="1"/>
  <c r="F1577" i="1" s="1" a="1"/>
  <c r="F1577" i="1" s="1"/>
  <c r="B1578" i="1"/>
  <c r="F1578" i="1" s="1" a="1"/>
  <c r="F1578" i="1" s="1"/>
  <c r="B1579" i="1"/>
  <c r="F1579" i="1" s="1" a="1"/>
  <c r="F1579" i="1" s="1"/>
  <c r="B1580" i="1"/>
  <c r="F1580" i="1" s="1" a="1"/>
  <c r="F1580" i="1" s="1"/>
  <c r="B1581" i="1"/>
  <c r="F1581" i="1" s="1" a="1"/>
  <c r="F1581" i="1" s="1"/>
  <c r="B1582" i="1"/>
  <c r="F1582" i="1" s="1" a="1"/>
  <c r="F1582" i="1" s="1"/>
  <c r="B1583" i="1"/>
  <c r="F1583" i="1" s="1" a="1"/>
  <c r="F1583" i="1" s="1"/>
  <c r="B1584" i="1"/>
  <c r="F1584" i="1" s="1" a="1"/>
  <c r="F1584" i="1" s="1"/>
  <c r="B1585" i="1"/>
  <c r="F1585" i="1" s="1" a="1"/>
  <c r="F1585" i="1" s="1"/>
  <c r="B1586" i="1"/>
  <c r="F1586" i="1" s="1" a="1"/>
  <c r="F1586" i="1" s="1"/>
  <c r="B1587" i="1"/>
  <c r="F1587" i="1" s="1" a="1"/>
  <c r="F1587" i="1" s="1"/>
  <c r="B1588" i="1"/>
  <c r="F1588" i="1" s="1" a="1"/>
  <c r="F1588" i="1" s="1"/>
  <c r="B1589" i="1"/>
  <c r="F1589" i="1" s="1" a="1"/>
  <c r="F1589" i="1" s="1"/>
  <c r="B1590" i="1"/>
  <c r="F1590" i="1" s="1" a="1"/>
  <c r="F1590" i="1" s="1"/>
  <c r="B1591" i="1"/>
  <c r="F1591" i="1" s="1" a="1"/>
  <c r="F1591" i="1" s="1"/>
  <c r="B1592" i="1"/>
  <c r="F1592" i="1" s="1" a="1"/>
  <c r="F1592" i="1" s="1"/>
  <c r="B1593" i="1"/>
  <c r="F1593" i="1" s="1" a="1"/>
  <c r="F1593" i="1" s="1"/>
  <c r="B1594" i="1"/>
  <c r="F1594" i="1" s="1" a="1"/>
  <c r="F1594" i="1" s="1"/>
  <c r="B1595" i="1"/>
  <c r="F1595" i="1" s="1" a="1"/>
  <c r="F1595" i="1" s="1"/>
  <c r="B1596" i="1"/>
  <c r="F1596" i="1" s="1" a="1"/>
  <c r="F1596" i="1" s="1"/>
  <c r="B1597" i="1"/>
  <c r="F1597" i="1" s="1" a="1"/>
  <c r="F1597" i="1" s="1"/>
  <c r="B1598" i="1"/>
  <c r="F1598" i="1" s="1" a="1"/>
  <c r="F1598" i="1" s="1"/>
  <c r="B1599" i="1"/>
  <c r="F1599" i="1" s="1" a="1"/>
  <c r="F1599" i="1" s="1"/>
  <c r="B1600" i="1"/>
  <c r="F1600" i="1" s="1" a="1"/>
  <c r="F1600" i="1" s="1"/>
  <c r="B1601" i="1"/>
  <c r="F1601" i="1" s="1" a="1"/>
  <c r="F1601" i="1" s="1"/>
  <c r="B1602" i="1"/>
  <c r="F1602" i="1" s="1" a="1"/>
  <c r="F1602" i="1" s="1"/>
  <c r="B1603" i="1"/>
  <c r="F1603" i="1" s="1" a="1"/>
  <c r="F1603" i="1" s="1"/>
  <c r="B1604" i="1"/>
  <c r="F1604" i="1" s="1" a="1"/>
  <c r="F1604" i="1" s="1"/>
  <c r="B1605" i="1"/>
  <c r="F1605" i="1" s="1" a="1"/>
  <c r="F1605" i="1" s="1"/>
  <c r="B1606" i="1"/>
  <c r="F1606" i="1" s="1" a="1"/>
  <c r="F1606" i="1" s="1"/>
  <c r="B1607" i="1"/>
  <c r="F1607" i="1" s="1" a="1"/>
  <c r="F1607" i="1" s="1"/>
  <c r="B1608" i="1"/>
  <c r="F1608" i="1" s="1" a="1"/>
  <c r="F1608" i="1" s="1"/>
  <c r="B1609" i="1"/>
  <c r="F1609" i="1" s="1" a="1"/>
  <c r="F1609" i="1" s="1"/>
  <c r="B1610" i="1"/>
  <c r="F1610" i="1" s="1" a="1"/>
  <c r="F1610" i="1" s="1"/>
  <c r="B1611" i="1"/>
  <c r="F1611" i="1" s="1" a="1"/>
  <c r="F1611" i="1" s="1"/>
  <c r="B1612" i="1"/>
  <c r="F1612" i="1" s="1" a="1"/>
  <c r="F1612" i="1" s="1"/>
  <c r="B1613" i="1"/>
  <c r="F1613" i="1" s="1" a="1"/>
  <c r="F1613" i="1" s="1"/>
  <c r="B1614" i="1"/>
  <c r="F1614" i="1" s="1" a="1"/>
  <c r="F1614" i="1" s="1"/>
  <c r="B1615" i="1"/>
  <c r="F1615" i="1" s="1" a="1"/>
  <c r="F1615" i="1" s="1"/>
  <c r="B1616" i="1"/>
  <c r="F1616" i="1" s="1" a="1"/>
  <c r="F1616" i="1" s="1"/>
  <c r="B1617" i="1"/>
  <c r="F1617" i="1" s="1" a="1"/>
  <c r="F1617" i="1" s="1"/>
  <c r="B1618" i="1"/>
  <c r="F1618" i="1" s="1" a="1"/>
  <c r="F1618" i="1" s="1"/>
  <c r="B1619" i="1"/>
  <c r="F1619" i="1" s="1" a="1"/>
  <c r="F1619" i="1" s="1"/>
  <c r="B1620" i="1"/>
  <c r="F1620" i="1" s="1" a="1"/>
  <c r="F1620" i="1" s="1"/>
  <c r="B1621" i="1"/>
  <c r="F1621" i="1" s="1" a="1"/>
  <c r="F1621" i="1" s="1"/>
  <c r="B1622" i="1"/>
  <c r="F1622" i="1" s="1" a="1"/>
  <c r="F1622" i="1" s="1"/>
  <c r="B1623" i="1"/>
  <c r="F1623" i="1" s="1" a="1"/>
  <c r="F1623" i="1" s="1"/>
  <c r="B1624" i="1"/>
  <c r="F1624" i="1" s="1" a="1"/>
  <c r="F1624" i="1" s="1"/>
  <c r="B1625" i="1"/>
  <c r="F1625" i="1" s="1" a="1"/>
  <c r="F1625" i="1" s="1"/>
  <c r="B1626" i="1"/>
  <c r="F1626" i="1" s="1" a="1"/>
  <c r="F1626" i="1" s="1"/>
  <c r="B1627" i="1"/>
  <c r="F1627" i="1" s="1" a="1"/>
  <c r="F1627" i="1" s="1"/>
  <c r="B1628" i="1"/>
  <c r="F1628" i="1" s="1" a="1"/>
  <c r="F1628" i="1" s="1"/>
  <c r="B1629" i="1"/>
  <c r="F1629" i="1" s="1" a="1"/>
  <c r="F1629" i="1" s="1"/>
  <c r="B1630" i="1"/>
  <c r="F1630" i="1" s="1" a="1"/>
  <c r="F1630" i="1" s="1"/>
  <c r="B1631" i="1"/>
  <c r="F1631" i="1" s="1" a="1"/>
  <c r="F1631" i="1" s="1"/>
  <c r="B1632" i="1"/>
  <c r="F1632" i="1" s="1" a="1"/>
  <c r="F1632" i="1" s="1"/>
  <c r="B1633" i="1"/>
  <c r="F1633" i="1" s="1" a="1"/>
  <c r="F1633" i="1" s="1"/>
  <c r="B1634" i="1"/>
  <c r="F1634" i="1" s="1" a="1"/>
  <c r="F1634" i="1" s="1"/>
  <c r="B1635" i="1"/>
  <c r="F1635" i="1" s="1" a="1"/>
  <c r="F1635" i="1" s="1"/>
  <c r="B1636" i="1"/>
  <c r="F1636" i="1" s="1" a="1"/>
  <c r="F1636" i="1" s="1"/>
  <c r="B1637" i="1"/>
  <c r="F1637" i="1" s="1" a="1"/>
  <c r="F1637" i="1" s="1"/>
  <c r="B1638" i="1"/>
  <c r="F1638" i="1" s="1" a="1"/>
  <c r="F1638" i="1" s="1"/>
  <c r="B1639" i="1"/>
  <c r="F1639" i="1" s="1" a="1"/>
  <c r="F1639" i="1" s="1"/>
  <c r="B1640" i="1"/>
  <c r="F1640" i="1" s="1" a="1"/>
  <c r="F1640" i="1" s="1"/>
  <c r="B1641" i="1"/>
  <c r="F1641" i="1" s="1" a="1"/>
  <c r="F1641" i="1" s="1"/>
  <c r="B1642" i="1"/>
  <c r="F1642" i="1" s="1" a="1"/>
  <c r="F1642" i="1" s="1"/>
  <c r="B1643" i="1"/>
  <c r="F1643" i="1" s="1" a="1"/>
  <c r="F1643" i="1" s="1"/>
  <c r="B1644" i="1"/>
  <c r="F1644" i="1" s="1" a="1"/>
  <c r="F1644" i="1" s="1"/>
  <c r="B1645" i="1"/>
  <c r="F1645" i="1" s="1" a="1"/>
  <c r="F1645" i="1" s="1"/>
  <c r="B1646" i="1"/>
  <c r="F1646" i="1" s="1" a="1"/>
  <c r="F1646" i="1" s="1"/>
  <c r="B1647" i="1"/>
  <c r="F1647" i="1" s="1" a="1"/>
  <c r="F1647" i="1" s="1"/>
  <c r="B1648" i="1"/>
  <c r="F1648" i="1" s="1" a="1"/>
  <c r="F1648" i="1" s="1"/>
  <c r="B1649" i="1"/>
  <c r="F1649" i="1" s="1" a="1"/>
  <c r="F1649" i="1" s="1"/>
  <c r="B1650" i="1"/>
  <c r="F1650" i="1" s="1" a="1"/>
  <c r="F1650" i="1" s="1"/>
  <c r="B1651" i="1"/>
  <c r="F1651" i="1" s="1" a="1"/>
  <c r="F1651" i="1" s="1"/>
  <c r="B1652" i="1"/>
  <c r="F1652" i="1" s="1" a="1"/>
  <c r="F1652" i="1" s="1"/>
  <c r="B1653" i="1"/>
  <c r="F1653" i="1" s="1" a="1"/>
  <c r="F1653" i="1" s="1"/>
  <c r="B1654" i="1"/>
  <c r="F1654" i="1" s="1" a="1"/>
  <c r="F1654" i="1" s="1"/>
  <c r="B1655" i="1"/>
  <c r="F1655" i="1" s="1" a="1"/>
  <c r="F1655" i="1" s="1"/>
  <c r="B1656" i="1"/>
  <c r="F1656" i="1" s="1" a="1"/>
  <c r="F1656" i="1" s="1"/>
  <c r="B1657" i="1"/>
  <c r="F1657" i="1" s="1" a="1"/>
  <c r="F1657" i="1" s="1"/>
  <c r="B1658" i="1"/>
  <c r="F1658" i="1" s="1" a="1"/>
  <c r="F1658" i="1" s="1"/>
  <c r="B1659" i="1"/>
  <c r="F1659" i="1" s="1" a="1"/>
  <c r="F1659" i="1" s="1"/>
  <c r="B1660" i="1"/>
  <c r="F1660" i="1" s="1" a="1"/>
  <c r="F1660" i="1" s="1"/>
  <c r="B1661" i="1"/>
  <c r="F1661" i="1" s="1" a="1"/>
  <c r="F1661" i="1" s="1"/>
  <c r="B1662" i="1"/>
  <c r="F1662" i="1" s="1" a="1"/>
  <c r="F1662" i="1" s="1"/>
  <c r="B1663" i="1"/>
  <c r="F1663" i="1" s="1" a="1"/>
  <c r="F1663" i="1" s="1"/>
  <c r="B1664" i="1"/>
  <c r="F1664" i="1" s="1" a="1"/>
  <c r="F1664" i="1" s="1"/>
  <c r="B1665" i="1"/>
  <c r="F1665" i="1" s="1" a="1"/>
  <c r="F1665" i="1" s="1"/>
  <c r="B1666" i="1"/>
  <c r="F1666" i="1" s="1" a="1"/>
  <c r="F1666" i="1" s="1"/>
  <c r="B1667" i="1"/>
  <c r="F1667" i="1" s="1" a="1"/>
  <c r="F1667" i="1" s="1"/>
  <c r="B1668" i="1"/>
  <c r="F1668" i="1" s="1" a="1"/>
  <c r="F1668" i="1" s="1"/>
  <c r="B1669" i="1"/>
  <c r="F1669" i="1" s="1" a="1"/>
  <c r="F1669" i="1" s="1"/>
  <c r="B1670" i="1"/>
  <c r="F1670" i="1" s="1" a="1"/>
  <c r="F1670" i="1" s="1"/>
  <c r="B1671" i="1"/>
  <c r="F1671" i="1" s="1" a="1"/>
  <c r="F1671" i="1" s="1"/>
  <c r="B1672" i="1"/>
  <c r="F1672" i="1" s="1" a="1"/>
  <c r="F1672" i="1" s="1"/>
  <c r="B1673" i="1"/>
  <c r="F1673" i="1" s="1" a="1"/>
  <c r="F1673" i="1" s="1"/>
  <c r="B1674" i="1"/>
  <c r="F1674" i="1" s="1" a="1"/>
  <c r="F1674" i="1" s="1"/>
  <c r="B1675" i="1"/>
  <c r="F1675" i="1" s="1" a="1"/>
  <c r="F1675" i="1" s="1"/>
  <c r="B1676" i="1"/>
  <c r="F1676" i="1" s="1" a="1"/>
  <c r="F1676" i="1" s="1"/>
  <c r="B1677" i="1"/>
  <c r="F1677" i="1" s="1" a="1"/>
  <c r="F1677" i="1" s="1"/>
  <c r="B1678" i="1"/>
  <c r="F1678" i="1" s="1" a="1"/>
  <c r="F1678" i="1" s="1"/>
  <c r="B1679" i="1"/>
  <c r="F1679" i="1" s="1" a="1"/>
  <c r="F1679" i="1" s="1"/>
  <c r="B1680" i="1"/>
  <c r="F1680" i="1" s="1" a="1"/>
  <c r="F1680" i="1" s="1"/>
  <c r="B1681" i="1"/>
  <c r="F1681" i="1" s="1" a="1"/>
  <c r="F1681" i="1" s="1"/>
  <c r="B1682" i="1"/>
  <c r="F1682" i="1" s="1" a="1"/>
  <c r="F1682" i="1" s="1"/>
  <c r="B1683" i="1"/>
  <c r="F1683" i="1" s="1" a="1"/>
  <c r="F1683" i="1" s="1"/>
  <c r="B1684" i="1"/>
  <c r="F1684" i="1" s="1" a="1"/>
  <c r="F1684" i="1" s="1"/>
  <c r="B1685" i="1"/>
  <c r="F1685" i="1" s="1" a="1"/>
  <c r="F1685" i="1" s="1"/>
  <c r="B1686" i="1"/>
  <c r="F1686" i="1" s="1" a="1"/>
  <c r="F1686" i="1" s="1"/>
  <c r="B1687" i="1"/>
  <c r="F1687" i="1" s="1" a="1"/>
  <c r="F1687" i="1" s="1"/>
  <c r="B1688" i="1"/>
  <c r="F1688" i="1" s="1" a="1"/>
  <c r="F1688" i="1" s="1"/>
  <c r="B1689" i="1"/>
  <c r="F1689" i="1" s="1" a="1"/>
  <c r="F1689" i="1" s="1"/>
  <c r="B1690" i="1"/>
  <c r="F1690" i="1" s="1" a="1"/>
  <c r="F1690" i="1" s="1"/>
  <c r="B1691" i="1"/>
  <c r="F1691" i="1" s="1" a="1"/>
  <c r="F1691" i="1" s="1"/>
  <c r="B1692" i="1"/>
  <c r="F1692" i="1" s="1" a="1"/>
  <c r="F1692" i="1" s="1"/>
  <c r="B1693" i="1"/>
  <c r="F1693" i="1" s="1" a="1"/>
  <c r="F1693" i="1" s="1"/>
  <c r="B1694" i="1"/>
  <c r="F1694" i="1" s="1" a="1"/>
  <c r="F1694" i="1" s="1"/>
  <c r="B1695" i="1"/>
  <c r="F1695" i="1" s="1" a="1"/>
  <c r="F1695" i="1" s="1"/>
  <c r="B1696" i="1"/>
  <c r="F1696" i="1" s="1" a="1"/>
  <c r="F1696" i="1" s="1"/>
  <c r="B1697" i="1"/>
  <c r="F1697" i="1" s="1" a="1"/>
  <c r="F1697" i="1" s="1"/>
  <c r="B1698" i="1"/>
  <c r="F1698" i="1" s="1" a="1"/>
  <c r="F1698" i="1" s="1"/>
  <c r="B1699" i="1"/>
  <c r="F1699" i="1" s="1" a="1"/>
  <c r="F1699" i="1" s="1"/>
  <c r="B1700" i="1"/>
  <c r="F1700" i="1" s="1" a="1"/>
  <c r="F1700" i="1" s="1"/>
  <c r="B1701" i="1"/>
  <c r="F1701" i="1" s="1" a="1"/>
  <c r="F1701" i="1" s="1"/>
  <c r="B1702" i="1"/>
  <c r="F1702" i="1" s="1" a="1"/>
  <c r="F1702" i="1" s="1"/>
  <c r="B1703" i="1"/>
  <c r="F1703" i="1" s="1" a="1"/>
  <c r="F1703" i="1" s="1"/>
  <c r="B1704" i="1"/>
  <c r="F1704" i="1" s="1" a="1"/>
  <c r="F1704" i="1" s="1"/>
  <c r="B1705" i="1"/>
  <c r="F1705" i="1" s="1" a="1"/>
  <c r="F1705" i="1" s="1"/>
  <c r="B1706" i="1"/>
  <c r="F1706" i="1" s="1" a="1"/>
  <c r="F1706" i="1" s="1"/>
  <c r="B1707" i="1"/>
  <c r="F1707" i="1" s="1" a="1"/>
  <c r="F1707" i="1" s="1"/>
  <c r="B1708" i="1"/>
  <c r="F1708" i="1" s="1" a="1"/>
  <c r="F1708" i="1" s="1"/>
  <c r="B1709" i="1"/>
  <c r="F1709" i="1" s="1" a="1"/>
  <c r="F1709" i="1" s="1"/>
  <c r="B1710" i="1"/>
  <c r="F1710" i="1" s="1" a="1"/>
  <c r="F1710" i="1" s="1"/>
  <c r="B1711" i="1"/>
  <c r="F1711" i="1" s="1" a="1"/>
  <c r="F1711" i="1" s="1"/>
  <c r="B1712" i="1"/>
  <c r="F1712" i="1" s="1" a="1"/>
  <c r="F1712" i="1" s="1"/>
  <c r="B1713" i="1"/>
  <c r="F1713" i="1" s="1" a="1"/>
  <c r="F1713" i="1" s="1"/>
  <c r="B1714" i="1"/>
  <c r="F1714" i="1" s="1" a="1"/>
  <c r="F1714" i="1" s="1"/>
  <c r="B1715" i="1"/>
  <c r="F1715" i="1" s="1" a="1"/>
  <c r="F1715" i="1" s="1"/>
  <c r="B1716" i="1"/>
  <c r="F1716" i="1" s="1" a="1"/>
  <c r="F1716" i="1" s="1"/>
  <c r="B1717" i="1"/>
  <c r="F1717" i="1" s="1" a="1"/>
  <c r="F1717" i="1" s="1"/>
  <c r="B1718" i="1"/>
  <c r="F1718" i="1" s="1" a="1"/>
  <c r="F1718" i="1" s="1"/>
  <c r="B1719" i="1"/>
  <c r="F1719" i="1" s="1" a="1"/>
  <c r="F1719" i="1" s="1"/>
  <c r="B1720" i="1"/>
  <c r="F1720" i="1" s="1" a="1"/>
  <c r="F1720" i="1" s="1"/>
  <c r="B1721" i="1"/>
  <c r="F1721" i="1" s="1" a="1"/>
  <c r="F1721" i="1" s="1"/>
  <c r="B1722" i="1"/>
  <c r="F1722" i="1" s="1" a="1"/>
  <c r="F1722" i="1" s="1"/>
  <c r="B1723" i="1"/>
  <c r="F1723" i="1" s="1" a="1"/>
  <c r="F1723" i="1" s="1"/>
  <c r="B1724" i="1"/>
  <c r="F1724" i="1" s="1" a="1"/>
  <c r="F1724" i="1" s="1"/>
  <c r="B1725" i="1"/>
  <c r="F1725" i="1" s="1" a="1"/>
  <c r="F1725" i="1" s="1"/>
  <c r="B1726" i="1"/>
  <c r="F1726" i="1" s="1" a="1"/>
  <c r="F1726" i="1" s="1"/>
  <c r="B1727" i="1"/>
  <c r="F1727" i="1" s="1" a="1"/>
  <c r="F1727" i="1" s="1"/>
  <c r="B1728" i="1"/>
  <c r="F1728" i="1" s="1" a="1"/>
  <c r="F1728" i="1" s="1"/>
  <c r="B1729" i="1"/>
  <c r="F1729" i="1" s="1" a="1"/>
  <c r="F1729" i="1" s="1"/>
  <c r="B1730" i="1"/>
  <c r="F1730" i="1" s="1" a="1"/>
  <c r="F1730" i="1" s="1"/>
  <c r="B1731" i="1"/>
  <c r="F1731" i="1" s="1" a="1"/>
  <c r="F1731" i="1" s="1"/>
  <c r="B1732" i="1"/>
  <c r="F1732" i="1" s="1" a="1"/>
  <c r="F1732" i="1" s="1"/>
  <c r="B1733" i="1"/>
  <c r="F1733" i="1" s="1" a="1"/>
  <c r="F1733" i="1" s="1"/>
  <c r="B1734" i="1"/>
  <c r="F1734" i="1" s="1" a="1"/>
  <c r="F1734" i="1" s="1"/>
  <c r="B1735" i="1"/>
  <c r="F1735" i="1" s="1" a="1"/>
  <c r="F1735" i="1" s="1"/>
  <c r="B1736" i="1"/>
  <c r="F1736" i="1" s="1" a="1"/>
  <c r="F1736" i="1" s="1"/>
  <c r="B1737" i="1"/>
  <c r="F1737" i="1" s="1" a="1"/>
  <c r="F1737" i="1" s="1"/>
  <c r="B1738" i="1"/>
  <c r="F1738" i="1" s="1" a="1"/>
  <c r="F1738" i="1" s="1"/>
  <c r="B1739" i="1"/>
  <c r="F1739" i="1" s="1" a="1"/>
  <c r="F1739" i="1" s="1"/>
  <c r="B1740" i="1"/>
  <c r="F1740" i="1" s="1" a="1"/>
  <c r="F1740" i="1" s="1"/>
  <c r="B1741" i="1"/>
  <c r="F1741" i="1" s="1" a="1"/>
  <c r="F1741" i="1" s="1"/>
  <c r="B1742" i="1"/>
  <c r="F1742" i="1" s="1" a="1"/>
  <c r="F1742" i="1" s="1"/>
  <c r="B1743" i="1"/>
  <c r="F1743" i="1" s="1" a="1"/>
  <c r="F1743" i="1" s="1"/>
  <c r="B1744" i="1"/>
  <c r="F1744" i="1" s="1" a="1"/>
  <c r="F1744" i="1" s="1"/>
  <c r="B1745" i="1"/>
  <c r="F1745" i="1" s="1" a="1"/>
  <c r="F1745" i="1" s="1"/>
  <c r="B1746" i="1"/>
  <c r="F1746" i="1" s="1" a="1"/>
  <c r="F1746" i="1" s="1"/>
  <c r="B1747" i="1"/>
  <c r="F1747" i="1" s="1" a="1"/>
  <c r="F1747" i="1" s="1"/>
  <c r="B1748" i="1"/>
  <c r="F1748" i="1" s="1" a="1"/>
  <c r="F1748" i="1" s="1"/>
  <c r="B1749" i="1"/>
  <c r="F1749" i="1" s="1" a="1"/>
  <c r="F1749" i="1" s="1"/>
  <c r="B1750" i="1"/>
  <c r="F1750" i="1" s="1" a="1"/>
  <c r="F1750" i="1" s="1"/>
  <c r="B1751" i="1"/>
  <c r="F1751" i="1" s="1" a="1"/>
  <c r="F1751" i="1" s="1"/>
  <c r="B1752" i="1"/>
  <c r="F1752" i="1" s="1" a="1"/>
  <c r="F1752" i="1" s="1"/>
  <c r="B1753" i="1"/>
  <c r="F1753" i="1" s="1" a="1"/>
  <c r="F1753" i="1" s="1"/>
  <c r="B1754" i="1"/>
  <c r="F1754" i="1" s="1" a="1"/>
  <c r="F1754" i="1" s="1"/>
  <c r="B1755" i="1"/>
  <c r="F1755" i="1" s="1" a="1"/>
  <c r="F1755" i="1" s="1"/>
  <c r="B1756" i="1"/>
  <c r="F1756" i="1" s="1" a="1"/>
  <c r="F1756" i="1" s="1"/>
  <c r="B1757" i="1"/>
  <c r="F1757" i="1" s="1" a="1"/>
  <c r="F1757" i="1" s="1"/>
  <c r="B1758" i="1"/>
  <c r="F1758" i="1" s="1" a="1"/>
  <c r="F1758" i="1" s="1"/>
  <c r="B1759" i="1"/>
  <c r="F1759" i="1" s="1" a="1"/>
  <c r="F1759" i="1" s="1"/>
  <c r="B1760" i="1"/>
  <c r="F1760" i="1" s="1" a="1"/>
  <c r="F1760" i="1" s="1"/>
  <c r="B1761" i="1"/>
  <c r="F1761" i="1" s="1" a="1"/>
  <c r="F1761" i="1" s="1"/>
  <c r="B1762" i="1"/>
  <c r="F1762" i="1" s="1" a="1"/>
  <c r="F1762" i="1" s="1"/>
  <c r="B1763" i="1"/>
  <c r="F1763" i="1" s="1" a="1"/>
  <c r="F1763" i="1" s="1"/>
  <c r="B1764" i="1"/>
  <c r="F1764" i="1" s="1" a="1"/>
  <c r="F1764" i="1" s="1"/>
  <c r="B1765" i="1"/>
  <c r="F1765" i="1" s="1" a="1"/>
  <c r="F1765" i="1" s="1"/>
  <c r="B1766" i="1"/>
  <c r="F1766" i="1" s="1" a="1"/>
  <c r="F1766" i="1" s="1"/>
  <c r="B1767" i="1"/>
  <c r="F1767" i="1" s="1" a="1"/>
  <c r="F1767" i="1" s="1"/>
  <c r="B1768" i="1"/>
  <c r="F1768" i="1" s="1" a="1"/>
  <c r="F1768" i="1" s="1"/>
  <c r="B1769" i="1"/>
  <c r="F1769" i="1" s="1" a="1"/>
  <c r="F1769" i="1" s="1"/>
  <c r="B1770" i="1"/>
  <c r="F1770" i="1" s="1" a="1"/>
  <c r="F1770" i="1" s="1"/>
  <c r="B1771" i="1"/>
  <c r="F1771" i="1" s="1" a="1"/>
  <c r="F1771" i="1" s="1"/>
  <c r="B1772" i="1"/>
  <c r="F1772" i="1" s="1" a="1"/>
  <c r="F1772" i="1" s="1"/>
  <c r="B1773" i="1"/>
  <c r="F1773" i="1" s="1" a="1"/>
  <c r="F1773" i="1" s="1"/>
  <c r="B1774" i="1"/>
  <c r="F1774" i="1" s="1" a="1"/>
  <c r="F1774" i="1" s="1"/>
  <c r="B1775" i="1"/>
  <c r="F1775" i="1" s="1" a="1"/>
  <c r="F1775" i="1" s="1"/>
  <c r="B1776" i="1"/>
  <c r="F1776" i="1" s="1" a="1"/>
  <c r="F1776" i="1" s="1"/>
  <c r="B1777" i="1"/>
  <c r="F1777" i="1" s="1" a="1"/>
  <c r="F1777" i="1" s="1"/>
  <c r="B1778" i="1"/>
  <c r="F1778" i="1" s="1" a="1"/>
  <c r="F1778" i="1" s="1"/>
  <c r="B1779" i="1"/>
  <c r="F1779" i="1" s="1" a="1"/>
  <c r="F1779" i="1" s="1"/>
  <c r="B1780" i="1"/>
  <c r="F1780" i="1" s="1" a="1"/>
  <c r="F1780" i="1" s="1"/>
  <c r="B1781" i="1"/>
  <c r="F1781" i="1" s="1" a="1"/>
  <c r="F1781" i="1" s="1"/>
  <c r="B1782" i="1"/>
  <c r="F1782" i="1" s="1" a="1"/>
  <c r="F1782" i="1" s="1"/>
  <c r="B1783" i="1"/>
  <c r="F1783" i="1" s="1" a="1"/>
  <c r="F1783" i="1" s="1"/>
  <c r="B1784" i="1"/>
  <c r="F1784" i="1" s="1" a="1"/>
  <c r="F1784" i="1" s="1"/>
  <c r="B1785" i="1"/>
  <c r="F1785" i="1" s="1" a="1"/>
  <c r="F1785" i="1" s="1"/>
  <c r="B1786" i="1"/>
  <c r="F1786" i="1" s="1" a="1"/>
  <c r="F1786" i="1" s="1"/>
  <c r="B1787" i="1"/>
  <c r="F1787" i="1" s="1" a="1"/>
  <c r="F1787" i="1" s="1"/>
  <c r="B1788" i="1"/>
  <c r="F1788" i="1" s="1" a="1"/>
  <c r="F1788" i="1" s="1"/>
  <c r="B1789" i="1"/>
  <c r="F1789" i="1" s="1" a="1"/>
  <c r="F1789" i="1" s="1"/>
  <c r="B1790" i="1"/>
  <c r="F1790" i="1" s="1" a="1"/>
  <c r="F1790" i="1" s="1"/>
  <c r="B1791" i="1"/>
  <c r="F1791" i="1" s="1" a="1"/>
  <c r="F1791" i="1" s="1"/>
  <c r="B1792" i="1"/>
  <c r="F1792" i="1" s="1" a="1"/>
  <c r="F1792" i="1" s="1"/>
  <c r="B1793" i="1"/>
  <c r="F1793" i="1" s="1" a="1"/>
  <c r="F1793" i="1" s="1"/>
  <c r="B1794" i="1"/>
  <c r="F1794" i="1" s="1" a="1"/>
  <c r="F1794" i="1" s="1"/>
  <c r="B1795" i="1"/>
  <c r="F1795" i="1" s="1" a="1"/>
  <c r="F1795" i="1" s="1"/>
  <c r="B1796" i="1"/>
  <c r="F1796" i="1" s="1" a="1"/>
  <c r="F1796" i="1" s="1"/>
  <c r="B1797" i="1"/>
  <c r="F1797" i="1" s="1" a="1"/>
  <c r="F1797" i="1" s="1"/>
  <c r="B1798" i="1"/>
  <c r="F1798" i="1" s="1" a="1"/>
  <c r="F1798" i="1" s="1"/>
  <c r="B1799" i="1"/>
  <c r="F1799" i="1" s="1" a="1"/>
  <c r="F1799" i="1" s="1"/>
  <c r="B1800" i="1"/>
  <c r="F1800" i="1" s="1" a="1"/>
  <c r="F1800" i="1" s="1"/>
  <c r="B1801" i="1"/>
  <c r="F1801" i="1" s="1" a="1"/>
  <c r="F1801" i="1" s="1"/>
  <c r="B1802" i="1"/>
  <c r="F1802" i="1" s="1" a="1"/>
  <c r="F1802" i="1" s="1"/>
  <c r="B1803" i="1"/>
  <c r="F1803" i="1" s="1" a="1"/>
  <c r="F1803" i="1" s="1"/>
  <c r="B1804" i="1"/>
  <c r="F1804" i="1" s="1" a="1"/>
  <c r="F1804" i="1" s="1"/>
  <c r="B1805" i="1"/>
  <c r="F1805" i="1" s="1" a="1"/>
  <c r="F1805" i="1" s="1"/>
  <c r="B1806" i="1"/>
  <c r="F1806" i="1" s="1" a="1"/>
  <c r="F1806" i="1" s="1"/>
  <c r="B1807" i="1"/>
  <c r="F1807" i="1" s="1" a="1"/>
  <c r="F1807" i="1" s="1"/>
  <c r="B1808" i="1"/>
  <c r="F1808" i="1" s="1" a="1"/>
  <c r="F1808" i="1" s="1"/>
  <c r="B1809" i="1"/>
  <c r="F1809" i="1" s="1" a="1"/>
  <c r="F1809" i="1" s="1"/>
  <c r="B1810" i="1"/>
  <c r="F1810" i="1" s="1" a="1"/>
  <c r="F1810" i="1" s="1"/>
  <c r="B1811" i="1"/>
  <c r="F1811" i="1" s="1" a="1"/>
  <c r="F1811" i="1" s="1"/>
  <c r="B1812" i="1"/>
  <c r="F1812" i="1" s="1" a="1"/>
  <c r="F1812" i="1" s="1"/>
  <c r="B1813" i="1"/>
  <c r="F1813" i="1" s="1" a="1"/>
  <c r="F1813" i="1" s="1"/>
  <c r="B1814" i="1"/>
  <c r="F1814" i="1" s="1" a="1"/>
  <c r="F1814" i="1" s="1"/>
  <c r="B1815" i="1"/>
  <c r="F1815" i="1" s="1" a="1"/>
  <c r="F1815" i="1" s="1"/>
  <c r="B1816" i="1"/>
  <c r="F1816" i="1" s="1" a="1"/>
  <c r="F1816" i="1" s="1"/>
  <c r="B1817" i="1"/>
  <c r="F1817" i="1" s="1" a="1"/>
  <c r="F1817" i="1" s="1"/>
  <c r="B1818" i="1"/>
  <c r="F1818" i="1" s="1" a="1"/>
  <c r="F1818" i="1" s="1"/>
  <c r="B1819" i="1"/>
  <c r="F1819" i="1" s="1" a="1"/>
  <c r="F1819" i="1" s="1"/>
  <c r="B1820" i="1"/>
  <c r="F1820" i="1" s="1" a="1"/>
  <c r="F1820" i="1" s="1"/>
  <c r="B1821" i="1"/>
  <c r="F1821" i="1" s="1" a="1"/>
  <c r="F1821" i="1" s="1"/>
  <c r="B1822" i="1"/>
  <c r="F1822" i="1" s="1" a="1"/>
  <c r="F1822" i="1" s="1"/>
  <c r="B1823" i="1"/>
  <c r="F1823" i="1" s="1" a="1"/>
  <c r="F1823" i="1" s="1"/>
  <c r="B1824" i="1"/>
  <c r="F1824" i="1" s="1" a="1"/>
  <c r="F1824" i="1" s="1"/>
  <c r="B1825" i="1"/>
  <c r="F1825" i="1" s="1" a="1"/>
  <c r="F1825" i="1" s="1"/>
  <c r="B1826" i="1"/>
  <c r="F1826" i="1" s="1" a="1"/>
  <c r="F1826" i="1" s="1"/>
  <c r="B1827" i="1"/>
  <c r="F1827" i="1" s="1" a="1"/>
  <c r="F1827" i="1" s="1"/>
  <c r="B1828" i="1"/>
  <c r="F1828" i="1" s="1" a="1"/>
  <c r="F1828" i="1" s="1"/>
  <c r="B1829" i="1"/>
  <c r="F1829" i="1" s="1" a="1"/>
  <c r="F1829" i="1" s="1"/>
  <c r="B1830" i="1"/>
  <c r="F1830" i="1" s="1" a="1"/>
  <c r="F1830" i="1" s="1"/>
  <c r="B1831" i="1"/>
  <c r="F1831" i="1" s="1" a="1"/>
  <c r="F1831" i="1" s="1"/>
  <c r="B1832" i="1"/>
  <c r="F1832" i="1" s="1" a="1"/>
  <c r="F1832" i="1" s="1"/>
  <c r="B1833" i="1"/>
  <c r="F1833" i="1" s="1" a="1"/>
  <c r="F1833" i="1" s="1"/>
  <c r="B1834" i="1"/>
  <c r="F1834" i="1" s="1" a="1"/>
  <c r="F1834" i="1" s="1"/>
  <c r="B1835" i="1"/>
  <c r="F1835" i="1" s="1" a="1"/>
  <c r="F1835" i="1" s="1"/>
  <c r="B1836" i="1"/>
  <c r="F1836" i="1" s="1" a="1"/>
  <c r="F1836" i="1" s="1"/>
  <c r="B1837" i="1"/>
  <c r="F1837" i="1" s="1" a="1"/>
  <c r="F1837" i="1" s="1"/>
  <c r="B1838" i="1"/>
  <c r="F1838" i="1" s="1" a="1"/>
  <c r="F1838" i="1" s="1"/>
  <c r="B1839" i="1"/>
  <c r="F1839" i="1" s="1" a="1"/>
  <c r="F1839" i="1" s="1"/>
  <c r="B1840" i="1"/>
  <c r="F1840" i="1" s="1" a="1"/>
  <c r="F1840" i="1" s="1"/>
  <c r="B1841" i="1"/>
  <c r="F1841" i="1" s="1" a="1"/>
  <c r="F1841" i="1" s="1"/>
  <c r="B1842" i="1"/>
  <c r="F1842" i="1" s="1" a="1"/>
  <c r="F1842" i="1" s="1"/>
  <c r="B1843" i="1"/>
  <c r="F1843" i="1" s="1" a="1"/>
  <c r="F1843" i="1" s="1"/>
  <c r="B1844" i="1"/>
  <c r="F1844" i="1" s="1" a="1"/>
  <c r="F1844" i="1" s="1"/>
  <c r="B1845" i="1"/>
  <c r="F1845" i="1" s="1" a="1"/>
  <c r="F1845" i="1" s="1"/>
  <c r="B1846" i="1"/>
  <c r="F1846" i="1" s="1" a="1"/>
  <c r="F1846" i="1" s="1"/>
  <c r="B1847" i="1"/>
  <c r="F1847" i="1" s="1" a="1"/>
  <c r="F1847" i="1" s="1"/>
  <c r="B1848" i="1"/>
  <c r="F1848" i="1" s="1" a="1"/>
  <c r="F1848" i="1" s="1"/>
  <c r="B1849" i="1"/>
  <c r="F1849" i="1" s="1" a="1"/>
  <c r="F1849" i="1" s="1"/>
  <c r="B1850" i="1"/>
  <c r="F1850" i="1" s="1" a="1"/>
  <c r="F1850" i="1" s="1"/>
  <c r="B1851" i="1"/>
  <c r="F1851" i="1" s="1" a="1"/>
  <c r="F1851" i="1" s="1"/>
  <c r="B1852" i="1"/>
  <c r="F1852" i="1" s="1" a="1"/>
  <c r="F1852" i="1" s="1"/>
  <c r="B1853" i="1"/>
  <c r="F1853" i="1" s="1" a="1"/>
  <c r="F1853" i="1" s="1"/>
  <c r="B1854" i="1"/>
  <c r="F1854" i="1" s="1" a="1"/>
  <c r="F1854" i="1" s="1"/>
  <c r="B1855" i="1"/>
  <c r="F1855" i="1" s="1" a="1"/>
  <c r="F1855" i="1" s="1"/>
  <c r="B1856" i="1"/>
  <c r="F1856" i="1" s="1" a="1"/>
  <c r="F1856" i="1" s="1"/>
  <c r="B1857" i="1"/>
  <c r="F1857" i="1" s="1" a="1"/>
  <c r="F1857" i="1" s="1"/>
  <c r="B1858" i="1"/>
  <c r="F1858" i="1" s="1" a="1"/>
  <c r="F1858" i="1" s="1"/>
  <c r="B1859" i="1"/>
  <c r="F1859" i="1" s="1" a="1"/>
  <c r="F1859" i="1" s="1"/>
  <c r="B1860" i="1"/>
  <c r="F1860" i="1" s="1" a="1"/>
  <c r="F1860" i="1" s="1"/>
  <c r="B1861" i="1"/>
  <c r="F1861" i="1" s="1" a="1"/>
  <c r="F1861" i="1" s="1"/>
  <c r="B1862" i="1"/>
  <c r="F1862" i="1" s="1" a="1"/>
  <c r="F1862" i="1" s="1"/>
  <c r="B1863" i="1"/>
  <c r="F1863" i="1" s="1" a="1"/>
  <c r="F1863" i="1" s="1"/>
  <c r="B1864" i="1"/>
  <c r="F1864" i="1" s="1" a="1"/>
  <c r="F1864" i="1" s="1"/>
  <c r="B1865" i="1"/>
  <c r="F1865" i="1" s="1" a="1"/>
  <c r="F1865" i="1" s="1"/>
  <c r="B1866" i="1"/>
  <c r="F1866" i="1" s="1" a="1"/>
  <c r="F1866" i="1" s="1"/>
  <c r="B1867" i="1"/>
  <c r="F1867" i="1" s="1" a="1"/>
  <c r="F1867" i="1" s="1"/>
  <c r="B1868" i="1"/>
  <c r="F1868" i="1" s="1" a="1"/>
  <c r="F1868" i="1" s="1"/>
  <c r="B1869" i="1"/>
  <c r="F1869" i="1" s="1" a="1"/>
  <c r="F1869" i="1" s="1"/>
  <c r="B1870" i="1"/>
  <c r="F1870" i="1" s="1" a="1"/>
  <c r="F1870" i="1" s="1"/>
  <c r="B1871" i="1"/>
  <c r="F1871" i="1" s="1" a="1"/>
  <c r="F1871" i="1" s="1"/>
  <c r="B1872" i="1"/>
  <c r="F1872" i="1" s="1" a="1"/>
  <c r="F1872" i="1" s="1"/>
  <c r="B1873" i="1"/>
  <c r="F1873" i="1" s="1" a="1"/>
  <c r="F1873" i="1" s="1"/>
  <c r="B1874" i="1"/>
  <c r="F1874" i="1" s="1" a="1"/>
  <c r="F1874" i="1" s="1"/>
  <c r="B1875" i="1"/>
  <c r="F1875" i="1" s="1" a="1"/>
  <c r="F1875" i="1" s="1"/>
  <c r="B1876" i="1"/>
  <c r="F1876" i="1" s="1" a="1"/>
  <c r="F1876" i="1" s="1"/>
  <c r="B1877" i="1"/>
  <c r="F1877" i="1" s="1" a="1"/>
  <c r="F1877" i="1" s="1"/>
  <c r="B1878" i="1"/>
  <c r="F1878" i="1" s="1" a="1"/>
  <c r="F1878" i="1" s="1"/>
  <c r="B1879" i="1"/>
  <c r="F1879" i="1" s="1" a="1"/>
  <c r="F1879" i="1" s="1"/>
  <c r="B1880" i="1"/>
  <c r="F1880" i="1" s="1" a="1"/>
  <c r="F1880" i="1" s="1"/>
  <c r="B1881" i="1"/>
  <c r="F1881" i="1" s="1" a="1"/>
  <c r="F1881" i="1" s="1"/>
  <c r="B1882" i="1"/>
  <c r="F1882" i="1" s="1" a="1"/>
  <c r="F1882" i="1" s="1"/>
  <c r="B1883" i="1"/>
  <c r="F1883" i="1" s="1" a="1"/>
  <c r="F1883" i="1" s="1"/>
  <c r="B1884" i="1"/>
  <c r="F1884" i="1" s="1" a="1"/>
  <c r="F1884" i="1" s="1"/>
  <c r="B1885" i="1"/>
  <c r="F1885" i="1" s="1" a="1"/>
  <c r="F1885" i="1" s="1"/>
  <c r="B1886" i="1"/>
  <c r="F1886" i="1" s="1" a="1"/>
  <c r="F1886" i="1" s="1"/>
  <c r="B1887" i="1"/>
  <c r="F1887" i="1" s="1" a="1"/>
  <c r="F1887" i="1" s="1"/>
  <c r="B1888" i="1"/>
  <c r="F1888" i="1" s="1" a="1"/>
  <c r="F1888" i="1" s="1"/>
  <c r="B1889" i="1"/>
  <c r="F1889" i="1" s="1" a="1"/>
  <c r="F1889" i="1" s="1"/>
  <c r="B1890" i="1"/>
  <c r="F1890" i="1" s="1" a="1"/>
  <c r="F1890" i="1" s="1"/>
  <c r="B1891" i="1"/>
  <c r="F1891" i="1" s="1" a="1"/>
  <c r="F1891" i="1" s="1"/>
  <c r="B1892" i="1"/>
  <c r="F1892" i="1" s="1" a="1"/>
  <c r="F1892" i="1" s="1"/>
  <c r="B1893" i="1"/>
  <c r="F1893" i="1" s="1" a="1"/>
  <c r="F1893" i="1" s="1"/>
  <c r="B1894" i="1"/>
  <c r="F1894" i="1" s="1" a="1"/>
  <c r="F1894" i="1" s="1"/>
  <c r="B1895" i="1"/>
  <c r="F1895" i="1" s="1" a="1"/>
  <c r="F1895" i="1" s="1"/>
  <c r="B1896" i="1"/>
  <c r="F1896" i="1" s="1" a="1"/>
  <c r="F1896" i="1" s="1"/>
  <c r="B1897" i="1"/>
  <c r="F1897" i="1" s="1" a="1"/>
  <c r="F1897" i="1" s="1"/>
  <c r="B1898" i="1"/>
  <c r="F1898" i="1" s="1" a="1"/>
  <c r="F1898" i="1" s="1"/>
  <c r="B1899" i="1"/>
  <c r="F1899" i="1" s="1" a="1"/>
  <c r="F1899" i="1" s="1"/>
  <c r="B1900" i="1"/>
  <c r="F1900" i="1" s="1" a="1"/>
  <c r="F1900" i="1" s="1"/>
  <c r="B1901" i="1"/>
  <c r="F1901" i="1" s="1" a="1"/>
  <c r="F1901" i="1" s="1"/>
  <c r="B1902" i="1"/>
  <c r="F1902" i="1" s="1" a="1"/>
  <c r="F1902" i="1" s="1"/>
  <c r="B1903" i="1"/>
  <c r="F1903" i="1" s="1" a="1"/>
  <c r="F1903" i="1" s="1"/>
  <c r="B1904" i="1"/>
  <c r="F1904" i="1" s="1" a="1"/>
  <c r="F1904" i="1" s="1"/>
  <c r="B1905" i="1"/>
  <c r="F1905" i="1" s="1" a="1"/>
  <c r="F1905" i="1" s="1"/>
  <c r="B1906" i="1"/>
  <c r="F1906" i="1" s="1" a="1"/>
  <c r="F1906" i="1" s="1"/>
  <c r="B1907" i="1"/>
  <c r="F1907" i="1" s="1" a="1"/>
  <c r="F1907" i="1" s="1"/>
  <c r="B1908" i="1"/>
  <c r="F1908" i="1" s="1" a="1"/>
  <c r="F1908" i="1" s="1"/>
  <c r="B1909" i="1"/>
  <c r="F1909" i="1" s="1" a="1"/>
  <c r="F1909" i="1" s="1"/>
  <c r="B1910" i="1"/>
  <c r="F1910" i="1" s="1" a="1"/>
  <c r="F1910" i="1" s="1"/>
  <c r="B1911" i="1"/>
  <c r="F1911" i="1" s="1" a="1"/>
  <c r="F1911" i="1" s="1"/>
  <c r="B1912" i="1"/>
  <c r="F1912" i="1" s="1" a="1"/>
  <c r="F1912" i="1" s="1"/>
  <c r="B1913" i="1"/>
  <c r="F1913" i="1" s="1" a="1"/>
  <c r="F1913" i="1" s="1"/>
  <c r="B1914" i="1"/>
  <c r="F1914" i="1" s="1" a="1"/>
  <c r="F1914" i="1" s="1"/>
  <c r="B1915" i="1"/>
  <c r="F1915" i="1" s="1" a="1"/>
  <c r="F1915" i="1" s="1"/>
  <c r="B1916" i="1"/>
  <c r="F1916" i="1" s="1" a="1"/>
  <c r="F1916" i="1" s="1"/>
  <c r="B1917" i="1"/>
  <c r="F1917" i="1" s="1" a="1"/>
  <c r="F1917" i="1" s="1"/>
  <c r="B1918" i="1"/>
  <c r="F1918" i="1" s="1" a="1"/>
  <c r="F1918" i="1" s="1"/>
  <c r="B1919" i="1"/>
  <c r="F1919" i="1" s="1" a="1"/>
  <c r="F1919" i="1" s="1"/>
  <c r="B1920" i="1"/>
  <c r="F1920" i="1" s="1" a="1"/>
  <c r="F1920" i="1" s="1"/>
  <c r="B1921" i="1"/>
  <c r="F1921" i="1" s="1" a="1"/>
  <c r="F1921" i="1" s="1"/>
  <c r="B1922" i="1"/>
  <c r="F1922" i="1" s="1" a="1"/>
  <c r="F1922" i="1" s="1"/>
  <c r="B1923" i="1"/>
  <c r="F1923" i="1" s="1" a="1"/>
  <c r="F1923" i="1" s="1"/>
  <c r="B1924" i="1"/>
  <c r="F1924" i="1" s="1" a="1"/>
  <c r="F1924" i="1" s="1"/>
  <c r="B1925" i="1"/>
  <c r="F1925" i="1" s="1" a="1"/>
  <c r="F1925" i="1" s="1"/>
  <c r="B1926" i="1"/>
  <c r="F1926" i="1" s="1" a="1"/>
  <c r="F1926" i="1" s="1"/>
  <c r="B1927" i="1"/>
  <c r="F1927" i="1" s="1" a="1"/>
  <c r="F1927" i="1" s="1"/>
  <c r="B1928" i="1"/>
  <c r="F1928" i="1" s="1" a="1"/>
  <c r="F1928" i="1" s="1"/>
  <c r="B1929" i="1"/>
  <c r="F1929" i="1" s="1" a="1"/>
  <c r="F1929" i="1" s="1"/>
  <c r="B1930" i="1"/>
  <c r="F1930" i="1" s="1" a="1"/>
  <c r="F1930" i="1" s="1"/>
  <c r="B1931" i="1"/>
  <c r="F1931" i="1" s="1" a="1"/>
  <c r="F1931" i="1" s="1"/>
  <c r="B1932" i="1"/>
  <c r="F1932" i="1" s="1" a="1"/>
  <c r="F1932" i="1" s="1"/>
  <c r="B1933" i="1"/>
  <c r="F1933" i="1" s="1" a="1"/>
  <c r="F1933" i="1" s="1"/>
  <c r="B1934" i="1"/>
  <c r="F1934" i="1" s="1" a="1"/>
  <c r="F1934" i="1" s="1"/>
  <c r="B1935" i="1"/>
  <c r="F1935" i="1" s="1" a="1"/>
  <c r="F1935" i="1" s="1"/>
  <c r="B1936" i="1"/>
  <c r="F1936" i="1" s="1" a="1"/>
  <c r="F1936" i="1" s="1"/>
  <c r="B1937" i="1"/>
  <c r="F1937" i="1" s="1" a="1"/>
  <c r="F1937" i="1" s="1"/>
  <c r="B1938" i="1"/>
  <c r="F1938" i="1" s="1" a="1"/>
  <c r="F1938" i="1" s="1"/>
  <c r="B1939" i="1"/>
  <c r="F1939" i="1" s="1" a="1"/>
  <c r="F1939" i="1" s="1"/>
  <c r="B1940" i="1"/>
  <c r="F1940" i="1" s="1" a="1"/>
  <c r="F1940" i="1" s="1"/>
  <c r="B1941" i="1"/>
  <c r="F1941" i="1" s="1" a="1"/>
  <c r="F1941" i="1" s="1"/>
  <c r="B1942" i="1"/>
  <c r="F1942" i="1" s="1" a="1"/>
  <c r="F1942" i="1" s="1"/>
  <c r="B1943" i="1"/>
  <c r="F1943" i="1" s="1" a="1"/>
  <c r="F1943" i="1" s="1"/>
  <c r="B1944" i="1"/>
  <c r="F1944" i="1" s="1" a="1"/>
  <c r="F1944" i="1" s="1"/>
  <c r="B1945" i="1"/>
  <c r="F1945" i="1" s="1" a="1"/>
  <c r="F1945" i="1" s="1"/>
  <c r="B1946" i="1"/>
  <c r="F1946" i="1" s="1" a="1"/>
  <c r="F1946" i="1" s="1"/>
  <c r="B1947" i="1"/>
  <c r="F1947" i="1" s="1" a="1"/>
  <c r="F1947" i="1" s="1"/>
  <c r="B1948" i="1"/>
  <c r="F1948" i="1" s="1" a="1"/>
  <c r="F1948" i="1" s="1"/>
  <c r="B1949" i="1"/>
  <c r="F1949" i="1" s="1" a="1"/>
  <c r="F1949" i="1" s="1"/>
  <c r="B1950" i="1"/>
  <c r="F1950" i="1" s="1" a="1"/>
  <c r="F1950" i="1" s="1"/>
  <c r="B1951" i="1"/>
  <c r="F1951" i="1" s="1" a="1"/>
  <c r="F1951" i="1" s="1"/>
  <c r="B1952" i="1"/>
  <c r="F1952" i="1" s="1" a="1"/>
  <c r="F1952" i="1" s="1"/>
  <c r="B1953" i="1"/>
  <c r="F1953" i="1" s="1" a="1"/>
  <c r="F1953" i="1" s="1"/>
  <c r="B1954" i="1"/>
  <c r="F1954" i="1" s="1" a="1"/>
  <c r="F1954" i="1" s="1"/>
  <c r="B1955" i="1"/>
  <c r="F1955" i="1" s="1" a="1"/>
  <c r="F1955" i="1" s="1"/>
  <c r="B1956" i="1"/>
  <c r="F1956" i="1" s="1" a="1"/>
  <c r="F1956" i="1" s="1"/>
  <c r="B1957" i="1"/>
  <c r="F1957" i="1" s="1" a="1"/>
  <c r="F1957" i="1" s="1"/>
  <c r="B1958" i="1"/>
  <c r="F1958" i="1" s="1" a="1"/>
  <c r="F1958" i="1" s="1"/>
  <c r="B1959" i="1"/>
  <c r="F1959" i="1" s="1" a="1"/>
  <c r="F1959" i="1" s="1"/>
  <c r="B1960" i="1"/>
  <c r="F1960" i="1" s="1" a="1"/>
  <c r="F1960" i="1" s="1"/>
  <c r="B1961" i="1"/>
  <c r="F1961" i="1" s="1" a="1"/>
  <c r="F1961" i="1" s="1"/>
  <c r="B1962" i="1"/>
  <c r="F1962" i="1" s="1" a="1"/>
  <c r="F1962" i="1" s="1"/>
  <c r="B1963" i="1"/>
  <c r="F1963" i="1" s="1" a="1"/>
  <c r="F1963" i="1" s="1"/>
  <c r="B1964" i="1"/>
  <c r="F1964" i="1" s="1" a="1"/>
  <c r="F1964" i="1" s="1"/>
  <c r="B1965" i="1"/>
  <c r="F1965" i="1" s="1" a="1"/>
  <c r="F1965" i="1" s="1"/>
  <c r="B1966" i="1"/>
  <c r="F1966" i="1" s="1" a="1"/>
  <c r="F1966" i="1" s="1"/>
  <c r="B1967" i="1"/>
  <c r="F1967" i="1" s="1" a="1"/>
  <c r="F1967" i="1" s="1"/>
  <c r="B1968" i="1"/>
  <c r="F1968" i="1" s="1" a="1"/>
  <c r="F1968" i="1" s="1"/>
  <c r="B1969" i="1"/>
  <c r="F1969" i="1" s="1" a="1"/>
  <c r="F1969" i="1" s="1"/>
  <c r="B1970" i="1"/>
  <c r="F1970" i="1" s="1" a="1"/>
  <c r="F1970" i="1" s="1"/>
  <c r="B1971" i="1"/>
  <c r="F1971" i="1" s="1" a="1"/>
  <c r="F1971" i="1" s="1"/>
  <c r="B1972" i="1"/>
  <c r="F1972" i="1" s="1" a="1"/>
  <c r="F1972" i="1" s="1"/>
  <c r="B1973" i="1"/>
  <c r="F1973" i="1" s="1" a="1"/>
  <c r="F1973" i="1" s="1"/>
  <c r="B1974" i="1"/>
  <c r="F1974" i="1" s="1" a="1"/>
  <c r="F1974" i="1" s="1"/>
  <c r="B1975" i="1"/>
  <c r="F1975" i="1" s="1" a="1"/>
  <c r="F1975" i="1" s="1"/>
  <c r="B1976" i="1"/>
  <c r="F1976" i="1" s="1" a="1"/>
  <c r="F1976" i="1" s="1"/>
  <c r="B1977" i="1"/>
  <c r="F1977" i="1" s="1" a="1"/>
  <c r="F1977" i="1" s="1"/>
  <c r="B1978" i="1"/>
  <c r="F1978" i="1" s="1" a="1"/>
  <c r="F1978" i="1" s="1"/>
  <c r="B1979" i="1"/>
  <c r="F1979" i="1" s="1" a="1"/>
  <c r="F1979" i="1" s="1"/>
  <c r="B1980" i="1"/>
  <c r="F1980" i="1" s="1" a="1"/>
  <c r="F1980" i="1" s="1"/>
  <c r="B1981" i="1"/>
  <c r="F1981" i="1" s="1" a="1"/>
  <c r="F1981" i="1" s="1"/>
  <c r="B1982" i="1"/>
  <c r="F1982" i="1" s="1" a="1"/>
  <c r="F1982" i="1" s="1"/>
  <c r="B1983" i="1"/>
  <c r="F1983" i="1" s="1" a="1"/>
  <c r="F1983" i="1" s="1"/>
  <c r="B1984" i="1"/>
  <c r="F1984" i="1" s="1" a="1"/>
  <c r="F1984" i="1" s="1"/>
  <c r="B1985" i="1"/>
  <c r="F1985" i="1" s="1" a="1"/>
  <c r="F1985" i="1" s="1"/>
  <c r="B1986" i="1"/>
  <c r="F1986" i="1" s="1" a="1"/>
  <c r="F1986" i="1" s="1"/>
  <c r="B1987" i="1"/>
  <c r="F1987" i="1" s="1" a="1"/>
  <c r="F1987" i="1" s="1"/>
  <c r="B1988" i="1"/>
  <c r="F1988" i="1" s="1" a="1"/>
  <c r="F1988" i="1" s="1"/>
  <c r="B1989" i="1"/>
  <c r="F1989" i="1" s="1" a="1"/>
  <c r="F1989" i="1" s="1"/>
  <c r="B1990" i="1"/>
  <c r="F1990" i="1" s="1" a="1"/>
  <c r="F1990" i="1" s="1"/>
  <c r="B1991" i="1"/>
  <c r="F1991" i="1" s="1" a="1"/>
  <c r="F1991" i="1" s="1"/>
  <c r="B1992" i="1"/>
  <c r="F1992" i="1" s="1" a="1"/>
  <c r="F1992" i="1" s="1"/>
  <c r="B1993" i="1"/>
  <c r="F1993" i="1" s="1" a="1"/>
  <c r="F1993" i="1" s="1"/>
  <c r="B1994" i="1"/>
  <c r="F1994" i="1" s="1" a="1"/>
  <c r="F1994" i="1" s="1"/>
  <c r="B1995" i="1"/>
  <c r="F1995" i="1" s="1" a="1"/>
  <c r="F1995" i="1" s="1"/>
  <c r="B1996" i="1"/>
  <c r="F1996" i="1" s="1" a="1"/>
  <c r="F1996" i="1" s="1"/>
  <c r="B1997" i="1"/>
  <c r="F1997" i="1" s="1" a="1"/>
  <c r="F1997" i="1" s="1"/>
  <c r="B1998" i="1"/>
  <c r="F1998" i="1" s="1" a="1"/>
  <c r="F1998" i="1" s="1"/>
  <c r="B1999" i="1"/>
  <c r="F1999" i="1" s="1" a="1"/>
  <c r="F1999" i="1" s="1"/>
  <c r="B2000" i="1"/>
  <c r="F2000" i="1" s="1" a="1"/>
  <c r="F2000" i="1" s="1"/>
  <c r="B2001" i="1"/>
  <c r="F2001" i="1" s="1" a="1"/>
  <c r="F2001" i="1" s="1"/>
  <c r="B2002" i="1"/>
  <c r="F2002" i="1" s="1" a="1"/>
  <c r="F2002" i="1" s="1"/>
  <c r="B2003" i="1"/>
  <c r="F2003" i="1" s="1" a="1"/>
  <c r="F2003" i="1" s="1"/>
  <c r="B2004" i="1"/>
  <c r="F2004" i="1" s="1" a="1"/>
  <c r="F2004" i="1" s="1"/>
  <c r="B2005" i="1"/>
  <c r="F2005" i="1" s="1" a="1"/>
  <c r="F2005" i="1" s="1"/>
  <c r="B2006" i="1"/>
  <c r="F2006" i="1" s="1" a="1"/>
  <c r="F2006" i="1" s="1"/>
  <c r="B2007" i="1"/>
  <c r="F2007" i="1" s="1" a="1"/>
  <c r="F2007" i="1" s="1"/>
  <c r="B2008" i="1"/>
  <c r="F2008" i="1" s="1" a="1"/>
  <c r="F2008" i="1" s="1"/>
  <c r="B2009" i="1"/>
  <c r="F2009" i="1" s="1" a="1"/>
  <c r="F2009" i="1" s="1"/>
  <c r="B2010" i="1"/>
  <c r="F2010" i="1" s="1" a="1"/>
  <c r="F2010" i="1" s="1"/>
  <c r="B2011" i="1"/>
  <c r="F2011" i="1" s="1" a="1"/>
  <c r="F2011" i="1" s="1"/>
  <c r="B2012" i="1"/>
  <c r="F2012" i="1" s="1" a="1"/>
  <c r="F2012" i="1" s="1"/>
  <c r="B2013" i="1"/>
  <c r="F2013" i="1" s="1" a="1"/>
  <c r="F2013" i="1" s="1"/>
  <c r="B2014" i="1"/>
  <c r="F2014" i="1" s="1" a="1"/>
  <c r="F2014" i="1" s="1"/>
  <c r="B2015" i="1"/>
  <c r="F2015" i="1" s="1" a="1"/>
  <c r="F2015" i="1" s="1"/>
  <c r="B2016" i="1"/>
  <c r="F2016" i="1" s="1" a="1"/>
  <c r="F2016" i="1" s="1"/>
  <c r="B2017" i="1"/>
  <c r="F2017" i="1" s="1" a="1"/>
  <c r="F2017" i="1" s="1"/>
  <c r="B2018" i="1"/>
  <c r="F2018" i="1" s="1" a="1"/>
  <c r="F2018" i="1" s="1"/>
  <c r="B2019" i="1"/>
  <c r="F2019" i="1" s="1" a="1"/>
  <c r="F2019" i="1" s="1"/>
  <c r="B2020" i="1"/>
  <c r="F2020" i="1" s="1" a="1"/>
  <c r="F2020" i="1" s="1"/>
  <c r="B2021" i="1"/>
  <c r="F2021" i="1" s="1" a="1"/>
  <c r="F2021" i="1" s="1"/>
  <c r="B2022" i="1"/>
  <c r="F2022" i="1" s="1" a="1"/>
  <c r="F2022" i="1" s="1"/>
  <c r="B2023" i="1"/>
  <c r="F2023" i="1" s="1" a="1"/>
  <c r="F2023" i="1" s="1"/>
  <c r="B2024" i="1"/>
  <c r="F2024" i="1" s="1" a="1"/>
  <c r="F2024" i="1" s="1"/>
  <c r="B2025" i="1"/>
  <c r="F2025" i="1" s="1" a="1"/>
  <c r="F2025" i="1" s="1"/>
  <c r="B2026" i="1"/>
  <c r="F2026" i="1" s="1" a="1"/>
  <c r="F2026" i="1" s="1"/>
  <c r="B2027" i="1"/>
  <c r="F2027" i="1" s="1" a="1"/>
  <c r="F2027" i="1" s="1"/>
  <c r="B2028" i="1"/>
  <c r="F2028" i="1" s="1" a="1"/>
  <c r="F2028" i="1" s="1"/>
  <c r="B2029" i="1"/>
  <c r="F2029" i="1" s="1" a="1"/>
  <c r="F2029" i="1" s="1"/>
  <c r="B2030" i="1"/>
  <c r="F2030" i="1" s="1" a="1"/>
  <c r="F2030" i="1" s="1"/>
  <c r="B2031" i="1"/>
  <c r="F2031" i="1" s="1" a="1"/>
  <c r="F2031" i="1" s="1"/>
  <c r="B2032" i="1"/>
  <c r="F2032" i="1" s="1" a="1"/>
  <c r="F2032" i="1" s="1"/>
  <c r="B2033" i="1"/>
  <c r="F2033" i="1" s="1" a="1"/>
  <c r="F2033" i="1" s="1"/>
  <c r="B2034" i="1"/>
  <c r="F2034" i="1" s="1" a="1"/>
  <c r="F2034" i="1" s="1"/>
  <c r="B2035" i="1"/>
  <c r="F2035" i="1" s="1" a="1"/>
  <c r="F2035" i="1" s="1"/>
  <c r="B2036" i="1"/>
  <c r="F2036" i="1" s="1" a="1"/>
  <c r="F2036" i="1" s="1"/>
  <c r="B2037" i="1"/>
  <c r="F2037" i="1" s="1" a="1"/>
  <c r="F2037" i="1" s="1"/>
  <c r="B2038" i="1"/>
  <c r="F2038" i="1" s="1" a="1"/>
  <c r="F2038" i="1" s="1"/>
  <c r="B2039" i="1"/>
  <c r="F2039" i="1" s="1" a="1"/>
  <c r="F2039" i="1" s="1"/>
  <c r="B2040" i="1"/>
  <c r="F2040" i="1" s="1" a="1"/>
  <c r="F2040" i="1" s="1"/>
  <c r="B2041" i="1"/>
  <c r="F2041" i="1" s="1" a="1"/>
  <c r="F2041" i="1" s="1"/>
  <c r="B2042" i="1"/>
  <c r="F2042" i="1" s="1" a="1"/>
  <c r="F2042" i="1" s="1"/>
  <c r="B2043" i="1"/>
  <c r="F2043" i="1" s="1" a="1"/>
  <c r="F2043" i="1" s="1"/>
  <c r="B2044" i="1"/>
  <c r="F2044" i="1" s="1" a="1"/>
  <c r="F2044" i="1" s="1"/>
  <c r="B2045" i="1"/>
  <c r="F2045" i="1" s="1" a="1"/>
  <c r="F2045" i="1" s="1"/>
  <c r="B2046" i="1"/>
  <c r="F2046" i="1" s="1" a="1"/>
  <c r="F2046" i="1" s="1"/>
  <c r="B2047" i="1"/>
  <c r="F2047" i="1" s="1" a="1"/>
  <c r="F2047" i="1" s="1"/>
  <c r="B2048" i="1"/>
  <c r="F2048" i="1" s="1" a="1"/>
  <c r="F2048" i="1" s="1"/>
  <c r="B2049" i="1"/>
  <c r="F2049" i="1" s="1" a="1"/>
  <c r="F2049" i="1" s="1"/>
  <c r="B2050" i="1"/>
  <c r="F2050" i="1" s="1" a="1"/>
  <c r="F2050" i="1" s="1"/>
  <c r="B2051" i="1"/>
  <c r="F2051" i="1" s="1" a="1"/>
  <c r="F2051" i="1" s="1"/>
  <c r="B2052" i="1"/>
  <c r="F2052" i="1" s="1" a="1"/>
  <c r="F2052" i="1" s="1"/>
  <c r="B2053" i="1"/>
  <c r="F2053" i="1" s="1" a="1"/>
  <c r="F2053" i="1" s="1"/>
  <c r="B2054" i="1"/>
  <c r="F2054" i="1" s="1" a="1"/>
  <c r="F2054" i="1" s="1"/>
  <c r="B2055" i="1"/>
  <c r="F2055" i="1" s="1" a="1"/>
  <c r="F2055" i="1" s="1"/>
  <c r="B2056" i="1"/>
  <c r="F2056" i="1" s="1" a="1"/>
  <c r="F2056" i="1" s="1"/>
  <c r="B2057" i="1"/>
  <c r="F2057" i="1" s="1" a="1"/>
  <c r="F2057" i="1" s="1"/>
  <c r="B2058" i="1"/>
  <c r="F2058" i="1" s="1" a="1"/>
  <c r="F2058" i="1" s="1"/>
  <c r="B2059" i="1"/>
  <c r="F2059" i="1" s="1" a="1"/>
  <c r="F2059" i="1" s="1"/>
  <c r="B2060" i="1"/>
  <c r="F2060" i="1" s="1" a="1"/>
  <c r="F2060" i="1" s="1"/>
  <c r="B2061" i="1"/>
  <c r="F2061" i="1" s="1" a="1"/>
  <c r="F2061" i="1" s="1"/>
  <c r="B2062" i="1"/>
  <c r="F2062" i="1" s="1" a="1"/>
  <c r="F2062" i="1" s="1"/>
  <c r="B2063" i="1"/>
  <c r="F2063" i="1" s="1" a="1"/>
  <c r="F2063" i="1" s="1"/>
  <c r="B2064" i="1"/>
  <c r="F2064" i="1" s="1" a="1"/>
  <c r="F2064" i="1" s="1"/>
  <c r="B2065" i="1"/>
  <c r="F2065" i="1" s="1" a="1"/>
  <c r="F2065" i="1" s="1"/>
  <c r="B2066" i="1"/>
  <c r="F2066" i="1" s="1" a="1"/>
  <c r="F2066" i="1" s="1"/>
  <c r="B2067" i="1"/>
  <c r="F2067" i="1" s="1" a="1"/>
  <c r="F2067" i="1" s="1"/>
  <c r="B2068" i="1"/>
  <c r="F2068" i="1" s="1" a="1"/>
  <c r="F2068" i="1" s="1"/>
  <c r="B2069" i="1"/>
  <c r="F2069" i="1" s="1" a="1"/>
  <c r="F2069" i="1" s="1"/>
  <c r="B2070" i="1"/>
  <c r="F2070" i="1" s="1" a="1"/>
  <c r="F2070" i="1" s="1"/>
  <c r="B2071" i="1"/>
  <c r="F2071" i="1" s="1" a="1"/>
  <c r="F2071" i="1" s="1"/>
  <c r="B2072" i="1"/>
  <c r="F2072" i="1" s="1" a="1"/>
  <c r="F2072" i="1" s="1"/>
  <c r="B2073" i="1"/>
  <c r="F2073" i="1" s="1" a="1"/>
  <c r="F2073" i="1" s="1"/>
  <c r="B2074" i="1"/>
  <c r="F2074" i="1" s="1" a="1"/>
  <c r="F2074" i="1" s="1"/>
  <c r="B2075" i="1"/>
  <c r="F2075" i="1" s="1" a="1"/>
  <c r="F2075" i="1" s="1"/>
  <c r="B2076" i="1"/>
  <c r="F2076" i="1" s="1" a="1"/>
  <c r="F2076" i="1" s="1"/>
  <c r="B2077" i="1"/>
  <c r="F2077" i="1" s="1" a="1"/>
  <c r="F2077" i="1" s="1"/>
  <c r="B2078" i="1"/>
  <c r="F2078" i="1" s="1" a="1"/>
  <c r="F2078" i="1" s="1"/>
  <c r="B2079" i="1"/>
  <c r="F2079" i="1" s="1" a="1"/>
  <c r="F2079" i="1" s="1"/>
  <c r="B2080" i="1"/>
  <c r="F2080" i="1" s="1" a="1"/>
  <c r="F2080" i="1" s="1"/>
  <c r="B2081" i="1"/>
  <c r="F2081" i="1" s="1" a="1"/>
  <c r="F2081" i="1" s="1"/>
  <c r="B2082" i="1"/>
  <c r="F2082" i="1" s="1" a="1"/>
  <c r="F2082" i="1" s="1"/>
  <c r="B2083" i="1"/>
  <c r="F2083" i="1" s="1" a="1"/>
  <c r="F2083" i="1" s="1"/>
  <c r="B2084" i="1"/>
  <c r="F2084" i="1" s="1" a="1"/>
  <c r="F2084" i="1" s="1"/>
  <c r="B2085" i="1"/>
  <c r="F2085" i="1" s="1" a="1"/>
  <c r="F2085" i="1" s="1"/>
  <c r="B2086" i="1"/>
  <c r="F2086" i="1" s="1" a="1"/>
  <c r="F2086" i="1" s="1"/>
  <c r="B2087" i="1"/>
  <c r="F2087" i="1" s="1" a="1"/>
  <c r="F2087" i="1" s="1"/>
  <c r="B2088" i="1"/>
  <c r="F2088" i="1" s="1" a="1"/>
  <c r="F2088" i="1" s="1"/>
  <c r="B2089" i="1"/>
  <c r="F2089" i="1" s="1" a="1"/>
  <c r="F2089" i="1" s="1"/>
  <c r="B2090" i="1"/>
  <c r="F2090" i="1" s="1" a="1"/>
  <c r="F2090" i="1" s="1"/>
  <c r="B2091" i="1"/>
  <c r="F2091" i="1" s="1" a="1"/>
  <c r="F2091" i="1" s="1"/>
  <c r="B2092" i="1"/>
  <c r="F2092" i="1" s="1" a="1"/>
  <c r="F2092" i="1" s="1"/>
  <c r="B2093" i="1"/>
  <c r="F2093" i="1" s="1" a="1"/>
  <c r="F2093" i="1" s="1"/>
  <c r="B2094" i="1"/>
  <c r="F2094" i="1" s="1" a="1"/>
  <c r="F2094" i="1" s="1"/>
  <c r="B2095" i="1"/>
  <c r="F2095" i="1" s="1" a="1"/>
  <c r="F2095" i="1" s="1"/>
  <c r="B2096" i="1"/>
  <c r="F2096" i="1" s="1" a="1"/>
  <c r="F2096" i="1" s="1"/>
  <c r="B2097" i="1"/>
  <c r="F2097" i="1" s="1" a="1"/>
  <c r="F2097" i="1" s="1"/>
  <c r="B2098" i="1"/>
  <c r="F2098" i="1" s="1" a="1"/>
  <c r="F2098" i="1" s="1"/>
  <c r="B2099" i="1"/>
  <c r="F2099" i="1" s="1" a="1"/>
  <c r="F2099" i="1" s="1"/>
  <c r="B2100" i="1"/>
  <c r="F2100" i="1" s="1" a="1"/>
  <c r="F2100" i="1" s="1"/>
  <c r="B2101" i="1"/>
  <c r="F2101" i="1" s="1" a="1"/>
  <c r="F2101" i="1" s="1"/>
  <c r="B2102" i="1"/>
  <c r="F2102" i="1" s="1" a="1"/>
  <c r="F2102" i="1" s="1"/>
  <c r="B3" i="1"/>
  <c r="F3" i="1" s="1" a="1"/>
  <c r="F3" i="1" s="1"/>
  <c r="G66" i="7" l="1"/>
  <c r="J55" i="7"/>
  <c r="D2" i="7"/>
  <c r="O77" i="7"/>
  <c r="O30" i="7"/>
  <c r="G75" i="7"/>
  <c r="G68" i="7"/>
  <c r="J57" i="7"/>
  <c r="G67" i="7"/>
  <c r="J56" i="7"/>
  <c r="G65" i="7"/>
  <c r="J54" i="7"/>
  <c r="G64" i="7"/>
  <c r="J53" i="7"/>
  <c r="G96" i="7"/>
  <c r="G30" i="7"/>
  <c r="G8" i="7"/>
  <c r="G41" i="7"/>
  <c r="J74" i="7"/>
  <c r="J85" i="7"/>
  <c r="J41" i="7"/>
  <c r="J19" i="7"/>
  <c r="M30" i="7"/>
  <c r="M8" i="7"/>
  <c r="G73" i="7"/>
  <c r="G29" i="7"/>
  <c r="G7" i="7"/>
  <c r="G40" i="7"/>
  <c r="J73" i="7"/>
  <c r="J62" i="7"/>
  <c r="M95" i="7"/>
  <c r="M51" i="7"/>
  <c r="M18" i="7"/>
  <c r="G50" i="7"/>
  <c r="G28" i="7"/>
  <c r="G6" i="7"/>
  <c r="G39" i="7"/>
  <c r="J72" i="7"/>
  <c r="J61" i="7"/>
  <c r="M94" i="7"/>
  <c r="M50" i="7"/>
  <c r="M17" i="7"/>
  <c r="G38" i="7"/>
  <c r="J49" i="7"/>
  <c r="J60" i="7"/>
  <c r="M82" i="7"/>
  <c r="G74" i="7"/>
  <c r="G85" i="7"/>
  <c r="J52" i="7"/>
  <c r="J30" i="7"/>
  <c r="J63" i="7"/>
  <c r="M96" i="7"/>
  <c r="M52" i="7"/>
  <c r="M19" i="7"/>
  <c r="G95" i="7"/>
  <c r="G84" i="7"/>
  <c r="J51" i="7"/>
  <c r="J7" i="7"/>
  <c r="J40" i="7"/>
  <c r="J18" i="7"/>
  <c r="M73" i="7"/>
  <c r="M29" i="7"/>
  <c r="M7" i="7"/>
  <c r="G94" i="7"/>
  <c r="G83" i="7"/>
  <c r="J83" i="7"/>
  <c r="J39" i="7"/>
  <c r="J17" i="7"/>
  <c r="M72" i="7"/>
  <c r="M28" i="7"/>
  <c r="G60" i="7"/>
  <c r="J82" i="7"/>
  <c r="M60" i="7"/>
  <c r="G52" i="7"/>
  <c r="G63" i="7"/>
  <c r="G19" i="7"/>
  <c r="J8" i="7"/>
  <c r="M41" i="7"/>
  <c r="G51" i="7"/>
  <c r="G62" i="7"/>
  <c r="G18" i="7"/>
  <c r="J84" i="7"/>
  <c r="M40" i="7"/>
  <c r="G72" i="7"/>
  <c r="G61" i="7"/>
  <c r="G17" i="7"/>
  <c r="J50" i="7"/>
  <c r="J6" i="7"/>
  <c r="M39" i="7"/>
  <c r="J5" i="7"/>
  <c r="J38" i="7"/>
  <c r="J16" i="7"/>
  <c r="M16" i="7"/>
  <c r="M63" i="7"/>
  <c r="M62" i="7"/>
  <c r="M61" i="7"/>
  <c r="G82" i="7"/>
  <c r="G16" i="7"/>
  <c r="M38" i="7"/>
  <c r="M85" i="7"/>
  <c r="M84" i="7"/>
  <c r="M83" i="7"/>
  <c r="J71" i="7"/>
  <c r="J13" i="7"/>
  <c r="J12" i="7"/>
  <c r="J11" i="7"/>
  <c r="J10" i="7"/>
  <c r="J9" i="7"/>
  <c r="J78" i="7"/>
  <c r="J34" i="7"/>
  <c r="O78" i="7"/>
  <c r="J99" i="7"/>
  <c r="J77" i="7"/>
  <c r="J33" i="7"/>
  <c r="G98" i="7"/>
  <c r="G76" i="7"/>
  <c r="G32" i="7"/>
  <c r="G10" i="7"/>
  <c r="J98" i="7"/>
  <c r="J76" i="7"/>
  <c r="J32" i="7"/>
  <c r="G97" i="7"/>
  <c r="G31" i="7"/>
  <c r="G9" i="7"/>
  <c r="J97" i="7"/>
  <c r="J75" i="7"/>
  <c r="J31" i="7"/>
  <c r="J96" i="7"/>
  <c r="O96" i="7"/>
  <c r="J95" i="7"/>
  <c r="J29" i="7"/>
  <c r="J94" i="7"/>
  <c r="J28" i="7"/>
  <c r="J81" i="7"/>
  <c r="J59" i="7"/>
  <c r="J37" i="7"/>
  <c r="J15" i="7"/>
  <c r="J80" i="7"/>
  <c r="J58" i="7"/>
  <c r="J36" i="7"/>
  <c r="J14" i="7"/>
  <c r="J2" i="7"/>
  <c r="J79" i="7"/>
  <c r="J35" i="7"/>
  <c r="O87" i="7"/>
  <c r="O79" i="7"/>
  <c r="J100" i="7"/>
  <c r="J93" i="7"/>
  <c r="J27" i="7"/>
  <c r="G92" i="7"/>
  <c r="G70" i="7"/>
  <c r="G48" i="7"/>
  <c r="G26" i="7"/>
  <c r="G4" i="7"/>
  <c r="J92" i="7"/>
  <c r="J70" i="7"/>
  <c r="J48" i="7"/>
  <c r="J26" i="7"/>
  <c r="J4" i="7"/>
  <c r="O32" i="7"/>
  <c r="W7" i="7"/>
  <c r="O97" i="7"/>
  <c r="G91" i="7"/>
  <c r="G69" i="7"/>
  <c r="G47" i="7"/>
  <c r="G25" i="7"/>
  <c r="G3" i="7"/>
  <c r="J91" i="7"/>
  <c r="J69" i="7"/>
  <c r="J47" i="7"/>
  <c r="J25" i="7"/>
  <c r="J3" i="7"/>
  <c r="O13" i="7"/>
  <c r="O98" i="7"/>
  <c r="O31" i="7"/>
  <c r="G90" i="7"/>
  <c r="G46" i="7"/>
  <c r="G24" i="7"/>
  <c r="J90" i="7"/>
  <c r="J68" i="7"/>
  <c r="J46" i="7"/>
  <c r="J24" i="7"/>
  <c r="G89" i="7"/>
  <c r="G45" i="7"/>
  <c r="G23" i="7"/>
  <c r="J89" i="7"/>
  <c r="J67" i="7"/>
  <c r="J45" i="7"/>
  <c r="J23" i="7"/>
  <c r="O88" i="7"/>
  <c r="G88" i="7"/>
  <c r="G44" i="7"/>
  <c r="G22" i="7"/>
  <c r="J88" i="7"/>
  <c r="J66" i="7"/>
  <c r="J44" i="7"/>
  <c r="J22" i="7"/>
  <c r="O22" i="7"/>
  <c r="G54" i="7"/>
  <c r="G87" i="7"/>
  <c r="G43" i="7"/>
  <c r="G21" i="7"/>
  <c r="J87" i="7"/>
  <c r="J65" i="7"/>
  <c r="J43" i="7"/>
  <c r="J21" i="7"/>
  <c r="O21" i="7"/>
  <c r="G53" i="7"/>
  <c r="G86" i="7"/>
  <c r="G42" i="7"/>
  <c r="G20" i="7"/>
  <c r="J86" i="7"/>
  <c r="J64" i="7"/>
  <c r="J42" i="7"/>
  <c r="J20" i="7"/>
  <c r="G93" i="7"/>
  <c r="G71" i="7"/>
  <c r="G49" i="7"/>
  <c r="G27" i="7"/>
  <c r="G5" i="7"/>
  <c r="N74" i="7"/>
  <c r="N6" i="7"/>
  <c r="N93" i="7"/>
  <c r="N49" i="7"/>
  <c r="N5" i="7"/>
  <c r="G59" i="7"/>
  <c r="N70" i="7"/>
  <c r="M81" i="7"/>
  <c r="G58" i="7"/>
  <c r="M69" i="7"/>
  <c r="M80" i="7"/>
  <c r="G2" i="7"/>
  <c r="G57" i="7"/>
  <c r="O57" i="7"/>
  <c r="G100" i="7"/>
  <c r="G78" i="7"/>
  <c r="G56" i="7"/>
  <c r="G34" i="7"/>
  <c r="G12" i="7"/>
  <c r="O100" i="7"/>
  <c r="O56" i="7"/>
  <c r="O34" i="7"/>
  <c r="N71" i="7"/>
  <c r="N27" i="7"/>
  <c r="G81" i="7"/>
  <c r="G37" i="7"/>
  <c r="G15" i="7"/>
  <c r="N92" i="7"/>
  <c r="N48" i="7"/>
  <c r="N26" i="7"/>
  <c r="N4" i="7"/>
  <c r="M59" i="7"/>
  <c r="M37" i="7"/>
  <c r="M15" i="7"/>
  <c r="G80" i="7"/>
  <c r="G36" i="7"/>
  <c r="G14" i="7"/>
  <c r="M91" i="7"/>
  <c r="M47" i="7"/>
  <c r="M25" i="7"/>
  <c r="N3" i="7"/>
  <c r="M58" i="7"/>
  <c r="M36" i="7"/>
  <c r="M14" i="7"/>
  <c r="G79" i="7"/>
  <c r="G35" i="7"/>
  <c r="G13" i="7"/>
  <c r="O24" i="7"/>
  <c r="O35" i="7"/>
  <c r="G99" i="7"/>
  <c r="G77" i="7"/>
  <c r="G55" i="7"/>
  <c r="G33" i="7"/>
  <c r="G11" i="7"/>
  <c r="O99" i="7"/>
  <c r="O55" i="7"/>
  <c r="O33" i="7"/>
  <c r="O76" i="7"/>
  <c r="O12" i="7"/>
  <c r="O75" i="7"/>
  <c r="O11" i="7"/>
  <c r="O74" i="7"/>
  <c r="O10" i="7"/>
  <c r="O66" i="7"/>
  <c r="O9" i="7"/>
  <c r="O65" i="7"/>
  <c r="O8" i="7"/>
  <c r="O95" i="7"/>
  <c r="O73" i="7"/>
  <c r="O51" i="7"/>
  <c r="O29" i="7"/>
  <c r="O7" i="7"/>
  <c r="O94" i="7"/>
  <c r="O72" i="7"/>
  <c r="O50" i="7"/>
  <c r="O28" i="7"/>
  <c r="M6" i="7"/>
  <c r="O93" i="7"/>
  <c r="O71" i="7"/>
  <c r="O49" i="7"/>
  <c r="O27" i="7"/>
  <c r="M5" i="7"/>
  <c r="O54" i="7"/>
  <c r="O92" i="7"/>
  <c r="O70" i="7"/>
  <c r="O48" i="7"/>
  <c r="O26" i="7"/>
  <c r="O4" i="7"/>
  <c r="O53" i="7"/>
  <c r="O91" i="7"/>
  <c r="O69" i="7"/>
  <c r="O47" i="7"/>
  <c r="O25" i="7"/>
  <c r="M3" i="7"/>
  <c r="O52" i="7"/>
  <c r="O2" i="7"/>
  <c r="O44" i="7"/>
  <c r="O89" i="7"/>
  <c r="O67" i="7"/>
  <c r="O45" i="7"/>
  <c r="O23" i="7"/>
  <c r="O43" i="7"/>
  <c r="N97" i="7"/>
  <c r="M75" i="7"/>
  <c r="M53" i="7"/>
  <c r="N31" i="7"/>
  <c r="N9" i="7"/>
  <c r="M86" i="7"/>
  <c r="M64" i="7"/>
  <c r="M42" i="7"/>
  <c r="M20" i="7"/>
  <c r="O6" i="7"/>
  <c r="O5" i="7"/>
  <c r="O3" i="7"/>
  <c r="O90" i="7"/>
  <c r="O68" i="7"/>
  <c r="O46" i="7"/>
  <c r="N15" i="7"/>
  <c r="M79" i="7"/>
  <c r="M57" i="7"/>
  <c r="M35" i="7"/>
  <c r="M13" i="7"/>
  <c r="M90" i="7"/>
  <c r="M68" i="7"/>
  <c r="M46" i="7"/>
  <c r="M24" i="7"/>
  <c r="O83" i="7"/>
  <c r="O61" i="7"/>
  <c r="O39" i="7"/>
  <c r="O17" i="7"/>
  <c r="O86" i="7"/>
  <c r="O64" i="7"/>
  <c r="O42" i="7"/>
  <c r="O20" i="7"/>
  <c r="O85" i="7"/>
  <c r="O63" i="7"/>
  <c r="O41" i="7"/>
  <c r="O19" i="7"/>
  <c r="O84" i="7"/>
  <c r="O62" i="7"/>
  <c r="O40" i="7"/>
  <c r="O18" i="7"/>
  <c r="N100" i="7"/>
  <c r="M78" i="7"/>
  <c r="M56" i="7"/>
  <c r="M34" i="7"/>
  <c r="N12" i="7"/>
  <c r="M89" i="7"/>
  <c r="M67" i="7"/>
  <c r="M45" i="7"/>
  <c r="M23" i="7"/>
  <c r="O82" i="7"/>
  <c r="O60" i="7"/>
  <c r="O38" i="7"/>
  <c r="O16" i="7"/>
  <c r="N99" i="7"/>
  <c r="M77" i="7"/>
  <c r="M55" i="7"/>
  <c r="M33" i="7"/>
  <c r="N11" i="7"/>
  <c r="M88" i="7"/>
  <c r="M66" i="7"/>
  <c r="M44" i="7"/>
  <c r="M22" i="7"/>
  <c r="O81" i="7"/>
  <c r="O59" i="7"/>
  <c r="O37" i="7"/>
  <c r="O15" i="7"/>
  <c r="M98" i="7"/>
  <c r="N76" i="7"/>
  <c r="M54" i="7"/>
  <c r="M32" i="7"/>
  <c r="M10" i="7"/>
  <c r="M87" i="7"/>
  <c r="M65" i="7"/>
  <c r="M43" i="7"/>
  <c r="M21" i="7"/>
  <c r="N91" i="7"/>
  <c r="O80" i="7"/>
  <c r="O58" i="7"/>
  <c r="O36" i="7"/>
  <c r="O14" i="7"/>
  <c r="N88" i="7"/>
  <c r="N83" i="7"/>
  <c r="N60" i="7"/>
  <c r="N37" i="7"/>
  <c r="N2" i="7"/>
  <c r="N80" i="7"/>
  <c r="N58" i="7"/>
  <c r="N36" i="7"/>
  <c r="N14" i="7"/>
  <c r="N79" i="7"/>
  <c r="N57" i="7"/>
  <c r="N35" i="7"/>
  <c r="N13" i="7"/>
  <c r="N47" i="7"/>
  <c r="N68" i="7"/>
  <c r="N45" i="7"/>
  <c r="N66" i="7"/>
  <c r="N65" i="7"/>
  <c r="N64" i="7"/>
  <c r="N41" i="7"/>
  <c r="N62" i="7"/>
  <c r="N61" i="7"/>
  <c r="N82" i="7"/>
  <c r="N81" i="7"/>
  <c r="N56" i="7"/>
  <c r="N55" i="7"/>
  <c r="N54" i="7"/>
  <c r="N53" i="7"/>
  <c r="N52" i="7"/>
  <c r="N95" i="7"/>
  <c r="N73" i="7"/>
  <c r="N51" i="7"/>
  <c r="N29" i="7"/>
  <c r="N7" i="7"/>
  <c r="N89" i="7"/>
  <c r="N85" i="7"/>
  <c r="N84" i="7"/>
  <c r="N78" i="7"/>
  <c r="N77" i="7"/>
  <c r="N98" i="7"/>
  <c r="N32" i="7"/>
  <c r="N75" i="7"/>
  <c r="N96" i="7"/>
  <c r="N30" i="7"/>
  <c r="N94" i="7"/>
  <c r="N72" i="7"/>
  <c r="N50" i="7"/>
  <c r="N28" i="7"/>
  <c r="N25" i="7"/>
  <c r="N46" i="7"/>
  <c r="N23" i="7"/>
  <c r="N44" i="7"/>
  <c r="M97" i="7"/>
  <c r="M31" i="7"/>
  <c r="M9" i="7"/>
  <c r="N87" i="7"/>
  <c r="N21" i="7"/>
  <c r="N42" i="7"/>
  <c r="N19" i="7"/>
  <c r="N40" i="7"/>
  <c r="M93" i="7"/>
  <c r="M71" i="7"/>
  <c r="M49" i="7"/>
  <c r="M27" i="7"/>
  <c r="N17" i="7"/>
  <c r="N38" i="7"/>
  <c r="N59" i="7"/>
  <c r="N34" i="7"/>
  <c r="N33" i="7"/>
  <c r="N10" i="7"/>
  <c r="N8" i="7"/>
  <c r="M2" i="7"/>
  <c r="N69" i="7"/>
  <c r="M100" i="7"/>
  <c r="M12" i="7"/>
  <c r="N90" i="7"/>
  <c r="N24" i="7"/>
  <c r="M99" i="7"/>
  <c r="M11" i="7"/>
  <c r="N67" i="7"/>
  <c r="M76" i="7"/>
  <c r="N22" i="7"/>
  <c r="N43" i="7"/>
  <c r="M74" i="7"/>
  <c r="N86" i="7"/>
  <c r="N20" i="7"/>
  <c r="N63" i="7"/>
  <c r="N18" i="7"/>
  <c r="N39" i="7"/>
  <c r="M92" i="7"/>
  <c r="M70" i="7"/>
  <c r="M48" i="7"/>
  <c r="M26" i="7"/>
  <c r="M4" i="7"/>
  <c r="N16" i="7"/>
  <c r="CI91" i="2"/>
  <c r="CI69" i="2"/>
  <c r="CI47" i="2"/>
  <c r="CI25" i="2"/>
  <c r="CH80" i="2"/>
  <c r="CH58" i="2"/>
  <c r="CH36" i="2"/>
  <c r="CH14" i="2"/>
  <c r="CI90" i="2"/>
  <c r="CI79" i="2"/>
  <c r="CI68" i="2"/>
  <c r="CI57" i="2"/>
  <c r="CI46" i="2"/>
  <c r="CI24" i="2"/>
  <c r="CI13" i="2"/>
  <c r="CI93" i="2"/>
  <c r="CI88" i="2"/>
  <c r="CI77" i="2"/>
  <c r="CI66" i="2"/>
  <c r="CI55" i="2"/>
  <c r="CI44" i="2"/>
  <c r="CI33" i="2"/>
  <c r="CI22" i="2"/>
  <c r="CI11" i="2"/>
  <c r="CI85" i="2"/>
  <c r="CI74" i="2"/>
  <c r="CI63" i="2"/>
  <c r="CI52" i="2"/>
  <c r="CI41" i="2"/>
  <c r="CI30" i="2"/>
  <c r="CI19" i="2"/>
  <c r="CI8" i="2"/>
  <c r="CI95" i="2"/>
  <c r="CI84" i="2"/>
  <c r="CI73" i="2"/>
  <c r="CI62" i="2"/>
  <c r="CI51" i="2"/>
  <c r="CI40" i="2"/>
  <c r="CI29" i="2"/>
  <c r="CI18" i="2"/>
  <c r="CI7" i="2"/>
  <c r="CI5" i="2"/>
  <c r="CI94" i="2"/>
  <c r="CI83" i="2"/>
  <c r="CI72" i="2"/>
  <c r="CI61" i="2"/>
  <c r="CI50" i="2"/>
  <c r="CI39" i="2"/>
  <c r="CI28" i="2"/>
  <c r="CI17" i="2"/>
  <c r="CI6" i="2"/>
  <c r="P6" i="7" l="1"/>
  <c r="P13" i="7"/>
  <c r="P22" i="7"/>
  <c r="P96" i="7"/>
  <c r="P3" i="7"/>
  <c r="P47" i="7"/>
  <c r="P77" i="7"/>
  <c r="P30" i="7"/>
  <c r="P56" i="7"/>
  <c r="P40" i="7"/>
  <c r="P34" i="7"/>
  <c r="P88" i="7"/>
  <c r="P93" i="7"/>
  <c r="P67" i="7"/>
  <c r="P41" i="7"/>
  <c r="P78" i="7"/>
  <c r="P53" i="7"/>
  <c r="P79" i="7"/>
  <c r="P87" i="7"/>
  <c r="P12" i="7"/>
  <c r="P33" i="7"/>
  <c r="P50" i="7"/>
  <c r="P25" i="7"/>
  <c r="P32" i="7"/>
  <c r="P24" i="7"/>
  <c r="P98" i="7"/>
  <c r="P66" i="7"/>
  <c r="P42" i="7"/>
  <c r="P5" i="7"/>
  <c r="P9" i="7"/>
  <c r="P72" i="7"/>
  <c r="P99" i="7"/>
  <c r="P91" i="7"/>
  <c r="P21" i="7"/>
  <c r="P35" i="7"/>
  <c r="P31" i="7"/>
  <c r="P75" i="7"/>
  <c r="P97" i="7"/>
  <c r="P27" i="7"/>
  <c r="P49" i="7"/>
  <c r="P10" i="7"/>
  <c r="P28" i="7"/>
  <c r="P55" i="7"/>
  <c r="P18" i="7"/>
  <c r="P71" i="7"/>
  <c r="P62" i="7"/>
  <c r="P43" i="7"/>
  <c r="P11" i="7"/>
  <c r="P94" i="7"/>
  <c r="P57" i="7"/>
  <c r="P45" i="7"/>
  <c r="P4" i="7"/>
  <c r="P44" i="7"/>
  <c r="P95" i="7"/>
  <c r="P15" i="7"/>
  <c r="P26" i="7"/>
  <c r="P69" i="7"/>
  <c r="P23" i="7"/>
  <c r="P48" i="7"/>
  <c r="P70" i="7"/>
  <c r="P8" i="7"/>
  <c r="P54" i="7"/>
  <c r="P2" i="7"/>
  <c r="P100" i="7"/>
  <c r="P92" i="7"/>
  <c r="P74" i="7"/>
  <c r="P59" i="7"/>
  <c r="P52" i="7"/>
  <c r="P81" i="7"/>
  <c r="P16" i="7"/>
  <c r="P38" i="7"/>
  <c r="P64" i="7"/>
  <c r="P86" i="7"/>
  <c r="P82" i="7"/>
  <c r="P17" i="7"/>
  <c r="P65" i="7"/>
  <c r="P89" i="7"/>
  <c r="P7" i="7"/>
  <c r="P51" i="7"/>
  <c r="P76" i="7"/>
  <c r="P39" i="7"/>
  <c r="P61" i="7"/>
  <c r="P29" i="7"/>
  <c r="P73" i="7"/>
  <c r="P60" i="7"/>
  <c r="P83" i="7"/>
  <c r="P37" i="7"/>
  <c r="P14" i="7"/>
  <c r="P19" i="7"/>
  <c r="P68" i="7"/>
  <c r="P84" i="7"/>
  <c r="P46" i="7"/>
  <c r="P36" i="7"/>
  <c r="P90" i="7"/>
  <c r="P58" i="7"/>
  <c r="P63" i="7"/>
  <c r="P80" i="7"/>
  <c r="P85" i="7"/>
  <c r="P20" i="7"/>
  <c r="S3" i="7" l="1" a="1"/>
  <c r="S3" i="7" s="1"/>
  <c r="X3" i="7" s="1"/>
  <c r="S11" i="7"/>
  <c r="X11" i="7" s="1"/>
  <c r="S10" i="7"/>
  <c r="X10" i="7" s="1"/>
  <c r="S13" i="7"/>
  <c r="X13" i="7" s="1"/>
  <c r="S14" i="7"/>
  <c r="X14" i="7" s="1"/>
  <c r="S12" i="7"/>
  <c r="X12" i="7" s="1"/>
  <c r="S5" i="7" a="1"/>
  <c r="S5" i="7" s="1"/>
  <c r="X5" i="7" s="1"/>
  <c r="S4" i="7" a="1"/>
  <c r="S4" i="7" s="1"/>
  <c r="X4" i="7" s="1"/>
  <c r="S6" i="7" a="1"/>
  <c r="S6" i="7" s="1"/>
  <c r="X6" i="7" s="1"/>
  <c r="S2" i="7" a="1"/>
  <c r="S2" i="7" s="1"/>
  <c r="X2" i="7" s="1"/>
  <c r="R10" i="7" l="1"/>
  <c r="R3" i="7"/>
  <c r="U3" i="7"/>
  <c r="AB3" i="7"/>
  <c r="T3" i="7"/>
  <c r="V3" i="7"/>
  <c r="AA3" i="7"/>
  <c r="W3" i="7"/>
  <c r="Y3" i="7"/>
  <c r="Z3" i="7"/>
  <c r="T11" i="7"/>
  <c r="V11" i="7"/>
  <c r="U11" i="7"/>
  <c r="W11" i="7"/>
  <c r="AB11" i="7"/>
  <c r="R11" i="7"/>
  <c r="AA11" i="7"/>
  <c r="R14" i="7"/>
  <c r="Z14" i="7"/>
  <c r="Y14" i="7"/>
  <c r="Z13" i="7"/>
  <c r="Y13" i="7"/>
  <c r="Z10" i="7"/>
  <c r="Y10" i="7"/>
  <c r="Y2" i="7"/>
  <c r="Z2" i="7"/>
  <c r="Z6" i="7"/>
  <c r="Y6" i="7"/>
  <c r="Z5" i="7"/>
  <c r="Y5" i="7"/>
  <c r="Z4" i="7"/>
  <c r="Y4" i="7"/>
  <c r="Z11" i="7"/>
  <c r="Y11" i="7"/>
  <c r="R12" i="7"/>
  <c r="Z12" i="7"/>
  <c r="Y12" i="7"/>
  <c r="R13" i="7"/>
  <c r="AA12" i="7"/>
  <c r="AB12" i="7"/>
  <c r="V12" i="7"/>
  <c r="W12" i="7"/>
  <c r="U12" i="7"/>
  <c r="T12" i="7"/>
  <c r="AB10" i="7"/>
  <c r="W10" i="7"/>
  <c r="V10" i="7"/>
  <c r="AA10" i="7"/>
  <c r="U10" i="7"/>
  <c r="T10" i="7"/>
  <c r="AA5" i="7"/>
  <c r="W5" i="7"/>
  <c r="AB5" i="7"/>
  <c r="V5" i="7"/>
  <c r="T5" i="7"/>
  <c r="T13" i="7"/>
  <c r="AA13" i="7"/>
  <c r="W13" i="7"/>
  <c r="AB13" i="7"/>
  <c r="V13" i="7"/>
  <c r="U13" i="7"/>
  <c r="AA6" i="7"/>
  <c r="W6" i="7"/>
  <c r="AB6" i="7"/>
  <c r="V6" i="7"/>
  <c r="T6" i="7"/>
  <c r="T14" i="7"/>
  <c r="W14" i="7"/>
  <c r="V14" i="7"/>
  <c r="U14" i="7"/>
  <c r="AB14" i="7"/>
  <c r="AA14" i="7"/>
  <c r="AA2" i="7"/>
  <c r="T2" i="7"/>
  <c r="W2" i="7"/>
  <c r="AB2" i="7"/>
  <c r="V2" i="7"/>
  <c r="W4" i="7"/>
  <c r="V4" i="7"/>
  <c r="AB4" i="7"/>
  <c r="AA4" i="7"/>
  <c r="T4" i="7"/>
  <c r="U6" i="7"/>
  <c r="R6" i="7"/>
  <c r="U5" i="7"/>
  <c r="R5" i="7"/>
  <c r="U2" i="7"/>
  <c r="R2" i="7"/>
  <c r="R4" i="7"/>
  <c r="U4" i="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579B35F-7125-41C4-9501-FA85B0787DBB}" keepAlive="1" name="ThisWorkbookDataModel" description="Data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BBC328AE-F7D8-48F6-8B85-C85AB7022EA4}" name="WorksheetConnection_Ark 1!$A$2:$F$2102" type="102" refreshedVersion="8" minRefreshableVersion="5">
    <extLst>
      <ext xmlns:x15="http://schemas.microsoft.com/office/spreadsheetml/2010/11/main" uri="{DE250136-89BD-433C-8126-D09CA5730AF9}">
        <x15:connection id="Område" autoDelete="1">
          <x15:rangePr sourceName="_xlcn.WorksheetConnection_Ark1A2F21021"/>
        </x15:connection>
      </ext>
    </extLst>
  </connection>
  <connection id="3" xr16:uid="{0A1D6D87-38DB-4782-9CD8-5F0FF361C42E}" name="WorksheetConnection_data_antal+andel!$A$2:$G$7802" type="102" refreshedVersion="8" minRefreshableVersion="5">
    <extLst>
      <ext xmlns:x15="http://schemas.microsoft.com/office/spreadsheetml/2010/11/main" uri="{DE250136-89BD-433C-8126-D09CA5730AF9}">
        <x15:connection id="Område 1" autoDelete="1">
          <x15:rangePr sourceName="_xlcn.WorksheetConnection_data_antalandelA2G78021"/>
        </x15:connection>
      </ext>
    </extLst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MDX" minSupportedVersion="120000" copy="1" pasteAll="1" pasteValues="1" merge="1" splitFirst="1" rowColShift="1" clearFormats="1" clearComments="1" assign="1" coerce="1"/>
    <metadataType name="XLDAPR" minSupportedVersion="120000" copy="1" pasteAll="1" pasteValues="1" merge="1" splitFirst="1" rowColShift="1" clearFormats="1" clearComments="1" assign="1" coerce="1" cellMeta="1"/>
  </metadataTypes>
  <metadataStrings count="6">
    <s v="ThisWorkbookDataModel"/>
    <s v="{[Område].[ydelsesgruppe].&amp;[Førtidspension]}"/>
    <s v="{[Område].[ydelsesgruppe].&amp;[Ydelsesgrupper i alt]}"/>
    <s v="{[Område].[ydelsesgruppe].&amp;[Seniorpension]}"/>
    <s v="{[Område 1].[Ydelsesgruppe].&amp;[Førtidspension]}"/>
    <s v="{[Område 1].[Ydelsesgruppe].&amp;[Ydelsesgrupper i alt]}"/>
  </metadataStrings>
  <mdxMetadata count="5">
    <mdx n="0" f="s">
      <ms ns="1" c="0"/>
    </mdx>
    <mdx n="0" f="s">
      <ms ns="2" c="0"/>
    </mdx>
    <mdx n="0" f="s">
      <ms ns="3" c="0"/>
    </mdx>
    <mdx n="0" f="s">
      <ms ns="4" c="0"/>
    </mdx>
    <mdx n="0" f="s">
      <ms ns="5" c="0"/>
    </mdx>
  </mdxMetadata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2" v="0"/>
    </bk>
  </cellMetadata>
  <valueMetadata count="5">
    <bk>
      <rc t="1" v="0"/>
    </bk>
    <bk>
      <rc t="1" v="1"/>
    </bk>
    <bk>
      <rc t="1" v="2"/>
    </bk>
    <bk>
      <rc t="1" v="3"/>
    </bk>
    <bk>
      <rc t="1" v="4"/>
    </bk>
  </valueMetadata>
</metadata>
</file>

<file path=xl/sharedStrings.xml><?xml version="1.0" encoding="utf-8"?>
<sst xmlns="http://schemas.openxmlformats.org/spreadsheetml/2006/main" count="31056" uniqueCount="220">
  <si>
    <t>Offentligt forsørgede (alle ydelser under ét)/ Personer og udgifter/ Forsørgelsesudgifter</t>
  </si>
  <si>
    <t>Offentlige udgifter, løbende priser (kr.)</t>
  </si>
  <si>
    <t>2. kvt 2020</t>
  </si>
  <si>
    <t>Ydelsesgrupper i alt</t>
  </si>
  <si>
    <t>Hele landet</t>
  </si>
  <si>
    <t>Albertslund</t>
  </si>
  <si>
    <t>Allerød</t>
  </si>
  <si>
    <t>Assens</t>
  </si>
  <si>
    <t>Ballerup</t>
  </si>
  <si>
    <t>Billund</t>
  </si>
  <si>
    <t>Bornholm</t>
  </si>
  <si>
    <t>Brøndby</t>
  </si>
  <si>
    <t>Brønderslev</t>
  </si>
  <si>
    <t>Dragør</t>
  </si>
  <si>
    <t>Egedal</t>
  </si>
  <si>
    <t>Esbjerg</t>
  </si>
  <si>
    <t>Fanø</t>
  </si>
  <si>
    <t>Favrskov</t>
  </si>
  <si>
    <t>Faxe</t>
  </si>
  <si>
    <t>Fredensborg</t>
  </si>
  <si>
    <t>Fredericia</t>
  </si>
  <si>
    <t>Frederiksberg</t>
  </si>
  <si>
    <t>Frederikshavn</t>
  </si>
  <si>
    <t>Frederikssund</t>
  </si>
  <si>
    <t>Furesø</t>
  </si>
  <si>
    <t>Faaborg-Midtfyn</t>
  </si>
  <si>
    <t>Gentofte</t>
  </si>
  <si>
    <t>Gladsaxe</t>
  </si>
  <si>
    <t>Glostrup</t>
  </si>
  <si>
    <t>Greve</t>
  </si>
  <si>
    <t>Gribskov</t>
  </si>
  <si>
    <t>Guldborgsund</t>
  </si>
  <si>
    <t>Haderslev</t>
  </si>
  <si>
    <t>Halsnæs</t>
  </si>
  <si>
    <t>Hedensted</t>
  </si>
  <si>
    <t>Helsingør</t>
  </si>
  <si>
    <t>Herlev</t>
  </si>
  <si>
    <t>Herning</t>
  </si>
  <si>
    <t>Hillerød</t>
  </si>
  <si>
    <t>Hjørring</t>
  </si>
  <si>
    <t>Holbæk</t>
  </si>
  <si>
    <t>Holstebro</t>
  </si>
  <si>
    <t>Horsens</t>
  </si>
  <si>
    <t>Hvidovre</t>
  </si>
  <si>
    <t>Høje-Taastrup</t>
  </si>
  <si>
    <t>Hørsholm</t>
  </si>
  <si>
    <t>Ikast-Brande</t>
  </si>
  <si>
    <t>Ishøj</t>
  </si>
  <si>
    <t>Jammerbugt</t>
  </si>
  <si>
    <t>Kalundborg</t>
  </si>
  <si>
    <t>Kerteminde</t>
  </si>
  <si>
    <t>Kolding</t>
  </si>
  <si>
    <t>København</t>
  </si>
  <si>
    <t>Køge</t>
  </si>
  <si>
    <t>Langeland</t>
  </si>
  <si>
    <t>Lejre</t>
  </si>
  <si>
    <t>Lemvig</t>
  </si>
  <si>
    <t>Lolland</t>
  </si>
  <si>
    <t>Lyngby-Taarbæk</t>
  </si>
  <si>
    <t>Læsø</t>
  </si>
  <si>
    <t>Mariagerfjord</t>
  </si>
  <si>
    <t>Middelfart</t>
  </si>
  <si>
    <t>Morsø</t>
  </si>
  <si>
    <t>Norddjurs</t>
  </si>
  <si>
    <t>Nordfyns</t>
  </si>
  <si>
    <t>Nyborg</t>
  </si>
  <si>
    <t>Næstved</t>
  </si>
  <si>
    <t>Odder</t>
  </si>
  <si>
    <t>Odense</t>
  </si>
  <si>
    <t>Odsherred</t>
  </si>
  <si>
    <t>Randers</t>
  </si>
  <si>
    <t>Rebild</t>
  </si>
  <si>
    <t>Ringkøbing-Skjern</t>
  </si>
  <si>
    <t>Ringsted</t>
  </si>
  <si>
    <t>Roskilde</t>
  </si>
  <si>
    <t>Rudersdal</t>
  </si>
  <si>
    <t>Rødovre</t>
  </si>
  <si>
    <t>Samsø</t>
  </si>
  <si>
    <t>Silkeborg</t>
  </si>
  <si>
    <t>Skanderborg</t>
  </si>
  <si>
    <t>Skive</t>
  </si>
  <si>
    <t>Slagelse</t>
  </si>
  <si>
    <t>Solrød</t>
  </si>
  <si>
    <t>Sorø</t>
  </si>
  <si>
    <t>Stevns</t>
  </si>
  <si>
    <t>Struer</t>
  </si>
  <si>
    <t>Svendborg</t>
  </si>
  <si>
    <t>Syddjurs</t>
  </si>
  <si>
    <t>Sønderborg</t>
  </si>
  <si>
    <t>Thisted</t>
  </si>
  <si>
    <t>Tønder</t>
  </si>
  <si>
    <t>Tårnby</t>
  </si>
  <si>
    <t>Vallensbæk</t>
  </si>
  <si>
    <t>Varde</t>
  </si>
  <si>
    <t>Vejen</t>
  </si>
  <si>
    <t>Vejle</t>
  </si>
  <si>
    <t>Vesthimmerlands</t>
  </si>
  <si>
    <t>Viborg</t>
  </si>
  <si>
    <t>Vordingborg</t>
  </si>
  <si>
    <t>Ærø</t>
  </si>
  <si>
    <t>Aabenraa</t>
  </si>
  <si>
    <t>Aalborg</t>
  </si>
  <si>
    <t>Aarhus</t>
  </si>
  <si>
    <t>Uoplyst område</t>
  </si>
  <si>
    <t>Førtidspension</t>
  </si>
  <si>
    <t>Seniorpension</t>
  </si>
  <si>
    <t>2. kvt 2021</t>
  </si>
  <si>
    <t>2. kvt 2022</t>
  </si>
  <si>
    <t>2. kvt 2023</t>
  </si>
  <si>
    <t>2. kvt 2024</t>
  </si>
  <si>
    <t>2. kvt 2025</t>
  </si>
  <si>
    <t>2. kvt 2026</t>
  </si>
  <si>
    <t>Kilde: Registeret for arbejdsmarkedsstatistik (RAM), Kommunale sagsbehandlings- og økonomisystemer, KMD's sygedagpengeregistre, KMD's register for sociale pensioner</t>
  </si>
  <si>
    <t>Anm.: Pga. efterregistreringer kan tallene for især den seneste periode stige ved næste opdatering. Totalen 'Ydelsesgrupper i alt' vil være uoplyst, såfremt mindst én af ydelserne endnu ikke er opdateret for den valgte periode. Offentlige udgifter i løbende priser viser udgiftsudviklingen fra år til år uden at tage højde for, at en del af udgiftsudviklingen skyldes satsregulering.</t>
  </si>
  <si>
    <t>Kommune</t>
  </si>
  <si>
    <t>ydelsesgruppe</t>
  </si>
  <si>
    <t>kvartal</t>
  </si>
  <si>
    <t>År</t>
  </si>
  <si>
    <t>Offentlige udgifter, 2026 pl (kr.)</t>
  </si>
  <si>
    <t>Årlig stigning i pct.</t>
  </si>
  <si>
    <t>Satsregulering</t>
  </si>
  <si>
    <t>Nettopriser</t>
  </si>
  <si>
    <t>Anlægsudgifter</t>
  </si>
  <si>
    <t>Vejanlægsudgifter</t>
  </si>
  <si>
    <t>-3,5 2)</t>
  </si>
  <si>
    <t>'0,4</t>
  </si>
  <si>
    <t>2,4 3)</t>
  </si>
  <si>
    <t>0,3 3)</t>
  </si>
  <si>
    <t>'0,9</t>
  </si>
  <si>
    <t>'0,7</t>
  </si>
  <si>
    <t>'0,5</t>
  </si>
  <si>
    <t>1,4 |</t>
  </si>
  <si>
    <t>2,1 |</t>
  </si>
  <si>
    <t>0,8 |</t>
  </si>
  <si>
    <t>3,5 |</t>
  </si>
  <si>
    <t>'0,8</t>
  </si>
  <si>
    <t>2,0 |</t>
  </si>
  <si>
    <t>0,4 |</t>
  </si>
  <si>
    <t>-2,2 |</t>
  </si>
  <si>
    <t>'0,3</t>
  </si>
  <si>
    <t>-2,3 |</t>
  </si>
  <si>
    <t>11,3 |</t>
  </si>
  <si>
    <t>12,8 |</t>
  </si>
  <si>
    <t>2,2 |</t>
  </si>
  <si>
    <t>'0,0</t>
  </si>
  <si>
    <t>2,3 4)</t>
  </si>
  <si>
    <t>2,4 4)</t>
  </si>
  <si>
    <t>Rækkemærkater</t>
  </si>
  <si>
    <t>Hovedtotal</t>
  </si>
  <si>
    <t>2020K2</t>
  </si>
  <si>
    <t>2021K2</t>
  </si>
  <si>
    <t>2022K2</t>
  </si>
  <si>
    <t>2023K2</t>
  </si>
  <si>
    <t>2024K2</t>
  </si>
  <si>
    <t>2025K2</t>
  </si>
  <si>
    <t>2026K2</t>
  </si>
  <si>
    <t>Kolonnemærkater</t>
  </si>
  <si>
    <t>Summen af Offentlige udgifter, 2026 pl (kr.)</t>
  </si>
  <si>
    <t>pr. indbygger 2. kvt. 2020</t>
  </si>
  <si>
    <t>pr. indbygger 2. kvt. 2021</t>
  </si>
  <si>
    <t>pr. indbygger 2. kvt. 2022</t>
  </si>
  <si>
    <t>pr. indbygger 2. kvt. 2023</t>
  </si>
  <si>
    <t>pr. indbygger 2. kvt. 2024</t>
  </si>
  <si>
    <t>pr. indbygger 2. kvt. 2025</t>
  </si>
  <si>
    <t>pr. indbygger 2. kvt. 2026</t>
  </si>
  <si>
    <t>pr. 16-66 år 2. kvt 2020</t>
  </si>
  <si>
    <t>pr. 16-66 år 2. kvt 2021</t>
  </si>
  <si>
    <t>pr. 16-66 år 2. kvt 2022</t>
  </si>
  <si>
    <t>pr. 16-66 år 2. kvt 2023</t>
  </si>
  <si>
    <t>pr. 16-66 år 2. kvt 2024</t>
  </si>
  <si>
    <t>pr. 16-66 år 2. kvt 2025</t>
  </si>
  <si>
    <t>pr. 16-66 år 2. kvt 2026</t>
  </si>
  <si>
    <t>Offentligt forsørgede (alle ydelser under ét)/ Personer og udgifter/ Antal personer og fuldtidspersoner</t>
  </si>
  <si>
    <t>periode</t>
  </si>
  <si>
    <t>Ydelsesgruppe</t>
  </si>
  <si>
    <t>Antal fuldtidspersoner</t>
  </si>
  <si>
    <t>Fuldtidspersoner i pct af befolkningen 16-66 år</t>
  </si>
  <si>
    <t>1. kvt 2020</t>
  </si>
  <si>
    <t>3. kvt 2020</t>
  </si>
  <si>
    <t>4. kvt 2020</t>
  </si>
  <si>
    <t>1. kvt 2021</t>
  </si>
  <si>
    <t>3. kvt 2021</t>
  </si>
  <si>
    <t>4. kvt 2021</t>
  </si>
  <si>
    <t>1. kvt 2022</t>
  </si>
  <si>
    <t>3. kvt 2022</t>
  </si>
  <si>
    <t>4. kvt 2022</t>
  </si>
  <si>
    <t>1. kvt 2023</t>
  </si>
  <si>
    <t>3. kvt 2023</t>
  </si>
  <si>
    <t>4. kvt 2023</t>
  </si>
  <si>
    <t>1. kvt 2024</t>
  </si>
  <si>
    <t>3. kvt 2024</t>
  </si>
  <si>
    <t>4. kvt 2024</t>
  </si>
  <si>
    <t>1. kvt 2025</t>
  </si>
  <si>
    <t>3. kvt 2025</t>
  </si>
  <si>
    <t>4. kvt 2025</t>
  </si>
  <si>
    <t>1. kvt 2026</t>
  </si>
  <si>
    <t>Summen af Antal fuldtidspersoner</t>
  </si>
  <si>
    <t>Summen af Fuldtidspersoner i pct af befolkningen 16-66 år</t>
  </si>
  <si>
    <t>Antal fuldtidspersoner førtidspension 2. kvartal 2026</t>
  </si>
  <si>
    <t>Antal fuldtidspersoner førtidspension 2. kvartal 2021</t>
  </si>
  <si>
    <t>Andel af befolkning førtidspension 2. kvartal 2021</t>
  </si>
  <si>
    <t>Andel af befolkning førtidspension 2. kvartal 2026</t>
  </si>
  <si>
    <t>Udgifter til førtidspension i alt 2. kvartal 2021</t>
  </si>
  <si>
    <t>Udgifter til førtidspension i alt 2. kvartal 2026</t>
  </si>
  <si>
    <t>Udgifter til førtidspension pr. indbygger 2. kvartal 2021</t>
  </si>
  <si>
    <t>Udgifter til førtidspension pr. indbygger 2. kvartal 2026</t>
  </si>
  <si>
    <t>Udvikling udgifter til førtidspension pr. indbygger</t>
  </si>
  <si>
    <t>Indeks udgifter pr. indbygger 2021</t>
  </si>
  <si>
    <t>Indeks udgifter pr. indbygger 2026</t>
  </si>
  <si>
    <t>Udvikling indeks</t>
  </si>
  <si>
    <t>Udvikling andel af befolkningen på førtidspension</t>
  </si>
  <si>
    <t>Udvikling udgifter til førtidspension</t>
  </si>
  <si>
    <t>Største stigning</t>
  </si>
  <si>
    <t>Største fald</t>
  </si>
  <si>
    <t>Udgifter pr. indbygger 2021</t>
  </si>
  <si>
    <t>Udgifter pr. indbygger 2026</t>
  </si>
  <si>
    <t>Andel 2021</t>
  </si>
  <si>
    <t>Andel 2026</t>
  </si>
  <si>
    <t>Samlede udgifter 2021</t>
  </si>
  <si>
    <t>Samlede udgifter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</si>
</sst>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_-* #,##0.00\ _k_r_._-;\-* #,##0.00\ _k_r_._-;_-* &quot;-&quot;??\ _k_r_._-;_-@_-"/>
    <numFmt numFmtId="166" formatCode="_-* #,##0.0_-;\-* #,##0.0_-;_-* &quot;-&quot;??_-;_-@_-"/>
    <numFmt numFmtId="167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b/>
      <sz val="18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5EAF3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rgb="FF003087"/>
      </bottom>
      <diagonal/>
    </border>
    <border>
      <left style="hair">
        <color rgb="FF003087"/>
      </left>
      <right style="hair">
        <color rgb="FF003087"/>
      </right>
      <top style="hair">
        <color rgb="FF003087"/>
      </top>
      <bottom style="hair">
        <color rgb="FF003087"/>
      </bottom>
      <diagonal/>
    </border>
    <border>
      <left/>
      <right/>
      <top style="thick">
        <color rgb="FF003087"/>
      </top>
      <bottom/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2" borderId="2" xfId="0" applyFill="1" applyBorder="1" applyAlignment="1">
      <alignment horizontal="center" vertical="top"/>
    </xf>
    <xf numFmtId="3" fontId="0" fillId="0" borderId="2" xfId="0" applyNumberFormat="1" applyBorder="1" applyAlignment="1">
      <alignment horizontal="right" vertical="top"/>
    </xf>
    <xf numFmtId="0" fontId="0" fillId="0" borderId="2" xfId="0" applyBorder="1" applyAlignment="1">
      <alignment horizontal="right"/>
    </xf>
    <xf numFmtId="0" fontId="0" fillId="0" borderId="3" xfId="0" applyBorder="1"/>
    <xf numFmtId="43" fontId="0" fillId="0" borderId="0" xfId="1" applyFont="1"/>
    <xf numFmtId="0" fontId="0" fillId="0" borderId="0" xfId="0" pivotButton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3" borderId="4" xfId="0" applyFont="1" applyFill="1" applyBorder="1"/>
    <xf numFmtId="0" fontId="0" fillId="0" borderId="0" xfId="0" applyNumberFormat="1"/>
    <xf numFmtId="164" fontId="0" fillId="0" borderId="2" xfId="0" applyNumberFormat="1" applyBorder="1" applyAlignment="1">
      <alignment horizontal="right" vertical="top"/>
    </xf>
    <xf numFmtId="0" fontId="0" fillId="4" borderId="0" xfId="0" applyFill="1" applyAlignment="1">
      <alignment horizontal="left"/>
    </xf>
    <xf numFmtId="0" fontId="0" fillId="4" borderId="0" xfId="0" applyNumberFormat="1" applyFill="1"/>
    <xf numFmtId="43" fontId="0" fillId="4" borderId="0" xfId="1" applyFont="1" applyFill="1"/>
    <xf numFmtId="0" fontId="0" fillId="4" borderId="0" xfId="0" applyFill="1"/>
    <xf numFmtId="165" fontId="0" fillId="0" borderId="0" xfId="0" applyNumberFormat="1"/>
    <xf numFmtId="166" fontId="0" fillId="0" borderId="0" xfId="1" applyNumberFormat="1" applyFont="1"/>
    <xf numFmtId="167" fontId="0" fillId="0" borderId="0" xfId="1" applyNumberFormat="1" applyFont="1"/>
    <xf numFmtId="167" fontId="0" fillId="0" borderId="0" xfId="0" applyNumberFormat="1"/>
    <xf numFmtId="165" fontId="0" fillId="4" borderId="0" xfId="0" applyNumberFormat="1" applyFill="1"/>
    <xf numFmtId="167" fontId="0" fillId="4" borderId="0" xfId="1" applyNumberFormat="1" applyFont="1" applyFill="1"/>
    <xf numFmtId="167" fontId="0" fillId="4" borderId="0" xfId="0" applyNumberFormat="1" applyFill="1"/>
    <xf numFmtId="0" fontId="3" fillId="0" borderId="0" xfId="0" applyFo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0" fillId="0" borderId="8" xfId="0" applyBorder="1"/>
    <xf numFmtId="167" fontId="0" fillId="0" borderId="0" xfId="1" applyNumberFormat="1" applyFont="1" applyBorder="1"/>
    <xf numFmtId="1" fontId="0" fillId="0" borderId="0" xfId="0" applyNumberFormat="1" applyBorder="1"/>
    <xf numFmtId="0" fontId="0" fillId="0" borderId="0" xfId="0" applyBorder="1"/>
    <xf numFmtId="0" fontId="0" fillId="0" borderId="9" xfId="0" applyBorder="1"/>
    <xf numFmtId="0" fontId="3" fillId="0" borderId="10" xfId="0" applyFont="1" applyBorder="1"/>
    <xf numFmtId="0" fontId="0" fillId="0" borderId="11" xfId="0" applyBorder="1"/>
    <xf numFmtId="167" fontId="3" fillId="0" borderId="11" xfId="1" applyNumberFormat="1" applyFont="1" applyBorder="1"/>
    <xf numFmtId="0" fontId="3" fillId="0" borderId="11" xfId="0" applyFont="1" applyBorder="1"/>
    <xf numFmtId="0" fontId="3" fillId="0" borderId="12" xfId="0" applyFont="1" applyBorder="1"/>
  </cellXfs>
  <cellStyles count="2">
    <cellStyle name="Komma" xfId="1" builtinId="3"/>
    <cellStyle name="Normal" xfId="0" builtinId="0"/>
  </cellStyles>
  <dxfs count="6"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pivotCacheDefinition" Target="pivotCache/pivotCacheDefinition6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5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onnections" Target="connections.xml"/><Relationship Id="rId20" Type="http://schemas.openxmlformats.org/officeDocument/2006/relationships/powerPivotData" Target="model/item.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pivotCacheDefinition" Target="pivotCache/pivotCacheDefinition3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openxmlformats.org/officeDocument/2006/relationships/pivotCacheDefinition" Target="pivotCache/pivotCacheDefinition7.xml"/><Relationship Id="rId22" Type="http://schemas.openxmlformats.org/officeDocument/2006/relationships/customXml" Target="../customXml/item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Forfatter" refreshedDate="46274.541380092596" backgroundQuery="1" createdVersion="8" refreshedVersion="8" minRefreshableVersion="3" recordCount="0" supportSubquery="1" supportAdvancedDrill="1" xr:uid="{52055032-9766-4C14-8E67-09A5C408E23E}">
  <cacheSource type="external" connectionId="1"/>
  <cacheFields count="4">
    <cacheField name="[Område].[Kommune].[Kommune]" caption="Kommune" numFmtId="0" hierarchy="3" level="1">
      <sharedItems count="100">
        <s v="Albertslund"/>
        <s v="Allerød"/>
        <s v="Assens"/>
        <s v="Ballerup"/>
        <s v="Billund"/>
        <s v="Bornholm"/>
        <s v="Brøndby"/>
        <s v="Brønderslev"/>
        <s v="Dragør"/>
        <s v="Egedal"/>
        <s v="Esbjerg"/>
        <s v="Fanø"/>
        <s v="Favrskov"/>
        <s v="Faxe"/>
        <s v="Fredensborg"/>
        <s v="Fredericia"/>
        <s v="Frederiksberg"/>
        <s v="Frederikshavn"/>
        <s v="Frederikssund"/>
        <s v="Furesø"/>
        <s v="Faaborg-Midtfyn"/>
        <s v="Gentofte"/>
        <s v="Gladsaxe"/>
        <s v="Glostrup"/>
        <s v="Greve"/>
        <s v="Gribskov"/>
        <s v="Guldborgsund"/>
        <s v="Haderslev"/>
        <s v="Halsnæs"/>
        <s v="Hedensted"/>
        <s v="Hele landet"/>
        <s v="Helsingør"/>
        <s v="Herlev"/>
        <s v="Herning"/>
        <s v="Hillerød"/>
        <s v="Hjørring"/>
        <s v="Holbæk"/>
        <s v="Holstebro"/>
        <s v="Horsens"/>
        <s v="Hvidovre"/>
        <s v="Høje-Taastrup"/>
        <s v="Hørsholm"/>
        <s v="Ikast-Brande"/>
        <s v="Ishøj"/>
        <s v="Jammerbugt"/>
        <s v="Kalundborg"/>
        <s v="Kerteminde"/>
        <s v="Kolding"/>
        <s v="København"/>
        <s v="Køge"/>
        <s v="Langeland"/>
        <s v="Lejre"/>
        <s v="Lemvig"/>
        <s v="Lolland"/>
        <s v="Lyngby-Taarbæk"/>
        <s v="Læsø"/>
        <s v="Mariagerfjord"/>
        <s v="Middelfart"/>
        <s v="Morsø"/>
        <s v="Norddjurs"/>
        <s v="Nordfyns"/>
        <s v="Nyborg"/>
        <s v="Næstved"/>
        <s v="Odder"/>
        <s v="Odense"/>
        <s v="Odsherred"/>
        <s v="Randers"/>
        <s v="Rebild"/>
        <s v="Ringkøbing-Skjern"/>
        <s v="Ringsted"/>
        <s v="Roskilde"/>
        <s v="Rudersdal"/>
        <s v="Rødovre"/>
        <s v="Samsø"/>
        <s v="Silkeborg"/>
        <s v="Skanderborg"/>
        <s v="Skive"/>
        <s v="Slagelse"/>
        <s v="Solrød"/>
        <s v="Sorø"/>
        <s v="Stevns"/>
        <s v="Struer"/>
        <s v="Svendborg"/>
        <s v="Syddjurs"/>
        <s v="Sønderborg"/>
        <s v="Thisted"/>
        <s v="Tønder"/>
        <s v="Tårnby"/>
        <s v="Uoplyst område"/>
        <s v="Vallensbæk"/>
        <s v="Varde"/>
        <s v="Vejen"/>
        <s v="Vejle"/>
        <s v="Vesthimmerlands"/>
        <s v="Viborg"/>
        <s v="Vordingborg"/>
        <s v="Ærø"/>
        <s v="Aabenraa"/>
        <s v="Aalborg"/>
        <s v="Aarhus"/>
      </sharedItems>
    </cacheField>
    <cacheField name="[Område].[kvartal].[kvartal]" caption="kvartal" numFmtId="0" level="1">
      <sharedItems count="7">
        <s v="2. kvt 2020"/>
        <s v="2. kvt 2021"/>
        <s v="2. kvt 2022"/>
        <s v="2. kvt 2023"/>
        <s v="2. kvt 2024"/>
        <s v="2. kvt 2025"/>
        <s v="2. kvt 2026"/>
      </sharedItems>
    </cacheField>
    <cacheField name="[Område].[ydelsesgruppe].[ydelsesgruppe]" caption="ydelsesgruppe" numFmtId="0" hierarchy="2" level="1">
      <sharedItems containsSemiMixedTypes="0" containsNonDate="0" containsString="0"/>
    </cacheField>
    <cacheField name="[Measures].[Summen af Offentlige udgifter, 2026 pl (kr.)]" caption="Summen af Offentlige udgifter, 2026 pl (kr.)" numFmtId="0" hierarchy="17" level="32767"/>
  </cacheFields>
  <cacheHierarchies count="20">
    <cacheHierarchy uniqueName="[Område].[kvartal]" caption="kvartal" attribute="1" defaultMemberUniqueName="[Område].[kvartal].[All]" allUniqueName="[Område].[kvartal].[All]" dimensionUniqueName="[Område]" displayFolder="" count="2" memberValueDatatype="130" unbalanced="0">
      <fieldsUsage count="2">
        <fieldUsage x="-1"/>
        <fieldUsage x="1"/>
      </fieldsUsage>
    </cacheHierarchy>
    <cacheHierarchy uniqueName="[Område].[År]" caption="År" attribute="1" defaultMemberUniqueName="[Område].[År].[All]" allUniqueName="[Område].[År].[All]" dimensionUniqueName="[Område]" displayFolder="" count="0" memberValueDatatype="20" unbalanced="0"/>
    <cacheHierarchy uniqueName="[Område].[ydelsesgruppe]" caption="ydelsesgruppe" attribute="1" defaultMemberUniqueName="[Område].[ydelsesgruppe].[All]" allUniqueName="[Område].[ydelsesgruppe].[All]" dimensionUniqueName="[Område]" displayFolder="" count="2" memberValueDatatype="130" unbalanced="0">
      <fieldsUsage count="2">
        <fieldUsage x="-1"/>
        <fieldUsage x="2"/>
      </fieldsUsage>
    </cacheHierarchy>
    <cacheHierarchy uniqueName="[Område].[Kommune]" caption="Kommune" attribute="1" defaultMemberUniqueName="[Område].[Kommune].[All]" allUniqueName="[Område].[Kommune].[All]" dimensionUniqueName="[Område]" displayFolder="" count="2" memberValueDatatype="130" unbalanced="0">
      <fieldsUsage count="2">
        <fieldUsage x="-1"/>
        <fieldUsage x="0"/>
      </fieldsUsage>
    </cacheHierarchy>
    <cacheHierarchy uniqueName="[Område].[Offentlige udgifter, løbende priser (kr.)]" caption="Offentlige udgifter, løbende priser (kr.)" attribute="1" defaultMemberUniqueName="[Område].[Offentlige udgifter, løbende priser (kr.)].[All]" allUniqueName="[Område].[Offentlige udgifter, løbende priser (kr.)].[All]" dimensionUniqueName="[Område]" displayFolder="" count="0" memberValueDatatype="5" unbalanced="0"/>
    <cacheHierarchy uniqueName="[Område].[Offentlige udgifter, 2026 pl (kr.)]" caption="Offentlige udgifter, 2026 pl (kr.)" attribute="1" defaultMemberUniqueName="[Område].[Offentlige udgifter, 2026 pl (kr.)].[All]" allUniqueName="[Område].[Offentlige udgifter, 2026 pl (kr.)].[All]" dimensionUniqueName="[Område]" displayFolder="" count="0" memberValueDatatype="5" unbalanced="0"/>
    <cacheHierarchy uniqueName="[Område 1].[kvartal]" caption="kvartal" attribute="1" defaultMemberUniqueName="[Område 1].[kvartal].[All]" allUniqueName="[Område 1].[kvartal].[All]" dimensionUniqueName="[Område 1]" displayFolder="" count="0" memberValueDatatype="130" unbalanced="0"/>
    <cacheHierarchy uniqueName="[Område 1].[År]" caption="År" attribute="1" defaultMemberUniqueName="[Område 1].[År].[All]" allUniqueName="[Område 1].[År].[All]" dimensionUniqueName="[Område 1]" displayFolder="" count="0" memberValueDatatype="20" unbalanced="0"/>
    <cacheHierarchy uniqueName="[Område 1].[periode]" caption="periode" attribute="1" defaultMemberUniqueName="[Område 1].[periode].[All]" allUniqueName="[Område 1].[periode].[All]" dimensionUniqueName="[Område 1]" displayFolder="" count="0" memberValueDatatype="130" unbalanced="0"/>
    <cacheHierarchy uniqueName="[Område 1].[Ydelsesgruppe]" caption="Ydelsesgruppe" attribute="1" defaultMemberUniqueName="[Område 1].[Ydelsesgruppe].[All]" allUniqueName="[Område 1].[Ydelsesgruppe].[All]" dimensionUniqueName="[Område 1]" displayFolder="" count="0" memberValueDatatype="130" unbalanced="0"/>
    <cacheHierarchy uniqueName="[Område 1].[Kommune]" caption="Kommune" attribute="1" defaultMemberUniqueName="[Område 1].[Kommune].[All]" allUniqueName="[Område 1].[Kommune].[All]" dimensionUniqueName="[Område 1]" displayFolder="" count="0" memberValueDatatype="130" unbalanced="0"/>
    <cacheHierarchy uniqueName="[Område 1].[Antal fuldtidspersoner]" caption="Antal fuldtidspersoner" attribute="1" defaultMemberUniqueName="[Område 1].[Antal fuldtidspersoner].[All]" allUniqueName="[Område 1].[Antal fuldtidspersoner].[All]" dimensionUniqueName="[Område 1]" displayFolder="" count="0" memberValueDatatype="20" unbalanced="0"/>
    <cacheHierarchy uniqueName="[Område 1].[Fuldtidspersoner i pct af befolkningen 16-66 år]" caption="Fuldtidspersoner i pct af befolkningen 16-66 år" attribute="1" defaultMemberUniqueName="[Område 1].[Fuldtidspersoner i pct af befolkningen 16-66 år].[All]" allUniqueName="[Område 1].[Fuldtidspersoner i pct af befolkningen 16-66 år].[All]" dimensionUniqueName="[Område 1]" displayFolder="" count="0" memberValueDatatype="5" unbalanced="0"/>
    <cacheHierarchy uniqueName="[Measures].[__XL_Count Område]" caption="__XL_Count Område" measure="1" displayFolder="" measureGroup="Område" count="0" hidden="1"/>
    <cacheHierarchy uniqueName="[Measures].[__XL_Count Område 1]" caption="__XL_Count Område 1" measure="1" displayFolder="" measureGroup="Område 1" count="0" hidden="1"/>
    <cacheHierarchy uniqueName="[Measures].[__No measures defined]" caption="__No measures defined" measure="1" displayFolder="" count="0" hidden="1"/>
    <cacheHierarchy uniqueName="[Measures].[Antal af Offentlige udgifter, 2026 pl (kr.)]" caption="Antal af Offentlige udgifter, 2026 pl (kr.)" measure="1" displayFolder="" measureGroup="Område" count="0" hidden="1">
      <extLst>
        <ext xmlns:x15="http://schemas.microsoft.com/office/spreadsheetml/2010/11/main" uri="{B97F6D7D-B522-45F9-BDA1-12C45D357490}">
          <x15:cacheHierarchy aggregatedColumn="5"/>
        </ext>
      </extLst>
    </cacheHierarchy>
    <cacheHierarchy uniqueName="[Measures].[Summen af Offentlige udgifter, 2026 pl (kr.)]" caption="Summen af Offentlige udgifter, 2026 pl (kr.)" measure="1" displayFolder="" measureGroup="Område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5"/>
        </ext>
      </extLst>
    </cacheHierarchy>
    <cacheHierarchy uniqueName="[Measures].[Summen af Antal fuldtidspersoner]" caption="Summen af Antal fuldtidspersoner" measure="1" displayFolder="" measureGroup="Område 1" count="0" hidden="1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Summen af Fuldtidspersoner i pct af befolkningen 16-66 år]" caption="Summen af Fuldtidspersoner i pct af befolkningen 16-66 år" measure="1" displayFolder="" measureGroup="Område 1" count="0" hidden="1">
      <extLst>
        <ext xmlns:x15="http://schemas.microsoft.com/office/spreadsheetml/2010/11/main" uri="{B97F6D7D-B522-45F9-BDA1-12C45D357490}">
          <x15:cacheHierarchy aggregatedColumn="12"/>
        </ext>
      </extLst>
    </cacheHierarchy>
  </cacheHierarchies>
  <kpis count="0"/>
  <dimensions count="3">
    <dimension measure="1" name="Measures" uniqueName="[Measures]" caption="Measures"/>
    <dimension name="Område" uniqueName="[Område]" caption="Område"/>
    <dimension name="Område 1" uniqueName="[Område 1]" caption="Område 1"/>
  </dimensions>
  <measureGroups count="2">
    <measureGroup name="Område" caption="Område"/>
    <measureGroup name="Område 1" caption="Område 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Forfatter" refreshedDate="46274.536523495372" backgroundQuery="1" createdVersion="8" refreshedVersion="8" minRefreshableVersion="3" recordCount="0" supportSubquery="1" supportAdvancedDrill="1" xr:uid="{779C28CF-D3D9-4947-87FB-6AF5A8E381EE}">
  <cacheSource type="external" connectionId="1"/>
  <cacheFields count="4">
    <cacheField name="[Område].[Kommune].[Kommune]" caption="Kommune" numFmtId="0" hierarchy="3" level="1">
      <sharedItems count="100">
        <s v="Albertslund"/>
        <s v="Allerød"/>
        <s v="Assens"/>
        <s v="Ballerup"/>
        <s v="Billund"/>
        <s v="Bornholm"/>
        <s v="Brøndby"/>
        <s v="Brønderslev"/>
        <s v="Dragør"/>
        <s v="Egedal"/>
        <s v="Esbjerg"/>
        <s v="Fanø"/>
        <s v="Favrskov"/>
        <s v="Faxe"/>
        <s v="Fredensborg"/>
        <s v="Fredericia"/>
        <s v="Frederiksberg"/>
        <s v="Frederikshavn"/>
        <s v="Frederikssund"/>
        <s v="Furesø"/>
        <s v="Faaborg-Midtfyn"/>
        <s v="Gentofte"/>
        <s v="Gladsaxe"/>
        <s v="Glostrup"/>
        <s v="Greve"/>
        <s v="Gribskov"/>
        <s v="Guldborgsund"/>
        <s v="Haderslev"/>
        <s v="Halsnæs"/>
        <s v="Hedensted"/>
        <s v="Hele landet"/>
        <s v="Helsingør"/>
        <s v="Herlev"/>
        <s v="Herning"/>
        <s v="Hillerød"/>
        <s v="Hjørring"/>
        <s v="Holbæk"/>
        <s v="Holstebro"/>
        <s v="Horsens"/>
        <s v="Hvidovre"/>
        <s v="Høje-Taastrup"/>
        <s v="Hørsholm"/>
        <s v="Ikast-Brande"/>
        <s v="Ishøj"/>
        <s v="Jammerbugt"/>
        <s v="Kalundborg"/>
        <s v="Kerteminde"/>
        <s v="Kolding"/>
        <s v="København"/>
        <s v="Køge"/>
        <s v="Langeland"/>
        <s v="Lejre"/>
        <s v="Lemvig"/>
        <s v="Lolland"/>
        <s v="Lyngby-Taarbæk"/>
        <s v="Læsø"/>
        <s v="Mariagerfjord"/>
        <s v="Middelfart"/>
        <s v="Morsø"/>
        <s v="Norddjurs"/>
        <s v="Nordfyns"/>
        <s v="Nyborg"/>
        <s v="Næstved"/>
        <s v="Odder"/>
        <s v="Odense"/>
        <s v="Odsherred"/>
        <s v="Randers"/>
        <s v="Rebild"/>
        <s v="Ringkøbing-Skjern"/>
        <s v="Ringsted"/>
        <s v="Roskilde"/>
        <s v="Rudersdal"/>
        <s v="Rødovre"/>
        <s v="Samsø"/>
        <s v="Silkeborg"/>
        <s v="Skanderborg"/>
        <s v="Skive"/>
        <s v="Slagelse"/>
        <s v="Solrød"/>
        <s v="Sorø"/>
        <s v="Stevns"/>
        <s v="Struer"/>
        <s v="Svendborg"/>
        <s v="Syddjurs"/>
        <s v="Sønderborg"/>
        <s v="Thisted"/>
        <s v="Tønder"/>
        <s v="Tårnby"/>
        <s v="Uoplyst område"/>
        <s v="Vallensbæk"/>
        <s v="Varde"/>
        <s v="Vejen"/>
        <s v="Vejle"/>
        <s v="Vesthimmerlands"/>
        <s v="Viborg"/>
        <s v="Vordingborg"/>
        <s v="Ærø"/>
        <s v="Aabenraa"/>
        <s v="Aalborg"/>
        <s v="Aarhus"/>
      </sharedItems>
    </cacheField>
    <cacheField name="[Område].[kvartal].[kvartal]" caption="kvartal" numFmtId="0" level="1">
      <sharedItems count="7">
        <s v="2. kvt 2020"/>
        <s v="2. kvt 2021"/>
        <s v="2. kvt 2022"/>
        <s v="2. kvt 2023"/>
        <s v="2. kvt 2024"/>
        <s v="2. kvt 2025"/>
        <s v="2. kvt 2026"/>
      </sharedItems>
    </cacheField>
    <cacheField name="[Område].[ydelsesgruppe].[ydelsesgruppe]" caption="ydelsesgruppe" numFmtId="0" hierarchy="2" level="1">
      <sharedItems containsSemiMixedTypes="0" containsNonDate="0" containsString="0"/>
    </cacheField>
    <cacheField name="[Measures].[Summen af Offentlige udgifter, 2026 pl (kr.)]" caption="Summen af Offentlige udgifter, 2026 pl (kr.)" numFmtId="0" hierarchy="17" level="32767"/>
  </cacheFields>
  <cacheHierarchies count="20">
    <cacheHierarchy uniqueName="[Område].[kvartal]" caption="kvartal" attribute="1" defaultMemberUniqueName="[Område].[kvartal].[All]" allUniqueName="[Område].[kvartal].[All]" dimensionUniqueName="[Område]" displayFolder="" count="2" memberValueDatatype="130" unbalanced="0">
      <fieldsUsage count="2">
        <fieldUsage x="-1"/>
        <fieldUsage x="1"/>
      </fieldsUsage>
    </cacheHierarchy>
    <cacheHierarchy uniqueName="[Område].[År]" caption="År" attribute="1" defaultMemberUniqueName="[Område].[År].[All]" allUniqueName="[Område].[År].[All]" dimensionUniqueName="[Område]" displayFolder="" count="0" memberValueDatatype="20" unbalanced="0"/>
    <cacheHierarchy uniqueName="[Område].[ydelsesgruppe]" caption="ydelsesgruppe" attribute="1" defaultMemberUniqueName="[Område].[ydelsesgruppe].[All]" allUniqueName="[Område].[ydelsesgruppe].[All]" dimensionUniqueName="[Område]" displayFolder="" count="2" memberValueDatatype="130" unbalanced="0">
      <fieldsUsage count="2">
        <fieldUsage x="-1"/>
        <fieldUsage x="2"/>
      </fieldsUsage>
    </cacheHierarchy>
    <cacheHierarchy uniqueName="[Område].[Kommune]" caption="Kommune" attribute="1" defaultMemberUniqueName="[Område].[Kommune].[All]" allUniqueName="[Område].[Kommune].[All]" dimensionUniqueName="[Område]" displayFolder="" count="2" memberValueDatatype="130" unbalanced="0">
      <fieldsUsage count="2">
        <fieldUsage x="-1"/>
        <fieldUsage x="0"/>
      </fieldsUsage>
    </cacheHierarchy>
    <cacheHierarchy uniqueName="[Område].[Offentlige udgifter, løbende priser (kr.)]" caption="Offentlige udgifter, løbende priser (kr.)" attribute="1" defaultMemberUniqueName="[Område].[Offentlige udgifter, løbende priser (kr.)].[All]" allUniqueName="[Område].[Offentlige udgifter, løbende priser (kr.)].[All]" dimensionUniqueName="[Område]" displayFolder="" count="0" memberValueDatatype="5" unbalanced="0"/>
    <cacheHierarchy uniqueName="[Område].[Offentlige udgifter, 2026 pl (kr.)]" caption="Offentlige udgifter, 2026 pl (kr.)" attribute="1" defaultMemberUniqueName="[Område].[Offentlige udgifter, 2026 pl (kr.)].[All]" allUniqueName="[Område].[Offentlige udgifter, 2026 pl (kr.)].[All]" dimensionUniqueName="[Område]" displayFolder="" count="0" memberValueDatatype="5" unbalanced="0"/>
    <cacheHierarchy uniqueName="[Område 1].[kvartal]" caption="kvartal" attribute="1" defaultMemberUniqueName="[Område 1].[kvartal].[All]" allUniqueName="[Område 1].[kvartal].[All]" dimensionUniqueName="[Område 1]" displayFolder="" count="0" memberValueDatatype="130" unbalanced="0"/>
    <cacheHierarchy uniqueName="[Område 1].[År]" caption="År" attribute="1" defaultMemberUniqueName="[Område 1].[År].[All]" allUniqueName="[Område 1].[År].[All]" dimensionUniqueName="[Område 1]" displayFolder="" count="0" memberValueDatatype="20" unbalanced="0"/>
    <cacheHierarchy uniqueName="[Område 1].[periode]" caption="periode" attribute="1" defaultMemberUniqueName="[Område 1].[periode].[All]" allUniqueName="[Område 1].[periode].[All]" dimensionUniqueName="[Område 1]" displayFolder="" count="0" memberValueDatatype="130" unbalanced="0"/>
    <cacheHierarchy uniqueName="[Område 1].[Ydelsesgruppe]" caption="Ydelsesgruppe" attribute="1" defaultMemberUniqueName="[Område 1].[Ydelsesgruppe].[All]" allUniqueName="[Område 1].[Ydelsesgruppe].[All]" dimensionUniqueName="[Område 1]" displayFolder="" count="0" memberValueDatatype="130" unbalanced="0"/>
    <cacheHierarchy uniqueName="[Område 1].[Kommune]" caption="Kommune" attribute="1" defaultMemberUniqueName="[Område 1].[Kommune].[All]" allUniqueName="[Område 1].[Kommune].[All]" dimensionUniqueName="[Område 1]" displayFolder="" count="0" memberValueDatatype="130" unbalanced="0"/>
    <cacheHierarchy uniqueName="[Område 1].[Antal fuldtidspersoner]" caption="Antal fuldtidspersoner" attribute="1" defaultMemberUniqueName="[Område 1].[Antal fuldtidspersoner].[All]" allUniqueName="[Område 1].[Antal fuldtidspersoner].[All]" dimensionUniqueName="[Område 1]" displayFolder="" count="0" memberValueDatatype="20" unbalanced="0"/>
    <cacheHierarchy uniqueName="[Område 1].[Fuldtidspersoner i pct af befolkningen 16-66 år]" caption="Fuldtidspersoner i pct af befolkningen 16-66 år" attribute="1" defaultMemberUniqueName="[Område 1].[Fuldtidspersoner i pct af befolkningen 16-66 år].[All]" allUniqueName="[Område 1].[Fuldtidspersoner i pct af befolkningen 16-66 år].[All]" dimensionUniqueName="[Område 1]" displayFolder="" count="0" memberValueDatatype="5" unbalanced="0"/>
    <cacheHierarchy uniqueName="[Measures].[__XL_Count Område]" caption="__XL_Count Område" measure="1" displayFolder="" measureGroup="Område" count="0" hidden="1"/>
    <cacheHierarchy uniqueName="[Measures].[__XL_Count Område 1]" caption="__XL_Count Område 1" measure="1" displayFolder="" measureGroup="Område 1" count="0" hidden="1"/>
    <cacheHierarchy uniqueName="[Measures].[__No measures defined]" caption="__No measures defined" measure="1" displayFolder="" count="0" hidden="1"/>
    <cacheHierarchy uniqueName="[Measures].[Antal af Offentlige udgifter, 2026 pl (kr.)]" caption="Antal af Offentlige udgifter, 2026 pl (kr.)" measure="1" displayFolder="" measureGroup="Område" count="0" hidden="1">
      <extLst>
        <ext xmlns:x15="http://schemas.microsoft.com/office/spreadsheetml/2010/11/main" uri="{B97F6D7D-B522-45F9-BDA1-12C45D357490}">
          <x15:cacheHierarchy aggregatedColumn="5"/>
        </ext>
      </extLst>
    </cacheHierarchy>
    <cacheHierarchy uniqueName="[Measures].[Summen af Offentlige udgifter, 2026 pl (kr.)]" caption="Summen af Offentlige udgifter, 2026 pl (kr.)" measure="1" displayFolder="" measureGroup="Område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5"/>
        </ext>
      </extLst>
    </cacheHierarchy>
    <cacheHierarchy uniqueName="[Measures].[Summen af Antal fuldtidspersoner]" caption="Summen af Antal fuldtidspersoner" measure="1" displayFolder="" measureGroup="Område 1" count="0" hidden="1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Summen af Fuldtidspersoner i pct af befolkningen 16-66 år]" caption="Summen af Fuldtidspersoner i pct af befolkningen 16-66 år" measure="1" displayFolder="" measureGroup="Område 1" count="0" hidden="1">
      <extLst>
        <ext xmlns:x15="http://schemas.microsoft.com/office/spreadsheetml/2010/11/main" uri="{B97F6D7D-B522-45F9-BDA1-12C45D357490}">
          <x15:cacheHierarchy aggregatedColumn="12"/>
        </ext>
      </extLst>
    </cacheHierarchy>
  </cacheHierarchies>
  <kpis count="0"/>
  <dimensions count="3">
    <dimension measure="1" name="Measures" uniqueName="[Measures]" caption="Measures"/>
    <dimension name="Område" uniqueName="[Område]" caption="Område"/>
    <dimension name="Område 1" uniqueName="[Område 1]" caption="Område 1"/>
  </dimensions>
  <measureGroups count="2">
    <measureGroup name="Område" caption="Område"/>
    <measureGroup name="Område 1" caption="Område 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Forfatter" refreshedDate="46274.531213194445" backgroundQuery="1" createdVersion="8" refreshedVersion="8" minRefreshableVersion="3" recordCount="0" supportSubquery="1" supportAdvancedDrill="1" xr:uid="{093A2402-0608-4593-B11D-C89E206892DB}">
  <cacheSource type="external" connectionId="1"/>
  <cacheFields count="4">
    <cacheField name="[Område].[Kommune].[Kommune]" caption="Kommune" numFmtId="0" hierarchy="3" level="1">
      <sharedItems count="100">
        <s v="Albertslund"/>
        <s v="Allerød"/>
        <s v="Assens"/>
        <s v="Ballerup"/>
        <s v="Billund"/>
        <s v="Bornholm"/>
        <s v="Brøndby"/>
        <s v="Brønderslev"/>
        <s v="Dragør"/>
        <s v="Egedal"/>
        <s v="Esbjerg"/>
        <s v="Fanø"/>
        <s v="Favrskov"/>
        <s v="Faxe"/>
        <s v="Fredensborg"/>
        <s v="Fredericia"/>
        <s v="Frederiksberg"/>
        <s v="Frederikshavn"/>
        <s v="Frederikssund"/>
        <s v="Furesø"/>
        <s v="Faaborg-Midtfyn"/>
        <s v="Gentofte"/>
        <s v="Gladsaxe"/>
        <s v="Glostrup"/>
        <s v="Greve"/>
        <s v="Gribskov"/>
        <s v="Guldborgsund"/>
        <s v="Haderslev"/>
        <s v="Halsnæs"/>
        <s v="Hedensted"/>
        <s v="Hele landet"/>
        <s v="Helsingør"/>
        <s v="Herlev"/>
        <s v="Herning"/>
        <s v="Hillerød"/>
        <s v="Hjørring"/>
        <s v="Holbæk"/>
        <s v="Holstebro"/>
        <s v="Horsens"/>
        <s v="Hvidovre"/>
        <s v="Høje-Taastrup"/>
        <s v="Hørsholm"/>
        <s v="Ikast-Brande"/>
        <s v="Ishøj"/>
        <s v="Jammerbugt"/>
        <s v="Kalundborg"/>
        <s v="Kerteminde"/>
        <s v="Kolding"/>
        <s v="København"/>
        <s v="Køge"/>
        <s v="Langeland"/>
        <s v="Lejre"/>
        <s v="Lemvig"/>
        <s v="Lolland"/>
        <s v="Lyngby-Taarbæk"/>
        <s v="Læsø"/>
        <s v="Mariagerfjord"/>
        <s v="Middelfart"/>
        <s v="Morsø"/>
        <s v="Norddjurs"/>
        <s v="Nordfyns"/>
        <s v="Nyborg"/>
        <s v="Næstved"/>
        <s v="Odder"/>
        <s v="Odense"/>
        <s v="Odsherred"/>
        <s v="Randers"/>
        <s v="Rebild"/>
        <s v="Ringkøbing-Skjern"/>
        <s v="Ringsted"/>
        <s v="Roskilde"/>
        <s v="Rudersdal"/>
        <s v="Rødovre"/>
        <s v="Samsø"/>
        <s v="Silkeborg"/>
        <s v="Skanderborg"/>
        <s v="Skive"/>
        <s v="Slagelse"/>
        <s v="Solrød"/>
        <s v="Sorø"/>
        <s v="Stevns"/>
        <s v="Struer"/>
        <s v="Svendborg"/>
        <s v="Syddjurs"/>
        <s v="Sønderborg"/>
        <s v="Thisted"/>
        <s v="Tønder"/>
        <s v="Tårnby"/>
        <s v="Uoplyst område"/>
        <s v="Vallensbæk"/>
        <s v="Varde"/>
        <s v="Vejen"/>
        <s v="Vejle"/>
        <s v="Vesthimmerlands"/>
        <s v="Viborg"/>
        <s v="Vordingborg"/>
        <s v="Ærø"/>
        <s v="Aabenraa"/>
        <s v="Aalborg"/>
        <s v="Aarhus"/>
      </sharedItems>
    </cacheField>
    <cacheField name="[Område].[kvartal].[kvartal]" caption="kvartal" numFmtId="0" level="1">
      <sharedItems count="7">
        <s v="2. kvt 2020"/>
        <s v="2. kvt 2021"/>
        <s v="2. kvt 2022"/>
        <s v="2. kvt 2023"/>
        <s v="2. kvt 2024"/>
        <s v="2. kvt 2025"/>
        <s v="2. kvt 2026"/>
      </sharedItems>
    </cacheField>
    <cacheField name="[Område].[ydelsesgruppe].[ydelsesgruppe]" caption="ydelsesgruppe" numFmtId="0" hierarchy="2" level="1">
      <sharedItems containsSemiMixedTypes="0" containsNonDate="0" containsString="0"/>
    </cacheField>
    <cacheField name="[Measures].[Summen af Offentlige udgifter, 2026 pl (kr.)]" caption="Summen af Offentlige udgifter, 2026 pl (kr.)" numFmtId="0" hierarchy="17" level="32767"/>
  </cacheFields>
  <cacheHierarchies count="20">
    <cacheHierarchy uniqueName="[Område].[kvartal]" caption="kvartal" attribute="1" defaultMemberUniqueName="[Område].[kvartal].[All]" allUniqueName="[Område].[kvartal].[All]" dimensionUniqueName="[Område]" displayFolder="" count="2" memberValueDatatype="130" unbalanced="0">
      <fieldsUsage count="2">
        <fieldUsage x="-1"/>
        <fieldUsage x="1"/>
      </fieldsUsage>
    </cacheHierarchy>
    <cacheHierarchy uniqueName="[Område].[År]" caption="År" attribute="1" defaultMemberUniqueName="[Område].[År].[All]" allUniqueName="[Område].[År].[All]" dimensionUniqueName="[Område]" displayFolder="" count="0" memberValueDatatype="20" unbalanced="0"/>
    <cacheHierarchy uniqueName="[Område].[ydelsesgruppe]" caption="ydelsesgruppe" attribute="1" defaultMemberUniqueName="[Område].[ydelsesgruppe].[All]" allUniqueName="[Område].[ydelsesgruppe].[All]" dimensionUniqueName="[Område]" displayFolder="" count="2" memberValueDatatype="130" unbalanced="0">
      <fieldsUsage count="2">
        <fieldUsage x="-1"/>
        <fieldUsage x="2"/>
      </fieldsUsage>
    </cacheHierarchy>
    <cacheHierarchy uniqueName="[Område].[Kommune]" caption="Kommune" attribute="1" defaultMemberUniqueName="[Område].[Kommune].[All]" allUniqueName="[Område].[Kommune].[All]" dimensionUniqueName="[Område]" displayFolder="" count="2" memberValueDatatype="130" unbalanced="0">
      <fieldsUsage count="2">
        <fieldUsage x="-1"/>
        <fieldUsage x="0"/>
      </fieldsUsage>
    </cacheHierarchy>
    <cacheHierarchy uniqueName="[Område].[Offentlige udgifter, løbende priser (kr.)]" caption="Offentlige udgifter, løbende priser (kr.)" attribute="1" defaultMemberUniqueName="[Område].[Offentlige udgifter, løbende priser (kr.)].[All]" allUniqueName="[Område].[Offentlige udgifter, løbende priser (kr.)].[All]" dimensionUniqueName="[Område]" displayFolder="" count="0" memberValueDatatype="5" unbalanced="0"/>
    <cacheHierarchy uniqueName="[Område].[Offentlige udgifter, 2026 pl (kr.)]" caption="Offentlige udgifter, 2026 pl (kr.)" attribute="1" defaultMemberUniqueName="[Område].[Offentlige udgifter, 2026 pl (kr.)].[All]" allUniqueName="[Område].[Offentlige udgifter, 2026 pl (kr.)].[All]" dimensionUniqueName="[Område]" displayFolder="" count="0" memberValueDatatype="5" unbalanced="0"/>
    <cacheHierarchy uniqueName="[Område 1].[kvartal]" caption="kvartal" attribute="1" defaultMemberUniqueName="[Område 1].[kvartal].[All]" allUniqueName="[Område 1].[kvartal].[All]" dimensionUniqueName="[Område 1]" displayFolder="" count="0" memberValueDatatype="130" unbalanced="0"/>
    <cacheHierarchy uniqueName="[Område 1].[År]" caption="År" attribute="1" defaultMemberUniqueName="[Område 1].[År].[All]" allUniqueName="[Område 1].[År].[All]" dimensionUniqueName="[Område 1]" displayFolder="" count="0" memberValueDatatype="20" unbalanced="0"/>
    <cacheHierarchy uniqueName="[Område 1].[periode]" caption="periode" attribute="1" defaultMemberUniqueName="[Område 1].[periode].[All]" allUniqueName="[Område 1].[periode].[All]" dimensionUniqueName="[Område 1]" displayFolder="" count="0" memberValueDatatype="130" unbalanced="0"/>
    <cacheHierarchy uniqueName="[Område 1].[Ydelsesgruppe]" caption="Ydelsesgruppe" attribute="1" defaultMemberUniqueName="[Område 1].[Ydelsesgruppe].[All]" allUniqueName="[Område 1].[Ydelsesgruppe].[All]" dimensionUniqueName="[Område 1]" displayFolder="" count="0" memberValueDatatype="130" unbalanced="0"/>
    <cacheHierarchy uniqueName="[Område 1].[Kommune]" caption="Kommune" attribute="1" defaultMemberUniqueName="[Område 1].[Kommune].[All]" allUniqueName="[Område 1].[Kommune].[All]" dimensionUniqueName="[Område 1]" displayFolder="" count="0" memberValueDatatype="130" unbalanced="0"/>
    <cacheHierarchy uniqueName="[Område 1].[Antal fuldtidspersoner]" caption="Antal fuldtidspersoner" attribute="1" defaultMemberUniqueName="[Område 1].[Antal fuldtidspersoner].[All]" allUniqueName="[Område 1].[Antal fuldtidspersoner].[All]" dimensionUniqueName="[Område 1]" displayFolder="" count="0" memberValueDatatype="20" unbalanced="0"/>
    <cacheHierarchy uniqueName="[Område 1].[Fuldtidspersoner i pct af befolkningen 16-66 år]" caption="Fuldtidspersoner i pct af befolkningen 16-66 år" attribute="1" defaultMemberUniqueName="[Område 1].[Fuldtidspersoner i pct af befolkningen 16-66 år].[All]" allUniqueName="[Område 1].[Fuldtidspersoner i pct af befolkningen 16-66 år].[All]" dimensionUniqueName="[Område 1]" displayFolder="" count="0" memberValueDatatype="5" unbalanced="0"/>
    <cacheHierarchy uniqueName="[Measures].[__XL_Count Område]" caption="__XL_Count Område" measure="1" displayFolder="" measureGroup="Område" count="0" hidden="1"/>
    <cacheHierarchy uniqueName="[Measures].[__XL_Count Område 1]" caption="__XL_Count Område 1" measure="1" displayFolder="" measureGroup="Område 1" count="0" hidden="1"/>
    <cacheHierarchy uniqueName="[Measures].[__No measures defined]" caption="__No measures defined" measure="1" displayFolder="" count="0" hidden="1"/>
    <cacheHierarchy uniqueName="[Measures].[Antal af Offentlige udgifter, 2026 pl (kr.)]" caption="Antal af Offentlige udgifter, 2026 pl (kr.)" measure="1" displayFolder="" measureGroup="Område" count="0" hidden="1">
      <extLst>
        <ext xmlns:x15="http://schemas.microsoft.com/office/spreadsheetml/2010/11/main" uri="{B97F6D7D-B522-45F9-BDA1-12C45D357490}">
          <x15:cacheHierarchy aggregatedColumn="5"/>
        </ext>
      </extLst>
    </cacheHierarchy>
    <cacheHierarchy uniqueName="[Measures].[Summen af Offentlige udgifter, 2026 pl (kr.)]" caption="Summen af Offentlige udgifter, 2026 pl (kr.)" measure="1" displayFolder="" measureGroup="Område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5"/>
        </ext>
      </extLst>
    </cacheHierarchy>
    <cacheHierarchy uniqueName="[Measures].[Summen af Antal fuldtidspersoner]" caption="Summen af Antal fuldtidspersoner" measure="1" displayFolder="" measureGroup="Område 1" count="0" hidden="1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Summen af Fuldtidspersoner i pct af befolkningen 16-66 år]" caption="Summen af Fuldtidspersoner i pct af befolkningen 16-66 år" measure="1" displayFolder="" measureGroup="Område 1" count="0" hidden="1">
      <extLst>
        <ext xmlns:x15="http://schemas.microsoft.com/office/spreadsheetml/2010/11/main" uri="{B97F6D7D-B522-45F9-BDA1-12C45D357490}">
          <x15:cacheHierarchy aggregatedColumn="12"/>
        </ext>
      </extLst>
    </cacheHierarchy>
  </cacheHierarchies>
  <kpis count="0"/>
  <dimensions count="3">
    <dimension measure="1" name="Measures" uniqueName="[Measures]" caption="Measures"/>
    <dimension name="Område" uniqueName="[Område]" caption="Område"/>
    <dimension name="Område 1" uniqueName="[Område 1]" caption="Område 1"/>
  </dimensions>
  <measureGroups count="2">
    <measureGroup name="Område" caption="Område"/>
    <measureGroup name="Område 1" caption="Område 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Forfatter" refreshedDate="46274.545670023152" backgroundQuery="1" createdVersion="8" refreshedVersion="8" minRefreshableVersion="3" recordCount="0" supportSubquery="1" supportAdvancedDrill="1" xr:uid="{6061C305-8C8D-4276-93A9-D6577B434810}">
  <cacheSource type="external" connectionId="1"/>
  <cacheFields count="4">
    <cacheField name="[Område 1].[Kommune].[Kommune]" caption="Kommune" numFmtId="0" hierarchy="10" level="1">
      <sharedItems count="99">
        <s v="Albertslund"/>
        <s v="Allerød"/>
        <s v="Assens"/>
        <s v="Ballerup"/>
        <s v="Billund"/>
        <s v="Bornholm"/>
        <s v="Brøndby"/>
        <s v="Brønderslev"/>
        <s v="Dragør"/>
        <s v="Egedal"/>
        <s v="Esbjerg"/>
        <s v="Fanø"/>
        <s v="Favrskov"/>
        <s v="Faxe"/>
        <s v="Fredensborg"/>
        <s v="Fredericia"/>
        <s v="Frederiksberg"/>
        <s v="Frederikshavn"/>
        <s v="Frederikssund"/>
        <s v="Furesø"/>
        <s v="Faaborg-Midtfyn"/>
        <s v="Gentofte"/>
        <s v="Gladsaxe"/>
        <s v="Glostrup"/>
        <s v="Greve"/>
        <s v="Gribskov"/>
        <s v="Guldborgsund"/>
        <s v="Haderslev"/>
        <s v="Halsnæs"/>
        <s v="Hedensted"/>
        <s v="Hele landet"/>
        <s v="Helsingør"/>
        <s v="Herlev"/>
        <s v="Herning"/>
        <s v="Hillerød"/>
        <s v="Hjørring"/>
        <s v="Holbæk"/>
        <s v="Holstebro"/>
        <s v="Horsens"/>
        <s v="Hvidovre"/>
        <s v="Høje-Taastrup"/>
        <s v="Hørsholm"/>
        <s v="Ikast-Brande"/>
        <s v="Ishøj"/>
        <s v="Jammerbugt"/>
        <s v="Kalundborg"/>
        <s v="Kerteminde"/>
        <s v="Kolding"/>
        <s v="København"/>
        <s v="Køge"/>
        <s v="Langeland"/>
        <s v="Lejre"/>
        <s v="Lemvig"/>
        <s v="Lolland"/>
        <s v="Lyngby-Taarbæk"/>
        <s v="Læsø"/>
        <s v="Mariagerfjord"/>
        <s v="Middelfart"/>
        <s v="Morsø"/>
        <s v="Norddjurs"/>
        <s v="Nordfyns"/>
        <s v="Nyborg"/>
        <s v="Næstved"/>
        <s v="Odder"/>
        <s v="Odense"/>
        <s v="Odsherred"/>
        <s v="Randers"/>
        <s v="Rebild"/>
        <s v="Ringkøbing-Skjern"/>
        <s v="Ringsted"/>
        <s v="Roskilde"/>
        <s v="Rudersdal"/>
        <s v="Rødovre"/>
        <s v="Samsø"/>
        <s v="Silkeborg"/>
        <s v="Skanderborg"/>
        <s v="Skive"/>
        <s v="Slagelse"/>
        <s v="Solrød"/>
        <s v="Sorø"/>
        <s v="Stevns"/>
        <s v="Struer"/>
        <s v="Svendborg"/>
        <s v="Syddjurs"/>
        <s v="Sønderborg"/>
        <s v="Thisted"/>
        <s v="Tønder"/>
        <s v="Tårnby"/>
        <s v="Vallensbæk"/>
        <s v="Varde"/>
        <s v="Vejen"/>
        <s v="Vejle"/>
        <s v="Vesthimmerlands"/>
        <s v="Viborg"/>
        <s v="Vordingborg"/>
        <s v="Ærø"/>
        <s v="Aabenraa"/>
        <s v="Aalborg"/>
        <s v="Aarhus"/>
      </sharedItems>
    </cacheField>
    <cacheField name="[Område 1].[kvartal].[kvartal]" caption="kvartal" numFmtId="0" hierarchy="6" level="1">
      <sharedItems count="7">
        <s v="2. kvt 2020"/>
        <s v="2. kvt 2021"/>
        <s v="2. kvt 2022"/>
        <s v="2. kvt 2023"/>
        <s v="2. kvt 2024"/>
        <s v="2. kvt 2025"/>
        <s v="2. kvt 2026"/>
      </sharedItems>
    </cacheField>
    <cacheField name="[Område 1].[Ydelsesgruppe].[Ydelsesgruppe]" caption="Ydelsesgruppe" numFmtId="0" hierarchy="9" level="1">
      <sharedItems containsSemiMixedTypes="0" containsNonDate="0" containsString="0"/>
    </cacheField>
    <cacheField name="[Measures].[Summen af Fuldtidspersoner i pct af befolkningen 16-66 år]" caption="Summen af Fuldtidspersoner i pct af befolkningen 16-66 år" numFmtId="0" hierarchy="19" level="32767"/>
  </cacheFields>
  <cacheHierarchies count="20">
    <cacheHierarchy uniqueName="[Område].[kvartal]" caption="kvartal" attribute="1" defaultMemberUniqueName="[Område].[kvartal].[All]" allUniqueName="[Område].[kvartal].[All]" dimensionUniqueName="[Område]" displayFolder="" count="0" memberValueDatatype="130" unbalanced="0"/>
    <cacheHierarchy uniqueName="[Område].[År]" caption="År" attribute="1" defaultMemberUniqueName="[Område].[År].[All]" allUniqueName="[Område].[År].[All]" dimensionUniqueName="[Område]" displayFolder="" count="0" memberValueDatatype="20" unbalanced="0"/>
    <cacheHierarchy uniqueName="[Område].[ydelsesgruppe]" caption="ydelsesgruppe" attribute="1" defaultMemberUniqueName="[Område].[ydelsesgruppe].[All]" allUniqueName="[Område].[ydelsesgruppe].[All]" dimensionUniqueName="[Område]" displayFolder="" count="0" memberValueDatatype="130" unbalanced="0"/>
    <cacheHierarchy uniqueName="[Område].[Kommune]" caption="Kommune" attribute="1" defaultMemberUniqueName="[Område].[Kommune].[All]" allUniqueName="[Område].[Kommune].[All]" dimensionUniqueName="[Område]" displayFolder="" count="0" memberValueDatatype="130" unbalanced="0"/>
    <cacheHierarchy uniqueName="[Område].[Offentlige udgifter, løbende priser (kr.)]" caption="Offentlige udgifter, løbende priser (kr.)" attribute="1" defaultMemberUniqueName="[Område].[Offentlige udgifter, løbende priser (kr.)].[All]" allUniqueName="[Område].[Offentlige udgifter, løbende priser (kr.)].[All]" dimensionUniqueName="[Område]" displayFolder="" count="0" memberValueDatatype="5" unbalanced="0"/>
    <cacheHierarchy uniqueName="[Område].[Offentlige udgifter, 2026 pl (kr.)]" caption="Offentlige udgifter, 2026 pl (kr.)" attribute="1" defaultMemberUniqueName="[Område].[Offentlige udgifter, 2026 pl (kr.)].[All]" allUniqueName="[Område].[Offentlige udgifter, 2026 pl (kr.)].[All]" dimensionUniqueName="[Område]" displayFolder="" count="0" memberValueDatatype="5" unbalanced="0"/>
    <cacheHierarchy uniqueName="[Område 1].[kvartal]" caption="kvartal" attribute="1" defaultMemberUniqueName="[Område 1].[kvartal].[All]" allUniqueName="[Område 1].[kvartal].[All]" dimensionUniqueName="[Område 1]" displayFolder="" count="2" memberValueDatatype="130" unbalanced="0">
      <fieldsUsage count="2">
        <fieldUsage x="-1"/>
        <fieldUsage x="1"/>
      </fieldsUsage>
    </cacheHierarchy>
    <cacheHierarchy uniqueName="[Område 1].[År]" caption="År" attribute="1" defaultMemberUniqueName="[Område 1].[År].[All]" allUniqueName="[Område 1].[År].[All]" dimensionUniqueName="[Område 1]" displayFolder="" count="0" memberValueDatatype="20" unbalanced="0"/>
    <cacheHierarchy uniqueName="[Område 1].[periode]" caption="periode" attribute="1" defaultMemberUniqueName="[Område 1].[periode].[All]" allUniqueName="[Område 1].[periode].[All]" dimensionUniqueName="[Område 1]" displayFolder="" count="0" memberValueDatatype="130" unbalanced="0"/>
    <cacheHierarchy uniqueName="[Område 1].[Ydelsesgruppe]" caption="Ydelsesgruppe" attribute="1" defaultMemberUniqueName="[Område 1].[Ydelsesgruppe].[All]" allUniqueName="[Område 1].[Ydelsesgruppe].[All]" dimensionUniqueName="[Område 1]" displayFolder="" count="2" memberValueDatatype="130" unbalanced="0">
      <fieldsUsage count="2">
        <fieldUsage x="-1"/>
        <fieldUsage x="2"/>
      </fieldsUsage>
    </cacheHierarchy>
    <cacheHierarchy uniqueName="[Område 1].[Kommune]" caption="Kommune" attribute="1" defaultMemberUniqueName="[Område 1].[Kommune].[All]" allUniqueName="[Område 1].[Kommune].[All]" dimensionUniqueName="[Område 1]" displayFolder="" count="2" memberValueDatatype="130" unbalanced="0">
      <fieldsUsage count="2">
        <fieldUsage x="-1"/>
        <fieldUsage x="0"/>
      </fieldsUsage>
    </cacheHierarchy>
    <cacheHierarchy uniqueName="[Område 1].[Antal fuldtidspersoner]" caption="Antal fuldtidspersoner" attribute="1" defaultMemberUniqueName="[Område 1].[Antal fuldtidspersoner].[All]" allUniqueName="[Område 1].[Antal fuldtidspersoner].[All]" dimensionUniqueName="[Område 1]" displayFolder="" count="0" memberValueDatatype="20" unbalanced="0"/>
    <cacheHierarchy uniqueName="[Område 1].[Fuldtidspersoner i pct af befolkningen 16-66 år]" caption="Fuldtidspersoner i pct af befolkningen 16-66 år" attribute="1" defaultMemberUniqueName="[Område 1].[Fuldtidspersoner i pct af befolkningen 16-66 år].[All]" allUniqueName="[Område 1].[Fuldtidspersoner i pct af befolkningen 16-66 år].[All]" dimensionUniqueName="[Område 1]" displayFolder="" count="0" memberValueDatatype="5" unbalanced="0"/>
    <cacheHierarchy uniqueName="[Measures].[__XL_Count Område]" caption="__XL_Count Område" measure="1" displayFolder="" measureGroup="Område" count="0" hidden="1"/>
    <cacheHierarchy uniqueName="[Measures].[__XL_Count Område 1]" caption="__XL_Count Område 1" measure="1" displayFolder="" measureGroup="Område 1" count="0" hidden="1"/>
    <cacheHierarchy uniqueName="[Measures].[__No measures defined]" caption="__No measures defined" measure="1" displayFolder="" count="0" hidden="1"/>
    <cacheHierarchy uniqueName="[Measures].[Antal af Offentlige udgifter, 2026 pl (kr.)]" caption="Antal af Offentlige udgifter, 2026 pl (kr.)" measure="1" displayFolder="" measureGroup="Område" count="0" hidden="1">
      <extLst>
        <ext xmlns:x15="http://schemas.microsoft.com/office/spreadsheetml/2010/11/main" uri="{B97F6D7D-B522-45F9-BDA1-12C45D357490}">
          <x15:cacheHierarchy aggregatedColumn="5"/>
        </ext>
      </extLst>
    </cacheHierarchy>
    <cacheHierarchy uniqueName="[Measures].[Summen af Offentlige udgifter, 2026 pl (kr.)]" caption="Summen af Offentlige udgifter, 2026 pl (kr.)" measure="1" displayFolder="" measureGroup="Område" count="0" hidden="1">
      <extLst>
        <ext xmlns:x15="http://schemas.microsoft.com/office/spreadsheetml/2010/11/main" uri="{B97F6D7D-B522-45F9-BDA1-12C45D357490}">
          <x15:cacheHierarchy aggregatedColumn="5"/>
        </ext>
      </extLst>
    </cacheHierarchy>
    <cacheHierarchy uniqueName="[Measures].[Summen af Antal fuldtidspersoner]" caption="Summen af Antal fuldtidspersoner" measure="1" displayFolder="" measureGroup="Område 1" count="0" hidden="1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Summen af Fuldtidspersoner i pct af befolkningen 16-66 år]" caption="Summen af Fuldtidspersoner i pct af befolkningen 16-66 år" measure="1" displayFolder="" measureGroup="Område 1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12"/>
        </ext>
      </extLst>
    </cacheHierarchy>
  </cacheHierarchies>
  <kpis count="0"/>
  <dimensions count="3">
    <dimension measure="1" name="Measures" uniqueName="[Measures]" caption="Measures"/>
    <dimension name="Område" uniqueName="[Område]" caption="Område"/>
    <dimension name="Område 1" uniqueName="[Område 1]" caption="Område 1"/>
  </dimensions>
  <measureGroups count="2">
    <measureGroup name="Område" caption="Område"/>
    <measureGroup name="Område 1" caption="Område 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Forfatter" refreshedDate="46274.545787847223" backgroundQuery="1" createdVersion="8" refreshedVersion="8" minRefreshableVersion="3" recordCount="0" supportSubquery="1" supportAdvancedDrill="1" xr:uid="{37E19CE1-06A8-4842-AB47-D657DDD1E333}">
  <cacheSource type="external" connectionId="1"/>
  <cacheFields count="4">
    <cacheField name="[Område 1].[Kommune].[Kommune]" caption="Kommune" numFmtId="0" hierarchy="10" level="1">
      <sharedItems count="99">
        <s v="Albertslund"/>
        <s v="Allerød"/>
        <s v="Assens"/>
        <s v="Ballerup"/>
        <s v="Billund"/>
        <s v="Bornholm"/>
        <s v="Brøndby"/>
        <s v="Brønderslev"/>
        <s v="Dragør"/>
        <s v="Egedal"/>
        <s v="Esbjerg"/>
        <s v="Fanø"/>
        <s v="Favrskov"/>
        <s v="Faxe"/>
        <s v="Fredensborg"/>
        <s v="Fredericia"/>
        <s v="Frederiksberg"/>
        <s v="Frederikshavn"/>
        <s v="Frederikssund"/>
        <s v="Furesø"/>
        <s v="Faaborg-Midtfyn"/>
        <s v="Gentofte"/>
        <s v="Gladsaxe"/>
        <s v="Glostrup"/>
        <s v="Greve"/>
        <s v="Gribskov"/>
        <s v="Guldborgsund"/>
        <s v="Haderslev"/>
        <s v="Halsnæs"/>
        <s v="Hedensted"/>
        <s v="Hele landet"/>
        <s v="Helsingør"/>
        <s v="Herlev"/>
        <s v="Herning"/>
        <s v="Hillerød"/>
        <s v="Hjørring"/>
        <s v="Holbæk"/>
        <s v="Holstebro"/>
        <s v="Horsens"/>
        <s v="Hvidovre"/>
        <s v="Høje-Taastrup"/>
        <s v="Hørsholm"/>
        <s v="Ikast-Brande"/>
        <s v="Ishøj"/>
        <s v="Jammerbugt"/>
        <s v="Kalundborg"/>
        <s v="Kerteminde"/>
        <s v="Kolding"/>
        <s v="København"/>
        <s v="Køge"/>
        <s v="Langeland"/>
        <s v="Lejre"/>
        <s v="Lemvig"/>
        <s v="Lolland"/>
        <s v="Lyngby-Taarbæk"/>
        <s v="Læsø"/>
        <s v="Mariagerfjord"/>
        <s v="Middelfart"/>
        <s v="Morsø"/>
        <s v="Norddjurs"/>
        <s v="Nordfyns"/>
        <s v="Nyborg"/>
        <s v="Næstved"/>
        <s v="Odder"/>
        <s v="Odense"/>
        <s v="Odsherred"/>
        <s v="Randers"/>
        <s v="Rebild"/>
        <s v="Ringkøbing-Skjern"/>
        <s v="Ringsted"/>
        <s v="Roskilde"/>
        <s v="Rudersdal"/>
        <s v="Rødovre"/>
        <s v="Samsø"/>
        <s v="Silkeborg"/>
        <s v="Skanderborg"/>
        <s v="Skive"/>
        <s v="Slagelse"/>
        <s v="Solrød"/>
        <s v="Sorø"/>
        <s v="Stevns"/>
        <s v="Struer"/>
        <s v="Svendborg"/>
        <s v="Syddjurs"/>
        <s v="Sønderborg"/>
        <s v="Thisted"/>
        <s v="Tønder"/>
        <s v="Tårnby"/>
        <s v="Vallensbæk"/>
        <s v="Varde"/>
        <s v="Vejen"/>
        <s v="Vejle"/>
        <s v="Vesthimmerlands"/>
        <s v="Viborg"/>
        <s v="Vordingborg"/>
        <s v="Ærø"/>
        <s v="Aabenraa"/>
        <s v="Aalborg"/>
        <s v="Aarhus"/>
      </sharedItems>
    </cacheField>
    <cacheField name="[Område 1].[kvartal].[kvartal]" caption="kvartal" numFmtId="0" hierarchy="6" level="1">
      <sharedItems count="7">
        <s v="2. kvt 2020"/>
        <s v="2. kvt 2021"/>
        <s v="2. kvt 2022"/>
        <s v="2. kvt 2023"/>
        <s v="2. kvt 2024"/>
        <s v="2. kvt 2025"/>
        <s v="2. kvt 2026"/>
      </sharedItems>
    </cacheField>
    <cacheField name="[Measures].[Summen af Antal fuldtidspersoner]" caption="Summen af Antal fuldtidspersoner" numFmtId="0" hierarchy="18" level="32767"/>
    <cacheField name="[Område 1].[Ydelsesgruppe].[Ydelsesgruppe]" caption="Ydelsesgruppe" numFmtId="0" hierarchy="9" level="1">
      <sharedItems containsSemiMixedTypes="0" containsNonDate="0" containsString="0"/>
    </cacheField>
  </cacheFields>
  <cacheHierarchies count="20">
    <cacheHierarchy uniqueName="[Område].[kvartal]" caption="kvartal" attribute="1" defaultMemberUniqueName="[Område].[kvartal].[All]" allUniqueName="[Område].[kvartal].[All]" dimensionUniqueName="[Område]" displayFolder="" count="0" memberValueDatatype="130" unbalanced="0"/>
    <cacheHierarchy uniqueName="[Område].[År]" caption="År" attribute="1" defaultMemberUniqueName="[Område].[År].[All]" allUniqueName="[Område].[År].[All]" dimensionUniqueName="[Område]" displayFolder="" count="0" memberValueDatatype="20" unbalanced="0"/>
    <cacheHierarchy uniqueName="[Område].[ydelsesgruppe]" caption="ydelsesgruppe" attribute="1" defaultMemberUniqueName="[Område].[ydelsesgruppe].[All]" allUniqueName="[Område].[ydelsesgruppe].[All]" dimensionUniqueName="[Område]" displayFolder="" count="0" memberValueDatatype="130" unbalanced="0"/>
    <cacheHierarchy uniqueName="[Område].[Kommune]" caption="Kommune" attribute="1" defaultMemberUniqueName="[Område].[Kommune].[All]" allUniqueName="[Område].[Kommune].[All]" dimensionUniqueName="[Område]" displayFolder="" count="0" memberValueDatatype="130" unbalanced="0"/>
    <cacheHierarchy uniqueName="[Område].[Offentlige udgifter, løbende priser (kr.)]" caption="Offentlige udgifter, løbende priser (kr.)" attribute="1" defaultMemberUniqueName="[Område].[Offentlige udgifter, løbende priser (kr.)].[All]" allUniqueName="[Område].[Offentlige udgifter, løbende priser (kr.)].[All]" dimensionUniqueName="[Område]" displayFolder="" count="0" memberValueDatatype="5" unbalanced="0"/>
    <cacheHierarchy uniqueName="[Område].[Offentlige udgifter, 2026 pl (kr.)]" caption="Offentlige udgifter, 2026 pl (kr.)" attribute="1" defaultMemberUniqueName="[Område].[Offentlige udgifter, 2026 pl (kr.)].[All]" allUniqueName="[Område].[Offentlige udgifter, 2026 pl (kr.)].[All]" dimensionUniqueName="[Område]" displayFolder="" count="0" memberValueDatatype="5" unbalanced="0"/>
    <cacheHierarchy uniqueName="[Område 1].[kvartal]" caption="kvartal" attribute="1" defaultMemberUniqueName="[Område 1].[kvartal].[All]" allUniqueName="[Område 1].[kvartal].[All]" dimensionUniqueName="[Område 1]" displayFolder="" count="2" memberValueDatatype="130" unbalanced="0">
      <fieldsUsage count="2">
        <fieldUsage x="-1"/>
        <fieldUsage x="1"/>
      </fieldsUsage>
    </cacheHierarchy>
    <cacheHierarchy uniqueName="[Område 1].[År]" caption="År" attribute="1" defaultMemberUniqueName="[Område 1].[År].[All]" allUniqueName="[Område 1].[År].[All]" dimensionUniqueName="[Område 1]" displayFolder="" count="0" memberValueDatatype="20" unbalanced="0"/>
    <cacheHierarchy uniqueName="[Område 1].[periode]" caption="periode" attribute="1" defaultMemberUniqueName="[Område 1].[periode].[All]" allUniqueName="[Område 1].[periode].[All]" dimensionUniqueName="[Område 1]" displayFolder="" count="0" memberValueDatatype="130" unbalanced="0"/>
    <cacheHierarchy uniqueName="[Område 1].[Ydelsesgruppe]" caption="Ydelsesgruppe" attribute="1" defaultMemberUniqueName="[Område 1].[Ydelsesgruppe].[All]" allUniqueName="[Område 1].[Ydelsesgruppe].[All]" dimensionUniqueName="[Område 1]" displayFolder="" count="2" memberValueDatatype="130" unbalanced="0">
      <fieldsUsage count="2">
        <fieldUsage x="-1"/>
        <fieldUsage x="3"/>
      </fieldsUsage>
    </cacheHierarchy>
    <cacheHierarchy uniqueName="[Område 1].[Kommune]" caption="Kommune" attribute="1" defaultMemberUniqueName="[Område 1].[Kommune].[All]" allUniqueName="[Område 1].[Kommune].[All]" dimensionUniqueName="[Område 1]" displayFolder="" count="2" memberValueDatatype="130" unbalanced="0">
      <fieldsUsage count="2">
        <fieldUsage x="-1"/>
        <fieldUsage x="0"/>
      </fieldsUsage>
    </cacheHierarchy>
    <cacheHierarchy uniqueName="[Område 1].[Antal fuldtidspersoner]" caption="Antal fuldtidspersoner" attribute="1" defaultMemberUniqueName="[Område 1].[Antal fuldtidspersoner].[All]" allUniqueName="[Område 1].[Antal fuldtidspersoner].[All]" dimensionUniqueName="[Område 1]" displayFolder="" count="0" memberValueDatatype="20" unbalanced="0"/>
    <cacheHierarchy uniqueName="[Område 1].[Fuldtidspersoner i pct af befolkningen 16-66 år]" caption="Fuldtidspersoner i pct af befolkningen 16-66 år" attribute="1" defaultMemberUniqueName="[Område 1].[Fuldtidspersoner i pct af befolkningen 16-66 år].[All]" allUniqueName="[Område 1].[Fuldtidspersoner i pct af befolkningen 16-66 år].[All]" dimensionUniqueName="[Område 1]" displayFolder="" count="0" memberValueDatatype="5" unbalanced="0"/>
    <cacheHierarchy uniqueName="[Measures].[__XL_Count Område]" caption="__XL_Count Område" measure="1" displayFolder="" measureGroup="Område" count="0" hidden="1"/>
    <cacheHierarchy uniqueName="[Measures].[__XL_Count Område 1]" caption="__XL_Count Område 1" measure="1" displayFolder="" measureGroup="Område 1" count="0" hidden="1"/>
    <cacheHierarchy uniqueName="[Measures].[__No measures defined]" caption="__No measures defined" measure="1" displayFolder="" count="0" hidden="1"/>
    <cacheHierarchy uniqueName="[Measures].[Antal af Offentlige udgifter, 2026 pl (kr.)]" caption="Antal af Offentlige udgifter, 2026 pl (kr.)" measure="1" displayFolder="" measureGroup="Område" count="0" hidden="1">
      <extLst>
        <ext xmlns:x15="http://schemas.microsoft.com/office/spreadsheetml/2010/11/main" uri="{B97F6D7D-B522-45F9-BDA1-12C45D357490}">
          <x15:cacheHierarchy aggregatedColumn="5"/>
        </ext>
      </extLst>
    </cacheHierarchy>
    <cacheHierarchy uniqueName="[Measures].[Summen af Offentlige udgifter, 2026 pl (kr.)]" caption="Summen af Offentlige udgifter, 2026 pl (kr.)" measure="1" displayFolder="" measureGroup="Område" count="0" hidden="1">
      <extLst>
        <ext xmlns:x15="http://schemas.microsoft.com/office/spreadsheetml/2010/11/main" uri="{B97F6D7D-B522-45F9-BDA1-12C45D357490}">
          <x15:cacheHierarchy aggregatedColumn="5"/>
        </ext>
      </extLst>
    </cacheHierarchy>
    <cacheHierarchy uniqueName="[Measures].[Summen af Antal fuldtidspersoner]" caption="Summen af Antal fuldtidspersoner" measure="1" displayFolder="" measureGroup="Område 1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Summen af Fuldtidspersoner i pct af befolkningen 16-66 år]" caption="Summen af Fuldtidspersoner i pct af befolkningen 16-66 år" measure="1" displayFolder="" measureGroup="Område 1" count="0" hidden="1">
      <extLst>
        <ext xmlns:x15="http://schemas.microsoft.com/office/spreadsheetml/2010/11/main" uri="{B97F6D7D-B522-45F9-BDA1-12C45D357490}">
          <x15:cacheHierarchy aggregatedColumn="12"/>
        </ext>
      </extLst>
    </cacheHierarchy>
  </cacheHierarchies>
  <kpis count="0"/>
  <dimensions count="3">
    <dimension measure="1" name="Measures" uniqueName="[Measures]" caption="Measures"/>
    <dimension name="Område" uniqueName="[Område]" caption="Område"/>
    <dimension name="Område 1" uniqueName="[Område 1]" caption="Område 1"/>
  </dimensions>
  <measureGroups count="2">
    <measureGroup name="Område" caption="Område"/>
    <measureGroup name="Område 1" caption="Område 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Forfatter" refreshedDate="46274.546067129631" backgroundQuery="1" createdVersion="8" refreshedVersion="8" minRefreshableVersion="3" recordCount="0" supportSubquery="1" supportAdvancedDrill="1" xr:uid="{83D6F941-AA33-4E31-8879-4C7C212ACBC2}">
  <cacheSource type="external" connectionId="1"/>
  <cacheFields count="4">
    <cacheField name="[Område 1].[Kommune].[Kommune]" caption="Kommune" numFmtId="0" hierarchy="10" level="1">
      <sharedItems count="99">
        <s v="Albertslund"/>
        <s v="Allerød"/>
        <s v="Assens"/>
        <s v="Ballerup"/>
        <s v="Billund"/>
        <s v="Bornholm"/>
        <s v="Brøndby"/>
        <s v="Brønderslev"/>
        <s v="Dragør"/>
        <s v="Egedal"/>
        <s v="Esbjerg"/>
        <s v="Fanø"/>
        <s v="Favrskov"/>
        <s v="Faxe"/>
        <s v="Fredensborg"/>
        <s v="Fredericia"/>
        <s v="Frederiksberg"/>
        <s v="Frederikshavn"/>
        <s v="Frederikssund"/>
        <s v="Furesø"/>
        <s v="Faaborg-Midtfyn"/>
        <s v="Gentofte"/>
        <s v="Gladsaxe"/>
        <s v="Glostrup"/>
        <s v="Greve"/>
        <s v="Gribskov"/>
        <s v="Guldborgsund"/>
        <s v="Haderslev"/>
        <s v="Halsnæs"/>
        <s v="Hedensted"/>
        <s v="Hele landet"/>
        <s v="Helsingør"/>
        <s v="Herlev"/>
        <s v="Herning"/>
        <s v="Hillerød"/>
        <s v="Hjørring"/>
        <s v="Holbæk"/>
        <s v="Holstebro"/>
        <s v="Horsens"/>
        <s v="Hvidovre"/>
        <s v="Høje-Taastrup"/>
        <s v="Hørsholm"/>
        <s v="Ikast-Brande"/>
        <s v="Ishøj"/>
        <s v="Jammerbugt"/>
        <s v="Kalundborg"/>
        <s v="Kerteminde"/>
        <s v="Kolding"/>
        <s v="København"/>
        <s v="Køge"/>
        <s v="Langeland"/>
        <s v="Lejre"/>
        <s v="Lemvig"/>
        <s v="Lolland"/>
        <s v="Lyngby-Taarbæk"/>
        <s v="Læsø"/>
        <s v="Mariagerfjord"/>
        <s v="Middelfart"/>
        <s v="Morsø"/>
        <s v="Norddjurs"/>
        <s v="Nordfyns"/>
        <s v="Nyborg"/>
        <s v="Næstved"/>
        <s v="Odder"/>
        <s v="Odense"/>
        <s v="Odsherred"/>
        <s v="Randers"/>
        <s v="Rebild"/>
        <s v="Ringkøbing-Skjern"/>
        <s v="Ringsted"/>
        <s v="Roskilde"/>
        <s v="Rudersdal"/>
        <s v="Rødovre"/>
        <s v="Samsø"/>
        <s v="Silkeborg"/>
        <s v="Skanderborg"/>
        <s v="Skive"/>
        <s v="Slagelse"/>
        <s v="Solrød"/>
        <s v="Sorø"/>
        <s v="Stevns"/>
        <s v="Struer"/>
        <s v="Svendborg"/>
        <s v="Syddjurs"/>
        <s v="Sønderborg"/>
        <s v="Thisted"/>
        <s v="Tønder"/>
        <s v="Tårnby"/>
        <s v="Vallensbæk"/>
        <s v="Varde"/>
        <s v="Vejen"/>
        <s v="Vejle"/>
        <s v="Vesthimmerlands"/>
        <s v="Viborg"/>
        <s v="Vordingborg"/>
        <s v="Ærø"/>
        <s v="Aabenraa"/>
        <s v="Aalborg"/>
        <s v="Aarhus"/>
      </sharedItems>
    </cacheField>
    <cacheField name="[Område 1].[kvartal].[kvartal]" caption="kvartal" numFmtId="0" hierarchy="6" level="1">
      <sharedItems count="7">
        <s v="2. kvt 2020"/>
        <s v="2. kvt 2021"/>
        <s v="2. kvt 2022"/>
        <s v="2. kvt 2023"/>
        <s v="2. kvt 2024"/>
        <s v="2. kvt 2025"/>
        <s v="2. kvt 2026"/>
      </sharedItems>
    </cacheField>
    <cacheField name="[Measures].[Summen af Antal fuldtidspersoner]" caption="Summen af Antal fuldtidspersoner" numFmtId="0" hierarchy="18" level="32767"/>
    <cacheField name="[Område 1].[Ydelsesgruppe].[Ydelsesgruppe]" caption="Ydelsesgruppe" numFmtId="0" hierarchy="9" level="1">
      <sharedItems containsSemiMixedTypes="0" containsNonDate="0" containsString="0"/>
    </cacheField>
  </cacheFields>
  <cacheHierarchies count="20">
    <cacheHierarchy uniqueName="[Område].[kvartal]" caption="kvartal" attribute="1" defaultMemberUniqueName="[Område].[kvartal].[All]" allUniqueName="[Område].[kvartal].[All]" dimensionUniqueName="[Område]" displayFolder="" count="0" memberValueDatatype="130" unbalanced="0"/>
    <cacheHierarchy uniqueName="[Område].[År]" caption="År" attribute="1" defaultMemberUniqueName="[Område].[År].[All]" allUniqueName="[Område].[År].[All]" dimensionUniqueName="[Område]" displayFolder="" count="0" memberValueDatatype="20" unbalanced="0"/>
    <cacheHierarchy uniqueName="[Område].[ydelsesgruppe]" caption="ydelsesgruppe" attribute="1" defaultMemberUniqueName="[Område].[ydelsesgruppe].[All]" allUniqueName="[Område].[ydelsesgruppe].[All]" dimensionUniqueName="[Område]" displayFolder="" count="0" memberValueDatatype="130" unbalanced="0"/>
    <cacheHierarchy uniqueName="[Område].[Kommune]" caption="Kommune" attribute="1" defaultMemberUniqueName="[Område].[Kommune].[All]" allUniqueName="[Område].[Kommune].[All]" dimensionUniqueName="[Område]" displayFolder="" count="0" memberValueDatatype="130" unbalanced="0"/>
    <cacheHierarchy uniqueName="[Område].[Offentlige udgifter, løbende priser (kr.)]" caption="Offentlige udgifter, løbende priser (kr.)" attribute="1" defaultMemberUniqueName="[Område].[Offentlige udgifter, løbende priser (kr.)].[All]" allUniqueName="[Område].[Offentlige udgifter, løbende priser (kr.)].[All]" dimensionUniqueName="[Område]" displayFolder="" count="0" memberValueDatatype="5" unbalanced="0"/>
    <cacheHierarchy uniqueName="[Område].[Offentlige udgifter, 2026 pl (kr.)]" caption="Offentlige udgifter, 2026 pl (kr.)" attribute="1" defaultMemberUniqueName="[Område].[Offentlige udgifter, 2026 pl (kr.)].[All]" allUniqueName="[Område].[Offentlige udgifter, 2026 pl (kr.)].[All]" dimensionUniqueName="[Område]" displayFolder="" count="0" memberValueDatatype="5" unbalanced="0"/>
    <cacheHierarchy uniqueName="[Område 1].[kvartal]" caption="kvartal" attribute="1" defaultMemberUniqueName="[Område 1].[kvartal].[All]" allUniqueName="[Område 1].[kvartal].[All]" dimensionUniqueName="[Område 1]" displayFolder="" count="2" memberValueDatatype="130" unbalanced="0">
      <fieldsUsage count="2">
        <fieldUsage x="-1"/>
        <fieldUsage x="1"/>
      </fieldsUsage>
    </cacheHierarchy>
    <cacheHierarchy uniqueName="[Område 1].[År]" caption="År" attribute="1" defaultMemberUniqueName="[Område 1].[År].[All]" allUniqueName="[Område 1].[År].[All]" dimensionUniqueName="[Område 1]" displayFolder="" count="0" memberValueDatatype="20" unbalanced="0"/>
    <cacheHierarchy uniqueName="[Område 1].[periode]" caption="periode" attribute="1" defaultMemberUniqueName="[Område 1].[periode].[All]" allUniqueName="[Område 1].[periode].[All]" dimensionUniqueName="[Område 1]" displayFolder="" count="0" memberValueDatatype="130" unbalanced="0"/>
    <cacheHierarchy uniqueName="[Område 1].[Ydelsesgruppe]" caption="Ydelsesgruppe" attribute="1" defaultMemberUniqueName="[Område 1].[Ydelsesgruppe].[All]" allUniqueName="[Område 1].[Ydelsesgruppe].[All]" dimensionUniqueName="[Område 1]" displayFolder="" count="2" memberValueDatatype="130" unbalanced="0">
      <fieldsUsage count="2">
        <fieldUsage x="-1"/>
        <fieldUsage x="3"/>
      </fieldsUsage>
    </cacheHierarchy>
    <cacheHierarchy uniqueName="[Område 1].[Kommune]" caption="Kommune" attribute="1" defaultMemberUniqueName="[Område 1].[Kommune].[All]" allUniqueName="[Område 1].[Kommune].[All]" dimensionUniqueName="[Område 1]" displayFolder="" count="2" memberValueDatatype="130" unbalanced="0">
      <fieldsUsage count="2">
        <fieldUsage x="-1"/>
        <fieldUsage x="0"/>
      </fieldsUsage>
    </cacheHierarchy>
    <cacheHierarchy uniqueName="[Område 1].[Antal fuldtidspersoner]" caption="Antal fuldtidspersoner" attribute="1" defaultMemberUniqueName="[Område 1].[Antal fuldtidspersoner].[All]" allUniqueName="[Område 1].[Antal fuldtidspersoner].[All]" dimensionUniqueName="[Område 1]" displayFolder="" count="0" memberValueDatatype="20" unbalanced="0"/>
    <cacheHierarchy uniqueName="[Område 1].[Fuldtidspersoner i pct af befolkningen 16-66 år]" caption="Fuldtidspersoner i pct af befolkningen 16-66 år" attribute="1" defaultMemberUniqueName="[Område 1].[Fuldtidspersoner i pct af befolkningen 16-66 år].[All]" allUniqueName="[Område 1].[Fuldtidspersoner i pct af befolkningen 16-66 år].[All]" dimensionUniqueName="[Område 1]" displayFolder="" count="0" memberValueDatatype="5" unbalanced="0"/>
    <cacheHierarchy uniqueName="[Measures].[__XL_Count Område]" caption="__XL_Count Område" measure="1" displayFolder="" measureGroup="Område" count="0" hidden="1"/>
    <cacheHierarchy uniqueName="[Measures].[__XL_Count Område 1]" caption="__XL_Count Område 1" measure="1" displayFolder="" measureGroup="Område 1" count="0" hidden="1"/>
    <cacheHierarchy uniqueName="[Measures].[__No measures defined]" caption="__No measures defined" measure="1" displayFolder="" count="0" hidden="1"/>
    <cacheHierarchy uniqueName="[Measures].[Antal af Offentlige udgifter, 2026 pl (kr.)]" caption="Antal af Offentlige udgifter, 2026 pl (kr.)" measure="1" displayFolder="" measureGroup="Område" count="0" hidden="1">
      <extLst>
        <ext xmlns:x15="http://schemas.microsoft.com/office/spreadsheetml/2010/11/main" uri="{B97F6D7D-B522-45F9-BDA1-12C45D357490}">
          <x15:cacheHierarchy aggregatedColumn="5"/>
        </ext>
      </extLst>
    </cacheHierarchy>
    <cacheHierarchy uniqueName="[Measures].[Summen af Offentlige udgifter, 2026 pl (kr.)]" caption="Summen af Offentlige udgifter, 2026 pl (kr.)" measure="1" displayFolder="" measureGroup="Område" count="0" hidden="1">
      <extLst>
        <ext xmlns:x15="http://schemas.microsoft.com/office/spreadsheetml/2010/11/main" uri="{B97F6D7D-B522-45F9-BDA1-12C45D357490}">
          <x15:cacheHierarchy aggregatedColumn="5"/>
        </ext>
      </extLst>
    </cacheHierarchy>
    <cacheHierarchy uniqueName="[Measures].[Summen af Antal fuldtidspersoner]" caption="Summen af Antal fuldtidspersoner" measure="1" displayFolder="" measureGroup="Område 1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Summen af Fuldtidspersoner i pct af befolkningen 16-66 år]" caption="Summen af Fuldtidspersoner i pct af befolkningen 16-66 år" measure="1" displayFolder="" measureGroup="Område 1" count="0" hidden="1">
      <extLst>
        <ext xmlns:x15="http://schemas.microsoft.com/office/spreadsheetml/2010/11/main" uri="{B97F6D7D-B522-45F9-BDA1-12C45D357490}">
          <x15:cacheHierarchy aggregatedColumn="12"/>
        </ext>
      </extLst>
    </cacheHierarchy>
  </cacheHierarchies>
  <kpis count="0"/>
  <dimensions count="3">
    <dimension measure="1" name="Measures" uniqueName="[Measures]" caption="Measures"/>
    <dimension name="Område" uniqueName="[Område]" caption="Område"/>
    <dimension name="Område 1" uniqueName="[Område 1]" caption="Område 1"/>
  </dimensions>
  <measureGroups count="2">
    <measureGroup name="Område" caption="Område"/>
    <measureGroup name="Område 1" caption="Område 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Forfatter" refreshedDate="46274.546130439812" backgroundQuery="1" createdVersion="8" refreshedVersion="8" minRefreshableVersion="3" recordCount="0" supportSubquery="1" supportAdvancedDrill="1" xr:uid="{1101FBD0-63A1-46D9-AAA1-87EF0BC1516A}">
  <cacheSource type="external" connectionId="1"/>
  <cacheFields count="4">
    <cacheField name="[Område 1].[Kommune].[Kommune]" caption="Kommune" numFmtId="0" hierarchy="10" level="1">
      <sharedItems count="99">
        <s v="Albertslund"/>
        <s v="Allerød"/>
        <s v="Assens"/>
        <s v="Ballerup"/>
        <s v="Billund"/>
        <s v="Bornholm"/>
        <s v="Brøndby"/>
        <s v="Brønderslev"/>
        <s v="Dragør"/>
        <s v="Egedal"/>
        <s v="Esbjerg"/>
        <s v="Fanø"/>
        <s v="Favrskov"/>
        <s v="Faxe"/>
        <s v="Fredensborg"/>
        <s v="Fredericia"/>
        <s v="Frederiksberg"/>
        <s v="Frederikshavn"/>
        <s v="Frederikssund"/>
        <s v="Furesø"/>
        <s v="Faaborg-Midtfyn"/>
        <s v="Gentofte"/>
        <s v="Gladsaxe"/>
        <s v="Glostrup"/>
        <s v="Greve"/>
        <s v="Gribskov"/>
        <s v="Guldborgsund"/>
        <s v="Haderslev"/>
        <s v="Halsnæs"/>
        <s v="Hedensted"/>
        <s v="Hele landet"/>
        <s v="Helsingør"/>
        <s v="Herlev"/>
        <s v="Herning"/>
        <s v="Hillerød"/>
        <s v="Hjørring"/>
        <s v="Holbæk"/>
        <s v="Holstebro"/>
        <s v="Horsens"/>
        <s v="Hvidovre"/>
        <s v="Høje-Taastrup"/>
        <s v="Hørsholm"/>
        <s v="Ikast-Brande"/>
        <s v="Ishøj"/>
        <s v="Jammerbugt"/>
        <s v="Kalundborg"/>
        <s v="Kerteminde"/>
        <s v="Kolding"/>
        <s v="København"/>
        <s v="Køge"/>
        <s v="Langeland"/>
        <s v="Lejre"/>
        <s v="Lemvig"/>
        <s v="Lolland"/>
        <s v="Lyngby-Taarbæk"/>
        <s v="Læsø"/>
        <s v="Mariagerfjord"/>
        <s v="Middelfart"/>
        <s v="Morsø"/>
        <s v="Norddjurs"/>
        <s v="Nordfyns"/>
        <s v="Nyborg"/>
        <s v="Næstved"/>
        <s v="Odder"/>
        <s v="Odense"/>
        <s v="Odsherred"/>
        <s v="Randers"/>
        <s v="Rebild"/>
        <s v="Ringkøbing-Skjern"/>
        <s v="Ringsted"/>
        <s v="Roskilde"/>
        <s v="Rudersdal"/>
        <s v="Rødovre"/>
        <s v="Samsø"/>
        <s v="Silkeborg"/>
        <s v="Skanderborg"/>
        <s v="Skive"/>
        <s v="Slagelse"/>
        <s v="Solrød"/>
        <s v="Sorø"/>
        <s v="Stevns"/>
        <s v="Struer"/>
        <s v="Svendborg"/>
        <s v="Syddjurs"/>
        <s v="Sønderborg"/>
        <s v="Thisted"/>
        <s v="Tønder"/>
        <s v="Tårnby"/>
        <s v="Vallensbæk"/>
        <s v="Varde"/>
        <s v="Vejen"/>
        <s v="Vejle"/>
        <s v="Vesthimmerlands"/>
        <s v="Viborg"/>
        <s v="Vordingborg"/>
        <s v="Ærø"/>
        <s v="Aabenraa"/>
        <s v="Aalborg"/>
        <s v="Aarhus"/>
      </sharedItems>
    </cacheField>
    <cacheField name="[Område 1].[kvartal].[kvartal]" caption="kvartal" numFmtId="0" hierarchy="6" level="1">
      <sharedItems count="7">
        <s v="2. kvt 2020"/>
        <s v="2. kvt 2021"/>
        <s v="2. kvt 2022"/>
        <s v="2. kvt 2023"/>
        <s v="2. kvt 2024"/>
        <s v="2. kvt 2025"/>
        <s v="2. kvt 2026"/>
      </sharedItems>
    </cacheField>
    <cacheField name="[Område 1].[Ydelsesgruppe].[Ydelsesgruppe]" caption="Ydelsesgruppe" numFmtId="0" hierarchy="9" level="1">
      <sharedItems containsSemiMixedTypes="0" containsNonDate="0" containsString="0"/>
    </cacheField>
    <cacheField name="[Measures].[Summen af Fuldtidspersoner i pct af befolkningen 16-66 år]" caption="Summen af Fuldtidspersoner i pct af befolkningen 16-66 år" numFmtId="0" hierarchy="19" level="32767"/>
  </cacheFields>
  <cacheHierarchies count="20">
    <cacheHierarchy uniqueName="[Område].[kvartal]" caption="kvartal" attribute="1" defaultMemberUniqueName="[Område].[kvartal].[All]" allUniqueName="[Område].[kvartal].[All]" dimensionUniqueName="[Område]" displayFolder="" count="0" memberValueDatatype="130" unbalanced="0"/>
    <cacheHierarchy uniqueName="[Område].[År]" caption="År" attribute="1" defaultMemberUniqueName="[Område].[År].[All]" allUniqueName="[Område].[År].[All]" dimensionUniqueName="[Område]" displayFolder="" count="0" memberValueDatatype="20" unbalanced="0"/>
    <cacheHierarchy uniqueName="[Område].[ydelsesgruppe]" caption="ydelsesgruppe" attribute="1" defaultMemberUniqueName="[Område].[ydelsesgruppe].[All]" allUniqueName="[Område].[ydelsesgruppe].[All]" dimensionUniqueName="[Område]" displayFolder="" count="0" memberValueDatatype="130" unbalanced="0"/>
    <cacheHierarchy uniqueName="[Område].[Kommune]" caption="Kommune" attribute="1" defaultMemberUniqueName="[Område].[Kommune].[All]" allUniqueName="[Område].[Kommune].[All]" dimensionUniqueName="[Område]" displayFolder="" count="0" memberValueDatatype="130" unbalanced="0"/>
    <cacheHierarchy uniqueName="[Område].[Offentlige udgifter, løbende priser (kr.)]" caption="Offentlige udgifter, løbende priser (kr.)" attribute="1" defaultMemberUniqueName="[Område].[Offentlige udgifter, løbende priser (kr.)].[All]" allUniqueName="[Område].[Offentlige udgifter, løbende priser (kr.)].[All]" dimensionUniqueName="[Område]" displayFolder="" count="0" memberValueDatatype="5" unbalanced="0"/>
    <cacheHierarchy uniqueName="[Område].[Offentlige udgifter, 2026 pl (kr.)]" caption="Offentlige udgifter, 2026 pl (kr.)" attribute="1" defaultMemberUniqueName="[Område].[Offentlige udgifter, 2026 pl (kr.)].[All]" allUniqueName="[Område].[Offentlige udgifter, 2026 pl (kr.)].[All]" dimensionUniqueName="[Område]" displayFolder="" count="0" memberValueDatatype="5" unbalanced="0"/>
    <cacheHierarchy uniqueName="[Område 1].[kvartal]" caption="kvartal" attribute="1" defaultMemberUniqueName="[Område 1].[kvartal].[All]" allUniqueName="[Område 1].[kvartal].[All]" dimensionUniqueName="[Område 1]" displayFolder="" count="2" memberValueDatatype="130" unbalanced="0">
      <fieldsUsage count="2">
        <fieldUsage x="-1"/>
        <fieldUsage x="1"/>
      </fieldsUsage>
    </cacheHierarchy>
    <cacheHierarchy uniqueName="[Område 1].[År]" caption="År" attribute="1" defaultMemberUniqueName="[Område 1].[År].[All]" allUniqueName="[Område 1].[År].[All]" dimensionUniqueName="[Område 1]" displayFolder="" count="0" memberValueDatatype="20" unbalanced="0"/>
    <cacheHierarchy uniqueName="[Område 1].[periode]" caption="periode" attribute="1" defaultMemberUniqueName="[Område 1].[periode].[All]" allUniqueName="[Område 1].[periode].[All]" dimensionUniqueName="[Område 1]" displayFolder="" count="0" memberValueDatatype="130" unbalanced="0"/>
    <cacheHierarchy uniqueName="[Område 1].[Ydelsesgruppe]" caption="Ydelsesgruppe" attribute="1" defaultMemberUniqueName="[Område 1].[Ydelsesgruppe].[All]" allUniqueName="[Område 1].[Ydelsesgruppe].[All]" dimensionUniqueName="[Område 1]" displayFolder="" count="2" memberValueDatatype="130" unbalanced="0">
      <fieldsUsage count="2">
        <fieldUsage x="-1"/>
        <fieldUsage x="2"/>
      </fieldsUsage>
    </cacheHierarchy>
    <cacheHierarchy uniqueName="[Område 1].[Kommune]" caption="Kommune" attribute="1" defaultMemberUniqueName="[Område 1].[Kommune].[All]" allUniqueName="[Område 1].[Kommune].[All]" dimensionUniqueName="[Område 1]" displayFolder="" count="2" memberValueDatatype="130" unbalanced="0">
      <fieldsUsage count="2">
        <fieldUsage x="-1"/>
        <fieldUsage x="0"/>
      </fieldsUsage>
    </cacheHierarchy>
    <cacheHierarchy uniqueName="[Område 1].[Antal fuldtidspersoner]" caption="Antal fuldtidspersoner" attribute="1" defaultMemberUniqueName="[Område 1].[Antal fuldtidspersoner].[All]" allUniqueName="[Område 1].[Antal fuldtidspersoner].[All]" dimensionUniqueName="[Område 1]" displayFolder="" count="0" memberValueDatatype="20" unbalanced="0"/>
    <cacheHierarchy uniqueName="[Område 1].[Fuldtidspersoner i pct af befolkningen 16-66 år]" caption="Fuldtidspersoner i pct af befolkningen 16-66 år" attribute="1" defaultMemberUniqueName="[Område 1].[Fuldtidspersoner i pct af befolkningen 16-66 år].[All]" allUniqueName="[Område 1].[Fuldtidspersoner i pct af befolkningen 16-66 år].[All]" dimensionUniqueName="[Område 1]" displayFolder="" count="0" memberValueDatatype="5" unbalanced="0"/>
    <cacheHierarchy uniqueName="[Measures].[__XL_Count Område]" caption="__XL_Count Område" measure="1" displayFolder="" measureGroup="Område" count="0" hidden="1"/>
    <cacheHierarchy uniqueName="[Measures].[__XL_Count Område 1]" caption="__XL_Count Område 1" measure="1" displayFolder="" measureGroup="Område 1" count="0" hidden="1"/>
    <cacheHierarchy uniqueName="[Measures].[__No measures defined]" caption="__No measures defined" measure="1" displayFolder="" count="0" hidden="1"/>
    <cacheHierarchy uniqueName="[Measures].[Antal af Offentlige udgifter, 2026 pl (kr.)]" caption="Antal af Offentlige udgifter, 2026 pl (kr.)" measure="1" displayFolder="" measureGroup="Område" count="0" hidden="1">
      <extLst>
        <ext xmlns:x15="http://schemas.microsoft.com/office/spreadsheetml/2010/11/main" uri="{B97F6D7D-B522-45F9-BDA1-12C45D357490}">
          <x15:cacheHierarchy aggregatedColumn="5"/>
        </ext>
      </extLst>
    </cacheHierarchy>
    <cacheHierarchy uniqueName="[Measures].[Summen af Offentlige udgifter, 2026 pl (kr.)]" caption="Summen af Offentlige udgifter, 2026 pl (kr.)" measure="1" displayFolder="" measureGroup="Område" count="0" hidden="1">
      <extLst>
        <ext xmlns:x15="http://schemas.microsoft.com/office/spreadsheetml/2010/11/main" uri="{B97F6D7D-B522-45F9-BDA1-12C45D357490}">
          <x15:cacheHierarchy aggregatedColumn="5"/>
        </ext>
      </extLst>
    </cacheHierarchy>
    <cacheHierarchy uniqueName="[Measures].[Summen af Antal fuldtidspersoner]" caption="Summen af Antal fuldtidspersoner" measure="1" displayFolder="" measureGroup="Område 1" count="0" hidden="1">
      <extLst>
        <ext xmlns:x15="http://schemas.microsoft.com/office/spreadsheetml/2010/11/main" uri="{B97F6D7D-B522-45F9-BDA1-12C45D357490}">
          <x15:cacheHierarchy aggregatedColumn="11"/>
        </ext>
      </extLst>
    </cacheHierarchy>
    <cacheHierarchy uniqueName="[Measures].[Summen af Fuldtidspersoner i pct af befolkningen 16-66 år]" caption="Summen af Fuldtidspersoner i pct af befolkningen 16-66 år" measure="1" displayFolder="" measureGroup="Område 1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12"/>
        </ext>
      </extLst>
    </cacheHierarchy>
  </cacheHierarchies>
  <kpis count="0"/>
  <dimensions count="3">
    <dimension measure="1" name="Measures" uniqueName="[Measures]" caption="Measures"/>
    <dimension name="Område" uniqueName="[Område]" caption="Område"/>
    <dimension name="Område 1" uniqueName="[Område 1]" caption="Område 1"/>
  </dimensions>
  <measureGroups count="2">
    <measureGroup name="Område" caption="Område"/>
    <measureGroup name="Område 1" caption="Område 1"/>
  </measureGroups>
  <maps count="2">
    <map measureGroup="0" dimension="1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C75AC60-10F9-411D-B2CA-4E77742EAD62}" name="Pivottabel15" cacheId="246" applyNumberFormats="0" applyBorderFormats="0" applyFontFormats="0" applyPatternFormats="0" applyAlignmentFormats="0" applyWidthHeightFormats="1" dataCaption="Værdier" updatedVersion="8" minRefreshableVersion="3" useAutoFormatting="1" itemPrintTitles="1" createdVersion="8" indent="0" outline="1" outlineData="1" multipleFieldFilters="0">
  <location ref="Y3:AG105" firstHeaderRow="1" firstDataRow="2" firstDataCol="1" rowPageCount="1" colPageCount="1"/>
  <pivotFields count="4">
    <pivotField axis="axisRow" allDrilled="1" subtotalTop="0" showAll="0" dataSourceSort="1" defaultSubtotal="0" defaultAttributeDrillState="1">
      <items count="10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</items>
    </pivotField>
    <pivotField axis="axisCol" allDrilled="1" subtotalTop="0" showAll="0" dataSourceSort="1" defaultSubtotal="0" defaultAttributeDrillState="1">
      <items count="7">
        <item x="0"/>
        <item x="1"/>
        <item x="2"/>
        <item x="3"/>
        <item x="4"/>
        <item x="5"/>
        <item x="6"/>
      </items>
    </pivotField>
    <pivotField axis="axisPage" allDrilled="1" subtotalTop="0" showAll="0" dataSourceSort="1" defaultSubtotal="0" defaultAttributeDrillState="1"/>
    <pivotField dataField="1" subtotalTop="0" showAll="0" defaultSubtotal="0"/>
  </pivotFields>
  <rowFields count="1">
    <field x="0"/>
  </rowFields>
  <rowItems count="10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 t="grand">
      <x/>
    </i>
  </rowItems>
  <colFields count="1">
    <field x="1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colItems>
  <pageFields count="1">
    <pageField fld="2" hier="2" name="[Område].[ydelsesgruppe].&amp;[Seniorpension]" cap="Seniorpension"/>
  </pageFields>
  <dataFields count="1">
    <dataField name="Summen af Offentlige udgifter, 2026 pl (kr.)" fld="3" baseField="0" baseItem="14"/>
  </dataFields>
  <formats count="2">
    <format dxfId="0">
      <pivotArea collapsedLevelsAreSubtotals="1" fieldPosition="0">
        <references count="1">
          <reference field="0" count="1">
            <x v="30"/>
          </reference>
        </references>
      </pivotArea>
    </format>
    <format dxfId="1">
      <pivotArea dataOnly="0" labelOnly="1" fieldPosition="0">
        <references count="1">
          <reference field="0" count="1">
            <x v="30"/>
          </reference>
        </references>
      </pivotArea>
    </format>
  </formats>
  <pivotHierarchies count="20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 caption="Summen af Offentlige udgifter, 2026 pl (kr.)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3"/>
  </rowHierarchiesUsage>
  <colHierarchiesUsage count="1">
    <colHierarchyUsage hierarchyUsage="0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Ark 1!$A$2:$F$2102">
        <x15:activeTabTopLevelEntity name="[Område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BD11E13-4607-4246-BC2B-16F7DCF69CF6}" name="Pivottabel14" cacheId="247" applyNumberFormats="0" applyBorderFormats="0" applyFontFormats="0" applyPatternFormats="0" applyAlignmentFormats="0" applyWidthHeightFormats="1" dataCaption="Værdier" updatedVersion="8" minRefreshableVersion="3" useAutoFormatting="1" itemPrintTitles="1" createdVersion="8" indent="0" outline="1" outlineData="1" multipleFieldFilters="0">
  <location ref="BC3:BK105" firstHeaderRow="1" firstDataRow="2" firstDataCol="1" rowPageCount="1" colPageCount="1"/>
  <pivotFields count="4">
    <pivotField axis="axisRow" allDrilled="1" subtotalTop="0" showAll="0" dataSourceSort="1" defaultSubtotal="0" defaultAttributeDrillState="1">
      <items count="10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</items>
    </pivotField>
    <pivotField axis="axisCol" allDrilled="1" subtotalTop="0" showAll="0" dataSourceSort="1" defaultSubtotal="0" defaultAttributeDrillState="1">
      <items count="7">
        <item x="0"/>
        <item x="1"/>
        <item x="2"/>
        <item x="3"/>
        <item x="4"/>
        <item x="5"/>
        <item x="6"/>
      </items>
    </pivotField>
    <pivotField axis="axisPage" allDrilled="1" subtotalTop="0" showAll="0" dataSourceSort="1" defaultSubtotal="0" defaultAttributeDrillState="1"/>
    <pivotField dataField="1" subtotalTop="0" showAll="0" defaultSubtotal="0"/>
  </pivotFields>
  <rowFields count="1">
    <field x="0"/>
  </rowFields>
  <rowItems count="10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 t="grand">
      <x/>
    </i>
  </rowItems>
  <colFields count="1">
    <field x="1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colItems>
  <pageFields count="1">
    <pageField fld="2" hier="2" name="[Område].[ydelsesgruppe].&amp;[Ydelsesgrupper i alt]" cap="Ydelsesgrupper i alt"/>
  </pageFields>
  <dataFields count="1">
    <dataField name="Summen af Offentlige udgifter, 2026 pl (kr.)" fld="3" baseField="0" baseItem="14"/>
  </dataFields>
  <formats count="2">
    <format dxfId="5">
      <pivotArea collapsedLevelsAreSubtotals="1" fieldPosition="0">
        <references count="1">
          <reference field="0" count="1">
            <x v="30"/>
          </reference>
        </references>
      </pivotArea>
    </format>
    <format dxfId="4">
      <pivotArea dataOnly="0" labelOnly="1" fieldPosition="0">
        <references count="1">
          <reference field="0" count="1">
            <x v="30"/>
          </reference>
        </references>
      </pivotArea>
    </format>
  </formats>
  <pivotHierarchies count="20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 caption="Summen af Offentlige udgifter, 2026 pl (kr.)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3"/>
  </rowHierarchiesUsage>
  <colHierarchiesUsage count="1">
    <colHierarchyUsage hierarchyUsage="0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Ark 1!$A$2:$F$2102">
        <x15:activeTabTopLevelEntity name="[Område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61A789F-E0E0-4939-BB3C-FAAF60875A34}" name="Pivottabel13" cacheId="248" applyNumberFormats="0" applyBorderFormats="0" applyFontFormats="0" applyPatternFormats="0" applyAlignmentFormats="0" applyWidthHeightFormats="1" dataCaption="Værdier" updatedVersion="8" minRefreshableVersion="3" useAutoFormatting="1" itemPrintTitles="1" createdVersion="8" indent="0" outline="1" outlineData="1" multipleFieldFilters="0">
  <location ref="A3:I105" firstHeaderRow="1" firstDataRow="2" firstDataCol="1" rowPageCount="1" colPageCount="1"/>
  <pivotFields count="4">
    <pivotField axis="axisRow" allDrilled="1" subtotalTop="0" showAll="0" dataSourceSort="1" defaultSubtotal="0" defaultAttributeDrillState="1">
      <items count="10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</items>
    </pivotField>
    <pivotField axis="axisCol" allDrilled="1" subtotalTop="0" showAll="0" dataSourceSort="1" defaultSubtotal="0" defaultAttributeDrillState="1">
      <items count="7">
        <item x="0"/>
        <item x="1"/>
        <item x="2"/>
        <item x="3"/>
        <item x="4"/>
        <item x="5"/>
        <item x="6"/>
      </items>
    </pivotField>
    <pivotField axis="axisPage" allDrilled="1" subtotalTop="0" showAll="0" dataSourceSort="1" defaultSubtotal="0" defaultAttributeDrillState="1"/>
    <pivotField dataField="1" subtotalTop="0" showAll="0" defaultSubtotal="0"/>
  </pivotFields>
  <rowFields count="1">
    <field x="0"/>
  </rowFields>
  <rowItems count="10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 t="grand">
      <x/>
    </i>
  </rowItems>
  <colFields count="1">
    <field x="1"/>
  </colFields>
  <col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colItems>
  <pageFields count="1">
    <pageField fld="2" hier="2" name="[Område].[ydelsesgruppe].&amp;[Førtidspension]" cap="Førtidspension"/>
  </pageFields>
  <dataFields count="1">
    <dataField name="Summen af Offentlige udgifter, 2026 pl (kr.)" fld="3" baseField="0" baseItem="14"/>
  </dataFields>
  <formats count="2">
    <format dxfId="3">
      <pivotArea collapsedLevelsAreSubtotals="1" fieldPosition="0">
        <references count="1">
          <reference field="0" count="1">
            <x v="30"/>
          </reference>
        </references>
      </pivotArea>
    </format>
    <format dxfId="2">
      <pivotArea dataOnly="0" labelOnly="1" fieldPosition="0">
        <references count="1">
          <reference field="0" count="1">
            <x v="30"/>
          </reference>
        </references>
      </pivotArea>
    </format>
  </formats>
  <pivotHierarchies count="20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 caption="Summen af Offentlige udgifter, 2026 pl (kr.)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3"/>
  </rowHierarchiesUsage>
  <colHierarchiesUsage count="1">
    <colHierarchyUsage hierarchyUsage="0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Ark 1!$A$2:$F$2102">
        <x15:activeTabTopLevelEntity name="[Område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7AA2B7F-B2A7-49E5-892E-9A9EFF846394}" name="Pivottabel19" cacheId="297" applyNumberFormats="0" applyBorderFormats="0" applyFontFormats="0" applyPatternFormats="0" applyAlignmentFormats="0" applyWidthHeightFormats="1" dataCaption="Værdier" updatedVersion="8" minRefreshableVersion="3" useAutoFormatting="1" colGrandTotals="0" itemPrintTitles="1" createdVersion="8" indent="0" outline="1" outlineData="1" multipleFieldFilters="0">
  <location ref="U3:AB104" firstHeaderRow="1" firstDataRow="2" firstDataCol="1" rowPageCount="1" colPageCount="1"/>
  <pivotFields count="4">
    <pivotField axis="axisRow" allDrilled="1" subtotalTop="0" showAll="0" dataSourceSort="1" defaultSubtotal="0" defaultAttributeDrillState="1">
      <items count="99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s="1" x="12"/>
        <item s="1" x="13"/>
        <item s="1" x="14"/>
        <item s="1" x="15"/>
        <item s="1" x="16"/>
        <item s="1" x="17"/>
        <item s="1" x="18"/>
        <item s="1" x="19"/>
        <item s="1" x="20"/>
        <item s="1" x="21"/>
        <item s="1" x="22"/>
        <item s="1" x="23"/>
        <item s="1" x="24"/>
        <item s="1" x="25"/>
        <item s="1" x="26"/>
        <item s="1" x="27"/>
        <item s="1" x="28"/>
        <item s="1" x="29"/>
        <item s="1" x="30"/>
        <item s="1" x="31"/>
        <item s="1" x="32"/>
        <item s="1" x="33"/>
        <item s="1" x="34"/>
        <item s="1" x="35"/>
        <item s="1" x="36"/>
        <item s="1" x="37"/>
        <item s="1" x="38"/>
        <item s="1" x="39"/>
        <item s="1" x="40"/>
        <item s="1" x="41"/>
        <item s="1" x="42"/>
        <item s="1" x="43"/>
        <item s="1" x="44"/>
        <item s="1" x="45"/>
        <item s="1" x="46"/>
        <item s="1" x="47"/>
        <item s="1" x="48"/>
        <item s="1" x="49"/>
        <item s="1" x="50"/>
        <item s="1" x="51"/>
        <item s="1" x="52"/>
        <item s="1" x="53"/>
        <item s="1" x="54"/>
        <item s="1" x="55"/>
        <item s="1" x="56"/>
        <item s="1" x="57"/>
        <item s="1" x="58"/>
        <item s="1" x="59"/>
        <item s="1" x="60"/>
        <item s="1" x="61"/>
        <item s="1" x="62"/>
        <item s="1" x="63"/>
        <item s="1" x="64"/>
        <item s="1" x="65"/>
        <item s="1" x="66"/>
        <item s="1" x="67"/>
        <item s="1" x="68"/>
        <item s="1" x="69"/>
        <item s="1" x="70"/>
        <item s="1" x="71"/>
        <item s="1" x="72"/>
        <item s="1" x="73"/>
        <item s="1" x="74"/>
        <item s="1" x="75"/>
        <item s="1" x="76"/>
        <item s="1" x="77"/>
        <item s="1" x="78"/>
        <item s="1" x="79"/>
        <item s="1" x="80"/>
        <item s="1" x="81"/>
        <item s="1" x="82"/>
        <item s="1" x="83"/>
        <item s="1" x="84"/>
        <item s="1" x="85"/>
        <item s="1" x="86"/>
        <item s="1" x="87"/>
        <item s="1" x="88"/>
        <item s="1" x="89"/>
        <item s="1" x="90"/>
        <item s="1" x="91"/>
        <item s="1" x="92"/>
        <item s="1" x="93"/>
        <item s="1" x="94"/>
        <item s="1" x="95"/>
        <item s="1" x="96"/>
        <item s="1" x="97"/>
        <item s="1" x="98"/>
      </items>
    </pivotField>
    <pivotField axis="axisCol" allDrilled="1" subtotalTop="0" showAll="0" dataSourceSort="1" defaultSubtotal="0" defaultAttributeDrillState="1">
      <items count="7">
        <item s="1" x="0"/>
        <item s="1" x="1"/>
        <item s="1" x="2"/>
        <item s="1" x="3"/>
        <item s="1" x="4"/>
        <item s="1" x="5"/>
        <item s="1" x="6"/>
      </items>
    </pivotField>
    <pivotField dataField="1" subtotalTop="0" showAll="0" defaultSubtotal="0"/>
    <pivotField axis="axisPage" allDrilled="1" subtotalTop="0" showAll="0" dataSourceSort="1" defaultSubtotal="0" defaultAttributeDrillState="1"/>
  </pivotFields>
  <rowFields count="1">
    <field x="0"/>
  </rowFields>
  <rowItems count="10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>
      <x v="6"/>
    </i>
  </colItems>
  <pageFields count="1">
    <pageField fld="3" hier="9" name="[Område 1].[Ydelsesgruppe].&amp;[Ydelsesgrupper i alt]" cap="Ydelsesgrupper i alt"/>
  </pageFields>
  <dataFields count="1">
    <dataField name="Summen af Antal fuldtidspersoner" fld="2" baseField="0" baseItem="0"/>
  </dataFields>
  <pivotHierarchies count="20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10"/>
  </rowHierarchiesUsage>
  <colHierarchiesUsage count="1">
    <colHierarchyUsage hierarchyUsage="6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data_antal+andel!$A$2:$G$7802">
        <x15:activeTabTopLevelEntity name="[Område 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C47FA0A-1951-4F56-81A4-C76BB50BB201}" name="Pivottabel18" cacheId="300" applyNumberFormats="0" applyBorderFormats="0" applyFontFormats="0" applyPatternFormats="0" applyAlignmentFormats="0" applyWidthHeightFormats="1" dataCaption="Værdier" updatedVersion="8" minRefreshableVersion="3" useAutoFormatting="1" colGrandTotals="0" itemPrintTitles="1" createdVersion="8" indent="0" outline="1" outlineData="1" multipleFieldFilters="0">
  <location ref="AE3:AL104" firstHeaderRow="1" firstDataRow="2" firstDataCol="1" rowPageCount="1" colPageCount="1"/>
  <pivotFields count="4">
    <pivotField axis="axisRow" allDrilled="1" subtotalTop="0" showAll="0" dataSourceSort="1" defaultSubtotal="0" defaultAttributeDrillState="1">
      <items count="99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s="1" x="12"/>
        <item s="1" x="13"/>
        <item s="1" x="14"/>
        <item s="1" x="15"/>
        <item s="1" x="16"/>
        <item s="1" x="17"/>
        <item s="1" x="18"/>
        <item s="1" x="19"/>
        <item s="1" x="20"/>
        <item s="1" x="21"/>
        <item s="1" x="22"/>
        <item s="1" x="23"/>
        <item s="1" x="24"/>
        <item s="1" x="25"/>
        <item s="1" x="26"/>
        <item s="1" x="27"/>
        <item s="1" x="28"/>
        <item s="1" x="29"/>
        <item s="1" x="30"/>
        <item s="1" x="31"/>
        <item s="1" x="32"/>
        <item s="1" x="33"/>
        <item s="1" x="34"/>
        <item s="1" x="35"/>
        <item s="1" x="36"/>
        <item s="1" x="37"/>
        <item s="1" x="38"/>
        <item s="1" x="39"/>
        <item s="1" x="40"/>
        <item s="1" x="41"/>
        <item s="1" x="42"/>
        <item s="1" x="43"/>
        <item s="1" x="44"/>
        <item s="1" x="45"/>
        <item s="1" x="46"/>
        <item s="1" x="47"/>
        <item s="1" x="48"/>
        <item s="1" x="49"/>
        <item s="1" x="50"/>
        <item s="1" x="51"/>
        <item s="1" x="52"/>
        <item s="1" x="53"/>
        <item s="1" x="54"/>
        <item s="1" x="55"/>
        <item s="1" x="56"/>
        <item s="1" x="57"/>
        <item s="1" x="58"/>
        <item s="1" x="59"/>
        <item s="1" x="60"/>
        <item s="1" x="61"/>
        <item s="1" x="62"/>
        <item s="1" x="63"/>
        <item s="1" x="64"/>
        <item s="1" x="65"/>
        <item s="1" x="66"/>
        <item s="1" x="67"/>
        <item s="1" x="68"/>
        <item s="1" x="69"/>
        <item s="1" x="70"/>
        <item s="1" x="71"/>
        <item s="1" x="72"/>
        <item s="1" x="73"/>
        <item s="1" x="74"/>
        <item s="1" x="75"/>
        <item s="1" x="76"/>
        <item s="1" x="77"/>
        <item s="1" x="78"/>
        <item s="1" x="79"/>
        <item s="1" x="80"/>
        <item s="1" x="81"/>
        <item s="1" x="82"/>
        <item s="1" x="83"/>
        <item s="1" x="84"/>
        <item s="1" x="85"/>
        <item s="1" x="86"/>
        <item s="1" x="87"/>
        <item s="1" x="88"/>
        <item s="1" x="89"/>
        <item s="1" x="90"/>
        <item s="1" x="91"/>
        <item s="1" x="92"/>
        <item s="1" x="93"/>
        <item s="1" x="94"/>
        <item s="1" x="95"/>
        <item s="1" x="96"/>
        <item s="1" x="97"/>
        <item s="1" x="98"/>
      </items>
    </pivotField>
    <pivotField axis="axisCol" allDrilled="1" subtotalTop="0" showAll="0" dataSourceSort="1" defaultSubtotal="0" defaultAttributeDrillState="1">
      <items count="7">
        <item s="1" x="0"/>
        <item s="1" x="1"/>
        <item s="1" x="2"/>
        <item s="1" x="3"/>
        <item s="1" x="4"/>
        <item s="1" x="5"/>
        <item s="1" x="6"/>
      </items>
    </pivotField>
    <pivotField axis="axisPage" allDrilled="1" subtotalTop="0" showAll="0" dataSourceSort="1" defaultSubtotal="0" defaultAttributeDrillState="1"/>
    <pivotField dataField="1" subtotalTop="0" showAll="0" defaultSubtotal="0"/>
  </pivotFields>
  <rowFields count="1">
    <field x="0"/>
  </rowFields>
  <rowItems count="10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>
      <x v="6"/>
    </i>
  </colItems>
  <pageFields count="1">
    <pageField fld="2" hier="9" name="[Område 1].[Ydelsesgruppe].&amp;[Ydelsesgrupper i alt]" cap="Ydelsesgrupper i alt"/>
  </pageFields>
  <dataFields count="1">
    <dataField name="Summen af Fuldtidspersoner i pct af befolkningen 16-66 år" fld="3" baseField="0" baseItem="0"/>
  </dataFields>
  <pivotHierarchies count="20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10"/>
  </rowHierarchiesUsage>
  <colHierarchiesUsage count="1">
    <colHierarchyUsage hierarchyUsage="6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data_antal+andel!$A$2:$G$7802">
        <x15:activeTabTopLevelEntity name="[Område 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BE04F21-A291-45CE-913A-752B38B004B9}" name="Pivottabel17" cacheId="289" applyNumberFormats="0" applyBorderFormats="0" applyFontFormats="0" applyPatternFormats="0" applyAlignmentFormats="0" applyWidthHeightFormats="1" dataCaption="Værdier" updatedVersion="8" minRefreshableVersion="3" useAutoFormatting="1" colGrandTotals="0" itemPrintTitles="1" createdVersion="8" indent="0" outline="1" outlineData="1" multipleFieldFilters="0">
  <location ref="K3:R104" firstHeaderRow="1" firstDataRow="2" firstDataCol="1" rowPageCount="1" colPageCount="1"/>
  <pivotFields count="4">
    <pivotField axis="axisRow" allDrilled="1" subtotalTop="0" showAll="0" dataSourceSort="1" defaultSubtotal="0" defaultAttributeDrillState="1">
      <items count="99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s="1" x="12"/>
        <item s="1" x="13"/>
        <item s="1" x="14"/>
        <item s="1" x="15"/>
        <item s="1" x="16"/>
        <item s="1" x="17"/>
        <item s="1" x="18"/>
        <item s="1" x="19"/>
        <item s="1" x="20"/>
        <item s="1" x="21"/>
        <item s="1" x="22"/>
        <item s="1" x="23"/>
        <item s="1" x="24"/>
        <item s="1" x="25"/>
        <item s="1" x="26"/>
        <item s="1" x="27"/>
        <item s="1" x="28"/>
        <item s="1" x="29"/>
        <item s="1" x="30"/>
        <item s="1" x="31"/>
        <item s="1" x="32"/>
        <item s="1" x="33"/>
        <item s="1" x="34"/>
        <item s="1" x="35"/>
        <item s="1" x="36"/>
        <item s="1" x="37"/>
        <item s="1" x="38"/>
        <item s="1" x="39"/>
        <item s="1" x="40"/>
        <item s="1" x="41"/>
        <item s="1" x="42"/>
        <item s="1" x="43"/>
        <item s="1" x="44"/>
        <item s="1" x="45"/>
        <item s="1" x="46"/>
        <item s="1" x="47"/>
        <item s="1" x="48"/>
        <item s="1" x="49"/>
        <item s="1" x="50"/>
        <item s="1" x="51"/>
        <item s="1" x="52"/>
        <item s="1" x="53"/>
        <item s="1" x="54"/>
        <item s="1" x="55"/>
        <item s="1" x="56"/>
        <item s="1" x="57"/>
        <item s="1" x="58"/>
        <item s="1" x="59"/>
        <item s="1" x="60"/>
        <item s="1" x="61"/>
        <item s="1" x="62"/>
        <item s="1" x="63"/>
        <item s="1" x="64"/>
        <item s="1" x="65"/>
        <item s="1" x="66"/>
        <item s="1" x="67"/>
        <item s="1" x="68"/>
        <item s="1" x="69"/>
        <item s="1" x="70"/>
        <item s="1" x="71"/>
        <item s="1" x="72"/>
        <item s="1" x="73"/>
        <item s="1" x="74"/>
        <item s="1" x="75"/>
        <item s="1" x="76"/>
        <item s="1" x="77"/>
        <item s="1" x="78"/>
        <item s="1" x="79"/>
        <item s="1" x="80"/>
        <item s="1" x="81"/>
        <item s="1" x="82"/>
        <item s="1" x="83"/>
        <item s="1" x="84"/>
        <item s="1" x="85"/>
        <item s="1" x="86"/>
        <item s="1" x="87"/>
        <item s="1" x="88"/>
        <item s="1" x="89"/>
        <item s="1" x="90"/>
        <item s="1" x="91"/>
        <item s="1" x="92"/>
        <item s="1" x="93"/>
        <item s="1" x="94"/>
        <item s="1" x="95"/>
        <item s="1" x="96"/>
        <item s="1" x="97"/>
        <item s="1" x="98"/>
      </items>
    </pivotField>
    <pivotField axis="axisCol" allDrilled="1" subtotalTop="0" showAll="0" dataSourceSort="1" defaultSubtotal="0" defaultAttributeDrillState="1">
      <items count="7">
        <item s="1" x="0"/>
        <item s="1" x="1"/>
        <item s="1" x="2"/>
        <item s="1" x="3"/>
        <item s="1" x="4"/>
        <item s="1" x="5"/>
        <item s="1" x="6"/>
      </items>
    </pivotField>
    <pivotField axis="axisPage" allDrilled="1" subtotalTop="0" showAll="0" dataSourceSort="1" defaultSubtotal="0" defaultAttributeDrillState="1"/>
    <pivotField dataField="1" subtotalTop="0" showAll="0" defaultSubtotal="0"/>
  </pivotFields>
  <rowFields count="1">
    <field x="0"/>
  </rowFields>
  <rowItems count="10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>
      <x v="6"/>
    </i>
  </colItems>
  <pageFields count="1">
    <pageField fld="2" hier="9" name="[Område 1].[Ydelsesgruppe].&amp;[Førtidspension]" cap="Førtidspension"/>
  </pageFields>
  <dataFields count="1">
    <dataField name="Summen af Fuldtidspersoner i pct af befolkningen 16-66 år" fld="3" baseField="0" baseItem="0"/>
  </dataFields>
  <pivotHierarchies count="20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10"/>
  </rowHierarchiesUsage>
  <colHierarchiesUsage count="1">
    <colHierarchyUsage hierarchyUsage="6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data_antal+andel!$A$2:$G$7802">
        <x15:activeTabTopLevelEntity name="[Område 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35E1511-4BF1-4B26-88AA-075DE251D512}" name="Pivottabel16" cacheId="292" applyNumberFormats="0" applyBorderFormats="0" applyFontFormats="0" applyPatternFormats="0" applyAlignmentFormats="0" applyWidthHeightFormats="1" dataCaption="Værdier" updatedVersion="8" minRefreshableVersion="3" useAutoFormatting="1" colGrandTotals="0" itemPrintTitles="1" createdVersion="8" indent="0" outline="1" outlineData="1" multipleFieldFilters="0">
  <location ref="A3:H104" firstHeaderRow="1" firstDataRow="2" firstDataCol="1" rowPageCount="1" colPageCount="1"/>
  <pivotFields count="4">
    <pivotField axis="axisRow" allDrilled="1" subtotalTop="0" showAll="0" dataSourceSort="1" defaultSubtotal="0" defaultAttributeDrillState="1">
      <items count="99">
        <item s="1" x="0"/>
        <item s="1" x="1"/>
        <item s="1" x="2"/>
        <item s="1" x="3"/>
        <item s="1" x="4"/>
        <item s="1" x="5"/>
        <item s="1" x="6"/>
        <item s="1" x="7"/>
        <item s="1" x="8"/>
        <item s="1" x="9"/>
        <item s="1" x="10"/>
        <item s="1" x="11"/>
        <item s="1" x="12"/>
        <item s="1" x="13"/>
        <item s="1" x="14"/>
        <item s="1" x="15"/>
        <item s="1" x="16"/>
        <item s="1" x="17"/>
        <item s="1" x="18"/>
        <item s="1" x="19"/>
        <item s="1" x="20"/>
        <item s="1" x="21"/>
        <item s="1" x="22"/>
        <item s="1" x="23"/>
        <item s="1" x="24"/>
        <item s="1" x="25"/>
        <item s="1" x="26"/>
        <item s="1" x="27"/>
        <item s="1" x="28"/>
        <item s="1" x="29"/>
        <item s="1" x="30"/>
        <item s="1" x="31"/>
        <item s="1" x="32"/>
        <item s="1" x="33"/>
        <item s="1" x="34"/>
        <item s="1" x="35"/>
        <item s="1" x="36"/>
        <item s="1" x="37"/>
        <item s="1" x="38"/>
        <item s="1" x="39"/>
        <item s="1" x="40"/>
        <item s="1" x="41"/>
        <item s="1" x="42"/>
        <item s="1" x="43"/>
        <item s="1" x="44"/>
        <item s="1" x="45"/>
        <item s="1" x="46"/>
        <item s="1" x="47"/>
        <item s="1" x="48"/>
        <item s="1" x="49"/>
        <item s="1" x="50"/>
        <item s="1" x="51"/>
        <item s="1" x="52"/>
        <item s="1" x="53"/>
        <item s="1" x="54"/>
        <item s="1" x="55"/>
        <item s="1" x="56"/>
        <item s="1" x="57"/>
        <item s="1" x="58"/>
        <item s="1" x="59"/>
        <item s="1" x="60"/>
        <item s="1" x="61"/>
        <item s="1" x="62"/>
        <item s="1" x="63"/>
        <item s="1" x="64"/>
        <item s="1" x="65"/>
        <item s="1" x="66"/>
        <item s="1" x="67"/>
        <item s="1" x="68"/>
        <item s="1" x="69"/>
        <item s="1" x="70"/>
        <item s="1" x="71"/>
        <item s="1" x="72"/>
        <item s="1" x="73"/>
        <item s="1" x="74"/>
        <item s="1" x="75"/>
        <item s="1" x="76"/>
        <item s="1" x="77"/>
        <item s="1" x="78"/>
        <item s="1" x="79"/>
        <item s="1" x="80"/>
        <item s="1" x="81"/>
        <item s="1" x="82"/>
        <item s="1" x="83"/>
        <item s="1" x="84"/>
        <item s="1" x="85"/>
        <item s="1" x="86"/>
        <item s="1" x="87"/>
        <item s="1" x="88"/>
        <item s="1" x="89"/>
        <item s="1" x="90"/>
        <item s="1" x="91"/>
        <item s="1" x="92"/>
        <item s="1" x="93"/>
        <item s="1" x="94"/>
        <item s="1" x="95"/>
        <item s="1" x="96"/>
        <item s="1" x="97"/>
        <item s="1" x="98"/>
      </items>
    </pivotField>
    <pivotField axis="axisCol" allDrilled="1" subtotalTop="0" showAll="0" dataSourceSort="1" defaultSubtotal="0" defaultAttributeDrillState="1">
      <items count="7">
        <item s="1" x="0"/>
        <item s="1" x="1"/>
        <item s="1" x="2"/>
        <item s="1" x="3"/>
        <item s="1" x="4"/>
        <item s="1" x="5"/>
        <item s="1" x="6"/>
      </items>
    </pivotField>
    <pivotField dataField="1" subtotalTop="0" showAll="0" defaultSubtotal="0"/>
    <pivotField axis="axisPage" allDrilled="1" subtotalTop="0" showAll="0" dataSourceSort="1" defaultSubtotal="0" defaultAttributeDrillState="1"/>
  </pivotFields>
  <rowFields count="1">
    <field x="0"/>
  </rowFields>
  <rowItems count="10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>
      <x v="6"/>
    </i>
  </colItems>
  <pageFields count="1">
    <pageField fld="3" hier="9" name="[Område 1].[Ydelsesgruppe].&amp;[Førtidspension]" cap="Førtidspension"/>
  </pageFields>
  <dataFields count="1">
    <dataField name="Summen af Antal fuldtidspersoner" fld="2" baseField="0" baseItem="0"/>
  </dataFields>
  <pivotHierarchies count="20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10"/>
  </rowHierarchiesUsage>
  <colHierarchiesUsage count="1">
    <colHierarchyUsage hierarchyUsage="6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data_antal+andel!$A$2:$G$7802">
        <x15:activeTabTopLevelEntity name="[Område 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158780D-8B7B-4479-B909-4C68766362E8}">
  <we:reference id="WA200010215" version="2.0.0.0" store="Omex" storeType="OMEX"/>
  <we:alternateReferences>
    <we:reference id="WA200010215" version="2.0.0.0" store="WA200010215" storeType="OMEX"/>
  </we:alternateReferences>
  <we:properties>
    <we:property name="bps.codex_control.document_id" value="&quot;92c83126-9b40-48d4-9d6a-46a9638b57b4&quot;"/>
  </we:properties>
  <we:bindings/>
  <we:snapshot xmlns:r="http://schemas.openxmlformats.org/officeDocument/2006/relationships"/>
</we:webextension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6.xml"/><Relationship Id="rId2" Type="http://schemas.openxmlformats.org/officeDocument/2006/relationships/pivotTable" Target="../pivotTables/pivotTable5.xml"/><Relationship Id="rId1" Type="http://schemas.openxmlformats.org/officeDocument/2006/relationships/pivotTable" Target="../pivotTables/pivotTable4.xml"/><Relationship Id="rId4" Type="http://schemas.openxmlformats.org/officeDocument/2006/relationships/pivotTable" Target="../pivotTables/pivot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D135D-44D6-48E9-B279-C395DCCC04E9}">
  <sheetPr>
    <tabColor rgb="FFFFFF00"/>
  </sheetPr>
  <dimension ref="A1:AC100"/>
  <sheetViews>
    <sheetView workbookViewId="0">
      <selection activeCell="I2" sqref="I2"/>
    </sheetView>
  </sheetViews>
  <sheetFormatPr defaultRowHeight="15" x14ac:dyDescent="0.25"/>
  <cols>
    <col min="8" max="9" width="18" bestFit="1" customWidth="1"/>
    <col min="10" max="10" width="18" customWidth="1"/>
    <col min="11" max="12" width="9.5703125" bestFit="1" customWidth="1"/>
    <col min="13" max="13" width="10.7109375" bestFit="1" customWidth="1"/>
    <col min="18" max="18" width="15.85546875" bestFit="1" customWidth="1"/>
    <col min="20" max="21" width="11.5703125" bestFit="1" customWidth="1"/>
    <col min="22" max="23" width="9.7109375" bestFit="1" customWidth="1"/>
    <col min="24" max="24" width="9.5703125" customWidth="1"/>
    <col min="25" max="26" width="21.140625" bestFit="1" customWidth="1"/>
    <col min="27" max="27" width="10.85546875" bestFit="1" customWidth="1"/>
    <col min="28" max="28" width="10.7109375" bestFit="1" customWidth="1"/>
  </cols>
  <sheetData>
    <row r="1" spans="1:29" x14ac:dyDescent="0.25">
      <c r="A1" t="s">
        <v>114</v>
      </c>
      <c r="B1" t="s">
        <v>199</v>
      </c>
      <c r="C1" t="s">
        <v>198</v>
      </c>
      <c r="E1" t="s">
        <v>200</v>
      </c>
      <c r="F1" t="s">
        <v>201</v>
      </c>
      <c r="G1" t="s">
        <v>210</v>
      </c>
      <c r="H1" t="s">
        <v>202</v>
      </c>
      <c r="I1" t="s">
        <v>203</v>
      </c>
      <c r="J1" t="s">
        <v>211</v>
      </c>
      <c r="K1" t="s">
        <v>204</v>
      </c>
      <c r="L1" t="s">
        <v>205</v>
      </c>
      <c r="M1" t="s">
        <v>206</v>
      </c>
      <c r="N1" t="s">
        <v>207</v>
      </c>
      <c r="O1" t="s">
        <v>208</v>
      </c>
      <c r="P1" t="s">
        <v>209</v>
      </c>
      <c r="R1" s="27" t="s">
        <v>212</v>
      </c>
      <c r="S1" s="28" t="s">
        <v>209</v>
      </c>
      <c r="T1" s="28" t="s">
        <v>207</v>
      </c>
      <c r="U1" s="28" t="s">
        <v>208</v>
      </c>
      <c r="V1" s="28" t="s">
        <v>214</v>
      </c>
      <c r="W1" s="28" t="s">
        <v>215</v>
      </c>
      <c r="X1" s="26" t="s">
        <v>206</v>
      </c>
      <c r="Y1" s="28" t="s">
        <v>218</v>
      </c>
      <c r="Z1" s="28" t="s">
        <v>219</v>
      </c>
      <c r="AA1" s="28" t="s">
        <v>216</v>
      </c>
      <c r="AB1" s="29" t="s">
        <v>217</v>
      </c>
    </row>
    <row r="2" spans="1:29" x14ac:dyDescent="0.25">
      <c r="A2" s="9" t="s">
        <v>4</v>
      </c>
      <c r="B2">
        <f>_xlfn.XLOOKUP(A2,Antal!A:A,Antal!B:B)</f>
        <v>216457</v>
      </c>
      <c r="C2">
        <f>_xlfn.XLOOKUP(A2,Antal!A:A,Antal!H:H)</f>
        <v>260755</v>
      </c>
      <c r="D2">
        <f>C2-B2</f>
        <v>44298</v>
      </c>
      <c r="E2">
        <f>_xlfn.XLOOKUP(A2,Antal!K:K,Antal!M:M)</f>
        <v>5.9</v>
      </c>
      <c r="F2">
        <f>_xlfn.XLOOKUP(A2,Antal!K:K,Antal!R:R)</f>
        <v>6.7</v>
      </c>
      <c r="G2">
        <f>F2-E2</f>
        <v>0.79999999999999982</v>
      </c>
      <c r="H2" s="7">
        <f>_xlfn.XLOOKUP(A2,Udgifter!A:A,Udgifter!C:C)</f>
        <v>13347726135.025326</v>
      </c>
      <c r="I2" s="7">
        <f>_xlfn.XLOOKUP(A2,Udgifter!A:A,Udgifter!H:H)</f>
        <v>15315794350</v>
      </c>
      <c r="J2" s="7">
        <f>I2-H2</f>
        <v>1968068214.9746742</v>
      </c>
      <c r="K2" s="7">
        <f>_xlfn.XLOOKUP(A2,Udgifter!A:A,Udgifter!K:K)</f>
        <v>2284.2603964860082</v>
      </c>
      <c r="L2" s="7">
        <f>_xlfn.XLOOKUP(A2,Udgifter!A:A,Udgifter!P:P)</f>
        <v>2539.4075802234597</v>
      </c>
      <c r="M2" s="19">
        <f>L2-K2</f>
        <v>255.14718373745154</v>
      </c>
      <c r="N2" s="21">
        <f>K2/K$2*100</f>
        <v>100</v>
      </c>
      <c r="O2" s="21">
        <f>L2/L$2*100</f>
        <v>100</v>
      </c>
      <c r="P2" s="22">
        <f>O2-N2</f>
        <v>0</v>
      </c>
      <c r="R2" s="30" t="str">
        <f>_xlfn.XLOOKUP(S2,P:P,A:A)</f>
        <v>Lemvig</v>
      </c>
      <c r="S2" s="31" cm="1">
        <f t="array" ref="S2">LARGE(_xlfn._xlws.FILTER(P2:P100,O2:O100&gt;100),1)</f>
        <v>18.779084655783066</v>
      </c>
      <c r="T2" s="31">
        <f>_xlfn.XLOOKUP(S2,P:P,N:N)</f>
        <v>113.09303035261155</v>
      </c>
      <c r="U2" s="32">
        <f>_xlfn.XLOOKUP(S2,P:P,O:O)</f>
        <v>131.87211500839462</v>
      </c>
      <c r="V2" s="31">
        <f>_xlfn.XLOOKUP(S2,P:P,K:K)</f>
        <v>2583.3393035306062</v>
      </c>
      <c r="W2" s="31">
        <f>_xlfn.XLOOKUP(S2,P:P,L:L)</f>
        <v>3348.7704847241716</v>
      </c>
      <c r="X2" s="31">
        <f>_xlfn.XLOOKUP(S2,P:P,M:M)</f>
        <v>765.43118119356541</v>
      </c>
      <c r="Y2" s="31">
        <f>_xlfn.XLOOKUP(S2,P:P,H:H)</f>
        <v>50530116.777058654</v>
      </c>
      <c r="Z2" s="31">
        <f>_xlfn.XLOOKUP(S2,P:P,I:I)</f>
        <v>62039322</v>
      </c>
      <c r="AA2" s="33">
        <f>_xlfn.XLOOKUP(S2,P:P,E:E)</f>
        <v>7.1</v>
      </c>
      <c r="AB2" s="34">
        <f>_xlfn.XLOOKUP(S2,P:P,F:F)</f>
        <v>9.5</v>
      </c>
    </row>
    <row r="3" spans="1:29" x14ac:dyDescent="0.25">
      <c r="A3" s="9" t="s">
        <v>5</v>
      </c>
      <c r="B3">
        <f>_xlfn.XLOOKUP(A3,Antal!A:A,Antal!B:B)</f>
        <v>1056</v>
      </c>
      <c r="C3">
        <f>_xlfn.XLOOKUP(A3,Antal!A:A,Antal!H:H)</f>
        <v>1458</v>
      </c>
      <c r="E3">
        <f>_xlfn.XLOOKUP(A3,Antal!K:K,Antal!M:M)</f>
        <v>6.2</v>
      </c>
      <c r="F3">
        <f>_xlfn.XLOOKUP(A3,Antal!K:K,Antal!R:R)</f>
        <v>7.6</v>
      </c>
      <c r="G3">
        <f t="shared" ref="G3:G66" si="0">F3-E3</f>
        <v>1.3999999999999995</v>
      </c>
      <c r="H3" s="7">
        <f>_xlfn.XLOOKUP(A3,Udgifter!A:A,Udgifter!C:C)</f>
        <v>65320173.371270321</v>
      </c>
      <c r="I3" s="7">
        <f>_xlfn.XLOOKUP(A3,Udgifter!A:A,Udgifter!H:H)</f>
        <v>85479838</v>
      </c>
      <c r="J3" s="7">
        <f t="shared" ref="J3:J66" si="1">I3-H3</f>
        <v>20159664.628729679</v>
      </c>
      <c r="K3" s="7">
        <f>_xlfn.XLOOKUP(A3,Udgifter!A:A,Udgifter!K:K)</f>
        <v>2402.1834867339776</v>
      </c>
      <c r="L3" s="7">
        <f>_xlfn.XLOOKUP(A3,Udgifter!A:A,Udgifter!P:P)</f>
        <v>2912.6290718277223</v>
      </c>
      <c r="M3" s="19">
        <f t="shared" ref="M3:M66" si="2">L3-K3</f>
        <v>510.44558509374474</v>
      </c>
      <c r="N3" s="21">
        <f>K3/K$2*100</f>
        <v>105.16241889188187</v>
      </c>
      <c r="O3" s="21">
        <f t="shared" ref="O3:O66" si="3">L3/L$2*100</f>
        <v>114.69718742713293</v>
      </c>
      <c r="P3" s="22">
        <f t="shared" ref="P3:P66" si="4">O3-N3</f>
        <v>9.5347685352510609</v>
      </c>
      <c r="R3" s="30" t="str">
        <f>_xlfn.XLOOKUP(S3,P:P,A:A)</f>
        <v>Faxe</v>
      </c>
      <c r="S3" s="31" cm="1">
        <f t="array" ref="S3">LARGE(_xlfn._xlws.FILTER(P2:P100,O2:O100&gt;100),2)</f>
        <v>15.704675900596655</v>
      </c>
      <c r="T3" s="31">
        <f t="shared" ref="T3:T6" si="5">_xlfn.XLOOKUP(S3,P:P,N:N)</f>
        <v>97.382323182103804</v>
      </c>
      <c r="U3" s="32">
        <f t="shared" ref="U3:U6" si="6">_xlfn.XLOOKUP(S3,P:P,O:O)</f>
        <v>113.08699908270046</v>
      </c>
      <c r="V3" s="31">
        <f t="shared" ref="V3:V6" si="7">_xlfn.XLOOKUP(S3,P:P,K:K)</f>
        <v>2224.4658416268103</v>
      </c>
      <c r="W3" s="31">
        <f t="shared" ref="W3:W6" si="8">_xlfn.XLOOKUP(S3,P:P,L:L)</f>
        <v>2871.7398269533296</v>
      </c>
      <c r="X3" s="31">
        <f t="shared" ref="X3:X6" si="9">_xlfn.XLOOKUP(S3,P:P,M:M)</f>
        <v>647.27398532651932</v>
      </c>
      <c r="Y3" s="31">
        <f t="shared" ref="Y3:Y6" si="10">_xlfn.XLOOKUP(S3,P:P,H:H)</f>
        <v>81867016.369391501</v>
      </c>
      <c r="Z3" s="31">
        <f t="shared" ref="Z3:Z6" si="11">_xlfn.XLOOKUP(S3,P:P,I:I)</f>
        <v>109528157</v>
      </c>
      <c r="AA3" s="33">
        <f>_xlfn.XLOOKUP(S3,P:P,E:E)</f>
        <v>5.9</v>
      </c>
      <c r="AB3" s="34">
        <f>_xlfn.XLOOKUP(S3,P:P,F:F)</f>
        <v>7.6</v>
      </c>
    </row>
    <row r="4" spans="1:29" x14ac:dyDescent="0.25">
      <c r="A4" s="9" t="s">
        <v>6</v>
      </c>
      <c r="B4">
        <f>_xlfn.XLOOKUP(A4,Antal!A:A,Antal!B:B)</f>
        <v>396</v>
      </c>
      <c r="C4">
        <f>_xlfn.XLOOKUP(A4,Antal!A:A,Antal!H:H)</f>
        <v>461</v>
      </c>
      <c r="E4">
        <f>_xlfn.XLOOKUP(A4,Antal!K:K,Antal!M:M)</f>
        <v>2.5</v>
      </c>
      <c r="F4">
        <f>_xlfn.XLOOKUP(A4,Antal!K:K,Antal!R:R)</f>
        <v>2.9</v>
      </c>
      <c r="G4">
        <f t="shared" si="0"/>
        <v>0.39999999999999991</v>
      </c>
      <c r="H4" s="7">
        <f>_xlfn.XLOOKUP(A4,Udgifter!A:A,Udgifter!C:C)</f>
        <v>23031107.611890044</v>
      </c>
      <c r="I4" s="7">
        <f>_xlfn.XLOOKUP(A4,Udgifter!A:A,Udgifter!H:H)</f>
        <v>26512953</v>
      </c>
      <c r="J4" s="7">
        <f t="shared" si="1"/>
        <v>3481845.3881099559</v>
      </c>
      <c r="K4" s="7">
        <f>_xlfn.XLOOKUP(A4,Udgifter!A:A,Udgifter!K:K)</f>
        <v>889.9879284291693</v>
      </c>
      <c r="L4" s="7">
        <f>_xlfn.XLOOKUP(A4,Udgifter!A:A,Udgifter!P:P)</f>
        <v>1002.493780012856</v>
      </c>
      <c r="M4" s="19">
        <f t="shared" si="2"/>
        <v>112.50585158368665</v>
      </c>
      <c r="N4" s="21">
        <f t="shared" ref="N4:N67" si="12">K4/K$2*100</f>
        <v>38.961754526685404</v>
      </c>
      <c r="O4" s="21">
        <f t="shared" si="3"/>
        <v>39.477466627261137</v>
      </c>
      <c r="P4" s="22">
        <f t="shared" si="4"/>
        <v>0.51571210057573325</v>
      </c>
      <c r="R4" s="30" t="str">
        <f>_xlfn.XLOOKUP(S4,P:P,A:A)</f>
        <v>Faaborg-Midtfyn</v>
      </c>
      <c r="S4" s="31" cm="1">
        <f t="array" ref="S4">LARGE(_xlfn._xlws.FILTER(P2:P100,O2:O100&gt;100),3)</f>
        <v>15.691316844692579</v>
      </c>
      <c r="T4" s="31">
        <f t="shared" si="5"/>
        <v>121.30403517413396</v>
      </c>
      <c r="U4" s="32">
        <f t="shared" si="6"/>
        <v>136.99535201882654</v>
      </c>
      <c r="V4" s="31">
        <f t="shared" si="7"/>
        <v>2770.9000348221989</v>
      </c>
      <c r="W4" s="31">
        <f t="shared" si="8"/>
        <v>3478.8703537198935</v>
      </c>
      <c r="X4" s="31">
        <f t="shared" si="9"/>
        <v>707.9703188976946</v>
      </c>
      <c r="Y4" s="31">
        <f t="shared" si="10"/>
        <v>143086506.89818352</v>
      </c>
      <c r="Z4" s="31">
        <f t="shared" si="11"/>
        <v>181850990</v>
      </c>
      <c r="AA4" s="33">
        <f>_xlfn.XLOOKUP(S4,P:P,E:E)</f>
        <v>7.6</v>
      </c>
      <c r="AB4" s="34">
        <f>_xlfn.XLOOKUP(S4,P:P,F:F)</f>
        <v>9.6999999999999993</v>
      </c>
    </row>
    <row r="5" spans="1:29" x14ac:dyDescent="0.25">
      <c r="A5" s="15" t="s">
        <v>7</v>
      </c>
      <c r="B5" s="18">
        <f>_xlfn.XLOOKUP(A5,Antal!A:A,Antal!B:B)</f>
        <v>1764</v>
      </c>
      <c r="C5" s="18">
        <f>_xlfn.XLOOKUP(A5,Antal!A:A,Antal!H:H)</f>
        <v>2265</v>
      </c>
      <c r="D5" s="18"/>
      <c r="E5" s="18">
        <f>_xlfn.XLOOKUP(A5,Antal!K:K,Antal!M:M)</f>
        <v>7.4</v>
      </c>
      <c r="F5" s="18">
        <f>_xlfn.XLOOKUP(A5,Antal!K:K,Antal!R:R)</f>
        <v>9.1999999999999993</v>
      </c>
      <c r="G5" s="18">
        <f t="shared" si="0"/>
        <v>1.7999999999999989</v>
      </c>
      <c r="H5" s="17">
        <f>_xlfn.XLOOKUP(A5,Udgifter!A:A,Udgifter!C:C)</f>
        <v>111864298.38790068</v>
      </c>
      <c r="I5" s="17">
        <f>_xlfn.XLOOKUP(A5,Udgifter!A:A,Udgifter!H:H)</f>
        <v>134163823</v>
      </c>
      <c r="J5" s="17">
        <f t="shared" si="1"/>
        <v>22299524.61209932</v>
      </c>
      <c r="K5" s="17">
        <f>_xlfn.XLOOKUP(A5,Udgifter!A:A,Udgifter!K:K)</f>
        <v>2736.4065163380792</v>
      </c>
      <c r="L5" s="17">
        <f>_xlfn.XLOOKUP(A5,Udgifter!A:A,Udgifter!P:P)</f>
        <v>3333.5111436877282</v>
      </c>
      <c r="M5" s="23">
        <f t="shared" si="2"/>
        <v>597.10462734964904</v>
      </c>
      <c r="N5" s="24">
        <f t="shared" si="12"/>
        <v>119.793983231843</v>
      </c>
      <c r="O5" s="24">
        <f t="shared" si="3"/>
        <v>131.27121339829938</v>
      </c>
      <c r="P5" s="25">
        <f t="shared" si="4"/>
        <v>11.47723016645638</v>
      </c>
      <c r="R5" s="30" t="str">
        <f>_xlfn.XLOOKUP(S5,P:P,A:A)</f>
        <v>Sorø</v>
      </c>
      <c r="S5" s="31" cm="1">
        <f t="array" ref="S5">LARGE(_xlfn._xlws.FILTER(P2:P100,O2:O100&gt;100),4)</f>
        <v>14.551306766355779</v>
      </c>
      <c r="T5" s="31">
        <f t="shared" si="5"/>
        <v>112.0187972520169</v>
      </c>
      <c r="U5" s="32">
        <f t="shared" si="6"/>
        <v>126.57010401837267</v>
      </c>
      <c r="V5" s="31">
        <f t="shared" si="7"/>
        <v>2558.8010222477787</v>
      </c>
      <c r="W5" s="31">
        <f t="shared" si="8"/>
        <v>3214.1308157392737</v>
      </c>
      <c r="X5" s="31">
        <f t="shared" si="9"/>
        <v>655.32979349149491</v>
      </c>
      <c r="Y5" s="31">
        <f t="shared" si="10"/>
        <v>76592590.998942763</v>
      </c>
      <c r="Z5" s="31">
        <f t="shared" si="11"/>
        <v>99409852</v>
      </c>
      <c r="AA5" s="33">
        <f>_xlfn.XLOOKUP(S5,P:P,E:E)</f>
        <v>6.7</v>
      </c>
      <c r="AB5" s="34">
        <f>_xlfn.XLOOKUP(S5,P:P,F:F)</f>
        <v>8.6999999999999993</v>
      </c>
    </row>
    <row r="6" spans="1:29" x14ac:dyDescent="0.25">
      <c r="A6" s="9" t="s">
        <v>8</v>
      </c>
      <c r="B6">
        <f>_xlfn.XLOOKUP(A6,Antal!A:A,Antal!B:B)</f>
        <v>2048</v>
      </c>
      <c r="C6">
        <f>_xlfn.XLOOKUP(A6,Antal!A:A,Antal!H:H)</f>
        <v>2342</v>
      </c>
      <c r="E6">
        <f>_xlfn.XLOOKUP(A6,Antal!K:K,Antal!M:M)</f>
        <v>6.9</v>
      </c>
      <c r="F6">
        <f>_xlfn.XLOOKUP(A6,Antal!K:K,Antal!R:R)</f>
        <v>6.7</v>
      </c>
      <c r="G6">
        <f t="shared" si="0"/>
        <v>-0.20000000000000018</v>
      </c>
      <c r="H6" s="7">
        <f>_xlfn.XLOOKUP(A6,Udgifter!A:A,Udgifter!C:C)</f>
        <v>124549555.02782583</v>
      </c>
      <c r="I6" s="7">
        <f>_xlfn.XLOOKUP(A6,Udgifter!A:A,Udgifter!H:H)</f>
        <v>136680327</v>
      </c>
      <c r="J6" s="7">
        <f t="shared" si="1"/>
        <v>12130771.972174168</v>
      </c>
      <c r="K6" s="7">
        <f>_xlfn.XLOOKUP(A6,Udgifter!A:A,Udgifter!K:K)</f>
        <v>2536.1342909351624</v>
      </c>
      <c r="L6" s="7">
        <f>_xlfn.XLOOKUP(A6,Udgifter!A:A,Udgifter!P:P)</f>
        <v>2531.6797621693709</v>
      </c>
      <c r="M6" s="19">
        <f t="shared" si="2"/>
        <v>-4.4545287657915651</v>
      </c>
      <c r="N6" s="21">
        <f t="shared" si="12"/>
        <v>111.02649657791312</v>
      </c>
      <c r="O6" s="21">
        <f t="shared" si="3"/>
        <v>99.695684217284693</v>
      </c>
      <c r="P6" s="22">
        <f t="shared" si="4"/>
        <v>-11.330812360628428</v>
      </c>
      <c r="R6" s="30" t="str">
        <f>_xlfn.XLOOKUP(S6,P:P,A:A)</f>
        <v>Assens</v>
      </c>
      <c r="S6" s="31" cm="1">
        <f t="array" ref="S6">LARGE(_xlfn._xlws.FILTER(P2:P100,O2:O100&gt;100),5)</f>
        <v>11.47723016645638</v>
      </c>
      <c r="T6" s="31">
        <f t="shared" si="5"/>
        <v>119.793983231843</v>
      </c>
      <c r="U6" s="32">
        <f t="shared" si="6"/>
        <v>131.27121339829938</v>
      </c>
      <c r="V6" s="31">
        <f t="shared" si="7"/>
        <v>2736.4065163380792</v>
      </c>
      <c r="W6" s="31">
        <f t="shared" si="8"/>
        <v>3333.5111436877282</v>
      </c>
      <c r="X6" s="31">
        <f t="shared" si="9"/>
        <v>597.10462734964904</v>
      </c>
      <c r="Y6" s="31">
        <f t="shared" si="10"/>
        <v>111864298.38790068</v>
      </c>
      <c r="Z6" s="31">
        <f t="shared" si="11"/>
        <v>134163823</v>
      </c>
      <c r="AA6" s="33">
        <f>_xlfn.XLOOKUP(S6,P:P,E:E)</f>
        <v>7.4</v>
      </c>
      <c r="AB6" s="34">
        <f>_xlfn.XLOOKUP(S6,P:P,F:F)</f>
        <v>9.1999999999999993</v>
      </c>
    </row>
    <row r="7" spans="1:29" ht="15.75" thickBot="1" x14ac:dyDescent="0.3">
      <c r="A7" s="9" t="s">
        <v>9</v>
      </c>
      <c r="B7">
        <f>_xlfn.XLOOKUP(A7,Antal!A:A,Antal!B:B)</f>
        <v>1152</v>
      </c>
      <c r="C7">
        <f>_xlfn.XLOOKUP(A7,Antal!A:A,Antal!H:H)</f>
        <v>1459</v>
      </c>
      <c r="E7">
        <f>_xlfn.XLOOKUP(A7,Antal!K:K,Antal!M:M)</f>
        <v>7.1</v>
      </c>
      <c r="F7">
        <f>_xlfn.XLOOKUP(A7,Antal!K:K,Antal!R:R)</f>
        <v>8.6</v>
      </c>
      <c r="G7">
        <f t="shared" si="0"/>
        <v>1.5</v>
      </c>
      <c r="H7" s="7">
        <f>_xlfn.XLOOKUP(A7,Udgifter!A:A,Udgifter!C:C)</f>
        <v>69555128.843491346</v>
      </c>
      <c r="I7" s="7">
        <f>_xlfn.XLOOKUP(A7,Udgifter!A:A,Udgifter!H:H)</f>
        <v>85256782</v>
      </c>
      <c r="J7" s="7">
        <f t="shared" si="1"/>
        <v>15701653.156508654</v>
      </c>
      <c r="K7" s="7">
        <f>_xlfn.XLOOKUP(A7,Udgifter!A:A,Udgifter!K:K)</f>
        <v>2625.91093489472</v>
      </c>
      <c r="L7" s="7">
        <f>_xlfn.XLOOKUP(A7,Udgifter!A:A,Udgifter!P:P)</f>
        <v>3132.4827130102508</v>
      </c>
      <c r="M7" s="19">
        <f t="shared" si="2"/>
        <v>506.57177811553083</v>
      </c>
      <c r="N7" s="21">
        <f t="shared" si="12"/>
        <v>114.95672467702411</v>
      </c>
      <c r="O7" s="21">
        <f t="shared" si="3"/>
        <v>123.35486187430386</v>
      </c>
      <c r="P7" s="22">
        <f t="shared" si="4"/>
        <v>8.3981371972797518</v>
      </c>
      <c r="R7" s="35" t="s">
        <v>4</v>
      </c>
      <c r="S7" s="36"/>
      <c r="T7" s="36"/>
      <c r="U7" s="36"/>
      <c r="V7" s="37">
        <f>K2</f>
        <v>2284.2603964860082</v>
      </c>
      <c r="W7" s="37">
        <f>L2</f>
        <v>2539.4075802234597</v>
      </c>
      <c r="X7" s="37"/>
      <c r="Y7" s="37"/>
      <c r="Z7" s="37"/>
      <c r="AA7" s="38">
        <f>E2</f>
        <v>5.9</v>
      </c>
      <c r="AB7" s="39">
        <f>F2</f>
        <v>6.7</v>
      </c>
    </row>
    <row r="8" spans="1:29" ht="15.75" thickBot="1" x14ac:dyDescent="0.3">
      <c r="A8" s="9" t="s">
        <v>10</v>
      </c>
      <c r="B8">
        <f>_xlfn.XLOOKUP(A8,Antal!A:A,Antal!B:B)</f>
        <v>2435</v>
      </c>
      <c r="C8">
        <f>_xlfn.XLOOKUP(A8,Antal!A:A,Antal!H:H)</f>
        <v>2685</v>
      </c>
      <c r="E8">
        <f>_xlfn.XLOOKUP(A8,Antal!K:K,Antal!M:M)</f>
        <v>10.9</v>
      </c>
      <c r="F8">
        <f>_xlfn.XLOOKUP(A8,Antal!K:K,Antal!R:R)</f>
        <v>12.2</v>
      </c>
      <c r="G8">
        <f t="shared" si="0"/>
        <v>1.2999999999999989</v>
      </c>
      <c r="H8" s="7">
        <f>_xlfn.XLOOKUP(A8,Udgifter!A:A,Udgifter!C:C)</f>
        <v>155202915.34327865</v>
      </c>
      <c r="I8" s="7">
        <f>_xlfn.XLOOKUP(A8,Udgifter!A:A,Udgifter!H:H)</f>
        <v>162340271</v>
      </c>
      <c r="J8" s="7">
        <f t="shared" si="1"/>
        <v>7137355.6567213535</v>
      </c>
      <c r="K8" s="7">
        <f>_xlfn.XLOOKUP(A8,Udgifter!A:A,Udgifter!K:K)</f>
        <v>3913.9283639299601</v>
      </c>
      <c r="L8" s="7">
        <f>_xlfn.XLOOKUP(A8,Udgifter!A:A,Udgifter!P:P)</f>
        <v>4204.3994354086808</v>
      </c>
      <c r="M8" s="19">
        <f t="shared" si="2"/>
        <v>290.47107147872066</v>
      </c>
      <c r="N8" s="21">
        <f t="shared" si="12"/>
        <v>171.34335340887367</v>
      </c>
      <c r="O8" s="21">
        <f t="shared" si="3"/>
        <v>165.56615283627323</v>
      </c>
      <c r="P8" s="22">
        <f t="shared" si="4"/>
        <v>-5.7772005726004352</v>
      </c>
      <c r="AC8" s="26"/>
    </row>
    <row r="9" spans="1:29" x14ac:dyDescent="0.25">
      <c r="A9" s="9" t="s">
        <v>11</v>
      </c>
      <c r="B9">
        <f>_xlfn.XLOOKUP(A9,Antal!A:A,Antal!B:B)</f>
        <v>1495</v>
      </c>
      <c r="C9">
        <f>_xlfn.XLOOKUP(A9,Antal!A:A,Antal!H:H)</f>
        <v>1822</v>
      </c>
      <c r="E9">
        <f>_xlfn.XLOOKUP(A9,Antal!K:K,Antal!M:M)</f>
        <v>6.6</v>
      </c>
      <c r="F9">
        <f>_xlfn.XLOOKUP(A9,Antal!K:K,Antal!R:R)</f>
        <v>6.7</v>
      </c>
      <c r="G9">
        <f t="shared" si="0"/>
        <v>0.10000000000000053</v>
      </c>
      <c r="H9" s="7">
        <f>_xlfn.XLOOKUP(A9,Udgifter!A:A,Udgifter!C:C)</f>
        <v>88480108.935808569</v>
      </c>
      <c r="I9" s="7">
        <f>_xlfn.XLOOKUP(A9,Udgifter!A:A,Udgifter!H:H)</f>
        <v>105863578</v>
      </c>
      <c r="J9" s="7">
        <f t="shared" si="1"/>
        <v>17383469.064191431</v>
      </c>
      <c r="K9" s="7">
        <f>_xlfn.XLOOKUP(A9,Udgifter!A:A,Udgifter!K:K)</f>
        <v>2500.3563154776775</v>
      </c>
      <c r="L9" s="7">
        <f>_xlfn.XLOOKUP(A9,Udgifter!A:A,Udgifter!P:P)</f>
        <v>2578.3282106237366</v>
      </c>
      <c r="M9" s="19">
        <f t="shared" si="2"/>
        <v>77.971895146059069</v>
      </c>
      <c r="N9" s="21">
        <f t="shared" si="12"/>
        <v>109.46021387597055</v>
      </c>
      <c r="O9" s="21">
        <f t="shared" si="3"/>
        <v>101.53266575650892</v>
      </c>
      <c r="P9" s="22">
        <f t="shared" si="4"/>
        <v>-7.9275481194616333</v>
      </c>
      <c r="R9" s="27" t="s">
        <v>213</v>
      </c>
      <c r="S9" s="28" t="s">
        <v>209</v>
      </c>
      <c r="T9" s="28" t="s">
        <v>207</v>
      </c>
      <c r="U9" s="28" t="s">
        <v>208</v>
      </c>
      <c r="V9" s="28" t="s">
        <v>214</v>
      </c>
      <c r="W9" s="28" t="s">
        <v>215</v>
      </c>
      <c r="X9" s="28" t="s">
        <v>206</v>
      </c>
      <c r="Y9" s="28" t="s">
        <v>218</v>
      </c>
      <c r="Z9" s="28" t="s">
        <v>219</v>
      </c>
      <c r="AA9" s="28" t="s">
        <v>216</v>
      </c>
      <c r="AB9" s="29" t="s">
        <v>217</v>
      </c>
    </row>
    <row r="10" spans="1:29" x14ac:dyDescent="0.25">
      <c r="A10" s="9" t="s">
        <v>12</v>
      </c>
      <c r="B10">
        <f>_xlfn.XLOOKUP(A10,Antal!A:A,Antal!B:B)</f>
        <v>1523</v>
      </c>
      <c r="C10">
        <f>_xlfn.XLOOKUP(A10,Antal!A:A,Antal!H:H)</f>
        <v>1785</v>
      </c>
      <c r="E10">
        <f>_xlfn.XLOOKUP(A10,Antal!K:K,Antal!M:M)</f>
        <v>7</v>
      </c>
      <c r="F10">
        <f>_xlfn.XLOOKUP(A10,Antal!K:K,Antal!R:R)</f>
        <v>8</v>
      </c>
      <c r="G10">
        <f t="shared" si="0"/>
        <v>1</v>
      </c>
      <c r="H10" s="7">
        <f>_xlfn.XLOOKUP(A10,Udgifter!A:A,Udgifter!C:C)</f>
        <v>94217133.079764783</v>
      </c>
      <c r="I10" s="7">
        <f>_xlfn.XLOOKUP(A10,Udgifter!A:A,Udgifter!H:H)</f>
        <v>106780823</v>
      </c>
      <c r="J10" s="7">
        <f t="shared" si="1"/>
        <v>12563689.920235217</v>
      </c>
      <c r="K10" s="7">
        <f>_xlfn.XLOOKUP(A10,Udgifter!A:A,Udgifter!K:K)</f>
        <v>2607.0042357433531</v>
      </c>
      <c r="L10" s="7">
        <f>_xlfn.XLOOKUP(A10,Udgifter!A:A,Udgifter!P:P)</f>
        <v>2914.9602260318848</v>
      </c>
      <c r="M10" s="19">
        <f t="shared" si="2"/>
        <v>307.95599028853167</v>
      </c>
      <c r="N10" s="21">
        <f t="shared" si="12"/>
        <v>114.12903011205893</v>
      </c>
      <c r="O10" s="21">
        <f t="shared" si="3"/>
        <v>114.78898656258156</v>
      </c>
      <c r="P10" s="22">
        <f t="shared" si="4"/>
        <v>0.6599564505226283</v>
      </c>
      <c r="R10" s="30" t="str">
        <f>_xlfn.XLOOKUP(S10,P:P,A:A)</f>
        <v>Ærø</v>
      </c>
      <c r="S10" s="32">
        <f>SMALL(P2:P100,1)</f>
        <v>-24.31981568711204</v>
      </c>
      <c r="T10" s="31">
        <f>_xlfn.XLOOKUP(S10,P:P,N:N)</f>
        <v>123.7262189281507</v>
      </c>
      <c r="U10" s="32">
        <f>_xlfn.XLOOKUP(S10,P:P,O:O)</f>
        <v>99.40640324103866</v>
      </c>
      <c r="V10" s="31">
        <f>_xlfn.XLOOKUP(S10,P:P,K:K)</f>
        <v>2826.2290190453218</v>
      </c>
      <c r="W10" s="31">
        <f>_xlfn.XLOOKUP(S10,P:P,L:L)</f>
        <v>2524.3337391304349</v>
      </c>
      <c r="X10" s="31">
        <f>_xlfn.XLOOKUP(S10,P:P,M:M)</f>
        <v>-301.89527991488694</v>
      </c>
      <c r="Y10" s="31">
        <f>_xlfn.XLOOKUP(S10,P:P,H:H)</f>
        <v>16968679.030348111</v>
      </c>
      <c r="Z10" s="31">
        <f>_xlfn.XLOOKUP(S10,P:P,I:I)</f>
        <v>14514919</v>
      </c>
      <c r="AA10" s="33">
        <f>_xlfn.XLOOKUP(S10,P:P,E:E)</f>
        <v>8.5</v>
      </c>
      <c r="AB10" s="34">
        <f>_xlfn.XLOOKUP(S10,P:P,F:F)</f>
        <v>7.9</v>
      </c>
    </row>
    <row r="11" spans="1:29" x14ac:dyDescent="0.25">
      <c r="A11" s="9" t="s">
        <v>13</v>
      </c>
      <c r="B11">
        <f>_xlfn.XLOOKUP(A11,Antal!A:A,Antal!B:B)</f>
        <v>193</v>
      </c>
      <c r="C11">
        <f>_xlfn.XLOOKUP(A11,Antal!A:A,Antal!H:H)</f>
        <v>245</v>
      </c>
      <c r="E11">
        <f>_xlfn.XLOOKUP(A11,Antal!K:K,Antal!M:M)</f>
        <v>2.5</v>
      </c>
      <c r="F11">
        <f>_xlfn.XLOOKUP(A11,Antal!K:K,Antal!R:R)</f>
        <v>3</v>
      </c>
      <c r="G11">
        <f t="shared" si="0"/>
        <v>0.5</v>
      </c>
      <c r="H11" s="7">
        <f>_xlfn.XLOOKUP(A11,Udgifter!A:A,Udgifter!C:C)</f>
        <v>11601433.030624367</v>
      </c>
      <c r="I11" s="7">
        <f>_xlfn.XLOOKUP(A11,Udgifter!A:A,Udgifter!H:H)</f>
        <v>13446174</v>
      </c>
      <c r="J11" s="7">
        <f t="shared" si="1"/>
        <v>1844740.9693756327</v>
      </c>
      <c r="K11" s="7">
        <f>_xlfn.XLOOKUP(A11,Udgifter!A:A,Udgifter!K:K)</f>
        <v>795.98168306170612</v>
      </c>
      <c r="L11" s="7">
        <f>_xlfn.XLOOKUP(A11,Udgifter!A:A,Udgifter!P:P)</f>
        <v>929.37337572573961</v>
      </c>
      <c r="M11" s="19">
        <f t="shared" si="2"/>
        <v>133.39169266403349</v>
      </c>
      <c r="N11" s="21">
        <f t="shared" si="12"/>
        <v>34.846363588240834</v>
      </c>
      <c r="O11" s="21">
        <f t="shared" si="3"/>
        <v>36.598038966393801</v>
      </c>
      <c r="P11" s="22">
        <f t="shared" si="4"/>
        <v>1.7516753781529673</v>
      </c>
      <c r="R11" s="30" t="str">
        <f>_xlfn.XLOOKUP(S11,P:P,A:A)</f>
        <v>Nyborg</v>
      </c>
      <c r="S11" s="32">
        <f>SMALL(P3:P101,2)</f>
        <v>-19.153497427298646</v>
      </c>
      <c r="T11" s="31">
        <f>_xlfn.XLOOKUP(S11,P:P,N:N)</f>
        <v>160.92740656110675</v>
      </c>
      <c r="U11" s="32">
        <f>_xlfn.XLOOKUP(S11,P:P,O:O)</f>
        <v>141.7739091338081</v>
      </c>
      <c r="V11" s="31">
        <f>_xlfn.XLOOKUP(S11,P:P,K:K)</f>
        <v>3676.0010151673873</v>
      </c>
      <c r="W11" s="31">
        <f>_xlfn.XLOOKUP(S11,P:P,L:L)</f>
        <v>3600.2173953230426</v>
      </c>
      <c r="X11" s="31">
        <f t="shared" ref="X11:X14" si="13">_xlfn.XLOOKUP(S11,P:P,M:M)</f>
        <v>-75.783619844344685</v>
      </c>
      <c r="Y11" s="31">
        <f t="shared" ref="Y11:Y14" si="14">_xlfn.XLOOKUP(S11,P:P,H:H)</f>
        <v>117503372.44982554</v>
      </c>
      <c r="Z11" s="31">
        <f t="shared" ref="Z11:Z14" si="15">_xlfn.XLOOKUP(S11,P:P,I:I)</f>
        <v>116852256</v>
      </c>
      <c r="AA11" s="33">
        <f>_xlfn.XLOOKUP(S11,P:P,E:E)</f>
        <v>9.9</v>
      </c>
      <c r="AB11" s="34">
        <f>_xlfn.XLOOKUP(S11,P:P,F:F)</f>
        <v>9.9</v>
      </c>
    </row>
    <row r="12" spans="1:29" x14ac:dyDescent="0.25">
      <c r="A12" s="9" t="s">
        <v>14</v>
      </c>
      <c r="B12">
        <f>_xlfn.XLOOKUP(A12,Antal!A:A,Antal!B:B)</f>
        <v>803</v>
      </c>
      <c r="C12">
        <f>_xlfn.XLOOKUP(A12,Antal!A:A,Antal!H:H)</f>
        <v>998</v>
      </c>
      <c r="E12">
        <f>_xlfn.XLOOKUP(A12,Antal!K:K,Antal!M:M)</f>
        <v>3.1</v>
      </c>
      <c r="F12">
        <f>_xlfn.XLOOKUP(A12,Antal!K:K,Antal!R:R)</f>
        <v>3.4</v>
      </c>
      <c r="G12">
        <f t="shared" si="0"/>
        <v>0.29999999999999982</v>
      </c>
      <c r="H12" s="7">
        <f>_xlfn.XLOOKUP(A12,Udgifter!A:A,Udgifter!C:C)</f>
        <v>48180147.565139472</v>
      </c>
      <c r="I12" s="7">
        <f>_xlfn.XLOOKUP(A12,Udgifter!A:A,Udgifter!H:H)</f>
        <v>58171397</v>
      </c>
      <c r="J12" s="7">
        <f t="shared" si="1"/>
        <v>9991249.4348605275</v>
      </c>
      <c r="K12" s="7">
        <f>_xlfn.XLOOKUP(A12,Udgifter!A:A,Udgifter!K:K)</f>
        <v>1103.1263752436</v>
      </c>
      <c r="L12" s="7">
        <f>_xlfn.XLOOKUP(A12,Udgifter!A:A,Udgifter!P:P)</f>
        <v>1254.5861711993443</v>
      </c>
      <c r="M12" s="19">
        <f t="shared" si="2"/>
        <v>151.45979595574431</v>
      </c>
      <c r="N12" s="21">
        <f t="shared" si="12"/>
        <v>48.292496640951896</v>
      </c>
      <c r="O12" s="21">
        <f t="shared" si="3"/>
        <v>49.404679302758666</v>
      </c>
      <c r="P12" s="22">
        <f t="shared" si="4"/>
        <v>1.1121826618067701</v>
      </c>
      <c r="R12" s="30" t="str">
        <f>_xlfn.XLOOKUP(S12,P:P,A:A)</f>
        <v>Tønder</v>
      </c>
      <c r="S12" s="32">
        <f>SMALL(P4:P102,3)</f>
        <v>-17.967265940538695</v>
      </c>
      <c r="T12" s="31">
        <f>_xlfn.XLOOKUP(S12,P:P,N:N)</f>
        <v>131.50289587195715</v>
      </c>
      <c r="U12" s="32">
        <f>_xlfn.XLOOKUP(S12,P:P,O:O)</f>
        <v>113.53562993141846</v>
      </c>
      <c r="V12" s="31">
        <f>_xlfn.XLOOKUP(S12,P:P,K:K)</f>
        <v>3003.8685706353508</v>
      </c>
      <c r="W12" s="31">
        <f>_xlfn.XLOOKUP(S12,P:P,L:L)</f>
        <v>2883.1323927328954</v>
      </c>
      <c r="X12" s="31">
        <f t="shared" si="13"/>
        <v>-120.73617790245544</v>
      </c>
      <c r="Y12" s="31">
        <f t="shared" si="14"/>
        <v>111209222.22206196</v>
      </c>
      <c r="Z12" s="31">
        <f t="shared" si="15"/>
        <v>104421289</v>
      </c>
      <c r="AA12" s="33">
        <f>_xlfn.XLOOKUP(S12,P:P,E:E)</f>
        <v>8.1999999999999993</v>
      </c>
      <c r="AB12" s="34">
        <f>_xlfn.XLOOKUP(S12,P:P,F:F)</f>
        <v>8.3000000000000007</v>
      </c>
    </row>
    <row r="13" spans="1:29" x14ac:dyDescent="0.25">
      <c r="A13" s="9" t="s">
        <v>15</v>
      </c>
      <c r="B13">
        <f>_xlfn.XLOOKUP(A13,Antal!A:A,Antal!B:B)</f>
        <v>5117</v>
      </c>
      <c r="C13">
        <f>_xlfn.XLOOKUP(A13,Antal!A:A,Antal!H:H)</f>
        <v>5835</v>
      </c>
      <c r="E13">
        <f>_xlfn.XLOOKUP(A13,Antal!K:K,Antal!M:M)</f>
        <v>7.1</v>
      </c>
      <c r="F13">
        <f>_xlfn.XLOOKUP(A13,Antal!K:K,Antal!R:R)</f>
        <v>8.1</v>
      </c>
      <c r="G13">
        <f t="shared" si="0"/>
        <v>1</v>
      </c>
      <c r="H13" s="7">
        <f>_xlfn.XLOOKUP(A13,Udgifter!A:A,Udgifter!C:C)</f>
        <v>316535215.03470224</v>
      </c>
      <c r="I13" s="7">
        <f>_xlfn.XLOOKUP(A13,Udgifter!A:A,Udgifter!H:H)</f>
        <v>348313747</v>
      </c>
      <c r="J13" s="7">
        <f t="shared" si="1"/>
        <v>31778531.965297759</v>
      </c>
      <c r="K13" s="7">
        <f>_xlfn.XLOOKUP(A13,Udgifter!A:A,Udgifter!K:K)</f>
        <v>2738.7388064641082</v>
      </c>
      <c r="L13" s="7">
        <f>_xlfn.XLOOKUP(A13,Udgifter!A:A,Udgifter!P:P)</f>
        <v>3032.3221377767331</v>
      </c>
      <c r="M13" s="19">
        <f t="shared" si="2"/>
        <v>293.58333131262498</v>
      </c>
      <c r="N13" s="21">
        <f t="shared" si="12"/>
        <v>119.89608586994929</v>
      </c>
      <c r="O13" s="21">
        <f t="shared" si="3"/>
        <v>119.41061219916098</v>
      </c>
      <c r="P13" s="22">
        <f t="shared" si="4"/>
        <v>-0.48547367078830916</v>
      </c>
      <c r="R13" s="30" t="str">
        <f>_xlfn.XLOOKUP(S13,P:P,A:A)</f>
        <v>Sønderborg</v>
      </c>
      <c r="S13" s="32">
        <f>SMALL(P5:P103,4)</f>
        <v>-16.29019507334209</v>
      </c>
      <c r="T13" s="31">
        <f>_xlfn.XLOOKUP(S13,P:P,N:N)</f>
        <v>131.51329506472058</v>
      </c>
      <c r="U13" s="32">
        <f>_xlfn.XLOOKUP(S13,P:P,O:O)</f>
        <v>115.22309999137849</v>
      </c>
      <c r="V13" s="31">
        <f>_xlfn.XLOOKUP(S13,P:P,K:K)</f>
        <v>3004.1061152772004</v>
      </c>
      <c r="W13" s="31">
        <f>_xlfn.XLOOKUP(S13,P:P,L:L)</f>
        <v>2925.9841353495221</v>
      </c>
      <c r="X13" s="31">
        <f t="shared" si="13"/>
        <v>-78.12197992767824</v>
      </c>
      <c r="Y13" s="31">
        <f t="shared" si="14"/>
        <v>221691014.88299629</v>
      </c>
      <c r="Z13" s="31">
        <f t="shared" si="15"/>
        <v>216525752</v>
      </c>
      <c r="AA13" s="33">
        <f>_xlfn.XLOOKUP(S13,P:P,E:E)</f>
        <v>8.3000000000000007</v>
      </c>
      <c r="AB13" s="34">
        <f>_xlfn.XLOOKUP(S13,P:P,F:F)</f>
        <v>8.1</v>
      </c>
    </row>
    <row r="14" spans="1:29" x14ac:dyDescent="0.25">
      <c r="A14" s="9" t="s">
        <v>16</v>
      </c>
      <c r="B14">
        <f>_xlfn.XLOOKUP(A14,Antal!A:A,Antal!B:B)</f>
        <v>86</v>
      </c>
      <c r="C14">
        <f>_xlfn.XLOOKUP(A14,Antal!A:A,Antal!H:H)</f>
        <v>100</v>
      </c>
      <c r="E14">
        <f>_xlfn.XLOOKUP(A14,Antal!K:K,Antal!M:M)</f>
        <v>5.0999999999999996</v>
      </c>
      <c r="F14">
        <f>_xlfn.XLOOKUP(A14,Antal!K:K,Antal!R:R)</f>
        <v>5.9</v>
      </c>
      <c r="G14">
        <f t="shared" si="0"/>
        <v>0.80000000000000071</v>
      </c>
      <c r="H14" s="7">
        <f>_xlfn.XLOOKUP(A14,Udgifter!A:A,Udgifter!C:C)</f>
        <v>5587665.4419701798</v>
      </c>
      <c r="I14" s="7">
        <f>_xlfn.XLOOKUP(A14,Udgifter!A:A,Udgifter!H:H)</f>
        <v>5815581</v>
      </c>
      <c r="J14" s="7">
        <f t="shared" si="1"/>
        <v>227915.55802982021</v>
      </c>
      <c r="K14" s="7">
        <f>_xlfn.XLOOKUP(A14,Udgifter!A:A,Udgifter!K:K)</f>
        <v>1620.082760791586</v>
      </c>
      <c r="L14" s="7">
        <f>_xlfn.XLOOKUP(A14,Udgifter!A:A,Udgifter!P:P)</f>
        <v>1744.3254349130175</v>
      </c>
      <c r="M14" s="19">
        <f t="shared" si="2"/>
        <v>124.24267412143149</v>
      </c>
      <c r="N14" s="21">
        <f t="shared" si="12"/>
        <v>70.923733707586052</v>
      </c>
      <c r="O14" s="21">
        <f t="shared" si="3"/>
        <v>68.69025076941459</v>
      </c>
      <c r="P14" s="22">
        <f t="shared" si="4"/>
        <v>-2.2334829381714627</v>
      </c>
      <c r="R14" s="30" t="str">
        <f>_xlfn.XLOOKUP(S14,P:P,A:A)</f>
        <v>Samsø</v>
      </c>
      <c r="S14" s="32">
        <f>SMALL(P6:P104,5)</f>
        <v>-16.233174890762655</v>
      </c>
      <c r="T14" s="31">
        <f>_xlfn.XLOOKUP(S14,P:P,N:N)</f>
        <v>119.05454553119574</v>
      </c>
      <c r="U14" s="32">
        <f>_xlfn.XLOOKUP(S14,P:P,O:O)</f>
        <v>102.82137064043309</v>
      </c>
      <c r="V14" s="31">
        <f>_xlfn.XLOOKUP(S14,P:P,K:K)</f>
        <v>2719.5158337855069</v>
      </c>
      <c r="W14" s="31">
        <f>_xlfn.XLOOKUP(S14,P:P,L:L)</f>
        <v>2611.0536801328167</v>
      </c>
      <c r="X14" s="31">
        <f t="shared" si="13"/>
        <v>-108.46215365269018</v>
      </c>
      <c r="Y14" s="31">
        <f t="shared" si="14"/>
        <v>10045891.490003662</v>
      </c>
      <c r="Z14" s="31">
        <f t="shared" si="15"/>
        <v>9436348</v>
      </c>
      <c r="AA14" s="33">
        <f>_xlfn.XLOOKUP(S14,P:P,E:E)</f>
        <v>8.3000000000000007</v>
      </c>
      <c r="AB14" s="34">
        <f>_xlfn.XLOOKUP(S14,P:P,F:F)</f>
        <v>8.1</v>
      </c>
    </row>
    <row r="15" spans="1:29" ht="15.75" thickBot="1" x14ac:dyDescent="0.3">
      <c r="A15" s="9" t="s">
        <v>17</v>
      </c>
      <c r="B15">
        <f>_xlfn.XLOOKUP(A15,Antal!A:A,Antal!B:B)</f>
        <v>1387</v>
      </c>
      <c r="C15">
        <f>_xlfn.XLOOKUP(A15,Antal!A:A,Antal!H:H)</f>
        <v>1497</v>
      </c>
      <c r="E15">
        <f>_xlfn.XLOOKUP(A15,Antal!K:K,Antal!M:M)</f>
        <v>4.5999999999999996</v>
      </c>
      <c r="F15">
        <f>_xlfn.XLOOKUP(A15,Antal!K:K,Antal!R:R)</f>
        <v>4.9000000000000004</v>
      </c>
      <c r="G15">
        <f t="shared" si="0"/>
        <v>0.30000000000000071</v>
      </c>
      <c r="H15" s="7">
        <f>_xlfn.XLOOKUP(A15,Udgifter!A:A,Udgifter!C:C)</f>
        <v>82956995.086757883</v>
      </c>
      <c r="I15" s="7">
        <f>_xlfn.XLOOKUP(A15,Udgifter!A:A,Udgifter!H:H)</f>
        <v>88357831</v>
      </c>
      <c r="J15" s="7">
        <f t="shared" si="1"/>
        <v>5400835.9132421166</v>
      </c>
      <c r="K15" s="7">
        <f>_xlfn.XLOOKUP(A15,Udgifter!A:A,Udgifter!K:K)</f>
        <v>1710.7004121575874</v>
      </c>
      <c r="L15" s="7">
        <f>_xlfn.XLOOKUP(A15,Udgifter!A:A,Udgifter!P:P)</f>
        <v>1771.9408603228717</v>
      </c>
      <c r="M15" s="19">
        <f t="shared" si="2"/>
        <v>61.240448165284306</v>
      </c>
      <c r="N15" s="21">
        <f t="shared" si="12"/>
        <v>74.8907792994723</v>
      </c>
      <c r="O15" s="21">
        <f t="shared" si="3"/>
        <v>69.777725880732646</v>
      </c>
      <c r="P15" s="22">
        <f t="shared" si="4"/>
        <v>-5.1130534187396535</v>
      </c>
      <c r="R15" s="35" t="s">
        <v>4</v>
      </c>
      <c r="S15" s="38"/>
      <c r="T15" s="38"/>
      <c r="U15" s="38"/>
      <c r="V15" s="37">
        <v>2284.2603964860082</v>
      </c>
      <c r="W15" s="37">
        <v>2539.4075802234597</v>
      </c>
      <c r="X15" s="38"/>
      <c r="Y15" s="38"/>
      <c r="Z15" s="38"/>
      <c r="AA15" s="38">
        <v>5.9</v>
      </c>
      <c r="AB15" s="39">
        <v>6.7</v>
      </c>
    </row>
    <row r="16" spans="1:29" x14ac:dyDescent="0.25">
      <c r="A16" s="9" t="s">
        <v>18</v>
      </c>
      <c r="B16">
        <f>_xlfn.XLOOKUP(A16,Antal!A:A,Antal!B:B)</f>
        <v>1239</v>
      </c>
      <c r="C16">
        <f>_xlfn.XLOOKUP(A16,Antal!A:A,Antal!H:H)</f>
        <v>1829</v>
      </c>
      <c r="E16">
        <f>_xlfn.XLOOKUP(A16,Antal!K:K,Antal!M:M)</f>
        <v>5.9</v>
      </c>
      <c r="F16">
        <f>_xlfn.XLOOKUP(A16,Antal!K:K,Antal!R:R)</f>
        <v>7.6</v>
      </c>
      <c r="G16">
        <f t="shared" si="0"/>
        <v>1.6999999999999993</v>
      </c>
      <c r="H16" s="7">
        <f>_xlfn.XLOOKUP(A16,Udgifter!A:A,Udgifter!C:C)</f>
        <v>81867016.369391501</v>
      </c>
      <c r="I16" s="7">
        <f>_xlfn.XLOOKUP(A16,Udgifter!A:A,Udgifter!H:H)</f>
        <v>109528157</v>
      </c>
      <c r="J16" s="7">
        <f t="shared" si="1"/>
        <v>27661140.630608499</v>
      </c>
      <c r="K16" s="7">
        <f>_xlfn.XLOOKUP(A16,Udgifter!A:A,Udgifter!K:K)</f>
        <v>2224.4658416268103</v>
      </c>
      <c r="L16" s="7">
        <f>_xlfn.XLOOKUP(A16,Udgifter!A:A,Udgifter!P:P)</f>
        <v>2871.7398269533296</v>
      </c>
      <c r="M16" s="19">
        <f t="shared" si="2"/>
        <v>647.27398532651932</v>
      </c>
      <c r="N16" s="21">
        <f t="shared" si="12"/>
        <v>97.382323182103804</v>
      </c>
      <c r="O16" s="21">
        <f t="shared" si="3"/>
        <v>113.08699908270046</v>
      </c>
      <c r="P16" s="22">
        <f t="shared" si="4"/>
        <v>15.704675900596655</v>
      </c>
    </row>
    <row r="17" spans="1:27" x14ac:dyDescent="0.25">
      <c r="A17" s="9" t="s">
        <v>19</v>
      </c>
      <c r="B17">
        <f>_xlfn.XLOOKUP(A17,Antal!A:A,Antal!B:B)</f>
        <v>1279</v>
      </c>
      <c r="C17">
        <f>_xlfn.XLOOKUP(A17,Antal!A:A,Antal!H:H)</f>
        <v>1443</v>
      </c>
      <c r="E17">
        <f>_xlfn.XLOOKUP(A17,Antal!K:K,Antal!M:M)</f>
        <v>5.2</v>
      </c>
      <c r="F17">
        <f>_xlfn.XLOOKUP(A17,Antal!K:K,Antal!R:R)</f>
        <v>5.7</v>
      </c>
      <c r="G17">
        <f t="shared" si="0"/>
        <v>0.5</v>
      </c>
      <c r="H17" s="7">
        <f>_xlfn.XLOOKUP(A17,Udgifter!A:A,Udgifter!C:C)</f>
        <v>76561135.609109387</v>
      </c>
      <c r="I17" s="7">
        <f>_xlfn.XLOOKUP(A17,Udgifter!A:A,Udgifter!H:H)</f>
        <v>84933100</v>
      </c>
      <c r="J17" s="7">
        <f t="shared" si="1"/>
        <v>8371964.3908906132</v>
      </c>
      <c r="K17" s="7">
        <f>_xlfn.XLOOKUP(A17,Udgifter!A:A,Udgifter!K:K)</f>
        <v>1865.2066072821251</v>
      </c>
      <c r="L17" s="7">
        <f>_xlfn.XLOOKUP(A17,Udgifter!A:A,Udgifter!P:P)</f>
        <v>1999.3196958640333</v>
      </c>
      <c r="M17" s="19">
        <f t="shared" si="2"/>
        <v>134.11308858190819</v>
      </c>
      <c r="N17" s="21">
        <f t="shared" si="12"/>
        <v>81.654727725064333</v>
      </c>
      <c r="O17" s="21">
        <f t="shared" si="3"/>
        <v>78.731736938742998</v>
      </c>
      <c r="P17" s="22">
        <f t="shared" si="4"/>
        <v>-2.9229907863213356</v>
      </c>
    </row>
    <row r="18" spans="1:27" x14ac:dyDescent="0.25">
      <c r="A18" s="9" t="s">
        <v>20</v>
      </c>
      <c r="B18">
        <f>_xlfn.XLOOKUP(A18,Antal!A:A,Antal!B:B)</f>
        <v>2070</v>
      </c>
      <c r="C18">
        <f>_xlfn.XLOOKUP(A18,Antal!A:A,Antal!H:H)</f>
        <v>2806</v>
      </c>
      <c r="E18">
        <f>_xlfn.XLOOKUP(A18,Antal!K:K,Antal!M:M)</f>
        <v>6.8</v>
      </c>
      <c r="F18">
        <f>_xlfn.XLOOKUP(A18,Antal!K:K,Antal!R:R)</f>
        <v>8.3000000000000007</v>
      </c>
      <c r="G18">
        <f t="shared" si="0"/>
        <v>1.5000000000000009</v>
      </c>
      <c r="H18" s="7">
        <f>_xlfn.XLOOKUP(A18,Udgifter!A:A,Udgifter!C:C)</f>
        <v>132397213.12874492</v>
      </c>
      <c r="I18" s="7">
        <f>_xlfn.XLOOKUP(A18,Udgifter!A:A,Udgifter!H:H)</f>
        <v>165033703</v>
      </c>
      <c r="J18" s="7">
        <f t="shared" si="1"/>
        <v>32636489.871255085</v>
      </c>
      <c r="K18" s="7">
        <f>_xlfn.XLOOKUP(A18,Udgifter!A:A,Udgifter!K:K)</f>
        <v>2577.325542704787</v>
      </c>
      <c r="L18" s="7">
        <f>_xlfn.XLOOKUP(A18,Udgifter!A:A,Udgifter!P:P)</f>
        <v>3118.5506991685561</v>
      </c>
      <c r="M18" s="19">
        <f t="shared" si="2"/>
        <v>541.22515646376905</v>
      </c>
      <c r="N18" s="21">
        <f t="shared" si="12"/>
        <v>112.82976085693275</v>
      </c>
      <c r="O18" s="21">
        <f t="shared" si="3"/>
        <v>122.80622943143824</v>
      </c>
      <c r="P18" s="22">
        <f t="shared" si="4"/>
        <v>9.9764685745054891</v>
      </c>
    </row>
    <row r="19" spans="1:27" x14ac:dyDescent="0.25">
      <c r="A19" s="9" t="s">
        <v>21</v>
      </c>
      <c r="B19">
        <f>_xlfn.XLOOKUP(A19,Antal!A:A,Antal!B:B)</f>
        <v>2225</v>
      </c>
      <c r="C19">
        <f>_xlfn.XLOOKUP(A19,Antal!A:A,Antal!H:H)</f>
        <v>2797</v>
      </c>
      <c r="E19">
        <f>_xlfn.XLOOKUP(A19,Antal!K:K,Antal!M:M)</f>
        <v>3.3</v>
      </c>
      <c r="F19">
        <f>_xlfn.XLOOKUP(A19,Antal!K:K,Antal!R:R)</f>
        <v>3.8</v>
      </c>
      <c r="G19">
        <f t="shared" si="0"/>
        <v>0.5</v>
      </c>
      <c r="H19" s="7">
        <f>_xlfn.XLOOKUP(A19,Udgifter!A:A,Udgifter!C:C)</f>
        <v>140086188.70928776</v>
      </c>
      <c r="I19" s="7">
        <f>_xlfn.XLOOKUP(A19,Udgifter!A:A,Udgifter!H:H)</f>
        <v>164252204</v>
      </c>
      <c r="J19" s="7">
        <f t="shared" si="1"/>
        <v>24166015.290712237</v>
      </c>
      <c r="K19" s="7">
        <f>_xlfn.XLOOKUP(A19,Udgifter!A:A,Udgifter!K:K)</f>
        <v>1356.3203275365765</v>
      </c>
      <c r="L19" s="7">
        <f>_xlfn.XLOOKUP(A19,Udgifter!A:A,Udgifter!P:P)</f>
        <v>1543.2450837616152</v>
      </c>
      <c r="M19" s="19">
        <f t="shared" si="2"/>
        <v>186.92475622503866</v>
      </c>
      <c r="N19" s="21">
        <f t="shared" si="12"/>
        <v>59.37678250794314</v>
      </c>
      <c r="O19" s="21">
        <f t="shared" si="3"/>
        <v>60.771854655400162</v>
      </c>
      <c r="P19" s="22">
        <f t="shared" si="4"/>
        <v>1.3950721474570216</v>
      </c>
      <c r="S19" t="s">
        <v>114</v>
      </c>
      <c r="T19" t="s">
        <v>199</v>
      </c>
      <c r="U19" t="s">
        <v>198</v>
      </c>
      <c r="V19" t="s">
        <v>200</v>
      </c>
      <c r="W19" t="s">
        <v>201</v>
      </c>
      <c r="X19" t="s">
        <v>202</v>
      </c>
      <c r="Y19" t="s">
        <v>203</v>
      </c>
      <c r="Z19" t="s">
        <v>204</v>
      </c>
      <c r="AA19" t="s">
        <v>205</v>
      </c>
    </row>
    <row r="20" spans="1:27" x14ac:dyDescent="0.25">
      <c r="A20" s="9" t="s">
        <v>22</v>
      </c>
      <c r="B20">
        <f>_xlfn.XLOOKUP(A20,Antal!A:A,Antal!B:B)</f>
        <v>2953</v>
      </c>
      <c r="C20">
        <f>_xlfn.XLOOKUP(A20,Antal!A:A,Antal!H:H)</f>
        <v>3294</v>
      </c>
      <c r="E20">
        <f>_xlfn.XLOOKUP(A20,Antal!K:K,Antal!M:M)</f>
        <v>8.5</v>
      </c>
      <c r="F20">
        <f>_xlfn.XLOOKUP(A20,Antal!K:K,Antal!R:R)</f>
        <v>9.6</v>
      </c>
      <c r="G20">
        <f t="shared" si="0"/>
        <v>1.0999999999999996</v>
      </c>
      <c r="H20" s="7">
        <f>_xlfn.XLOOKUP(A20,Udgifter!A:A,Udgifter!C:C)</f>
        <v>183835403.00826916</v>
      </c>
      <c r="I20" s="7">
        <f>_xlfn.XLOOKUP(A20,Udgifter!A:A,Udgifter!H:H)</f>
        <v>196486786</v>
      </c>
      <c r="J20" s="7">
        <f t="shared" si="1"/>
        <v>12651382.991730839</v>
      </c>
      <c r="K20" s="7">
        <f>_xlfn.XLOOKUP(A20,Udgifter!A:A,Udgifter!K:K)</f>
        <v>3119.3966539675421</v>
      </c>
      <c r="L20" s="7">
        <f>_xlfn.XLOOKUP(A20,Udgifter!A:A,Udgifter!P:P)</f>
        <v>3420.4927581644733</v>
      </c>
      <c r="M20" s="19">
        <f t="shared" si="2"/>
        <v>301.09610419693126</v>
      </c>
      <c r="N20" s="21">
        <f t="shared" si="12"/>
        <v>136.56046651976567</v>
      </c>
      <c r="O20" s="21">
        <f t="shared" si="3"/>
        <v>134.69648530636744</v>
      </c>
      <c r="P20" s="22">
        <f t="shared" si="4"/>
        <v>-1.8639812133982332</v>
      </c>
      <c r="S20" t="s">
        <v>4</v>
      </c>
      <c r="T20" s="20">
        <v>216457</v>
      </c>
      <c r="U20" s="20">
        <v>260755</v>
      </c>
      <c r="V20" s="20">
        <v>5.9</v>
      </c>
      <c r="W20" s="20">
        <v>6.7</v>
      </c>
      <c r="X20" s="20">
        <v>13347726135.025326</v>
      </c>
      <c r="Y20" s="20">
        <v>15315794350</v>
      </c>
      <c r="Z20" s="20">
        <v>2284.2603964860082</v>
      </c>
      <c r="AA20" s="20">
        <v>2539.4075802234597</v>
      </c>
    </row>
    <row r="21" spans="1:27" x14ac:dyDescent="0.25">
      <c r="A21" s="9" t="s">
        <v>23</v>
      </c>
      <c r="B21">
        <f>_xlfn.XLOOKUP(A21,Antal!A:A,Antal!B:B)</f>
        <v>1349</v>
      </c>
      <c r="C21">
        <f>_xlfn.XLOOKUP(A21,Antal!A:A,Antal!H:H)</f>
        <v>1943</v>
      </c>
      <c r="E21">
        <f>_xlfn.XLOOKUP(A21,Antal!K:K,Antal!M:M)</f>
        <v>5.2</v>
      </c>
      <c r="F21">
        <f>_xlfn.XLOOKUP(A21,Antal!K:K,Antal!R:R)</f>
        <v>6.7</v>
      </c>
      <c r="G21">
        <f t="shared" si="0"/>
        <v>1.5</v>
      </c>
      <c r="H21" s="7">
        <f>_xlfn.XLOOKUP(A21,Udgifter!A:A,Udgifter!C:C)</f>
        <v>86594034.681056008</v>
      </c>
      <c r="I21" s="7">
        <f>_xlfn.XLOOKUP(A21,Udgifter!A:A,Udgifter!H:H)</f>
        <v>114271846</v>
      </c>
      <c r="J21" s="7">
        <f t="shared" si="1"/>
        <v>27677811.318943992</v>
      </c>
      <c r="K21" s="7">
        <f>_xlfn.XLOOKUP(A21,Udgifter!A:A,Udgifter!K:K)</f>
        <v>1898.2010715065217</v>
      </c>
      <c r="L21" s="7">
        <f>_xlfn.XLOOKUP(A21,Udgifter!A:A,Udgifter!P:P)</f>
        <v>2392.2759645780561</v>
      </c>
      <c r="M21" s="19">
        <f t="shared" si="2"/>
        <v>494.07489307153446</v>
      </c>
      <c r="N21" s="21">
        <f t="shared" si="12"/>
        <v>83.09915430073643</v>
      </c>
      <c r="O21" s="21">
        <f t="shared" si="3"/>
        <v>94.206065351964625</v>
      </c>
      <c r="P21" s="22">
        <f t="shared" si="4"/>
        <v>11.106911051228195</v>
      </c>
    </row>
    <row r="22" spans="1:27" x14ac:dyDescent="0.25">
      <c r="A22" s="9" t="s">
        <v>24</v>
      </c>
      <c r="B22">
        <f>_xlfn.XLOOKUP(A22,Antal!A:A,Antal!B:B)</f>
        <v>834</v>
      </c>
      <c r="C22">
        <f>_xlfn.XLOOKUP(A22,Antal!A:A,Antal!H:H)</f>
        <v>1023</v>
      </c>
      <c r="E22">
        <f>_xlfn.XLOOKUP(A22,Antal!K:K,Antal!M:M)</f>
        <v>3.5</v>
      </c>
      <c r="F22">
        <f>_xlfn.XLOOKUP(A22,Antal!K:K,Antal!R:R)</f>
        <v>4</v>
      </c>
      <c r="G22">
        <f t="shared" si="0"/>
        <v>0.5</v>
      </c>
      <c r="H22" s="7">
        <f>_xlfn.XLOOKUP(A22,Udgifter!A:A,Udgifter!C:C)</f>
        <v>51636614.190712661</v>
      </c>
      <c r="I22" s="7">
        <f>_xlfn.XLOOKUP(A22,Udgifter!A:A,Udgifter!H:H)</f>
        <v>60282564</v>
      </c>
      <c r="J22" s="7">
        <f t="shared" si="1"/>
        <v>8645949.8092873394</v>
      </c>
      <c r="K22" s="7">
        <f>_xlfn.XLOOKUP(A22,Udgifter!A:A,Udgifter!K:K)</f>
        <v>1260.9673795045826</v>
      </c>
      <c r="L22" s="7">
        <f>_xlfn.XLOOKUP(A22,Udgifter!A:A,Udgifter!P:P)</f>
        <v>1405.2534850109562</v>
      </c>
      <c r="M22" s="19">
        <f t="shared" si="2"/>
        <v>144.28610550637359</v>
      </c>
      <c r="N22" s="21">
        <f t="shared" si="12"/>
        <v>55.202435827561146</v>
      </c>
      <c r="O22" s="21">
        <f t="shared" si="3"/>
        <v>55.337847140209703</v>
      </c>
      <c r="P22" s="22">
        <f t="shared" si="4"/>
        <v>0.13541131264855721</v>
      </c>
    </row>
    <row r="23" spans="1:27" x14ac:dyDescent="0.25">
      <c r="A23" s="9" t="s">
        <v>25</v>
      </c>
      <c r="B23">
        <f>_xlfn.XLOOKUP(A23,Antal!A:A,Antal!B:B)</f>
        <v>2308</v>
      </c>
      <c r="C23">
        <f>_xlfn.XLOOKUP(A23,Antal!A:A,Antal!H:H)</f>
        <v>3053</v>
      </c>
      <c r="E23">
        <f>_xlfn.XLOOKUP(A23,Antal!K:K,Antal!M:M)</f>
        <v>7.6</v>
      </c>
      <c r="F23">
        <f>_xlfn.XLOOKUP(A23,Antal!K:K,Antal!R:R)</f>
        <v>9.6999999999999993</v>
      </c>
      <c r="G23">
        <f t="shared" si="0"/>
        <v>2.0999999999999996</v>
      </c>
      <c r="H23" s="7">
        <f>_xlfn.XLOOKUP(A23,Udgifter!A:A,Udgifter!C:C)</f>
        <v>143086506.89818352</v>
      </c>
      <c r="I23" s="7">
        <f>_xlfn.XLOOKUP(A23,Udgifter!A:A,Udgifter!H:H)</f>
        <v>181850990</v>
      </c>
      <c r="J23" s="7">
        <f t="shared" si="1"/>
        <v>38764483.101816475</v>
      </c>
      <c r="K23" s="7">
        <f>_xlfn.XLOOKUP(A23,Udgifter!A:A,Udgifter!K:K)</f>
        <v>2770.9000348221989</v>
      </c>
      <c r="L23" s="7">
        <f>_xlfn.XLOOKUP(A23,Udgifter!A:A,Udgifter!P:P)</f>
        <v>3478.8703537198935</v>
      </c>
      <c r="M23" s="19">
        <f t="shared" si="2"/>
        <v>707.9703188976946</v>
      </c>
      <c r="N23" s="21">
        <f t="shared" si="12"/>
        <v>121.30403517413396</v>
      </c>
      <c r="O23" s="21">
        <f t="shared" si="3"/>
        <v>136.99535201882654</v>
      </c>
      <c r="P23" s="22">
        <f t="shared" si="4"/>
        <v>15.691316844692579</v>
      </c>
    </row>
    <row r="24" spans="1:27" x14ac:dyDescent="0.25">
      <c r="A24" s="9" t="s">
        <v>26</v>
      </c>
      <c r="B24">
        <f>_xlfn.XLOOKUP(A24,Antal!A:A,Antal!B:B)</f>
        <v>1120</v>
      </c>
      <c r="C24">
        <f>_xlfn.XLOOKUP(A24,Antal!A:A,Antal!H:H)</f>
        <v>1350</v>
      </c>
      <c r="E24">
        <f>_xlfn.XLOOKUP(A24,Antal!K:K,Antal!M:M)</f>
        <v>2.6</v>
      </c>
      <c r="F24">
        <f>_xlfn.XLOOKUP(A24,Antal!K:K,Antal!R:R)</f>
        <v>2.9</v>
      </c>
      <c r="G24">
        <f t="shared" si="0"/>
        <v>0.29999999999999982</v>
      </c>
      <c r="H24" s="7">
        <f>_xlfn.XLOOKUP(A24,Udgifter!A:A,Udgifter!C:C)</f>
        <v>72630298.69817692</v>
      </c>
      <c r="I24" s="7">
        <f>_xlfn.XLOOKUP(A24,Udgifter!A:A,Udgifter!H:H)</f>
        <v>79767954</v>
      </c>
      <c r="J24" s="7">
        <f t="shared" si="1"/>
        <v>7137655.3018230796</v>
      </c>
      <c r="K24" s="7">
        <f>_xlfn.XLOOKUP(A24,Udgifter!A:A,Udgifter!K:K)</f>
        <v>977.2776638299348</v>
      </c>
      <c r="L24" s="7">
        <f>_xlfn.XLOOKUP(A24,Udgifter!A:A,Udgifter!P:P)</f>
        <v>1062.3545534453826</v>
      </c>
      <c r="M24" s="19">
        <f t="shared" si="2"/>
        <v>85.07688961544784</v>
      </c>
      <c r="N24" s="21">
        <f t="shared" si="12"/>
        <v>42.783111125742487</v>
      </c>
      <c r="O24" s="21">
        <f t="shared" si="3"/>
        <v>41.834739792022631</v>
      </c>
      <c r="P24" s="22">
        <f t="shared" si="4"/>
        <v>-0.94837133371985516</v>
      </c>
      <c r="S24" t="s">
        <v>114</v>
      </c>
    </row>
    <row r="25" spans="1:27" x14ac:dyDescent="0.25">
      <c r="A25" s="9" t="s">
        <v>27</v>
      </c>
      <c r="B25">
        <f>_xlfn.XLOOKUP(A25,Antal!A:A,Antal!B:B)</f>
        <v>2016</v>
      </c>
      <c r="C25">
        <f>_xlfn.XLOOKUP(A25,Antal!A:A,Antal!H:H)</f>
        <v>2443</v>
      </c>
      <c r="E25">
        <f>_xlfn.XLOOKUP(A25,Antal!K:K,Antal!M:M)</f>
        <v>4.5999999999999996</v>
      </c>
      <c r="F25">
        <f>_xlfn.XLOOKUP(A25,Antal!K:K,Antal!R:R)</f>
        <v>5.2</v>
      </c>
      <c r="G25">
        <f t="shared" si="0"/>
        <v>0.60000000000000053</v>
      </c>
      <c r="H25" s="7">
        <f>_xlfn.XLOOKUP(A25,Udgifter!A:A,Udgifter!C:C)</f>
        <v>125998610.72887036</v>
      </c>
      <c r="I25" s="7">
        <f>_xlfn.XLOOKUP(A25,Udgifter!A:A,Udgifter!H:H)</f>
        <v>145645659</v>
      </c>
      <c r="J25" s="7">
        <f t="shared" si="1"/>
        <v>19647048.271129638</v>
      </c>
      <c r="K25" s="7">
        <f>_xlfn.XLOOKUP(A25,Udgifter!A:A,Udgifter!K:K)</f>
        <v>1821.5525397763565</v>
      </c>
      <c r="L25" s="7">
        <f>_xlfn.XLOOKUP(A25,Udgifter!A:A,Udgifter!P:P)</f>
        <v>2052.8218720489367</v>
      </c>
      <c r="M25" s="19">
        <f t="shared" si="2"/>
        <v>231.26933227258019</v>
      </c>
      <c r="N25" s="21">
        <f t="shared" si="12"/>
        <v>79.743646677871823</v>
      </c>
      <c r="O25" s="21">
        <f t="shared" si="3"/>
        <v>80.83861322758969</v>
      </c>
      <c r="P25" s="22">
        <f t="shared" si="4"/>
        <v>1.0949665497178671</v>
      </c>
      <c r="S25" t="s">
        <v>4</v>
      </c>
    </row>
    <row r="26" spans="1:27" x14ac:dyDescent="0.25">
      <c r="A26" s="9" t="s">
        <v>28</v>
      </c>
      <c r="B26">
        <f>_xlfn.XLOOKUP(A26,Antal!A:A,Antal!B:B)</f>
        <v>736</v>
      </c>
      <c r="C26">
        <f>_xlfn.XLOOKUP(A26,Antal!A:A,Antal!H:H)</f>
        <v>891</v>
      </c>
      <c r="E26">
        <f>_xlfn.XLOOKUP(A26,Antal!K:K,Antal!M:M)</f>
        <v>5</v>
      </c>
      <c r="F26">
        <f>_xlfn.XLOOKUP(A26,Antal!K:K,Antal!R:R)</f>
        <v>5.0999999999999996</v>
      </c>
      <c r="G26">
        <f t="shared" si="0"/>
        <v>9.9999999999999645E-2</v>
      </c>
      <c r="H26" s="7">
        <f>_xlfn.XLOOKUP(A26,Udgifter!A:A,Udgifter!C:C)</f>
        <v>46818890.075743333</v>
      </c>
      <c r="I26" s="7">
        <f>_xlfn.XLOOKUP(A26,Udgifter!A:A,Udgifter!H:H)</f>
        <v>52920021</v>
      </c>
      <c r="J26" s="7">
        <f t="shared" si="1"/>
        <v>6101130.9242566675</v>
      </c>
      <c r="K26" s="7">
        <f>_xlfn.XLOOKUP(A26,Udgifter!A:A,Udgifter!K:K)</f>
        <v>1994.5848453859044</v>
      </c>
      <c r="L26" s="7">
        <f>_xlfn.XLOOKUP(A26,Udgifter!A:A,Udgifter!P:P)</f>
        <v>2046.1671499826007</v>
      </c>
      <c r="M26" s="19">
        <f t="shared" si="2"/>
        <v>51.582304596696304</v>
      </c>
      <c r="N26" s="21">
        <f t="shared" si="12"/>
        <v>87.318628316380824</v>
      </c>
      <c r="O26" s="21">
        <f t="shared" si="3"/>
        <v>80.57655517443736</v>
      </c>
      <c r="P26" s="22">
        <f t="shared" si="4"/>
        <v>-6.7420731419434645</v>
      </c>
    </row>
    <row r="27" spans="1:27" x14ac:dyDescent="0.25">
      <c r="A27" s="9" t="s">
        <v>29</v>
      </c>
      <c r="B27">
        <f>_xlfn.XLOOKUP(A27,Antal!A:A,Antal!B:B)</f>
        <v>1449</v>
      </c>
      <c r="C27">
        <f>_xlfn.XLOOKUP(A27,Antal!A:A,Antal!H:H)</f>
        <v>1870</v>
      </c>
      <c r="E27">
        <f>_xlfn.XLOOKUP(A27,Antal!K:K,Antal!M:M)</f>
        <v>4.9000000000000004</v>
      </c>
      <c r="F27">
        <f>_xlfn.XLOOKUP(A27,Antal!K:K,Antal!R:R)</f>
        <v>5.6</v>
      </c>
      <c r="G27">
        <f t="shared" si="0"/>
        <v>0.69999999999999929</v>
      </c>
      <c r="H27" s="7">
        <f>_xlfn.XLOOKUP(A27,Udgifter!A:A,Udgifter!C:C)</f>
        <v>87258868.686855003</v>
      </c>
      <c r="I27" s="7">
        <f>_xlfn.XLOOKUP(A27,Udgifter!A:A,Udgifter!H:H)</f>
        <v>107009860</v>
      </c>
      <c r="J27" s="7">
        <f t="shared" si="1"/>
        <v>19750991.313144997</v>
      </c>
      <c r="K27" s="7">
        <f>_xlfn.XLOOKUP(A27,Udgifter!A:A,Udgifter!K:K)</f>
        <v>1726.4966796631447</v>
      </c>
      <c r="L27" s="7">
        <f>_xlfn.XLOOKUP(A27,Udgifter!A:A,Udgifter!P:P)</f>
        <v>1975.26275957545</v>
      </c>
      <c r="M27" s="19">
        <f t="shared" si="2"/>
        <v>248.76607991230526</v>
      </c>
      <c r="N27" s="21">
        <f t="shared" si="12"/>
        <v>75.582305866664797</v>
      </c>
      <c r="O27" s="21">
        <f t="shared" si="3"/>
        <v>77.784392507863316</v>
      </c>
      <c r="P27" s="22">
        <f t="shared" si="4"/>
        <v>2.2020866411985196</v>
      </c>
    </row>
    <row r="28" spans="1:27" x14ac:dyDescent="0.25">
      <c r="A28" s="9" t="s">
        <v>30</v>
      </c>
      <c r="B28">
        <f>_xlfn.XLOOKUP(A28,Antal!A:A,Antal!B:B)</f>
        <v>1293</v>
      </c>
      <c r="C28">
        <f>_xlfn.XLOOKUP(A28,Antal!A:A,Antal!H:H)</f>
        <v>1765</v>
      </c>
      <c r="E28">
        <f>_xlfn.XLOOKUP(A28,Antal!K:K,Antal!M:M)</f>
        <v>5.5</v>
      </c>
      <c r="F28">
        <f>_xlfn.XLOOKUP(A28,Antal!K:K,Antal!R:R)</f>
        <v>7.2</v>
      </c>
      <c r="G28">
        <f t="shared" si="0"/>
        <v>1.7000000000000002</v>
      </c>
      <c r="H28" s="7">
        <f>_xlfn.XLOOKUP(A28,Udgifter!A:A,Udgifter!C:C)</f>
        <v>80897151.063175544</v>
      </c>
      <c r="I28" s="7">
        <f>_xlfn.XLOOKUP(A28,Udgifter!A:A,Udgifter!H:H)</f>
        <v>104712726</v>
      </c>
      <c r="J28" s="7">
        <f t="shared" si="1"/>
        <v>23815574.936824456</v>
      </c>
      <c r="K28" s="7">
        <f>_xlfn.XLOOKUP(A28,Udgifter!A:A,Udgifter!K:K)</f>
        <v>1971.5624649828314</v>
      </c>
      <c r="L28" s="7">
        <f>_xlfn.XLOOKUP(A28,Udgifter!A:A,Udgifter!P:P)</f>
        <v>2496.9650419687141</v>
      </c>
      <c r="M28" s="19">
        <f t="shared" si="2"/>
        <v>525.40257698588266</v>
      </c>
      <c r="N28" s="21">
        <f t="shared" si="12"/>
        <v>86.310758091143384</v>
      </c>
      <c r="O28" s="21">
        <f t="shared" si="3"/>
        <v>98.328644106393867</v>
      </c>
      <c r="P28" s="22">
        <f t="shared" si="4"/>
        <v>12.017886015250483</v>
      </c>
    </row>
    <row r="29" spans="1:27" x14ac:dyDescent="0.25">
      <c r="A29" s="9" t="s">
        <v>31</v>
      </c>
      <c r="B29">
        <f>_xlfn.XLOOKUP(A29,Antal!A:A,Antal!B:B)</f>
        <v>3523</v>
      </c>
      <c r="C29">
        <f>_xlfn.XLOOKUP(A29,Antal!A:A,Antal!H:H)</f>
        <v>3638</v>
      </c>
      <c r="E29">
        <f>_xlfn.XLOOKUP(A29,Antal!K:K,Antal!M:M)</f>
        <v>9.8000000000000007</v>
      </c>
      <c r="F29">
        <f>_xlfn.XLOOKUP(A29,Antal!K:K,Antal!R:R)</f>
        <v>10.3</v>
      </c>
      <c r="G29">
        <f t="shared" si="0"/>
        <v>0.5</v>
      </c>
      <c r="H29" s="7">
        <f>_xlfn.XLOOKUP(A29,Udgifter!A:A,Udgifter!C:C)</f>
        <v>216621132.46928486</v>
      </c>
      <c r="I29" s="7">
        <f>_xlfn.XLOOKUP(A29,Udgifter!A:A,Udgifter!H:H)</f>
        <v>218004943</v>
      </c>
      <c r="J29" s="7">
        <f t="shared" si="1"/>
        <v>1383810.5307151377</v>
      </c>
      <c r="K29" s="7">
        <f>_xlfn.XLOOKUP(A29,Udgifter!A:A,Udgifter!K:K)</f>
        <v>3589.711367458528</v>
      </c>
      <c r="L29" s="7">
        <f>_xlfn.XLOOKUP(A29,Udgifter!A:A,Udgifter!P:P)</f>
        <v>3694.748542471697</v>
      </c>
      <c r="M29" s="19">
        <f t="shared" si="2"/>
        <v>105.03717501316896</v>
      </c>
      <c r="N29" s="21">
        <f t="shared" si="12"/>
        <v>157.14983164707317</v>
      </c>
      <c r="O29" s="21">
        <f t="shared" si="3"/>
        <v>145.49647607756495</v>
      </c>
      <c r="P29" s="22">
        <f t="shared" si="4"/>
        <v>-11.653355569508221</v>
      </c>
    </row>
    <row r="30" spans="1:27" x14ac:dyDescent="0.25">
      <c r="A30" s="9" t="s">
        <v>32</v>
      </c>
      <c r="B30">
        <f>_xlfn.XLOOKUP(A30,Antal!A:A,Antal!B:B)</f>
        <v>2603</v>
      </c>
      <c r="C30">
        <f>_xlfn.XLOOKUP(A30,Antal!A:A,Antal!H:H)</f>
        <v>2790</v>
      </c>
      <c r="E30">
        <f>_xlfn.XLOOKUP(A30,Antal!K:K,Antal!M:M)</f>
        <v>7.6</v>
      </c>
      <c r="F30">
        <f>_xlfn.XLOOKUP(A30,Antal!K:K,Antal!R:R)</f>
        <v>8.1999999999999993</v>
      </c>
      <c r="G30">
        <f t="shared" si="0"/>
        <v>0.59999999999999964</v>
      </c>
      <c r="H30" s="7">
        <f>_xlfn.XLOOKUP(A30,Udgifter!A:A,Udgifter!C:C)</f>
        <v>156053336.50195768</v>
      </c>
      <c r="I30" s="7">
        <f>_xlfn.XLOOKUP(A30,Udgifter!A:A,Udgifter!H:H)</f>
        <v>163916186</v>
      </c>
      <c r="J30" s="7">
        <f t="shared" si="1"/>
        <v>7862849.4980423152</v>
      </c>
      <c r="K30" s="7">
        <f>_xlfn.XLOOKUP(A30,Udgifter!A:A,Udgifter!K:K)</f>
        <v>2819.9522308310175</v>
      </c>
      <c r="L30" s="7">
        <f>_xlfn.XLOOKUP(A30,Udgifter!A:A,Udgifter!P:P)</f>
        <v>2969.4961231884058</v>
      </c>
      <c r="M30" s="19">
        <f t="shared" si="2"/>
        <v>149.54389235738836</v>
      </c>
      <c r="N30" s="21">
        <f t="shared" si="12"/>
        <v>123.45143465994906</v>
      </c>
      <c r="O30" s="21">
        <f t="shared" si="3"/>
        <v>116.93657002185918</v>
      </c>
      <c r="P30" s="22">
        <f t="shared" si="4"/>
        <v>-6.5148646380898754</v>
      </c>
    </row>
    <row r="31" spans="1:27" x14ac:dyDescent="0.25">
      <c r="A31" s="9" t="s">
        <v>33</v>
      </c>
      <c r="B31">
        <f>_xlfn.XLOOKUP(A31,Antal!A:A,Antal!B:B)</f>
        <v>1275</v>
      </c>
      <c r="C31">
        <f>_xlfn.XLOOKUP(A31,Antal!A:A,Antal!H:H)</f>
        <v>1496</v>
      </c>
      <c r="E31">
        <f>_xlfn.XLOOKUP(A31,Antal!K:K,Antal!M:M)</f>
        <v>7</v>
      </c>
      <c r="F31">
        <f>_xlfn.XLOOKUP(A31,Antal!K:K,Antal!R:R)</f>
        <v>7.9</v>
      </c>
      <c r="G31">
        <f t="shared" si="0"/>
        <v>0.90000000000000036</v>
      </c>
      <c r="H31" s="7">
        <f>_xlfn.XLOOKUP(A31,Udgifter!A:A,Udgifter!C:C)</f>
        <v>80528484.437598139</v>
      </c>
      <c r="I31" s="7">
        <f>_xlfn.XLOOKUP(A31,Udgifter!A:A,Udgifter!H:H)</f>
        <v>89474286</v>
      </c>
      <c r="J31" s="7">
        <f t="shared" si="1"/>
        <v>8945801.562401861</v>
      </c>
      <c r="K31" s="7">
        <f>_xlfn.XLOOKUP(A31,Udgifter!A:A,Udgifter!K:K)</f>
        <v>2560.5241474594004</v>
      </c>
      <c r="L31" s="7">
        <f>_xlfn.XLOOKUP(A31,Udgifter!A:A,Udgifter!P:P)</f>
        <v>2815.9591489897402</v>
      </c>
      <c r="M31" s="19">
        <f t="shared" si="2"/>
        <v>255.43500153033983</v>
      </c>
      <c r="N31" s="21">
        <f t="shared" si="12"/>
        <v>112.09423196227463</v>
      </c>
      <c r="O31" s="21">
        <f t="shared" si="3"/>
        <v>110.89039707213699</v>
      </c>
      <c r="P31" s="22">
        <f t="shared" si="4"/>
        <v>-1.2038348901376423</v>
      </c>
    </row>
    <row r="32" spans="1:27" x14ac:dyDescent="0.25">
      <c r="A32" s="9" t="s">
        <v>34</v>
      </c>
      <c r="B32">
        <f>_xlfn.XLOOKUP(A32,Antal!A:A,Antal!B:B)</f>
        <v>1387</v>
      </c>
      <c r="C32">
        <f>_xlfn.XLOOKUP(A32,Antal!A:A,Antal!H:H)</f>
        <v>1748</v>
      </c>
      <c r="E32">
        <f>_xlfn.XLOOKUP(A32,Antal!K:K,Antal!M:M)</f>
        <v>4.9000000000000004</v>
      </c>
      <c r="F32">
        <f>_xlfn.XLOOKUP(A32,Antal!K:K,Antal!R:R)</f>
        <v>5.7</v>
      </c>
      <c r="G32">
        <f t="shared" si="0"/>
        <v>0.79999999999999982</v>
      </c>
      <c r="H32" s="7">
        <f>_xlfn.XLOOKUP(A32,Udgifter!A:A,Udgifter!C:C)</f>
        <v>86816081.998242766</v>
      </c>
      <c r="I32" s="7">
        <f>_xlfn.XLOOKUP(A32,Udgifter!A:A,Udgifter!H:H)</f>
        <v>103794067</v>
      </c>
      <c r="J32" s="7">
        <f t="shared" si="1"/>
        <v>16977985.001757234</v>
      </c>
      <c r="K32" s="7">
        <f>_xlfn.XLOOKUP(A32,Udgifter!A:A,Udgifter!K:K)</f>
        <v>1852.0369058418544</v>
      </c>
      <c r="L32" s="7">
        <f>_xlfn.XLOOKUP(A32,Udgifter!A:A,Udgifter!P:P)</f>
        <v>2129.1964183145974</v>
      </c>
      <c r="M32" s="19">
        <f t="shared" si="2"/>
        <v>277.15951247274302</v>
      </c>
      <c r="N32" s="21">
        <f t="shared" si="12"/>
        <v>81.078186562746311</v>
      </c>
      <c r="O32" s="21">
        <f t="shared" si="3"/>
        <v>83.846186602594727</v>
      </c>
      <c r="P32" s="22">
        <f t="shared" si="4"/>
        <v>2.7680000398484168</v>
      </c>
    </row>
    <row r="33" spans="1:16" x14ac:dyDescent="0.25">
      <c r="A33" s="9" t="s">
        <v>35</v>
      </c>
      <c r="B33">
        <f>_xlfn.XLOOKUP(A33,Antal!A:A,Antal!B:B)</f>
        <v>2360</v>
      </c>
      <c r="C33">
        <f>_xlfn.XLOOKUP(A33,Antal!A:A,Antal!H:H)</f>
        <v>2817</v>
      </c>
      <c r="E33">
        <f>_xlfn.XLOOKUP(A33,Antal!K:K,Antal!M:M)</f>
        <v>6.4</v>
      </c>
      <c r="F33">
        <f>_xlfn.XLOOKUP(A33,Antal!K:K,Antal!R:R)</f>
        <v>7.3</v>
      </c>
      <c r="G33">
        <f t="shared" si="0"/>
        <v>0.89999999999999947</v>
      </c>
      <c r="H33" s="7">
        <f>_xlfn.XLOOKUP(A33,Udgifter!A:A,Udgifter!C:C)</f>
        <v>147360567.83148932</v>
      </c>
      <c r="I33" s="7">
        <f>_xlfn.XLOOKUP(A33,Udgifter!A:A,Udgifter!H:H)</f>
        <v>167014990</v>
      </c>
      <c r="J33" s="7">
        <f t="shared" si="1"/>
        <v>19654422.168510675</v>
      </c>
      <c r="K33" s="7">
        <f>_xlfn.XLOOKUP(A33,Udgifter!A:A,Udgifter!K:K)</f>
        <v>2336.7199123335286</v>
      </c>
      <c r="L33" s="7">
        <f>_xlfn.XLOOKUP(A33,Udgifter!A:A,Udgifter!P:P)</f>
        <v>2593.7226674121007</v>
      </c>
      <c r="M33" s="19">
        <f t="shared" si="2"/>
        <v>257.00275507857214</v>
      </c>
      <c r="N33" s="21">
        <f t="shared" si="12"/>
        <v>102.29656460919347</v>
      </c>
      <c r="O33" s="21">
        <f t="shared" si="3"/>
        <v>102.13888812538951</v>
      </c>
      <c r="P33" s="22">
        <f t="shared" si="4"/>
        <v>-0.15767648380395372</v>
      </c>
    </row>
    <row r="34" spans="1:16" x14ac:dyDescent="0.25">
      <c r="A34" s="9" t="s">
        <v>36</v>
      </c>
      <c r="B34">
        <f>_xlfn.XLOOKUP(A34,Antal!A:A,Antal!B:B)</f>
        <v>979</v>
      </c>
      <c r="C34">
        <f>_xlfn.XLOOKUP(A34,Antal!A:A,Antal!H:H)</f>
        <v>1181</v>
      </c>
      <c r="E34">
        <f>_xlfn.XLOOKUP(A34,Antal!K:K,Antal!M:M)</f>
        <v>5.5</v>
      </c>
      <c r="F34">
        <f>_xlfn.XLOOKUP(A34,Antal!K:K,Antal!R:R)</f>
        <v>5.7</v>
      </c>
      <c r="G34">
        <f t="shared" si="0"/>
        <v>0.20000000000000018</v>
      </c>
      <c r="H34" s="7">
        <f>_xlfn.XLOOKUP(A34,Udgifter!A:A,Udgifter!C:C)</f>
        <v>60129908.194268778</v>
      </c>
      <c r="I34" s="7">
        <f>_xlfn.XLOOKUP(A34,Udgifter!A:A,Udgifter!H:H)</f>
        <v>69737436</v>
      </c>
      <c r="J34" s="7">
        <f t="shared" si="1"/>
        <v>9607527.805731222</v>
      </c>
      <c r="K34" s="7">
        <f>_xlfn.XLOOKUP(A34,Udgifter!A:A,Udgifter!K:K)</f>
        <v>2084.3700843825836</v>
      </c>
      <c r="L34" s="7">
        <f>_xlfn.XLOOKUP(A34,Udgifter!A:A,Udgifter!P:P)</f>
        <v>2169.3295175288517</v>
      </c>
      <c r="M34" s="19">
        <f t="shared" si="2"/>
        <v>84.959433146268111</v>
      </c>
      <c r="N34" s="21">
        <f t="shared" si="12"/>
        <v>91.249232687703824</v>
      </c>
      <c r="O34" s="21">
        <f t="shared" si="3"/>
        <v>85.426598487902353</v>
      </c>
      <c r="P34" s="22">
        <f t="shared" si="4"/>
        <v>-5.8226341998014703</v>
      </c>
    </row>
    <row r="35" spans="1:16" x14ac:dyDescent="0.25">
      <c r="A35" s="9" t="s">
        <v>37</v>
      </c>
      <c r="B35">
        <f>_xlfn.XLOOKUP(A35,Antal!A:A,Antal!B:B)</f>
        <v>3776</v>
      </c>
      <c r="C35">
        <f>_xlfn.XLOOKUP(A35,Antal!A:A,Antal!H:H)</f>
        <v>4223</v>
      </c>
      <c r="E35">
        <f>_xlfn.XLOOKUP(A35,Antal!K:K,Antal!M:M)</f>
        <v>6.7</v>
      </c>
      <c r="F35">
        <f>_xlfn.XLOOKUP(A35,Antal!K:K,Antal!R:R)</f>
        <v>7.4</v>
      </c>
      <c r="G35">
        <f t="shared" si="0"/>
        <v>0.70000000000000018</v>
      </c>
      <c r="H35" s="7">
        <f>_xlfn.XLOOKUP(A35,Udgifter!A:A,Udgifter!C:C)</f>
        <v>224679896.77995214</v>
      </c>
      <c r="I35" s="7">
        <f>_xlfn.XLOOKUP(A35,Udgifter!A:A,Udgifter!H:H)</f>
        <v>247102696</v>
      </c>
      <c r="J35" s="7">
        <f t="shared" si="1"/>
        <v>22422799.220047861</v>
      </c>
      <c r="K35" s="7">
        <f>_xlfn.XLOOKUP(A35,Udgifter!A:A,Udgifter!K:K)</f>
        <v>2515.4489115534275</v>
      </c>
      <c r="L35" s="7">
        <f>_xlfn.XLOOKUP(A35,Udgifter!A:A,Udgifter!P:P)</f>
        <v>2725.5376673799387</v>
      </c>
      <c r="M35" s="19">
        <f t="shared" si="2"/>
        <v>210.08875582651126</v>
      </c>
      <c r="N35" s="21">
        <f t="shared" si="12"/>
        <v>110.12093522363161</v>
      </c>
      <c r="O35" s="21">
        <f t="shared" si="3"/>
        <v>107.32966573015035</v>
      </c>
      <c r="P35" s="22">
        <f t="shared" si="4"/>
        <v>-2.7912694934812521</v>
      </c>
    </row>
    <row r="36" spans="1:16" x14ac:dyDescent="0.25">
      <c r="A36" s="9" t="s">
        <v>38</v>
      </c>
      <c r="B36">
        <f>_xlfn.XLOOKUP(A36,Antal!A:A,Antal!B:B)</f>
        <v>1493</v>
      </c>
      <c r="C36">
        <f>_xlfn.XLOOKUP(A36,Antal!A:A,Antal!H:H)</f>
        <v>1674</v>
      </c>
      <c r="E36">
        <f>_xlfn.XLOOKUP(A36,Antal!K:K,Antal!M:M)</f>
        <v>4.9000000000000004</v>
      </c>
      <c r="F36">
        <f>_xlfn.XLOOKUP(A36,Antal!K:K,Antal!R:R)</f>
        <v>4.7</v>
      </c>
      <c r="G36">
        <f t="shared" si="0"/>
        <v>-0.20000000000000018</v>
      </c>
      <c r="H36" s="7">
        <f>_xlfn.XLOOKUP(A36,Udgifter!A:A,Udgifter!C:C)</f>
        <v>96233918.399722978</v>
      </c>
      <c r="I36" s="7">
        <f>_xlfn.XLOOKUP(A36,Udgifter!A:A,Udgifter!H:H)</f>
        <v>99139230</v>
      </c>
      <c r="J36" s="7">
        <f t="shared" si="1"/>
        <v>2905311.6002770215</v>
      </c>
      <c r="K36" s="7">
        <f>_xlfn.XLOOKUP(A36,Udgifter!A:A,Udgifter!K:K)</f>
        <v>1859.7363738206427</v>
      </c>
      <c r="L36" s="7">
        <f>_xlfn.XLOOKUP(A36,Udgifter!A:A,Udgifter!P:P)</f>
        <v>1790.7774426039991</v>
      </c>
      <c r="M36" s="19">
        <f t="shared" si="2"/>
        <v>-68.958931216643577</v>
      </c>
      <c r="N36" s="21">
        <f t="shared" si="12"/>
        <v>81.41525268667128</v>
      </c>
      <c r="O36" s="21">
        <f t="shared" si="3"/>
        <v>70.519496616073596</v>
      </c>
      <c r="P36" s="22">
        <f t="shared" si="4"/>
        <v>-10.895756070597685</v>
      </c>
    </row>
    <row r="37" spans="1:16" x14ac:dyDescent="0.25">
      <c r="A37" s="9" t="s">
        <v>39</v>
      </c>
      <c r="B37">
        <f>_xlfn.XLOOKUP(A37,Antal!A:A,Antal!B:B)</f>
        <v>3001</v>
      </c>
      <c r="C37">
        <f>_xlfn.XLOOKUP(A37,Antal!A:A,Antal!H:H)</f>
        <v>3075</v>
      </c>
      <c r="E37">
        <f>_xlfn.XLOOKUP(A37,Antal!K:K,Antal!M:M)</f>
        <v>7.9</v>
      </c>
      <c r="F37">
        <f>_xlfn.XLOOKUP(A37,Antal!K:K,Antal!R:R)</f>
        <v>8.1</v>
      </c>
      <c r="G37">
        <f t="shared" si="0"/>
        <v>0.19999999999999929</v>
      </c>
      <c r="H37" s="7">
        <f>_xlfn.XLOOKUP(A37,Udgifter!A:A,Udgifter!C:C)</f>
        <v>189884140.50288513</v>
      </c>
      <c r="I37" s="7">
        <f>_xlfn.XLOOKUP(A37,Udgifter!A:A,Udgifter!H:H)</f>
        <v>184613281</v>
      </c>
      <c r="J37" s="7">
        <f t="shared" si="1"/>
        <v>-5270859.502885133</v>
      </c>
      <c r="K37" s="7">
        <f>_xlfn.XLOOKUP(A37,Udgifter!A:A,Udgifter!K:K)</f>
        <v>2962.3572989108275</v>
      </c>
      <c r="L37" s="7">
        <f>_xlfn.XLOOKUP(A37,Udgifter!A:A,Udgifter!P:P)</f>
        <v>2933.3494502351596</v>
      </c>
      <c r="M37" s="19">
        <f t="shared" si="2"/>
        <v>-29.007848675667901</v>
      </c>
      <c r="N37" s="21">
        <f t="shared" si="12"/>
        <v>129.68562180861559</v>
      </c>
      <c r="O37" s="21">
        <f t="shared" si="3"/>
        <v>115.51314066633739</v>
      </c>
      <c r="P37" s="22">
        <f t="shared" si="4"/>
        <v>-14.172481142278201</v>
      </c>
    </row>
    <row r="38" spans="1:16" x14ac:dyDescent="0.25">
      <c r="A38" s="9" t="s">
        <v>40</v>
      </c>
      <c r="B38">
        <f>_xlfn.XLOOKUP(A38,Antal!A:A,Antal!B:B)</f>
        <v>3014</v>
      </c>
      <c r="C38">
        <f>_xlfn.XLOOKUP(A38,Antal!A:A,Antal!H:H)</f>
        <v>3704</v>
      </c>
      <c r="E38">
        <f>_xlfn.XLOOKUP(A38,Antal!K:K,Antal!M:M)</f>
        <v>7</v>
      </c>
      <c r="F38">
        <f>_xlfn.XLOOKUP(A38,Antal!K:K,Antal!R:R)</f>
        <v>7.9</v>
      </c>
      <c r="G38">
        <f t="shared" si="0"/>
        <v>0.90000000000000036</v>
      </c>
      <c r="H38" s="7">
        <f>_xlfn.XLOOKUP(A38,Udgifter!A:A,Udgifter!C:C)</f>
        <v>188347120.74455163</v>
      </c>
      <c r="I38" s="7">
        <f>_xlfn.XLOOKUP(A38,Udgifter!A:A,Udgifter!H:H)</f>
        <v>218399420</v>
      </c>
      <c r="J38" s="7">
        <f t="shared" si="1"/>
        <v>30052299.255448371</v>
      </c>
      <c r="K38" s="7">
        <f>_xlfn.XLOOKUP(A38,Udgifter!A:A,Udgifter!K:K)</f>
        <v>2614.8427147653983</v>
      </c>
      <c r="L38" s="7">
        <f>_xlfn.XLOOKUP(A38,Udgifter!A:A,Udgifter!P:P)</f>
        <v>2906.992240013843</v>
      </c>
      <c r="M38" s="19">
        <f t="shared" si="2"/>
        <v>292.14952524844466</v>
      </c>
      <c r="N38" s="21">
        <f t="shared" si="12"/>
        <v>114.47218184003634</v>
      </c>
      <c r="O38" s="21">
        <f t="shared" si="3"/>
        <v>114.47521314235176</v>
      </c>
      <c r="P38" s="22">
        <f t="shared" si="4"/>
        <v>3.0313023154207031E-3</v>
      </c>
    </row>
    <row r="39" spans="1:16" x14ac:dyDescent="0.25">
      <c r="A39" s="9" t="s">
        <v>41</v>
      </c>
      <c r="B39">
        <f>_xlfn.XLOOKUP(A39,Antal!A:A,Antal!B:B)</f>
        <v>1964</v>
      </c>
      <c r="C39">
        <f>_xlfn.XLOOKUP(A39,Antal!A:A,Antal!H:H)</f>
        <v>2375</v>
      </c>
      <c r="E39">
        <f>_xlfn.XLOOKUP(A39,Antal!K:K,Antal!M:M)</f>
        <v>5.6</v>
      </c>
      <c r="F39">
        <f>_xlfn.XLOOKUP(A39,Antal!K:K,Antal!R:R)</f>
        <v>6.4</v>
      </c>
      <c r="G39">
        <f t="shared" si="0"/>
        <v>0.80000000000000071</v>
      </c>
      <c r="H39" s="7">
        <f>_xlfn.XLOOKUP(A39,Udgifter!A:A,Udgifter!C:C)</f>
        <v>123857281.21387431</v>
      </c>
      <c r="I39" s="7">
        <f>_xlfn.XLOOKUP(A39,Udgifter!A:A,Udgifter!H:H)</f>
        <v>141355620</v>
      </c>
      <c r="J39" s="7">
        <f t="shared" si="1"/>
        <v>17498338.78612569</v>
      </c>
      <c r="K39" s="7">
        <f>_xlfn.XLOOKUP(A39,Udgifter!A:A,Udgifter!K:K)</f>
        <v>2110.5081486874947</v>
      </c>
      <c r="L39" s="7">
        <f>_xlfn.XLOOKUP(A39,Udgifter!A:A,Udgifter!P:P)</f>
        <v>2380.7663286960624</v>
      </c>
      <c r="M39" s="19">
        <f t="shared" si="2"/>
        <v>270.25818000856771</v>
      </c>
      <c r="N39" s="21">
        <f t="shared" si="12"/>
        <v>92.393500843169846</v>
      </c>
      <c r="O39" s="21">
        <f t="shared" si="3"/>
        <v>93.752824368846007</v>
      </c>
      <c r="P39" s="22">
        <f t="shared" si="4"/>
        <v>1.3593235256761602</v>
      </c>
    </row>
    <row r="40" spans="1:16" x14ac:dyDescent="0.25">
      <c r="A40" s="9" t="s">
        <v>42</v>
      </c>
      <c r="B40">
        <f>_xlfn.XLOOKUP(A40,Antal!A:A,Antal!B:B)</f>
        <v>3827</v>
      </c>
      <c r="C40">
        <f>_xlfn.XLOOKUP(A40,Antal!A:A,Antal!H:H)</f>
        <v>5089</v>
      </c>
      <c r="E40">
        <f>_xlfn.XLOOKUP(A40,Antal!K:K,Antal!M:M)</f>
        <v>6.9</v>
      </c>
      <c r="F40">
        <f>_xlfn.XLOOKUP(A40,Antal!K:K,Antal!R:R)</f>
        <v>8</v>
      </c>
      <c r="G40">
        <f t="shared" si="0"/>
        <v>1.0999999999999996</v>
      </c>
      <c r="H40" s="7">
        <f>_xlfn.XLOOKUP(A40,Udgifter!A:A,Udgifter!C:C)</f>
        <v>242189756.01219565</v>
      </c>
      <c r="I40" s="7">
        <f>_xlfn.XLOOKUP(A40,Udgifter!A:A,Udgifter!H:H)</f>
        <v>297957872</v>
      </c>
      <c r="J40" s="7">
        <f t="shared" si="1"/>
        <v>55768115.987804353</v>
      </c>
      <c r="K40" s="7">
        <f>_xlfn.XLOOKUP(A40,Udgifter!A:A,Udgifter!K:K)</f>
        <v>2616.7400221729545</v>
      </c>
      <c r="L40" s="7">
        <f>_xlfn.XLOOKUP(A40,Udgifter!A:A,Udgifter!P:P)</f>
        <v>3012.3531219670008</v>
      </c>
      <c r="M40" s="19">
        <f t="shared" si="2"/>
        <v>395.61309979404632</v>
      </c>
      <c r="N40" s="21">
        <f t="shared" si="12"/>
        <v>114.55524187165422</v>
      </c>
      <c r="O40" s="21">
        <f t="shared" si="3"/>
        <v>118.62424706560589</v>
      </c>
      <c r="P40" s="22">
        <f t="shared" si="4"/>
        <v>4.0690051939516678</v>
      </c>
    </row>
    <row r="41" spans="1:16" x14ac:dyDescent="0.25">
      <c r="A41" s="9" t="s">
        <v>43</v>
      </c>
      <c r="B41">
        <f>_xlfn.XLOOKUP(A41,Antal!A:A,Antal!B:B)</f>
        <v>1675</v>
      </c>
      <c r="C41">
        <f>_xlfn.XLOOKUP(A41,Antal!A:A,Antal!H:H)</f>
        <v>2297</v>
      </c>
      <c r="E41">
        <f>_xlfn.XLOOKUP(A41,Antal!K:K,Antal!M:M)</f>
        <v>5</v>
      </c>
      <c r="F41">
        <f>_xlfn.XLOOKUP(A41,Antal!K:K,Antal!R:R)</f>
        <v>6.6</v>
      </c>
      <c r="G41">
        <f t="shared" si="0"/>
        <v>1.5999999999999996</v>
      </c>
      <c r="H41" s="7">
        <f>_xlfn.XLOOKUP(A41,Udgifter!A:A,Udgifter!C:C)</f>
        <v>103320122.70656712</v>
      </c>
      <c r="I41" s="7">
        <f>_xlfn.XLOOKUP(A41,Udgifter!A:A,Udgifter!H:H)</f>
        <v>134737073</v>
      </c>
      <c r="J41" s="7">
        <f t="shared" si="1"/>
        <v>31416950.293432876</v>
      </c>
      <c r="K41" s="7">
        <f>_xlfn.XLOOKUP(A41,Udgifter!A:A,Udgifter!K:K)</f>
        <v>1937.4097152875006</v>
      </c>
      <c r="L41" s="7">
        <f>_xlfn.XLOOKUP(A41,Udgifter!A:A,Udgifter!P:P)</f>
        <v>2488.1273637169447</v>
      </c>
      <c r="M41" s="19">
        <f t="shared" si="2"/>
        <v>550.71764842944413</v>
      </c>
      <c r="N41" s="21">
        <f t="shared" si="12"/>
        <v>84.815624272430355</v>
      </c>
      <c r="O41" s="21">
        <f t="shared" si="3"/>
        <v>97.980622846608881</v>
      </c>
      <c r="P41" s="22">
        <f t="shared" si="4"/>
        <v>13.164998574178526</v>
      </c>
    </row>
    <row r="42" spans="1:16" x14ac:dyDescent="0.25">
      <c r="A42" s="9" t="s">
        <v>44</v>
      </c>
      <c r="B42">
        <f>_xlfn.XLOOKUP(A42,Antal!A:A,Antal!B:B)</f>
        <v>1697</v>
      </c>
      <c r="C42">
        <f>_xlfn.XLOOKUP(A42,Antal!A:A,Antal!H:H)</f>
        <v>2474</v>
      </c>
      <c r="E42">
        <f>_xlfn.XLOOKUP(A42,Antal!K:K,Antal!M:M)</f>
        <v>5.0999999999999996</v>
      </c>
      <c r="F42">
        <f>_xlfn.XLOOKUP(A42,Antal!K:K,Antal!R:R)</f>
        <v>6.1</v>
      </c>
      <c r="G42">
        <f t="shared" si="0"/>
        <v>1</v>
      </c>
      <c r="H42" s="7">
        <f>_xlfn.XLOOKUP(A42,Udgifter!A:A,Udgifter!C:C)</f>
        <v>100807576.54224318</v>
      </c>
      <c r="I42" s="7">
        <f>_xlfn.XLOOKUP(A42,Udgifter!A:A,Udgifter!H:H)</f>
        <v>141563525</v>
      </c>
      <c r="J42" s="7">
        <f t="shared" si="1"/>
        <v>40755948.457756817</v>
      </c>
      <c r="K42" s="7">
        <f>_xlfn.XLOOKUP(A42,Udgifter!A:A,Udgifter!K:K)</f>
        <v>1930.7357799403046</v>
      </c>
      <c r="L42" s="7">
        <f>_xlfn.XLOOKUP(A42,Udgifter!A:A,Udgifter!P:P)</f>
        <v>2334.721855724511</v>
      </c>
      <c r="M42" s="19">
        <f t="shared" si="2"/>
        <v>403.98607578420638</v>
      </c>
      <c r="N42" s="21">
        <f t="shared" si="12"/>
        <v>84.523453758181503</v>
      </c>
      <c r="O42" s="21">
        <f t="shared" si="3"/>
        <v>91.939626939251042</v>
      </c>
      <c r="P42" s="22">
        <f t="shared" si="4"/>
        <v>7.4161731810695386</v>
      </c>
    </row>
    <row r="43" spans="1:16" x14ac:dyDescent="0.25">
      <c r="A43" s="9" t="s">
        <v>45</v>
      </c>
      <c r="B43">
        <f>_xlfn.XLOOKUP(A43,Antal!A:A,Antal!B:B)</f>
        <v>432</v>
      </c>
      <c r="C43">
        <f>_xlfn.XLOOKUP(A43,Antal!A:A,Antal!H:H)</f>
        <v>461</v>
      </c>
      <c r="E43">
        <f>_xlfn.XLOOKUP(A43,Antal!K:K,Antal!M:M)</f>
        <v>3.1</v>
      </c>
      <c r="F43">
        <f>_xlfn.XLOOKUP(A43,Antal!K:K,Antal!R:R)</f>
        <v>3.2</v>
      </c>
      <c r="G43">
        <f t="shared" si="0"/>
        <v>0.10000000000000009</v>
      </c>
      <c r="H43" s="7">
        <f>_xlfn.XLOOKUP(A43,Udgifter!A:A,Udgifter!C:C)</f>
        <v>24497159.550570305</v>
      </c>
      <c r="I43" s="7">
        <f>_xlfn.XLOOKUP(A43,Udgifter!A:A,Udgifter!H:H)</f>
        <v>26718978</v>
      </c>
      <c r="J43" s="7">
        <f t="shared" si="1"/>
        <v>2221818.4494296946</v>
      </c>
      <c r="K43" s="7">
        <f>_xlfn.XLOOKUP(A43,Udgifter!A:A,Udgifter!K:K)</f>
        <v>987.39055020436535</v>
      </c>
      <c r="L43" s="7">
        <f>_xlfn.XLOOKUP(A43,Udgifter!A:A,Udgifter!P:P)</f>
        <v>1053.0061480255379</v>
      </c>
      <c r="M43" s="19">
        <f t="shared" si="2"/>
        <v>65.615597821172514</v>
      </c>
      <c r="N43" s="21">
        <f t="shared" si="12"/>
        <v>43.225831508672016</v>
      </c>
      <c r="O43" s="21">
        <f t="shared" si="3"/>
        <v>41.466606472556748</v>
      </c>
      <c r="P43" s="22">
        <f t="shared" si="4"/>
        <v>-1.7592250361152679</v>
      </c>
    </row>
    <row r="44" spans="1:16" x14ac:dyDescent="0.25">
      <c r="A44" s="9" t="s">
        <v>46</v>
      </c>
      <c r="B44">
        <f>_xlfn.XLOOKUP(A44,Antal!A:A,Antal!B:B)</f>
        <v>1601</v>
      </c>
      <c r="C44">
        <f>_xlfn.XLOOKUP(A44,Antal!A:A,Antal!H:H)</f>
        <v>1800</v>
      </c>
      <c r="E44">
        <f>_xlfn.XLOOKUP(A44,Antal!K:K,Antal!M:M)</f>
        <v>6.2</v>
      </c>
      <c r="F44">
        <f>_xlfn.XLOOKUP(A44,Antal!K:K,Antal!R:R)</f>
        <v>6.6</v>
      </c>
      <c r="G44">
        <f t="shared" si="0"/>
        <v>0.39999999999999947</v>
      </c>
      <c r="H44" s="7">
        <f>_xlfn.XLOOKUP(A44,Udgifter!A:A,Udgifter!C:C)</f>
        <v>95412629.61569874</v>
      </c>
      <c r="I44" s="7">
        <f>_xlfn.XLOOKUP(A44,Udgifter!A:A,Udgifter!H:H)</f>
        <v>105553456</v>
      </c>
      <c r="J44" s="7">
        <f t="shared" si="1"/>
        <v>10140826.38430126</v>
      </c>
      <c r="K44" s="7">
        <f>_xlfn.XLOOKUP(A44,Udgifter!A:A,Udgifter!K:K)</f>
        <v>2295.3936924892041</v>
      </c>
      <c r="L44" s="7">
        <f>_xlfn.XLOOKUP(A44,Udgifter!A:A,Udgifter!P:P)</f>
        <v>2434.631668780994</v>
      </c>
      <c r="M44" s="19">
        <f t="shared" si="2"/>
        <v>139.23797629178989</v>
      </c>
      <c r="N44" s="21">
        <f t="shared" si="12"/>
        <v>100.48739171857652</v>
      </c>
      <c r="O44" s="21">
        <f t="shared" si="3"/>
        <v>95.874001784571902</v>
      </c>
      <c r="P44" s="22">
        <f t="shared" si="4"/>
        <v>-4.6133899340046156</v>
      </c>
    </row>
    <row r="45" spans="1:16" x14ac:dyDescent="0.25">
      <c r="A45" s="9" t="s">
        <v>47</v>
      </c>
      <c r="B45">
        <f>_xlfn.XLOOKUP(A45,Antal!A:A,Antal!B:B)</f>
        <v>973</v>
      </c>
      <c r="C45">
        <f>_xlfn.XLOOKUP(A45,Antal!A:A,Antal!H:H)</f>
        <v>1136</v>
      </c>
      <c r="E45">
        <f>_xlfn.XLOOKUP(A45,Antal!K:K,Antal!M:M)</f>
        <v>6.8</v>
      </c>
      <c r="F45">
        <f>_xlfn.XLOOKUP(A45,Antal!K:K,Antal!R:R)</f>
        <v>6.8</v>
      </c>
      <c r="G45">
        <f t="shared" si="0"/>
        <v>0</v>
      </c>
      <c r="H45" s="7">
        <f>_xlfn.XLOOKUP(A45,Udgifter!A:A,Udgifter!C:C)</f>
        <v>61634897.395972796</v>
      </c>
      <c r="I45" s="7">
        <f>_xlfn.XLOOKUP(A45,Udgifter!A:A,Udgifter!H:H)</f>
        <v>65797823</v>
      </c>
      <c r="J45" s="7">
        <f t="shared" si="1"/>
        <v>4162925.6040272042</v>
      </c>
      <c r="K45" s="7">
        <f>_xlfn.XLOOKUP(A45,Udgifter!A:A,Udgifter!K:K)</f>
        <v>2669.3329318307838</v>
      </c>
      <c r="L45" s="7">
        <f>_xlfn.XLOOKUP(A45,Udgifter!A:A,Udgifter!P:P)</f>
        <v>2638.0331569240639</v>
      </c>
      <c r="M45" s="19">
        <f t="shared" si="2"/>
        <v>-31.299774906719904</v>
      </c>
      <c r="N45" s="21">
        <f t="shared" si="12"/>
        <v>116.85764617454086</v>
      </c>
      <c r="O45" s="21">
        <f t="shared" si="3"/>
        <v>103.88380256358553</v>
      </c>
      <c r="P45" s="22">
        <f t="shared" si="4"/>
        <v>-12.973843610955328</v>
      </c>
    </row>
    <row r="46" spans="1:16" x14ac:dyDescent="0.25">
      <c r="A46" s="9" t="s">
        <v>48</v>
      </c>
      <c r="B46">
        <f>_xlfn.XLOOKUP(A46,Antal!A:A,Antal!B:B)</f>
        <v>1633</v>
      </c>
      <c r="C46">
        <f>_xlfn.XLOOKUP(A46,Antal!A:A,Antal!H:H)</f>
        <v>1781</v>
      </c>
      <c r="E46">
        <f>_xlfn.XLOOKUP(A46,Antal!K:K,Antal!M:M)</f>
        <v>7.4</v>
      </c>
      <c r="F46">
        <f>_xlfn.XLOOKUP(A46,Antal!K:K,Antal!R:R)</f>
        <v>7.9</v>
      </c>
      <c r="G46">
        <f t="shared" si="0"/>
        <v>0.5</v>
      </c>
      <c r="H46" s="7">
        <f>_xlfn.XLOOKUP(A46,Udgifter!A:A,Udgifter!C:C)</f>
        <v>103270733.63955505</v>
      </c>
      <c r="I46" s="7">
        <f>_xlfn.XLOOKUP(A46,Udgifter!A:A,Udgifter!H:H)</f>
        <v>107344695</v>
      </c>
      <c r="J46" s="7">
        <f t="shared" si="1"/>
        <v>4073961.3604449481</v>
      </c>
      <c r="K46" s="7">
        <f>_xlfn.XLOOKUP(A46,Udgifter!A:A,Udgifter!K:K)</f>
        <v>2705.8306775547621</v>
      </c>
      <c r="L46" s="7">
        <f>_xlfn.XLOOKUP(A46,Udgifter!A:A,Udgifter!P:P)</f>
        <v>2829.8498668705347</v>
      </c>
      <c r="M46" s="19">
        <f t="shared" si="2"/>
        <v>124.01918931577256</v>
      </c>
      <c r="N46" s="21">
        <f t="shared" si="12"/>
        <v>118.45543886840908</v>
      </c>
      <c r="O46" s="21">
        <f t="shared" si="3"/>
        <v>111.43740331048066</v>
      </c>
      <c r="P46" s="22">
        <f t="shared" si="4"/>
        <v>-7.0180355579284139</v>
      </c>
    </row>
    <row r="47" spans="1:16" x14ac:dyDescent="0.25">
      <c r="A47" s="9" t="s">
        <v>49</v>
      </c>
      <c r="B47">
        <f>_xlfn.XLOOKUP(A47,Antal!A:A,Antal!B:B)</f>
        <v>2823</v>
      </c>
      <c r="C47">
        <f>_xlfn.XLOOKUP(A47,Antal!A:A,Antal!H:H)</f>
        <v>3270</v>
      </c>
      <c r="E47">
        <f>_xlfn.XLOOKUP(A47,Antal!K:K,Antal!M:M)</f>
        <v>9.6999999999999993</v>
      </c>
      <c r="F47">
        <f>_xlfn.XLOOKUP(A47,Antal!K:K,Antal!R:R)</f>
        <v>11</v>
      </c>
      <c r="G47">
        <f t="shared" si="0"/>
        <v>1.3000000000000007</v>
      </c>
      <c r="H47" s="7">
        <f>_xlfn.XLOOKUP(A47,Udgifter!A:A,Udgifter!C:C)</f>
        <v>173208076.69790328</v>
      </c>
      <c r="I47" s="7">
        <f>_xlfn.XLOOKUP(A47,Udgifter!A:A,Udgifter!H:H)</f>
        <v>194572734</v>
      </c>
      <c r="J47" s="7">
        <f t="shared" si="1"/>
        <v>21364657.302096725</v>
      </c>
      <c r="K47" s="7">
        <f>_xlfn.XLOOKUP(A47,Udgifter!A:A,Udgifter!K:K)</f>
        <v>3575.3550768480395</v>
      </c>
      <c r="L47" s="7">
        <f>_xlfn.XLOOKUP(A47,Udgifter!A:A,Udgifter!P:P)</f>
        <v>4067.2408286126383</v>
      </c>
      <c r="M47" s="19">
        <f t="shared" si="2"/>
        <v>491.88575176459881</v>
      </c>
      <c r="N47" s="21">
        <f t="shared" si="12"/>
        <v>156.52134416672402</v>
      </c>
      <c r="O47" s="21">
        <f t="shared" si="3"/>
        <v>160.16494793067972</v>
      </c>
      <c r="P47" s="22">
        <f t="shared" si="4"/>
        <v>3.6436037639556957</v>
      </c>
    </row>
    <row r="48" spans="1:16" x14ac:dyDescent="0.25">
      <c r="A48" s="9" t="s">
        <v>50</v>
      </c>
      <c r="B48">
        <f>_xlfn.XLOOKUP(A48,Antal!A:A,Antal!B:B)</f>
        <v>958</v>
      </c>
      <c r="C48">
        <f>_xlfn.XLOOKUP(A48,Antal!A:A,Antal!H:H)</f>
        <v>1198</v>
      </c>
      <c r="E48">
        <f>_xlfn.XLOOKUP(A48,Antal!K:K,Antal!M:M)</f>
        <v>7</v>
      </c>
      <c r="F48">
        <f>_xlfn.XLOOKUP(A48,Antal!K:K,Antal!R:R)</f>
        <v>8.1999999999999993</v>
      </c>
      <c r="G48">
        <f t="shared" si="0"/>
        <v>1.1999999999999993</v>
      </c>
      <c r="H48" s="7">
        <f>_xlfn.XLOOKUP(A48,Udgifter!A:A,Udgifter!C:C)</f>
        <v>59626185.582944132</v>
      </c>
      <c r="I48" s="7">
        <f>_xlfn.XLOOKUP(A48,Udgifter!A:A,Udgifter!H:H)</f>
        <v>71087694</v>
      </c>
      <c r="J48" s="7">
        <f t="shared" si="1"/>
        <v>11461508.417055868</v>
      </c>
      <c r="K48" s="7">
        <f>_xlfn.XLOOKUP(A48,Udgifter!A:A,Udgifter!K:K)</f>
        <v>2501.6230578117948</v>
      </c>
      <c r="L48" s="7">
        <f>_xlfn.XLOOKUP(A48,Udgifter!A:A,Udgifter!P:P)</f>
        <v>2923.7350497655671</v>
      </c>
      <c r="M48" s="19">
        <f t="shared" si="2"/>
        <v>422.1119919537723</v>
      </c>
      <c r="N48" s="21">
        <f t="shared" si="12"/>
        <v>109.51566912687215</v>
      </c>
      <c r="O48" s="21">
        <f t="shared" si="3"/>
        <v>115.13453265774247</v>
      </c>
      <c r="P48" s="22">
        <f t="shared" si="4"/>
        <v>5.6188635308703141</v>
      </c>
    </row>
    <row r="49" spans="1:16" x14ac:dyDescent="0.25">
      <c r="A49" s="9" t="s">
        <v>51</v>
      </c>
      <c r="B49">
        <f>_xlfn.XLOOKUP(A49,Antal!A:A,Antal!B:B)</f>
        <v>3398</v>
      </c>
      <c r="C49">
        <f>_xlfn.XLOOKUP(A49,Antal!A:A,Antal!H:H)</f>
        <v>4191</v>
      </c>
      <c r="E49">
        <f>_xlfn.XLOOKUP(A49,Antal!K:K,Antal!M:M)</f>
        <v>5.7</v>
      </c>
      <c r="F49">
        <f>_xlfn.XLOOKUP(A49,Antal!K:K,Antal!R:R)</f>
        <v>6.8</v>
      </c>
      <c r="G49">
        <f t="shared" si="0"/>
        <v>1.0999999999999996</v>
      </c>
      <c r="H49" s="7">
        <f>_xlfn.XLOOKUP(A49,Udgifter!A:A,Udgifter!C:C)</f>
        <v>202541993.79717448</v>
      </c>
      <c r="I49" s="7">
        <f>_xlfn.XLOOKUP(A49,Udgifter!A:A,Udgifter!H:H)</f>
        <v>245018068</v>
      </c>
      <c r="J49" s="7">
        <f t="shared" si="1"/>
        <v>42476074.202825516</v>
      </c>
      <c r="K49" s="7">
        <f>_xlfn.XLOOKUP(A49,Udgifter!A:A,Udgifter!K:K)</f>
        <v>2175.0877242794113</v>
      </c>
      <c r="L49" s="7">
        <f>_xlfn.XLOOKUP(A49,Udgifter!A:A,Udgifter!P:P)</f>
        <v>2546.5947575196956</v>
      </c>
      <c r="M49" s="19">
        <f t="shared" si="2"/>
        <v>371.50703324028427</v>
      </c>
      <c r="N49" s="21">
        <f t="shared" si="12"/>
        <v>95.220655562100418</v>
      </c>
      <c r="O49" s="21">
        <f t="shared" si="3"/>
        <v>100.28302574790311</v>
      </c>
      <c r="P49" s="22">
        <f t="shared" si="4"/>
        <v>5.0623701858026919</v>
      </c>
    </row>
    <row r="50" spans="1:16" x14ac:dyDescent="0.25">
      <c r="A50" s="9" t="s">
        <v>52</v>
      </c>
      <c r="B50">
        <f>_xlfn.XLOOKUP(A50,Antal!A:A,Antal!B:B)</f>
        <v>13116</v>
      </c>
      <c r="C50">
        <f>_xlfn.XLOOKUP(A50,Antal!A:A,Antal!H:H)</f>
        <v>18913</v>
      </c>
      <c r="E50">
        <f>_xlfn.XLOOKUP(A50,Antal!K:K,Antal!M:M)</f>
        <v>2.9</v>
      </c>
      <c r="F50">
        <f>_xlfn.XLOOKUP(A50,Antal!K:K,Antal!R:R)</f>
        <v>3.7</v>
      </c>
      <c r="G50">
        <f t="shared" si="0"/>
        <v>0.80000000000000027</v>
      </c>
      <c r="H50" s="7">
        <f>_xlfn.XLOOKUP(A50,Udgifter!A:A,Udgifter!C:C)</f>
        <v>857357539.68085909</v>
      </c>
      <c r="I50" s="7">
        <f>_xlfn.XLOOKUP(A50,Udgifter!A:A,Udgifter!H:H)</f>
        <v>1114857885</v>
      </c>
      <c r="J50" s="7">
        <f t="shared" si="1"/>
        <v>257500345.31914091</v>
      </c>
      <c r="K50" s="7">
        <f>_xlfn.XLOOKUP(A50,Udgifter!A:A,Udgifter!K:K)</f>
        <v>1342.3940384369887</v>
      </c>
      <c r="L50" s="7">
        <f>_xlfn.XLOOKUP(A50,Udgifter!A:A,Udgifter!P:P)</f>
        <v>1655.4721964011535</v>
      </c>
      <c r="M50" s="19">
        <f t="shared" si="2"/>
        <v>313.0781579641648</v>
      </c>
      <c r="N50" s="21">
        <f t="shared" si="12"/>
        <v>58.767119567544071</v>
      </c>
      <c r="O50" s="21">
        <f t="shared" si="3"/>
        <v>65.191275685468227</v>
      </c>
      <c r="P50" s="22">
        <f t="shared" si="4"/>
        <v>6.4241561179241558</v>
      </c>
    </row>
    <row r="51" spans="1:16" x14ac:dyDescent="0.25">
      <c r="A51" s="9" t="s">
        <v>53</v>
      </c>
      <c r="B51">
        <f>_xlfn.XLOOKUP(A51,Antal!A:A,Antal!B:B)</f>
        <v>2233</v>
      </c>
      <c r="C51">
        <f>_xlfn.XLOOKUP(A51,Antal!A:A,Antal!H:H)</f>
        <v>2840</v>
      </c>
      <c r="E51">
        <f>_xlfn.XLOOKUP(A51,Antal!K:K,Antal!M:M)</f>
        <v>5.9</v>
      </c>
      <c r="F51">
        <f>_xlfn.XLOOKUP(A51,Antal!K:K,Antal!R:R)</f>
        <v>6.9</v>
      </c>
      <c r="G51">
        <f t="shared" si="0"/>
        <v>1</v>
      </c>
      <c r="H51" s="7">
        <f>_xlfn.XLOOKUP(A51,Udgifter!A:A,Udgifter!C:C)</f>
        <v>136995784.57987154</v>
      </c>
      <c r="I51" s="7">
        <f>_xlfn.XLOOKUP(A51,Udgifter!A:A,Udgifter!H:H)</f>
        <v>167710908</v>
      </c>
      <c r="J51" s="7">
        <f t="shared" si="1"/>
        <v>30715123.420128465</v>
      </c>
      <c r="K51" s="7">
        <f>_xlfn.XLOOKUP(A51,Udgifter!A:A,Udgifter!K:K)</f>
        <v>2226.6685831754821</v>
      </c>
      <c r="L51" s="7">
        <f>_xlfn.XLOOKUP(A51,Udgifter!A:A,Udgifter!P:P)</f>
        <v>2619.6642924086223</v>
      </c>
      <c r="M51" s="19">
        <f t="shared" si="2"/>
        <v>392.99570923314013</v>
      </c>
      <c r="N51" s="21">
        <f t="shared" si="12"/>
        <v>97.478754462533146</v>
      </c>
      <c r="O51" s="21">
        <f t="shared" si="3"/>
        <v>103.16045020933977</v>
      </c>
      <c r="P51" s="22">
        <f t="shared" si="4"/>
        <v>5.6816957468066249</v>
      </c>
    </row>
    <row r="52" spans="1:16" x14ac:dyDescent="0.25">
      <c r="A52" s="9" t="s">
        <v>54</v>
      </c>
      <c r="B52">
        <f>_xlfn.XLOOKUP(A52,Antal!A:A,Antal!B:B)</f>
        <v>772</v>
      </c>
      <c r="C52">
        <f>_xlfn.XLOOKUP(A52,Antal!A:A,Antal!H:H)</f>
        <v>802</v>
      </c>
      <c r="E52">
        <f>_xlfn.XLOOKUP(A52,Antal!K:K,Antal!M:M)</f>
        <v>11</v>
      </c>
      <c r="F52">
        <f>_xlfn.XLOOKUP(A52,Antal!K:K,Antal!R:R)</f>
        <v>12.5</v>
      </c>
      <c r="G52">
        <f t="shared" si="0"/>
        <v>1.5</v>
      </c>
      <c r="H52" s="7">
        <f>_xlfn.XLOOKUP(A52,Udgifter!A:A,Udgifter!C:C)</f>
        <v>46440937.270502672</v>
      </c>
      <c r="I52" s="7">
        <f>_xlfn.XLOOKUP(A52,Udgifter!A:A,Udgifter!H:H)</f>
        <v>47739524</v>
      </c>
      <c r="J52" s="7">
        <f t="shared" si="1"/>
        <v>1298586.7294973284</v>
      </c>
      <c r="K52" s="7">
        <f>_xlfn.XLOOKUP(A52,Udgifter!A:A,Udgifter!K:K)</f>
        <v>3757.0534156219296</v>
      </c>
      <c r="L52" s="7">
        <f>_xlfn.XLOOKUP(A52,Udgifter!A:A,Udgifter!P:P)</f>
        <v>4043.6662713874302</v>
      </c>
      <c r="M52" s="19">
        <f t="shared" si="2"/>
        <v>286.61285576550063</v>
      </c>
      <c r="N52" s="21">
        <f t="shared" si="12"/>
        <v>164.47570607105882</v>
      </c>
      <c r="O52" s="21">
        <f t="shared" si="3"/>
        <v>159.23659923199884</v>
      </c>
      <c r="P52" s="22">
        <f t="shared" si="4"/>
        <v>-5.2391068390599855</v>
      </c>
    </row>
    <row r="53" spans="1:16" x14ac:dyDescent="0.25">
      <c r="A53" s="9" t="s">
        <v>55</v>
      </c>
      <c r="B53">
        <f>_xlfn.XLOOKUP(A53,Antal!A:A,Antal!B:B)</f>
        <v>758</v>
      </c>
      <c r="C53">
        <f>_xlfn.XLOOKUP(A53,Antal!A:A,Antal!H:H)</f>
        <v>1068</v>
      </c>
      <c r="E53">
        <f>_xlfn.XLOOKUP(A53,Antal!K:K,Antal!M:M)</f>
        <v>4.4000000000000004</v>
      </c>
      <c r="F53">
        <f>_xlfn.XLOOKUP(A53,Antal!K:K,Antal!R:R)</f>
        <v>5.9</v>
      </c>
      <c r="G53">
        <f t="shared" si="0"/>
        <v>1.5</v>
      </c>
      <c r="H53" s="7">
        <f>_xlfn.XLOOKUP(A53,Udgifter!A:A,Udgifter!C:C)</f>
        <v>44183593.43696247</v>
      </c>
      <c r="I53" s="7">
        <f>_xlfn.XLOOKUP(A53,Udgifter!A:A,Udgifter!H:H)</f>
        <v>62850924</v>
      </c>
      <c r="J53" s="7">
        <f t="shared" si="1"/>
        <v>18667330.56303753</v>
      </c>
      <c r="K53" s="7">
        <f>_xlfn.XLOOKUP(A53,Udgifter!A:A,Udgifter!K:K)</f>
        <v>1556.6921550562827</v>
      </c>
      <c r="L53" s="7">
        <f>_xlfn.XLOOKUP(A53,Udgifter!A:A,Udgifter!P:P)</f>
        <v>2099.3694969603848</v>
      </c>
      <c r="M53" s="19">
        <f t="shared" si="2"/>
        <v>542.67734190410215</v>
      </c>
      <c r="N53" s="21">
        <f t="shared" si="12"/>
        <v>68.148629528009153</v>
      </c>
      <c r="O53" s="21">
        <f t="shared" si="3"/>
        <v>82.671624409959705</v>
      </c>
      <c r="P53" s="22">
        <f t="shared" si="4"/>
        <v>14.522994881950552</v>
      </c>
    </row>
    <row r="54" spans="1:16" x14ac:dyDescent="0.25">
      <c r="A54" s="9" t="s">
        <v>56</v>
      </c>
      <c r="B54">
        <f>_xlfn.XLOOKUP(A54,Antal!A:A,Antal!B:B)</f>
        <v>867</v>
      </c>
      <c r="C54">
        <f>_xlfn.XLOOKUP(A54,Antal!A:A,Antal!H:H)</f>
        <v>1050</v>
      </c>
      <c r="E54">
        <f>_xlfn.XLOOKUP(A54,Antal!K:K,Antal!M:M)</f>
        <v>7.1</v>
      </c>
      <c r="F54">
        <f>_xlfn.XLOOKUP(A54,Antal!K:K,Antal!R:R)</f>
        <v>9.5</v>
      </c>
      <c r="G54">
        <f t="shared" si="0"/>
        <v>2.4000000000000004</v>
      </c>
      <c r="H54" s="7">
        <f>_xlfn.XLOOKUP(A54,Udgifter!A:A,Udgifter!C:C)</f>
        <v>50530116.777058654</v>
      </c>
      <c r="I54" s="7">
        <f>_xlfn.XLOOKUP(A54,Udgifter!A:A,Udgifter!H:H)</f>
        <v>62039322</v>
      </c>
      <c r="J54" s="7">
        <f t="shared" si="1"/>
        <v>11509205.222941346</v>
      </c>
      <c r="K54" s="7">
        <f>_xlfn.XLOOKUP(A54,Udgifter!A:A,Udgifter!K:K)</f>
        <v>2583.3393035306062</v>
      </c>
      <c r="L54" s="7">
        <f>_xlfn.XLOOKUP(A54,Udgifter!A:A,Udgifter!P:P)</f>
        <v>3348.7704847241716</v>
      </c>
      <c r="M54" s="19">
        <f t="shared" si="2"/>
        <v>765.43118119356541</v>
      </c>
      <c r="N54" s="21">
        <f t="shared" si="12"/>
        <v>113.09303035261155</v>
      </c>
      <c r="O54" s="21">
        <f t="shared" si="3"/>
        <v>131.87211500839462</v>
      </c>
      <c r="P54" s="22">
        <f t="shared" si="4"/>
        <v>18.779084655783066</v>
      </c>
    </row>
    <row r="55" spans="1:16" x14ac:dyDescent="0.25">
      <c r="A55" s="9" t="s">
        <v>57</v>
      </c>
      <c r="B55">
        <f>_xlfn.XLOOKUP(A55,Antal!A:A,Antal!B:B)</f>
        <v>3218</v>
      </c>
      <c r="C55">
        <f>_xlfn.XLOOKUP(A55,Antal!A:A,Antal!H:H)</f>
        <v>3449</v>
      </c>
      <c r="E55">
        <f>_xlfn.XLOOKUP(A55,Antal!K:K,Antal!M:M)</f>
        <v>13.7</v>
      </c>
      <c r="F55">
        <f>_xlfn.XLOOKUP(A55,Antal!K:K,Antal!R:R)</f>
        <v>15.3</v>
      </c>
      <c r="G55">
        <f t="shared" si="0"/>
        <v>1.6000000000000014</v>
      </c>
      <c r="H55" s="7">
        <f>_xlfn.XLOOKUP(A55,Udgifter!A:A,Udgifter!C:C)</f>
        <v>200175417.67320138</v>
      </c>
      <c r="I55" s="7">
        <f>_xlfn.XLOOKUP(A55,Udgifter!A:A,Udgifter!H:H)</f>
        <v>207692155</v>
      </c>
      <c r="J55" s="7">
        <f t="shared" si="1"/>
        <v>7516737.3267986178</v>
      </c>
      <c r="K55" s="7">
        <f>_xlfn.XLOOKUP(A55,Udgifter!A:A,Udgifter!K:K)</f>
        <v>4955.4503694318946</v>
      </c>
      <c r="L55" s="7">
        <f>_xlfn.XLOOKUP(A55,Udgifter!A:A,Udgifter!P:P)</f>
        <v>5406.3972042898795</v>
      </c>
      <c r="M55" s="19">
        <f t="shared" si="2"/>
        <v>450.94683485798487</v>
      </c>
      <c r="N55" s="21">
        <f t="shared" si="12"/>
        <v>216.9389434346063</v>
      </c>
      <c r="O55" s="21">
        <f t="shared" si="3"/>
        <v>212.89993959197892</v>
      </c>
      <c r="P55" s="22">
        <f t="shared" si="4"/>
        <v>-4.0390038426273804</v>
      </c>
    </row>
    <row r="56" spans="1:16" x14ac:dyDescent="0.25">
      <c r="A56" s="9" t="s">
        <v>58</v>
      </c>
      <c r="B56">
        <f>_xlfn.XLOOKUP(A56,Antal!A:A,Antal!B:B)</f>
        <v>1036</v>
      </c>
      <c r="C56">
        <f>_xlfn.XLOOKUP(A56,Antal!A:A,Antal!H:H)</f>
        <v>1364</v>
      </c>
      <c r="E56">
        <f>_xlfn.XLOOKUP(A56,Antal!K:K,Antal!M:M)</f>
        <v>3</v>
      </c>
      <c r="F56">
        <f>_xlfn.XLOOKUP(A56,Antal!K:K,Antal!R:R)</f>
        <v>3.6</v>
      </c>
      <c r="G56">
        <f t="shared" si="0"/>
        <v>0.60000000000000009</v>
      </c>
      <c r="H56" s="7">
        <f>_xlfn.XLOOKUP(A56,Udgifter!A:A,Udgifter!C:C)</f>
        <v>64274197.85433235</v>
      </c>
      <c r="I56" s="7">
        <f>_xlfn.XLOOKUP(A56,Udgifter!A:A,Udgifter!H:H)</f>
        <v>79811166</v>
      </c>
      <c r="J56" s="7">
        <f t="shared" si="1"/>
        <v>15536968.14566765</v>
      </c>
      <c r="K56" s="7">
        <f>_xlfn.XLOOKUP(A56,Udgifter!A:A,Udgifter!K:K)</f>
        <v>1128.9445111680809</v>
      </c>
      <c r="L56" s="7">
        <f>_xlfn.XLOOKUP(A56,Udgifter!A:A,Udgifter!P:P)</f>
        <v>1354.5223515834493</v>
      </c>
      <c r="M56" s="19">
        <f t="shared" si="2"/>
        <v>225.57784041536843</v>
      </c>
      <c r="N56" s="21">
        <f t="shared" si="12"/>
        <v>49.42275902102898</v>
      </c>
      <c r="O56" s="21">
        <f t="shared" si="3"/>
        <v>53.340092474019308</v>
      </c>
      <c r="P56" s="22">
        <f t="shared" si="4"/>
        <v>3.9173334529903272</v>
      </c>
    </row>
    <row r="57" spans="1:16" x14ac:dyDescent="0.25">
      <c r="A57" s="9" t="s">
        <v>59</v>
      </c>
      <c r="B57">
        <f>_xlfn.XLOOKUP(A57,Antal!A:A,Antal!B:B)</f>
        <v>76</v>
      </c>
      <c r="C57">
        <f>_xlfn.XLOOKUP(A57,Antal!A:A,Antal!H:H)</f>
        <v>74</v>
      </c>
      <c r="E57">
        <f>_xlfn.XLOOKUP(A57,Antal!K:K,Antal!M:M)</f>
        <v>7.8</v>
      </c>
      <c r="F57">
        <f>_xlfn.XLOOKUP(A57,Antal!K:K,Antal!R:R)</f>
        <v>8.8000000000000007</v>
      </c>
      <c r="G57">
        <f t="shared" si="0"/>
        <v>1.0000000000000009</v>
      </c>
      <c r="H57" s="7">
        <f>_xlfn.XLOOKUP(A57,Udgifter!A:A,Udgifter!C:C)</f>
        <v>4381060.7767468216</v>
      </c>
      <c r="I57" s="7">
        <f>_xlfn.XLOOKUP(A57,Udgifter!A:A,Udgifter!H:H)</f>
        <v>4711864</v>
      </c>
      <c r="J57" s="7">
        <f t="shared" si="1"/>
        <v>330803.22325317841</v>
      </c>
      <c r="K57" s="7">
        <f>_xlfn.XLOOKUP(A57,Udgifter!A:A,Udgifter!K:K)</f>
        <v>2466.8135004205078</v>
      </c>
      <c r="L57" s="7">
        <f>_xlfn.XLOOKUP(A57,Udgifter!A:A,Udgifter!P:P)</f>
        <v>2818.1004784688994</v>
      </c>
      <c r="M57" s="19">
        <f t="shared" si="2"/>
        <v>351.28697804839157</v>
      </c>
      <c r="N57" s="21">
        <f t="shared" si="12"/>
        <v>107.99178168195405</v>
      </c>
      <c r="O57" s="21">
        <f t="shared" si="3"/>
        <v>110.97472104973851</v>
      </c>
      <c r="P57" s="22">
        <f t="shared" si="4"/>
        <v>2.9829393677844536</v>
      </c>
    </row>
    <row r="58" spans="1:16" x14ac:dyDescent="0.25">
      <c r="A58" s="9" t="s">
        <v>60</v>
      </c>
      <c r="B58">
        <f>_xlfn.XLOOKUP(A58,Antal!A:A,Antal!B:B)</f>
        <v>1801</v>
      </c>
      <c r="C58">
        <f>_xlfn.XLOOKUP(A58,Antal!A:A,Antal!H:H)</f>
        <v>2184</v>
      </c>
      <c r="E58">
        <f>_xlfn.XLOOKUP(A58,Antal!K:K,Antal!M:M)</f>
        <v>7.2</v>
      </c>
      <c r="F58">
        <f>_xlfn.XLOOKUP(A58,Antal!K:K,Antal!R:R)</f>
        <v>8.6</v>
      </c>
      <c r="G58">
        <f t="shared" si="0"/>
        <v>1.3999999999999995</v>
      </c>
      <c r="H58" s="7">
        <f>_xlfn.XLOOKUP(A58,Udgifter!A:A,Udgifter!C:C)</f>
        <v>113539433.45475589</v>
      </c>
      <c r="I58" s="7">
        <f>_xlfn.XLOOKUP(A58,Udgifter!A:A,Udgifter!H:H)</f>
        <v>131875500</v>
      </c>
      <c r="J58" s="7">
        <f t="shared" si="1"/>
        <v>18336066.545244113</v>
      </c>
      <c r="K58" s="7">
        <f>_xlfn.XLOOKUP(A58,Udgifter!A:A,Udgifter!K:K)</f>
        <v>2730.3634439870116</v>
      </c>
      <c r="L58" s="7">
        <f>_xlfn.XLOOKUP(A58,Udgifter!A:A,Udgifter!P:P)</f>
        <v>3175.5038647691972</v>
      </c>
      <c r="M58" s="19">
        <f t="shared" si="2"/>
        <v>445.14042078218563</v>
      </c>
      <c r="N58" s="21">
        <f t="shared" si="12"/>
        <v>119.52943054072406</v>
      </c>
      <c r="O58" s="21">
        <f t="shared" si="3"/>
        <v>125.04900314150291</v>
      </c>
      <c r="P58" s="22">
        <f t="shared" si="4"/>
        <v>5.5195726007788437</v>
      </c>
    </row>
    <row r="59" spans="1:16" x14ac:dyDescent="0.25">
      <c r="A59" s="9" t="s">
        <v>61</v>
      </c>
      <c r="B59">
        <f>_xlfn.XLOOKUP(A59,Antal!A:A,Antal!B:B)</f>
        <v>1555</v>
      </c>
      <c r="C59">
        <f>_xlfn.XLOOKUP(A59,Antal!A:A,Antal!H:H)</f>
        <v>1566</v>
      </c>
      <c r="E59">
        <f>_xlfn.XLOOKUP(A59,Antal!K:K,Antal!M:M)</f>
        <v>6.6</v>
      </c>
      <c r="F59">
        <f>_xlfn.XLOOKUP(A59,Antal!K:K,Antal!R:R)</f>
        <v>6.3</v>
      </c>
      <c r="G59">
        <f t="shared" si="0"/>
        <v>-0.29999999999999982</v>
      </c>
      <c r="H59" s="7">
        <f>_xlfn.XLOOKUP(A59,Udgifter!A:A,Udgifter!C:C)</f>
        <v>94288186.762763888</v>
      </c>
      <c r="I59" s="7">
        <f>_xlfn.XLOOKUP(A59,Udgifter!A:A,Udgifter!H:H)</f>
        <v>93031974</v>
      </c>
      <c r="J59" s="7">
        <f t="shared" si="1"/>
        <v>-1256212.7627638876</v>
      </c>
      <c r="K59" s="7">
        <f>_xlfn.XLOOKUP(A59,Udgifter!A:A,Udgifter!K:K)</f>
        <v>2399.8011392915218</v>
      </c>
      <c r="L59" s="7">
        <f>_xlfn.XLOOKUP(A59,Udgifter!A:A,Udgifter!P:P)</f>
        <v>2288.4405578924066</v>
      </c>
      <c r="M59" s="19">
        <f t="shared" si="2"/>
        <v>-111.36058139911529</v>
      </c>
      <c r="N59" s="21">
        <f t="shared" si="12"/>
        <v>105.05812485228286</v>
      </c>
      <c r="O59" s="21">
        <f t="shared" si="3"/>
        <v>90.117103521090982</v>
      </c>
      <c r="P59" s="22">
        <f t="shared" si="4"/>
        <v>-14.941021331191877</v>
      </c>
    </row>
    <row r="60" spans="1:16" x14ac:dyDescent="0.25">
      <c r="A60" s="9" t="s">
        <v>62</v>
      </c>
      <c r="B60">
        <f>_xlfn.XLOOKUP(A60,Antal!A:A,Antal!B:B)</f>
        <v>1105</v>
      </c>
      <c r="C60">
        <f>_xlfn.XLOOKUP(A60,Antal!A:A,Antal!H:H)</f>
        <v>1123</v>
      </c>
      <c r="E60">
        <f>_xlfn.XLOOKUP(A60,Antal!K:K,Antal!M:M)</f>
        <v>9.1</v>
      </c>
      <c r="F60">
        <f>_xlfn.XLOOKUP(A60,Antal!K:K,Antal!R:R)</f>
        <v>9.9</v>
      </c>
      <c r="G60">
        <f t="shared" si="0"/>
        <v>0.80000000000000071</v>
      </c>
      <c r="H60" s="7">
        <f>_xlfn.XLOOKUP(A60,Udgifter!A:A,Udgifter!C:C)</f>
        <v>67603144.473018646</v>
      </c>
      <c r="I60" s="7">
        <f>_xlfn.XLOOKUP(A60,Udgifter!A:A,Udgifter!H:H)</f>
        <v>67909111</v>
      </c>
      <c r="J60" s="7">
        <f t="shared" si="1"/>
        <v>305966.52698135376</v>
      </c>
      <c r="K60" s="7">
        <f>_xlfn.XLOOKUP(A60,Udgifter!A:A,Udgifter!K:K)</f>
        <v>3367.0258229414608</v>
      </c>
      <c r="L60" s="7">
        <f>_xlfn.XLOOKUP(A60,Udgifter!A:A,Udgifter!P:P)</f>
        <v>3513.3276941383415</v>
      </c>
      <c r="M60" s="19">
        <f t="shared" si="2"/>
        <v>146.30187119688071</v>
      </c>
      <c r="N60" s="21">
        <f t="shared" si="12"/>
        <v>147.40113815925386</v>
      </c>
      <c r="O60" s="21">
        <f t="shared" si="3"/>
        <v>138.35225670347805</v>
      </c>
      <c r="P60" s="22">
        <f t="shared" si="4"/>
        <v>-9.0488814557758133</v>
      </c>
    </row>
    <row r="61" spans="1:16" x14ac:dyDescent="0.25">
      <c r="A61" s="9" t="s">
        <v>63</v>
      </c>
      <c r="B61">
        <f>_xlfn.XLOOKUP(A61,Antal!A:A,Antal!B:B)</f>
        <v>1825</v>
      </c>
      <c r="C61">
        <f>_xlfn.XLOOKUP(A61,Antal!A:A,Antal!H:H)</f>
        <v>2253</v>
      </c>
      <c r="E61">
        <f>_xlfn.XLOOKUP(A61,Antal!K:K,Antal!M:M)</f>
        <v>8</v>
      </c>
      <c r="F61">
        <f>_xlfn.XLOOKUP(A61,Antal!K:K,Antal!R:R)</f>
        <v>10.199999999999999</v>
      </c>
      <c r="G61">
        <f t="shared" si="0"/>
        <v>2.1999999999999993</v>
      </c>
      <c r="H61" s="7">
        <f>_xlfn.XLOOKUP(A61,Udgifter!A:A,Udgifter!C:C)</f>
        <v>114516924.1318087</v>
      </c>
      <c r="I61" s="7">
        <f>_xlfn.XLOOKUP(A61,Udgifter!A:A,Udgifter!H:H)</f>
        <v>135963194</v>
      </c>
      <c r="J61" s="7">
        <f t="shared" si="1"/>
        <v>21446269.868191302</v>
      </c>
      <c r="K61" s="7">
        <f>_xlfn.XLOOKUP(A61,Udgifter!A:A,Udgifter!K:K)</f>
        <v>3097.2284343541055</v>
      </c>
      <c r="L61" s="7">
        <f>_xlfn.XLOOKUP(A61,Udgifter!A:A,Udgifter!P:P)</f>
        <v>3725.4272797018853</v>
      </c>
      <c r="M61" s="19">
        <f t="shared" si="2"/>
        <v>628.19884534777975</v>
      </c>
      <c r="N61" s="21">
        <f t="shared" si="12"/>
        <v>135.58998961408807</v>
      </c>
      <c r="O61" s="21">
        <f t="shared" si="3"/>
        <v>146.7045821519545</v>
      </c>
      <c r="P61" s="22">
        <f t="shared" si="4"/>
        <v>11.114592537866429</v>
      </c>
    </row>
    <row r="62" spans="1:16" x14ac:dyDescent="0.25">
      <c r="A62" s="9" t="s">
        <v>64</v>
      </c>
      <c r="B62">
        <f>_xlfn.XLOOKUP(A62,Antal!A:A,Antal!B:B)</f>
        <v>1284</v>
      </c>
      <c r="C62">
        <f>_xlfn.XLOOKUP(A62,Antal!A:A,Antal!H:H)</f>
        <v>1480</v>
      </c>
      <c r="E62">
        <f>_xlfn.XLOOKUP(A62,Antal!K:K,Antal!M:M)</f>
        <v>7.3</v>
      </c>
      <c r="F62">
        <f>_xlfn.XLOOKUP(A62,Antal!K:K,Antal!R:R)</f>
        <v>8.3000000000000007</v>
      </c>
      <c r="G62">
        <f t="shared" si="0"/>
        <v>1.0000000000000009</v>
      </c>
      <c r="H62" s="7">
        <f>_xlfn.XLOOKUP(A62,Udgifter!A:A,Udgifter!C:C)</f>
        <v>79293364.908083901</v>
      </c>
      <c r="I62" s="7">
        <f>_xlfn.XLOOKUP(A62,Udgifter!A:A,Udgifter!H:H)</f>
        <v>87293832</v>
      </c>
      <c r="J62" s="7">
        <f t="shared" si="1"/>
        <v>8000467.0919160992</v>
      </c>
      <c r="K62" s="7">
        <f>_xlfn.XLOOKUP(A62,Udgifter!A:A,Udgifter!K:K)</f>
        <v>2685.4528027935075</v>
      </c>
      <c r="L62" s="7">
        <f>_xlfn.XLOOKUP(A62,Udgifter!A:A,Udgifter!P:P)</f>
        <v>2994.5398785633424</v>
      </c>
      <c r="M62" s="19">
        <f t="shared" si="2"/>
        <v>309.08707576983488</v>
      </c>
      <c r="N62" s="21">
        <f t="shared" si="12"/>
        <v>117.56333940406591</v>
      </c>
      <c r="O62" s="21">
        <f t="shared" si="3"/>
        <v>117.92277466147567</v>
      </c>
      <c r="P62" s="22">
        <f t="shared" si="4"/>
        <v>0.35943525740975701</v>
      </c>
    </row>
    <row r="63" spans="1:16" x14ac:dyDescent="0.25">
      <c r="A63" s="9" t="s">
        <v>65</v>
      </c>
      <c r="B63">
        <f>_xlfn.XLOOKUP(A63,Antal!A:A,Antal!B:B)</f>
        <v>1930</v>
      </c>
      <c r="C63">
        <f>_xlfn.XLOOKUP(A63,Antal!A:A,Antal!H:H)</f>
        <v>1958</v>
      </c>
      <c r="E63">
        <f>_xlfn.XLOOKUP(A63,Antal!K:K,Antal!M:M)</f>
        <v>9.9</v>
      </c>
      <c r="F63">
        <f>_xlfn.XLOOKUP(A63,Antal!K:K,Antal!R:R)</f>
        <v>9.9</v>
      </c>
      <c r="G63">
        <f t="shared" si="0"/>
        <v>0</v>
      </c>
      <c r="H63" s="7">
        <f>_xlfn.XLOOKUP(A63,Udgifter!A:A,Udgifter!C:C)</f>
        <v>117503372.44982554</v>
      </c>
      <c r="I63" s="7">
        <f>_xlfn.XLOOKUP(A63,Udgifter!A:A,Udgifter!H:H)</f>
        <v>116852256</v>
      </c>
      <c r="J63" s="7">
        <f t="shared" si="1"/>
        <v>-651116.44982554018</v>
      </c>
      <c r="K63" s="7">
        <f>_xlfn.XLOOKUP(A63,Udgifter!A:A,Udgifter!K:K)</f>
        <v>3676.0010151673873</v>
      </c>
      <c r="L63" s="7">
        <f>_xlfn.XLOOKUP(A63,Udgifter!A:A,Udgifter!P:P)</f>
        <v>3600.2173953230426</v>
      </c>
      <c r="M63" s="19">
        <f t="shared" si="2"/>
        <v>-75.783619844344685</v>
      </c>
      <c r="N63" s="21">
        <f t="shared" si="12"/>
        <v>160.92740656110675</v>
      </c>
      <c r="O63" s="21">
        <f t="shared" si="3"/>
        <v>141.7739091338081</v>
      </c>
      <c r="P63" s="22">
        <f t="shared" si="4"/>
        <v>-19.153497427298646</v>
      </c>
    </row>
    <row r="64" spans="1:16" x14ac:dyDescent="0.25">
      <c r="A64" s="9" t="s">
        <v>66</v>
      </c>
      <c r="B64">
        <f>_xlfn.XLOOKUP(A64,Antal!A:A,Antal!B:B)</f>
        <v>3593</v>
      </c>
      <c r="C64">
        <f>_xlfn.XLOOKUP(A64,Antal!A:A,Antal!H:H)</f>
        <v>4227</v>
      </c>
      <c r="E64">
        <f>_xlfn.XLOOKUP(A64,Antal!K:K,Antal!M:M)</f>
        <v>7</v>
      </c>
      <c r="F64">
        <f>_xlfn.XLOOKUP(A64,Antal!K:K,Antal!R:R)</f>
        <v>7.9</v>
      </c>
      <c r="G64">
        <f t="shared" si="0"/>
        <v>0.90000000000000036</v>
      </c>
      <c r="H64" s="7">
        <f>_xlfn.XLOOKUP(A64,Udgifter!A:A,Udgifter!C:C)</f>
        <v>221829040.7995415</v>
      </c>
      <c r="I64" s="7">
        <f>_xlfn.XLOOKUP(A64,Udgifter!A:A,Udgifter!H:H)</f>
        <v>251951511</v>
      </c>
      <c r="J64" s="7">
        <f t="shared" si="1"/>
        <v>30122470.200458497</v>
      </c>
      <c r="K64" s="7">
        <f>_xlfn.XLOOKUP(A64,Udgifter!A:A,Udgifter!K:K)</f>
        <v>2662.1508130562902</v>
      </c>
      <c r="L64" s="7">
        <f>_xlfn.XLOOKUP(A64,Udgifter!A:A,Udgifter!P:P)</f>
        <v>2957.9411467749887</v>
      </c>
      <c r="M64" s="19">
        <f t="shared" si="2"/>
        <v>295.79033371869855</v>
      </c>
      <c r="N64" s="21">
        <f t="shared" si="12"/>
        <v>116.54322848444116</v>
      </c>
      <c r="O64" s="21">
        <f t="shared" si="3"/>
        <v>116.48154356201061</v>
      </c>
      <c r="P64" s="22">
        <f t="shared" si="4"/>
        <v>-6.168492243054402E-2</v>
      </c>
    </row>
    <row r="65" spans="1:16" x14ac:dyDescent="0.25">
      <c r="A65" s="9" t="s">
        <v>67</v>
      </c>
      <c r="B65">
        <f>_xlfn.XLOOKUP(A65,Antal!A:A,Antal!B:B)</f>
        <v>778</v>
      </c>
      <c r="C65">
        <f>_xlfn.XLOOKUP(A65,Antal!A:A,Antal!H:H)</f>
        <v>994</v>
      </c>
      <c r="E65">
        <f>_xlfn.XLOOKUP(A65,Antal!K:K,Antal!M:M)</f>
        <v>5.8</v>
      </c>
      <c r="F65">
        <f>_xlfn.XLOOKUP(A65,Antal!K:K,Antal!R:R)</f>
        <v>6.9</v>
      </c>
      <c r="G65">
        <f t="shared" si="0"/>
        <v>1.1000000000000005</v>
      </c>
      <c r="H65" s="7">
        <f>_xlfn.XLOOKUP(A65,Udgifter!A:A,Udgifter!C:C)</f>
        <v>48146612.635642417</v>
      </c>
      <c r="I65" s="7">
        <f>_xlfn.XLOOKUP(A65,Udgifter!A:A,Udgifter!H:H)</f>
        <v>59230670</v>
      </c>
      <c r="J65" s="7">
        <f t="shared" si="1"/>
        <v>11084057.364357583</v>
      </c>
      <c r="K65" s="7">
        <f>_xlfn.XLOOKUP(A65,Udgifter!A:A,Udgifter!K:K)</f>
        <v>2090.7856798524585</v>
      </c>
      <c r="L65" s="7">
        <f>_xlfn.XLOOKUP(A65,Udgifter!A:A,Udgifter!P:P)</f>
        <v>2428.2826336503772</v>
      </c>
      <c r="M65" s="19">
        <f t="shared" si="2"/>
        <v>337.49695379791865</v>
      </c>
      <c r="N65" s="21">
        <f t="shared" si="12"/>
        <v>91.530093638571969</v>
      </c>
      <c r="O65" s="21">
        <f t="shared" si="3"/>
        <v>95.623981457781426</v>
      </c>
      <c r="P65" s="22">
        <f t="shared" si="4"/>
        <v>4.0938878192094563</v>
      </c>
    </row>
    <row r="66" spans="1:16" x14ac:dyDescent="0.25">
      <c r="A66" s="9" t="s">
        <v>68</v>
      </c>
      <c r="B66">
        <f>_xlfn.XLOOKUP(A66,Antal!A:A,Antal!B:B)</f>
        <v>8814</v>
      </c>
      <c r="C66">
        <f>_xlfn.XLOOKUP(A66,Antal!A:A,Antal!H:H)</f>
        <v>10531</v>
      </c>
      <c r="E66">
        <f>_xlfn.XLOOKUP(A66,Antal!K:K,Antal!M:M)</f>
        <v>6.6</v>
      </c>
      <c r="F66">
        <f>_xlfn.XLOOKUP(A66,Antal!K:K,Antal!R:R)</f>
        <v>7.3</v>
      </c>
      <c r="G66">
        <f t="shared" si="0"/>
        <v>0.70000000000000018</v>
      </c>
      <c r="H66" s="7">
        <f>_xlfn.XLOOKUP(A66,Udgifter!A:A,Udgifter!C:C)</f>
        <v>548377594.53028154</v>
      </c>
      <c r="I66" s="7">
        <f>_xlfn.XLOOKUP(A66,Udgifter!A:A,Udgifter!H:H)</f>
        <v>619873192</v>
      </c>
      <c r="J66" s="7">
        <f t="shared" si="1"/>
        <v>71495597.469718456</v>
      </c>
      <c r="K66" s="7">
        <f>_xlfn.XLOOKUP(A66,Udgifter!A:A,Udgifter!K:K)</f>
        <v>2674.7777977069404</v>
      </c>
      <c r="L66" s="7">
        <f>_xlfn.XLOOKUP(A66,Udgifter!A:A,Udgifter!P:P)</f>
        <v>2904.3259507756607</v>
      </c>
      <c r="M66" s="19">
        <f t="shared" si="2"/>
        <v>229.54815306872024</v>
      </c>
      <c r="N66" s="21">
        <f t="shared" si="12"/>
        <v>117.0960106746886</v>
      </c>
      <c r="O66" s="21">
        <f t="shared" si="3"/>
        <v>114.37021663612146</v>
      </c>
      <c r="P66" s="22">
        <f t="shared" si="4"/>
        <v>-2.7257940385671446</v>
      </c>
    </row>
    <row r="67" spans="1:16" x14ac:dyDescent="0.25">
      <c r="A67" s="9" t="s">
        <v>69</v>
      </c>
      <c r="B67">
        <f>_xlfn.XLOOKUP(A67,Antal!A:A,Antal!B:B)</f>
        <v>1882</v>
      </c>
      <c r="C67">
        <f>_xlfn.XLOOKUP(A67,Antal!A:A,Antal!H:H)</f>
        <v>2128</v>
      </c>
      <c r="E67">
        <f>_xlfn.XLOOKUP(A67,Antal!K:K,Antal!M:M)</f>
        <v>10.1</v>
      </c>
      <c r="F67">
        <f>_xlfn.XLOOKUP(A67,Antal!K:K,Antal!R:R)</f>
        <v>11.7</v>
      </c>
      <c r="G67">
        <f t="shared" ref="G67:G100" si="16">F67-E67</f>
        <v>1.5999999999999996</v>
      </c>
      <c r="H67" s="7">
        <f>_xlfn.XLOOKUP(A67,Udgifter!A:A,Udgifter!C:C)</f>
        <v>116630535.0768308</v>
      </c>
      <c r="I67" s="7">
        <f>_xlfn.XLOOKUP(A67,Udgifter!A:A,Udgifter!H:H)</f>
        <v>128417874</v>
      </c>
      <c r="J67" s="7">
        <f t="shared" ref="J67:J100" si="17">I67-H67</f>
        <v>11787338.923169196</v>
      </c>
      <c r="K67" s="7">
        <f>_xlfn.XLOOKUP(A67,Udgifter!A:A,Udgifter!K:K)</f>
        <v>3542.5245292601162</v>
      </c>
      <c r="L67" s="7">
        <f>_xlfn.XLOOKUP(A67,Udgifter!A:A,Udgifter!P:P)</f>
        <v>4021.3526022421242</v>
      </c>
      <c r="M67" s="19">
        <f t="shared" ref="M67:M100" si="18">L67-K67</f>
        <v>478.82807298200805</v>
      </c>
      <c r="N67" s="21">
        <f t="shared" si="12"/>
        <v>155.08409350833026</v>
      </c>
      <c r="O67" s="21">
        <f t="shared" ref="O67:O100" si="19">L67/L$2*100</f>
        <v>158.35790337714351</v>
      </c>
      <c r="P67" s="22">
        <f t="shared" ref="P67:P100" si="20">O67-N67</f>
        <v>3.2738098688132595</v>
      </c>
    </row>
    <row r="68" spans="1:16" x14ac:dyDescent="0.25">
      <c r="A68" s="9" t="s">
        <v>70</v>
      </c>
      <c r="B68">
        <f>_xlfn.XLOOKUP(A68,Antal!A:A,Antal!B:B)</f>
        <v>4339</v>
      </c>
      <c r="C68">
        <f>_xlfn.XLOOKUP(A68,Antal!A:A,Antal!H:H)</f>
        <v>5526</v>
      </c>
      <c r="E68">
        <f>_xlfn.XLOOKUP(A68,Antal!K:K,Antal!M:M)</f>
        <v>7.1</v>
      </c>
      <c r="F68">
        <f>_xlfn.XLOOKUP(A68,Antal!K:K,Antal!R:R)</f>
        <v>8.6</v>
      </c>
      <c r="G68">
        <f t="shared" si="16"/>
        <v>1.5</v>
      </c>
      <c r="H68" s="7">
        <f>_xlfn.XLOOKUP(A68,Udgifter!A:A,Udgifter!C:C)</f>
        <v>270728603.22938991</v>
      </c>
      <c r="I68" s="7">
        <f>_xlfn.XLOOKUP(A68,Udgifter!A:A,Udgifter!H:H)</f>
        <v>329504240</v>
      </c>
      <c r="J68" s="7">
        <f t="shared" si="17"/>
        <v>58775636.770610094</v>
      </c>
      <c r="K68" s="7">
        <f>_xlfn.XLOOKUP(A68,Udgifter!A:A,Udgifter!K:K)</f>
        <v>2752.7896451278625</v>
      </c>
      <c r="L68" s="7">
        <f>_xlfn.XLOOKUP(A68,Udgifter!A:A,Udgifter!P:P)</f>
        <v>3273.2751204490141</v>
      </c>
      <c r="M68" s="19">
        <f t="shared" si="18"/>
        <v>520.48547532115163</v>
      </c>
      <c r="N68" s="21">
        <f t="shared" ref="N68:N100" si="21">K68/K$2*100</f>
        <v>120.51120132199536</v>
      </c>
      <c r="O68" s="21">
        <f t="shared" si="19"/>
        <v>128.89916317257649</v>
      </c>
      <c r="P68" s="22">
        <f t="shared" si="20"/>
        <v>8.3879618505811351</v>
      </c>
    </row>
    <row r="69" spans="1:16" x14ac:dyDescent="0.25">
      <c r="A69" s="9" t="s">
        <v>71</v>
      </c>
      <c r="B69">
        <f>_xlfn.XLOOKUP(A69,Antal!A:A,Antal!B:B)</f>
        <v>778</v>
      </c>
      <c r="C69">
        <f>_xlfn.XLOOKUP(A69,Antal!A:A,Antal!H:H)</f>
        <v>918</v>
      </c>
      <c r="E69">
        <f>_xlfn.XLOOKUP(A69,Antal!K:K,Antal!M:M)</f>
        <v>4.3</v>
      </c>
      <c r="F69">
        <f>_xlfn.XLOOKUP(A69,Antal!K:K,Antal!R:R)</f>
        <v>4.8</v>
      </c>
      <c r="G69">
        <f t="shared" si="16"/>
        <v>0.5</v>
      </c>
      <c r="H69" s="7">
        <f>_xlfn.XLOOKUP(A69,Udgifter!A:A,Udgifter!C:C)</f>
        <v>47508349.218645573</v>
      </c>
      <c r="I69" s="7">
        <f>_xlfn.XLOOKUP(A69,Udgifter!A:A,Udgifter!H:H)</f>
        <v>55211991</v>
      </c>
      <c r="J69" s="7">
        <f t="shared" si="17"/>
        <v>7703641.7813544273</v>
      </c>
      <c r="K69" s="7">
        <f>_xlfn.XLOOKUP(A69,Udgifter!A:A,Udgifter!K:K)</f>
        <v>1557.44653877018</v>
      </c>
      <c r="L69" s="7">
        <f>_xlfn.XLOOKUP(A69,Udgifter!A:A,Udgifter!P:P)</f>
        <v>1765.3149699450057</v>
      </c>
      <c r="M69" s="19">
        <f t="shared" si="18"/>
        <v>207.86843117482567</v>
      </c>
      <c r="N69" s="21">
        <f t="shared" si="21"/>
        <v>68.181654822106879</v>
      </c>
      <c r="O69" s="21">
        <f t="shared" si="19"/>
        <v>69.516803198235067</v>
      </c>
      <c r="P69" s="22">
        <f t="shared" si="20"/>
        <v>1.3351483761281884</v>
      </c>
    </row>
    <row r="70" spans="1:16" x14ac:dyDescent="0.25">
      <c r="A70" s="9" t="s">
        <v>72</v>
      </c>
      <c r="B70">
        <f>_xlfn.XLOOKUP(A70,Antal!A:A,Antal!B:B)</f>
        <v>2348</v>
      </c>
      <c r="C70">
        <f>_xlfn.XLOOKUP(A70,Antal!A:A,Antal!H:H)</f>
        <v>2546</v>
      </c>
      <c r="E70">
        <f>_xlfn.XLOOKUP(A70,Antal!K:K,Antal!M:M)</f>
        <v>6.9</v>
      </c>
      <c r="F70">
        <f>_xlfn.XLOOKUP(A70,Antal!K:K,Antal!R:R)</f>
        <v>7.5</v>
      </c>
      <c r="G70">
        <f t="shared" si="16"/>
        <v>0.59999999999999964</v>
      </c>
      <c r="H70" s="7">
        <f>_xlfn.XLOOKUP(A70,Udgifter!A:A,Udgifter!C:C)</f>
        <v>140376411.5230726</v>
      </c>
      <c r="I70" s="7">
        <f>_xlfn.XLOOKUP(A70,Udgifter!A:A,Udgifter!H:H)</f>
        <v>150943451</v>
      </c>
      <c r="J70" s="7">
        <f t="shared" si="17"/>
        <v>10567039.4769274</v>
      </c>
      <c r="K70" s="7">
        <f>_xlfn.XLOOKUP(A70,Udgifter!A:A,Udgifter!K:K)</f>
        <v>2499.8025380299637</v>
      </c>
      <c r="L70" s="7">
        <f>_xlfn.XLOOKUP(A70,Udgifter!A:A,Udgifter!P:P)</f>
        <v>2728.6991521593723</v>
      </c>
      <c r="M70" s="19">
        <f t="shared" si="18"/>
        <v>228.89661412940859</v>
      </c>
      <c r="N70" s="21">
        <f t="shared" si="21"/>
        <v>109.43597069211263</v>
      </c>
      <c r="O70" s="21">
        <f t="shared" si="19"/>
        <v>107.45416267203768</v>
      </c>
      <c r="P70" s="22">
        <f t="shared" si="20"/>
        <v>-1.9818080200749506</v>
      </c>
    </row>
    <row r="71" spans="1:16" x14ac:dyDescent="0.25">
      <c r="A71" s="9" t="s">
        <v>73</v>
      </c>
      <c r="B71">
        <f>_xlfn.XLOOKUP(A71,Antal!A:A,Antal!B:B)</f>
        <v>1349</v>
      </c>
      <c r="C71">
        <f>_xlfn.XLOOKUP(A71,Antal!A:A,Antal!H:H)</f>
        <v>1600</v>
      </c>
      <c r="E71">
        <f>_xlfn.XLOOKUP(A71,Antal!K:K,Antal!M:M)</f>
        <v>6.2</v>
      </c>
      <c r="F71">
        <f>_xlfn.XLOOKUP(A71,Antal!K:K,Antal!R:R)</f>
        <v>6.8</v>
      </c>
      <c r="G71">
        <f t="shared" si="16"/>
        <v>0.59999999999999964</v>
      </c>
      <c r="H71" s="7">
        <f>_xlfn.XLOOKUP(A71,Udgifter!A:A,Udgifter!C:C)</f>
        <v>82580995.966687664</v>
      </c>
      <c r="I71" s="7">
        <f>_xlfn.XLOOKUP(A71,Udgifter!A:A,Udgifter!H:H)</f>
        <v>92936843</v>
      </c>
      <c r="J71" s="7">
        <f t="shared" si="17"/>
        <v>10355847.033312336</v>
      </c>
      <c r="K71" s="7">
        <f>_xlfn.XLOOKUP(A71,Udgifter!A:A,Udgifter!K:K)</f>
        <v>2359.1200104752938</v>
      </c>
      <c r="L71" s="7">
        <f>_xlfn.XLOOKUP(A71,Udgifter!A:A,Udgifter!P:P)</f>
        <v>2579.5010408282219</v>
      </c>
      <c r="M71" s="19">
        <f t="shared" si="18"/>
        <v>220.38103035292806</v>
      </c>
      <c r="N71" s="21">
        <f t="shared" si="21"/>
        <v>103.27719265738907</v>
      </c>
      <c r="O71" s="21">
        <f t="shared" si="19"/>
        <v>101.57885094606334</v>
      </c>
      <c r="P71" s="22">
        <f t="shared" si="20"/>
        <v>-1.6983417113257246</v>
      </c>
    </row>
    <row r="72" spans="1:16" x14ac:dyDescent="0.25">
      <c r="A72" s="9" t="s">
        <v>74</v>
      </c>
      <c r="B72">
        <f>_xlfn.XLOOKUP(A72,Antal!A:A,Antal!B:B)</f>
        <v>2215</v>
      </c>
      <c r="C72">
        <f>_xlfn.XLOOKUP(A72,Antal!A:A,Antal!H:H)</f>
        <v>3380</v>
      </c>
      <c r="E72">
        <f>_xlfn.XLOOKUP(A72,Antal!K:K,Antal!M:M)</f>
        <v>4.0999999999999996</v>
      </c>
      <c r="F72">
        <f>_xlfn.XLOOKUP(A72,Antal!K:K,Antal!R:R)</f>
        <v>5.7</v>
      </c>
      <c r="G72">
        <f t="shared" si="16"/>
        <v>1.6000000000000005</v>
      </c>
      <c r="H72" s="7">
        <f>_xlfn.XLOOKUP(A72,Udgifter!A:A,Udgifter!C:C)</f>
        <v>137827898.02652287</v>
      </c>
      <c r="I72" s="7">
        <f>_xlfn.XLOOKUP(A72,Udgifter!A:A,Udgifter!H:H)</f>
        <v>199260809</v>
      </c>
      <c r="J72" s="7">
        <f t="shared" si="17"/>
        <v>61432910.973477125</v>
      </c>
      <c r="K72" s="7">
        <f>_xlfn.XLOOKUP(A72,Udgifter!A:A,Udgifter!K:K)</f>
        <v>1552.7279674029503</v>
      </c>
      <c r="L72" s="7">
        <f>_xlfn.XLOOKUP(A72,Udgifter!A:A,Udgifter!P:P)</f>
        <v>2141.0928813195078</v>
      </c>
      <c r="M72" s="19">
        <f t="shared" si="18"/>
        <v>588.3649139165575</v>
      </c>
      <c r="N72" s="21">
        <f t="shared" si="21"/>
        <v>67.975085931165708</v>
      </c>
      <c r="O72" s="21">
        <f t="shared" si="19"/>
        <v>84.314660552879758</v>
      </c>
      <c r="P72" s="22">
        <f t="shared" si="20"/>
        <v>16.33957462171405</v>
      </c>
    </row>
    <row r="73" spans="1:16" x14ac:dyDescent="0.25">
      <c r="A73" s="9" t="s">
        <v>75</v>
      </c>
      <c r="B73">
        <f>_xlfn.XLOOKUP(A73,Antal!A:A,Antal!B:B)</f>
        <v>977</v>
      </c>
      <c r="C73">
        <f>_xlfn.XLOOKUP(A73,Antal!A:A,Antal!H:H)</f>
        <v>1300</v>
      </c>
      <c r="E73">
        <f>_xlfn.XLOOKUP(A73,Antal!K:K,Antal!M:M)</f>
        <v>3</v>
      </c>
      <c r="F73">
        <f>_xlfn.XLOOKUP(A73,Antal!K:K,Antal!R:R)</f>
        <v>3.8</v>
      </c>
      <c r="G73">
        <f t="shared" si="16"/>
        <v>0.79999999999999982</v>
      </c>
      <c r="H73" s="7">
        <f>_xlfn.XLOOKUP(A73,Udgifter!A:A,Udgifter!C:C)</f>
        <v>60888861.365422368</v>
      </c>
      <c r="I73" s="7">
        <f>_xlfn.XLOOKUP(A73,Udgifter!A:A,Udgifter!H:H)</f>
        <v>76062575</v>
      </c>
      <c r="J73" s="7">
        <f t="shared" si="17"/>
        <v>15173713.634577632</v>
      </c>
      <c r="K73" s="7">
        <f>_xlfn.XLOOKUP(A73,Udgifter!A:A,Udgifter!K:K)</f>
        <v>1068.0569974113275</v>
      </c>
      <c r="L73" s="7">
        <f>_xlfn.XLOOKUP(A73,Udgifter!A:A,Udgifter!P:P)</f>
        <v>1309.6849871722025</v>
      </c>
      <c r="M73" s="19">
        <f t="shared" si="18"/>
        <v>241.62798976087493</v>
      </c>
      <c r="N73" s="21">
        <f t="shared" si="21"/>
        <v>46.757234816764893</v>
      </c>
      <c r="O73" s="21">
        <f t="shared" si="19"/>
        <v>51.574430090381732</v>
      </c>
      <c r="P73" s="22">
        <f t="shared" si="20"/>
        <v>4.8171952736168393</v>
      </c>
    </row>
    <row r="74" spans="1:16" x14ac:dyDescent="0.25">
      <c r="A74" s="9" t="s">
        <v>76</v>
      </c>
      <c r="B74">
        <f>_xlfn.XLOOKUP(A74,Antal!A:A,Antal!B:B)</f>
        <v>1091</v>
      </c>
      <c r="C74">
        <f>_xlfn.XLOOKUP(A74,Antal!A:A,Antal!H:H)</f>
        <v>1573</v>
      </c>
      <c r="E74">
        <f>_xlfn.XLOOKUP(A74,Antal!K:K,Antal!M:M)</f>
        <v>4.3</v>
      </c>
      <c r="F74">
        <f>_xlfn.XLOOKUP(A74,Antal!K:K,Antal!R:R)</f>
        <v>5.3</v>
      </c>
      <c r="G74">
        <f t="shared" si="16"/>
        <v>1</v>
      </c>
      <c r="H74" s="7">
        <f>_xlfn.XLOOKUP(A74,Udgifter!A:A,Udgifter!C:C)</f>
        <v>69087719.370196313</v>
      </c>
      <c r="I74" s="7">
        <f>_xlfn.XLOOKUP(A74,Udgifter!A:A,Udgifter!H:H)</f>
        <v>93146687</v>
      </c>
      <c r="J74" s="7">
        <f t="shared" si="17"/>
        <v>24058967.629803687</v>
      </c>
      <c r="K74" s="7">
        <f>_xlfn.XLOOKUP(A74,Udgifter!A:A,Udgifter!K:K)</f>
        <v>1677.0899228109313</v>
      </c>
      <c r="L74" s="7">
        <f>_xlfn.XLOOKUP(A74,Udgifter!A:A,Udgifter!P:P)</f>
        <v>2063.5522940251226</v>
      </c>
      <c r="M74" s="19">
        <f t="shared" si="18"/>
        <v>386.46237121419131</v>
      </c>
      <c r="N74" s="21">
        <f t="shared" si="21"/>
        <v>73.41938447082839</v>
      </c>
      <c r="O74" s="21">
        <f t="shared" si="19"/>
        <v>81.261169341060906</v>
      </c>
      <c r="P74" s="22">
        <f t="shared" si="20"/>
        <v>7.8417848702325159</v>
      </c>
    </row>
    <row r="75" spans="1:16" x14ac:dyDescent="0.25">
      <c r="A75" s="9" t="s">
        <v>77</v>
      </c>
      <c r="B75">
        <f>_xlfn.XLOOKUP(A75,Antal!A:A,Antal!B:B)</f>
        <v>168</v>
      </c>
      <c r="C75">
        <f>_xlfn.XLOOKUP(A75,Antal!A:A,Antal!H:H)</f>
        <v>158</v>
      </c>
      <c r="E75">
        <f>_xlfn.XLOOKUP(A75,Antal!K:K,Antal!M:M)</f>
        <v>8.3000000000000007</v>
      </c>
      <c r="F75">
        <f>_xlfn.XLOOKUP(A75,Antal!K:K,Antal!R:R)</f>
        <v>8.1</v>
      </c>
      <c r="G75">
        <f t="shared" si="16"/>
        <v>-0.20000000000000107</v>
      </c>
      <c r="H75" s="7">
        <f>_xlfn.XLOOKUP(A75,Udgifter!A:A,Udgifter!C:C)</f>
        <v>10045891.490003662</v>
      </c>
      <c r="I75" s="7">
        <f>_xlfn.XLOOKUP(A75,Udgifter!A:A,Udgifter!H:H)</f>
        <v>9436348</v>
      </c>
      <c r="J75" s="7">
        <f t="shared" si="17"/>
        <v>-609543.49000366218</v>
      </c>
      <c r="K75" s="7">
        <f>_xlfn.XLOOKUP(A75,Udgifter!A:A,Udgifter!K:K)</f>
        <v>2719.5158337855069</v>
      </c>
      <c r="L75" s="7">
        <f>_xlfn.XLOOKUP(A75,Udgifter!A:A,Udgifter!P:P)</f>
        <v>2611.0536801328167</v>
      </c>
      <c r="M75" s="19">
        <f t="shared" si="18"/>
        <v>-108.46215365269018</v>
      </c>
      <c r="N75" s="21">
        <f t="shared" si="21"/>
        <v>119.05454553119574</v>
      </c>
      <c r="O75" s="21">
        <f t="shared" si="19"/>
        <v>102.82137064043309</v>
      </c>
      <c r="P75" s="22">
        <f t="shared" si="20"/>
        <v>-16.233174890762655</v>
      </c>
    </row>
    <row r="76" spans="1:16" x14ac:dyDescent="0.25">
      <c r="A76" s="9" t="s">
        <v>78</v>
      </c>
      <c r="B76">
        <f>_xlfn.XLOOKUP(A76,Antal!A:A,Antal!B:B)</f>
        <v>2989</v>
      </c>
      <c r="C76">
        <f>_xlfn.XLOOKUP(A76,Antal!A:A,Antal!H:H)</f>
        <v>4054</v>
      </c>
      <c r="E76">
        <f>_xlfn.XLOOKUP(A76,Antal!K:K,Antal!M:M)</f>
        <v>5.3</v>
      </c>
      <c r="F76">
        <f>_xlfn.XLOOKUP(A76,Antal!K:K,Antal!R:R)</f>
        <v>6.3</v>
      </c>
      <c r="G76">
        <f t="shared" si="16"/>
        <v>1</v>
      </c>
      <c r="H76" s="7">
        <f>_xlfn.XLOOKUP(A76,Udgifter!A:A,Udgifter!C:C)</f>
        <v>190934722.05903289</v>
      </c>
      <c r="I76" s="7">
        <f>_xlfn.XLOOKUP(A76,Udgifter!A:A,Udgifter!H:H)</f>
        <v>240416179</v>
      </c>
      <c r="J76" s="7">
        <f t="shared" si="17"/>
        <v>49481456.940967113</v>
      </c>
      <c r="K76" s="7">
        <f>_xlfn.XLOOKUP(A76,Udgifter!A:A,Udgifter!K:K)</f>
        <v>1989.3177959890902</v>
      </c>
      <c r="L76" s="7">
        <f>_xlfn.XLOOKUP(A76,Udgifter!A:A,Udgifter!P:P)</f>
        <v>2334.0923380128543</v>
      </c>
      <c r="M76" s="19">
        <f t="shared" si="18"/>
        <v>344.77454202376407</v>
      </c>
      <c r="N76" s="21">
        <f t="shared" si="21"/>
        <v>87.088048238692792</v>
      </c>
      <c r="O76" s="21">
        <f t="shared" si="19"/>
        <v>91.914836995464171</v>
      </c>
      <c r="P76" s="22">
        <f t="shared" si="20"/>
        <v>4.8267887567713785</v>
      </c>
    </row>
    <row r="77" spans="1:16" x14ac:dyDescent="0.25">
      <c r="A77" s="9" t="s">
        <v>79</v>
      </c>
      <c r="B77">
        <f>_xlfn.XLOOKUP(A77,Antal!A:A,Antal!B:B)</f>
        <v>1666</v>
      </c>
      <c r="C77">
        <f>_xlfn.XLOOKUP(A77,Antal!A:A,Antal!H:H)</f>
        <v>2015</v>
      </c>
      <c r="E77">
        <f>_xlfn.XLOOKUP(A77,Antal!K:K,Antal!M:M)</f>
        <v>4.4000000000000004</v>
      </c>
      <c r="F77">
        <f>_xlfn.XLOOKUP(A77,Antal!K:K,Antal!R:R)</f>
        <v>5</v>
      </c>
      <c r="G77">
        <f t="shared" si="16"/>
        <v>0.59999999999999964</v>
      </c>
      <c r="H77" s="7">
        <f>_xlfn.XLOOKUP(A77,Udgifter!A:A,Udgifter!C:C)</f>
        <v>102259117.57547624</v>
      </c>
      <c r="I77" s="7">
        <f>_xlfn.XLOOKUP(A77,Udgifter!A:A,Udgifter!H:H)</f>
        <v>119764198</v>
      </c>
      <c r="J77" s="7">
        <f t="shared" si="17"/>
        <v>17505080.424523756</v>
      </c>
      <c r="K77" s="7">
        <f>_xlfn.XLOOKUP(A77,Udgifter!A:A,Udgifter!K:K)</f>
        <v>1611.5218276806595</v>
      </c>
      <c r="L77" s="7">
        <f>_xlfn.XLOOKUP(A77,Udgifter!A:A,Udgifter!P:P)</f>
        <v>1801.1549787195645</v>
      </c>
      <c r="M77" s="19">
        <f t="shared" si="18"/>
        <v>189.633151038905</v>
      </c>
      <c r="N77" s="21">
        <f t="shared" si="21"/>
        <v>70.548954495719656</v>
      </c>
      <c r="O77" s="21">
        <f t="shared" si="19"/>
        <v>70.928156344286748</v>
      </c>
      <c r="P77" s="22">
        <f t="shared" si="20"/>
        <v>0.37920184856709227</v>
      </c>
    </row>
    <row r="78" spans="1:16" x14ac:dyDescent="0.25">
      <c r="A78" s="9" t="s">
        <v>80</v>
      </c>
      <c r="B78">
        <f>_xlfn.XLOOKUP(A78,Antal!A:A,Antal!B:B)</f>
        <v>2364</v>
      </c>
      <c r="C78">
        <f>_xlfn.XLOOKUP(A78,Antal!A:A,Antal!H:H)</f>
        <v>2301</v>
      </c>
      <c r="E78">
        <f>_xlfn.XLOOKUP(A78,Antal!K:K,Antal!M:M)</f>
        <v>8.5</v>
      </c>
      <c r="F78">
        <f>_xlfn.XLOOKUP(A78,Antal!K:K,Antal!R:R)</f>
        <v>8.6</v>
      </c>
      <c r="G78">
        <f t="shared" si="16"/>
        <v>9.9999999999999645E-2</v>
      </c>
      <c r="H78" s="7">
        <f>_xlfn.XLOOKUP(A78,Udgifter!A:A,Udgifter!C:C)</f>
        <v>144900240.6959596</v>
      </c>
      <c r="I78" s="7">
        <f>_xlfn.XLOOKUP(A78,Udgifter!A:A,Udgifter!H:H)</f>
        <v>138981114</v>
      </c>
      <c r="J78" s="7">
        <f t="shared" si="17"/>
        <v>-5919126.6959595978</v>
      </c>
      <c r="K78" s="7">
        <f>_xlfn.XLOOKUP(A78,Udgifter!A:A,Udgifter!K:K)</f>
        <v>3191.0026799964676</v>
      </c>
      <c r="L78" s="7">
        <f>_xlfn.XLOOKUP(A78,Udgifter!A:A,Udgifter!P:P)</f>
        <v>3157.1548579087253</v>
      </c>
      <c r="M78" s="19">
        <f t="shared" si="18"/>
        <v>-33.847822087742315</v>
      </c>
      <c r="N78" s="21">
        <f t="shared" si="21"/>
        <v>139.69522410428104</v>
      </c>
      <c r="O78" s="21">
        <f t="shared" si="19"/>
        <v>124.32643276708286</v>
      </c>
      <c r="P78" s="22">
        <f t="shared" si="20"/>
        <v>-15.368791337198175</v>
      </c>
    </row>
    <row r="79" spans="1:16" x14ac:dyDescent="0.25">
      <c r="A79" s="9" t="s">
        <v>81</v>
      </c>
      <c r="B79">
        <f>_xlfn.XLOOKUP(A79,Antal!A:A,Antal!B:B)</f>
        <v>3640</v>
      </c>
      <c r="C79">
        <f>_xlfn.XLOOKUP(A79,Antal!A:A,Antal!H:H)</f>
        <v>4708</v>
      </c>
      <c r="E79">
        <f>_xlfn.XLOOKUP(A79,Antal!K:K,Antal!M:M)</f>
        <v>7.8</v>
      </c>
      <c r="F79">
        <f>_xlfn.XLOOKUP(A79,Antal!K:K,Antal!R:R)</f>
        <v>9.1</v>
      </c>
      <c r="G79">
        <f t="shared" si="16"/>
        <v>1.2999999999999998</v>
      </c>
      <c r="H79" s="7">
        <f>_xlfn.XLOOKUP(A79,Udgifter!A:A,Udgifter!C:C)</f>
        <v>237263902.89197698</v>
      </c>
      <c r="I79" s="7">
        <f>_xlfn.XLOOKUP(A79,Udgifter!A:A,Udgifter!H:H)</f>
        <v>280373480</v>
      </c>
      <c r="J79" s="7">
        <f t="shared" si="17"/>
        <v>43109577.108023018</v>
      </c>
      <c r="K79" s="7">
        <f>_xlfn.XLOOKUP(A79,Udgifter!A:A,Udgifter!K:K)</f>
        <v>2992.4691676060006</v>
      </c>
      <c r="L79" s="7">
        <f>_xlfn.XLOOKUP(A79,Udgifter!A:A,Udgifter!P:P)</f>
        <v>3468.5522002152588</v>
      </c>
      <c r="M79" s="19">
        <f t="shared" si="18"/>
        <v>476.08303260925823</v>
      </c>
      <c r="N79" s="21">
        <f t="shared" si="21"/>
        <v>131.00385456095395</v>
      </c>
      <c r="O79" s="21">
        <f t="shared" si="19"/>
        <v>136.58903073409104</v>
      </c>
      <c r="P79" s="22">
        <f t="shared" si="20"/>
        <v>5.5851761731370857</v>
      </c>
    </row>
    <row r="80" spans="1:16" x14ac:dyDescent="0.25">
      <c r="A80" s="9" t="s">
        <v>82</v>
      </c>
      <c r="B80">
        <f>_xlfn.XLOOKUP(A80,Antal!A:A,Antal!B:B)</f>
        <v>471</v>
      </c>
      <c r="C80">
        <f>_xlfn.XLOOKUP(A80,Antal!A:A,Antal!H:H)</f>
        <v>595</v>
      </c>
      <c r="E80">
        <f>_xlfn.XLOOKUP(A80,Antal!K:K,Antal!M:M)</f>
        <v>3.7</v>
      </c>
      <c r="F80">
        <f>_xlfn.XLOOKUP(A80,Antal!K:K,Antal!R:R)</f>
        <v>3.8</v>
      </c>
      <c r="G80">
        <f t="shared" si="16"/>
        <v>9.9999999999999645E-2</v>
      </c>
      <c r="H80" s="7">
        <f>_xlfn.XLOOKUP(A80,Udgifter!A:A,Udgifter!C:C)</f>
        <v>29744407.407744907</v>
      </c>
      <c r="I80" s="7">
        <f>_xlfn.XLOOKUP(A80,Udgifter!A:A,Udgifter!H:H)</f>
        <v>34028670</v>
      </c>
      <c r="J80" s="7">
        <f t="shared" si="17"/>
        <v>4284262.5922550932</v>
      </c>
      <c r="K80" s="7">
        <f>_xlfn.XLOOKUP(A80,Udgifter!A:A,Udgifter!K:K)</f>
        <v>1267.1753677733952</v>
      </c>
      <c r="L80" s="7">
        <f>_xlfn.XLOOKUP(A80,Udgifter!A:A,Udgifter!P:P)</f>
        <v>1355.0760592545396</v>
      </c>
      <c r="M80" s="19">
        <f t="shared" si="18"/>
        <v>87.900691481144349</v>
      </c>
      <c r="N80" s="21">
        <f t="shared" si="21"/>
        <v>55.474208182340092</v>
      </c>
      <c r="O80" s="21">
        <f t="shared" si="19"/>
        <v>53.361897074249789</v>
      </c>
      <c r="P80" s="22">
        <f t="shared" si="20"/>
        <v>-2.112311108090303</v>
      </c>
    </row>
    <row r="81" spans="1:16" x14ac:dyDescent="0.25">
      <c r="A81" s="9" t="s">
        <v>83</v>
      </c>
      <c r="B81">
        <f>_xlfn.XLOOKUP(A81,Antal!A:A,Antal!B:B)</f>
        <v>1257</v>
      </c>
      <c r="C81">
        <f>_xlfn.XLOOKUP(A81,Antal!A:A,Antal!H:H)</f>
        <v>1666</v>
      </c>
      <c r="E81">
        <f>_xlfn.XLOOKUP(A81,Antal!K:K,Antal!M:M)</f>
        <v>6.7</v>
      </c>
      <c r="F81">
        <f>_xlfn.XLOOKUP(A81,Antal!K:K,Antal!R:R)</f>
        <v>8.6999999999999993</v>
      </c>
      <c r="G81">
        <f t="shared" si="16"/>
        <v>1.9999999999999991</v>
      </c>
      <c r="H81" s="7">
        <f>_xlfn.XLOOKUP(A81,Udgifter!A:A,Udgifter!C:C)</f>
        <v>76592590.998942763</v>
      </c>
      <c r="I81" s="7">
        <f>_xlfn.XLOOKUP(A81,Udgifter!A:A,Udgifter!H:H)</f>
        <v>99409852</v>
      </c>
      <c r="J81" s="7">
        <f t="shared" si="17"/>
        <v>22817261.001057237</v>
      </c>
      <c r="K81" s="7">
        <f>_xlfn.XLOOKUP(A81,Udgifter!A:A,Udgifter!K:K)</f>
        <v>2558.8010222477787</v>
      </c>
      <c r="L81" s="7">
        <f>_xlfn.XLOOKUP(A81,Udgifter!A:A,Udgifter!P:P)</f>
        <v>3214.1308157392737</v>
      </c>
      <c r="M81" s="19">
        <f t="shared" si="18"/>
        <v>655.32979349149491</v>
      </c>
      <c r="N81" s="21">
        <f t="shared" si="21"/>
        <v>112.0187972520169</v>
      </c>
      <c r="O81" s="21">
        <f t="shared" si="19"/>
        <v>126.57010401837267</v>
      </c>
      <c r="P81" s="22">
        <f t="shared" si="20"/>
        <v>14.551306766355779</v>
      </c>
    </row>
    <row r="82" spans="1:16" x14ac:dyDescent="0.25">
      <c r="A82" s="9" t="s">
        <v>84</v>
      </c>
      <c r="B82">
        <f>_xlfn.XLOOKUP(A82,Antal!A:A,Antal!B:B)</f>
        <v>774</v>
      </c>
      <c r="C82">
        <f>_xlfn.XLOOKUP(A82,Antal!A:A,Antal!H:H)</f>
        <v>991</v>
      </c>
      <c r="E82">
        <f>_xlfn.XLOOKUP(A82,Antal!K:K,Antal!M:M)</f>
        <v>5.9</v>
      </c>
      <c r="F82">
        <f>_xlfn.XLOOKUP(A82,Antal!K:K,Antal!R:R)</f>
        <v>6.9</v>
      </c>
      <c r="G82">
        <f t="shared" si="16"/>
        <v>1</v>
      </c>
      <c r="H82" s="7">
        <f>_xlfn.XLOOKUP(A82,Udgifter!A:A,Udgifter!C:C)</f>
        <v>49812262.74330768</v>
      </c>
      <c r="I82" s="7">
        <f>_xlfn.XLOOKUP(A82,Udgifter!A:A,Udgifter!H:H)</f>
        <v>59370957</v>
      </c>
      <c r="J82" s="7">
        <f t="shared" si="17"/>
        <v>9558694.2566923201</v>
      </c>
      <c r="K82" s="7">
        <f>_xlfn.XLOOKUP(A82,Udgifter!A:A,Udgifter!K:K)</f>
        <v>2146.617657543964</v>
      </c>
      <c r="L82" s="7">
        <f>_xlfn.XLOOKUP(A82,Udgifter!A:A,Udgifter!P:P)</f>
        <v>2481.3372758808041</v>
      </c>
      <c r="M82" s="19">
        <f t="shared" si="18"/>
        <v>334.71961833684009</v>
      </c>
      <c r="N82" s="21">
        <f t="shared" si="21"/>
        <v>93.974297363217133</v>
      </c>
      <c r="O82" s="21">
        <f t="shared" si="19"/>
        <v>97.713234189151095</v>
      </c>
      <c r="P82" s="22">
        <f t="shared" si="20"/>
        <v>3.7389368259339619</v>
      </c>
    </row>
    <row r="83" spans="1:16" x14ac:dyDescent="0.25">
      <c r="A83" s="9" t="s">
        <v>85</v>
      </c>
      <c r="B83">
        <f>_xlfn.XLOOKUP(A83,Antal!A:A,Antal!B:B)</f>
        <v>929</v>
      </c>
      <c r="C83">
        <f>_xlfn.XLOOKUP(A83,Antal!A:A,Antal!H:H)</f>
        <v>1025</v>
      </c>
      <c r="E83">
        <f>_xlfn.XLOOKUP(A83,Antal!K:K,Antal!M:M)</f>
        <v>7.5</v>
      </c>
      <c r="F83">
        <f>_xlfn.XLOOKUP(A83,Antal!K:K,Antal!R:R)</f>
        <v>8.6</v>
      </c>
      <c r="G83">
        <f t="shared" si="16"/>
        <v>1.0999999999999996</v>
      </c>
      <c r="H83" s="7">
        <f>_xlfn.XLOOKUP(A83,Udgifter!A:A,Udgifter!C:C)</f>
        <v>55321741.963522844</v>
      </c>
      <c r="I83" s="7">
        <f>_xlfn.XLOOKUP(A83,Udgifter!A:A,Udgifter!H:H)</f>
        <v>61046954</v>
      </c>
      <c r="J83" s="7">
        <f t="shared" si="17"/>
        <v>5725212.036477156</v>
      </c>
      <c r="K83" s="7">
        <f>_xlfn.XLOOKUP(A83,Udgifter!A:A,Udgifter!K:K)</f>
        <v>2657.1441865284746</v>
      </c>
      <c r="L83" s="7">
        <f>_xlfn.XLOOKUP(A83,Udgifter!A:A,Udgifter!P:P)</f>
        <v>3029.3248312822548</v>
      </c>
      <c r="M83" s="19">
        <f t="shared" si="18"/>
        <v>372.18064475378014</v>
      </c>
      <c r="N83" s="21">
        <f t="shared" si="21"/>
        <v>116.32404915902286</v>
      </c>
      <c r="O83" s="21">
        <f t="shared" si="19"/>
        <v>119.29258047720263</v>
      </c>
      <c r="P83" s="22">
        <f t="shared" si="20"/>
        <v>2.968531318179771</v>
      </c>
    </row>
    <row r="84" spans="1:16" x14ac:dyDescent="0.25">
      <c r="A84" s="9" t="s">
        <v>86</v>
      </c>
      <c r="B84">
        <f>_xlfn.XLOOKUP(A84,Antal!A:A,Antal!B:B)</f>
        <v>2534</v>
      </c>
      <c r="C84">
        <f>_xlfn.XLOOKUP(A84,Antal!A:A,Antal!H:H)</f>
        <v>3136</v>
      </c>
      <c r="E84">
        <f>_xlfn.XLOOKUP(A84,Antal!K:K,Antal!M:M)</f>
        <v>7.2</v>
      </c>
      <c r="F84">
        <f>_xlfn.XLOOKUP(A84,Antal!K:K,Antal!R:R)</f>
        <v>8.8000000000000007</v>
      </c>
      <c r="G84">
        <f t="shared" si="16"/>
        <v>1.6000000000000005</v>
      </c>
      <c r="H84" s="7">
        <f>_xlfn.XLOOKUP(A84,Udgifter!A:A,Udgifter!C:C)</f>
        <v>156660017.49841771</v>
      </c>
      <c r="I84" s="7">
        <f>_xlfn.XLOOKUP(A84,Udgifter!A:A,Udgifter!H:H)</f>
        <v>186875299</v>
      </c>
      <c r="J84" s="7">
        <f t="shared" si="17"/>
        <v>30215281.501582295</v>
      </c>
      <c r="K84" s="7">
        <f>_xlfn.XLOOKUP(A84,Udgifter!A:A,Udgifter!K:K)</f>
        <v>2662.1580963926403</v>
      </c>
      <c r="L84" s="7">
        <f>_xlfn.XLOOKUP(A84,Udgifter!A:A,Udgifter!P:P)</f>
        <v>3111.2696290623335</v>
      </c>
      <c r="M84" s="19">
        <f t="shared" si="18"/>
        <v>449.11153266969313</v>
      </c>
      <c r="N84" s="21">
        <f t="shared" si="21"/>
        <v>116.54354733321873</v>
      </c>
      <c r="O84" s="21">
        <f t="shared" si="19"/>
        <v>122.5195062538386</v>
      </c>
      <c r="P84" s="22">
        <f t="shared" si="20"/>
        <v>5.975958920619874</v>
      </c>
    </row>
    <row r="85" spans="1:16" x14ac:dyDescent="0.25">
      <c r="A85" s="9" t="s">
        <v>87</v>
      </c>
      <c r="B85">
        <f>_xlfn.XLOOKUP(A85,Antal!A:A,Antal!B:B)</f>
        <v>1540</v>
      </c>
      <c r="C85">
        <f>_xlfn.XLOOKUP(A85,Antal!A:A,Antal!H:H)</f>
        <v>1728</v>
      </c>
      <c r="E85">
        <f>_xlfn.XLOOKUP(A85,Antal!K:K,Antal!M:M)</f>
        <v>6.1</v>
      </c>
      <c r="F85">
        <f>_xlfn.XLOOKUP(A85,Antal!K:K,Antal!R:R)</f>
        <v>6.6</v>
      </c>
      <c r="G85">
        <f t="shared" si="16"/>
        <v>0.5</v>
      </c>
      <c r="H85" s="7">
        <f>_xlfn.XLOOKUP(A85,Udgifter!A:A,Udgifter!C:C)</f>
        <v>93217683.73417069</v>
      </c>
      <c r="I85" s="7">
        <f>_xlfn.XLOOKUP(A85,Udgifter!A:A,Udgifter!H:H)</f>
        <v>102380423</v>
      </c>
      <c r="J85" s="7">
        <f t="shared" si="17"/>
        <v>9162739.2658293098</v>
      </c>
      <c r="K85" s="7">
        <f>_xlfn.XLOOKUP(A85,Udgifter!A:A,Udgifter!K:K)</f>
        <v>2152.3362672401454</v>
      </c>
      <c r="L85" s="7">
        <f>_xlfn.XLOOKUP(A85,Udgifter!A:A,Udgifter!P:P)</f>
        <v>2299.753425580664</v>
      </c>
      <c r="M85" s="19">
        <f t="shared" si="18"/>
        <v>147.41715834051865</v>
      </c>
      <c r="N85" s="21">
        <f t="shared" si="21"/>
        <v>94.224645778178001</v>
      </c>
      <c r="O85" s="21">
        <f t="shared" si="19"/>
        <v>90.562595917678294</v>
      </c>
      <c r="P85" s="22">
        <f t="shared" si="20"/>
        <v>-3.6620498604997067</v>
      </c>
    </row>
    <row r="86" spans="1:16" x14ac:dyDescent="0.25">
      <c r="A86" s="9" t="s">
        <v>88</v>
      </c>
      <c r="B86">
        <f>_xlfn.XLOOKUP(A86,Antal!A:A,Antal!B:B)</f>
        <v>3627</v>
      </c>
      <c r="C86">
        <f>_xlfn.XLOOKUP(A86,Antal!A:A,Antal!H:H)</f>
        <v>3700</v>
      </c>
      <c r="E86">
        <f>_xlfn.XLOOKUP(A86,Antal!K:K,Antal!M:M)</f>
        <v>8.3000000000000007</v>
      </c>
      <c r="F86">
        <f>_xlfn.XLOOKUP(A86,Antal!K:K,Antal!R:R)</f>
        <v>8.1</v>
      </c>
      <c r="G86">
        <f t="shared" si="16"/>
        <v>-0.20000000000000107</v>
      </c>
      <c r="H86" s="7">
        <f>_xlfn.XLOOKUP(A86,Udgifter!A:A,Udgifter!C:C)</f>
        <v>221691014.88299629</v>
      </c>
      <c r="I86" s="7">
        <f>_xlfn.XLOOKUP(A86,Udgifter!A:A,Udgifter!H:H)</f>
        <v>216525752</v>
      </c>
      <c r="J86" s="7">
        <f t="shared" si="17"/>
        <v>-5165262.8829962909</v>
      </c>
      <c r="K86" s="7">
        <f>_xlfn.XLOOKUP(A86,Udgifter!A:A,Udgifter!K:K)</f>
        <v>3004.1061152772004</v>
      </c>
      <c r="L86" s="7">
        <f>_xlfn.XLOOKUP(A86,Udgifter!A:A,Udgifter!P:P)</f>
        <v>2925.9841353495221</v>
      </c>
      <c r="M86" s="19">
        <f t="shared" si="18"/>
        <v>-78.12197992767824</v>
      </c>
      <c r="N86" s="21">
        <f t="shared" si="21"/>
        <v>131.51329506472058</v>
      </c>
      <c r="O86" s="21">
        <f t="shared" si="19"/>
        <v>115.22309999137849</v>
      </c>
      <c r="P86" s="22">
        <f t="shared" si="20"/>
        <v>-16.29019507334209</v>
      </c>
    </row>
    <row r="87" spans="1:16" x14ac:dyDescent="0.25">
      <c r="A87" s="9" t="s">
        <v>89</v>
      </c>
      <c r="B87">
        <f>_xlfn.XLOOKUP(A87,Antal!A:A,Antal!B:B)</f>
        <v>2030</v>
      </c>
      <c r="C87">
        <f>_xlfn.XLOOKUP(A87,Antal!A:A,Antal!H:H)</f>
        <v>2214</v>
      </c>
      <c r="E87">
        <f>_xlfn.XLOOKUP(A87,Antal!K:K,Antal!M:M)</f>
        <v>7.8</v>
      </c>
      <c r="F87">
        <f>_xlfn.XLOOKUP(A87,Antal!K:K,Antal!R:R)</f>
        <v>8.6999999999999993</v>
      </c>
      <c r="G87">
        <f t="shared" si="16"/>
        <v>0.89999999999999947</v>
      </c>
      <c r="H87" s="7">
        <f>_xlfn.XLOOKUP(A87,Udgifter!A:A,Udgifter!C:C)</f>
        <v>122541176.08228858</v>
      </c>
      <c r="I87" s="7">
        <f>_xlfn.XLOOKUP(A87,Udgifter!A:A,Udgifter!H:H)</f>
        <v>131183452</v>
      </c>
      <c r="J87" s="7">
        <f t="shared" si="17"/>
        <v>8642275.9177114218</v>
      </c>
      <c r="K87" s="7">
        <f>_xlfn.XLOOKUP(A87,Udgifter!A:A,Udgifter!K:K)</f>
        <v>2841.4686287225472</v>
      </c>
      <c r="L87" s="7">
        <f>_xlfn.XLOOKUP(A87,Udgifter!A:A,Udgifter!P:P)</f>
        <v>3083.4771530650619</v>
      </c>
      <c r="M87" s="19">
        <f t="shared" si="18"/>
        <v>242.00852434251465</v>
      </c>
      <c r="N87" s="21">
        <f t="shared" si="21"/>
        <v>124.39337621462599</v>
      </c>
      <c r="O87" s="21">
        <f t="shared" si="19"/>
        <v>121.42505902080222</v>
      </c>
      <c r="P87" s="22">
        <f t="shared" si="20"/>
        <v>-2.9683171938237649</v>
      </c>
    </row>
    <row r="88" spans="1:16" x14ac:dyDescent="0.25">
      <c r="A88" s="9" t="s">
        <v>90</v>
      </c>
      <c r="B88">
        <f>_xlfn.XLOOKUP(A88,Antal!A:A,Antal!B:B)</f>
        <v>1867</v>
      </c>
      <c r="C88">
        <f>_xlfn.XLOOKUP(A88,Antal!A:A,Antal!H:H)</f>
        <v>1780</v>
      </c>
      <c r="E88">
        <f>_xlfn.XLOOKUP(A88,Antal!K:K,Antal!M:M)</f>
        <v>8.1999999999999993</v>
      </c>
      <c r="F88">
        <f>_xlfn.XLOOKUP(A88,Antal!K:K,Antal!R:R)</f>
        <v>8.3000000000000007</v>
      </c>
      <c r="G88">
        <f t="shared" si="16"/>
        <v>0.10000000000000142</v>
      </c>
      <c r="H88" s="7">
        <f>_xlfn.XLOOKUP(A88,Udgifter!A:A,Udgifter!C:C)</f>
        <v>111209222.22206196</v>
      </c>
      <c r="I88" s="7">
        <f>_xlfn.XLOOKUP(A88,Udgifter!A:A,Udgifter!H:H)</f>
        <v>104421289</v>
      </c>
      <c r="J88" s="7">
        <f t="shared" si="17"/>
        <v>-6787933.2220619619</v>
      </c>
      <c r="K88" s="7">
        <f>_xlfn.XLOOKUP(A88,Udgifter!A:A,Udgifter!K:K)</f>
        <v>3003.8685706353508</v>
      </c>
      <c r="L88" s="7">
        <f>_xlfn.XLOOKUP(A88,Udgifter!A:A,Udgifter!P:P)</f>
        <v>2883.1323927328954</v>
      </c>
      <c r="M88" s="19">
        <f t="shared" si="18"/>
        <v>-120.73617790245544</v>
      </c>
      <c r="N88" s="21">
        <f t="shared" si="21"/>
        <v>131.50289587195715</v>
      </c>
      <c r="O88" s="21">
        <f t="shared" si="19"/>
        <v>113.53562993141846</v>
      </c>
      <c r="P88" s="22">
        <f t="shared" si="20"/>
        <v>-17.967265940538695</v>
      </c>
    </row>
    <row r="89" spans="1:16" x14ac:dyDescent="0.25">
      <c r="A89" s="9" t="s">
        <v>91</v>
      </c>
      <c r="B89">
        <f>_xlfn.XLOOKUP(A89,Antal!A:A,Antal!B:B)</f>
        <v>1071</v>
      </c>
      <c r="C89">
        <f>_xlfn.XLOOKUP(A89,Antal!A:A,Antal!H:H)</f>
        <v>1542</v>
      </c>
      <c r="E89">
        <f>_xlfn.XLOOKUP(A89,Antal!K:K,Antal!M:M)</f>
        <v>4.2</v>
      </c>
      <c r="F89">
        <f>_xlfn.XLOOKUP(A89,Antal!K:K,Antal!R:R)</f>
        <v>5.5</v>
      </c>
      <c r="G89">
        <f t="shared" si="16"/>
        <v>1.2999999999999998</v>
      </c>
      <c r="H89" s="7">
        <f>_xlfn.XLOOKUP(A89,Udgifter!A:A,Udgifter!C:C)</f>
        <v>67193170.520830214</v>
      </c>
      <c r="I89" s="7">
        <f>_xlfn.XLOOKUP(A89,Udgifter!A:A,Udgifter!H:H)</f>
        <v>90437392</v>
      </c>
      <c r="J89" s="7">
        <f t="shared" si="17"/>
        <v>23244221.479169786</v>
      </c>
      <c r="K89" s="7">
        <f>_xlfn.XLOOKUP(A89,Udgifter!A:A,Udgifter!K:K)</f>
        <v>1573.6842597037382</v>
      </c>
      <c r="L89" s="7">
        <f>_xlfn.XLOOKUP(A89,Udgifter!A:A,Udgifter!P:P)</f>
        <v>2044.7070314266334</v>
      </c>
      <c r="M89" s="19">
        <f t="shared" si="18"/>
        <v>471.02277172289519</v>
      </c>
      <c r="N89" s="21">
        <f t="shared" si="21"/>
        <v>68.892507269513374</v>
      </c>
      <c r="O89" s="21">
        <f t="shared" si="19"/>
        <v>80.519056781216108</v>
      </c>
      <c r="P89" s="22">
        <f t="shared" si="20"/>
        <v>11.626549511702734</v>
      </c>
    </row>
    <row r="90" spans="1:16" x14ac:dyDescent="0.25">
      <c r="A90" s="9" t="s">
        <v>92</v>
      </c>
      <c r="B90">
        <f>_xlfn.XLOOKUP(A90,Antal!A:A,Antal!B:B)</f>
        <v>225</v>
      </c>
      <c r="C90">
        <f>_xlfn.XLOOKUP(A90,Antal!A:A,Antal!H:H)</f>
        <v>352</v>
      </c>
      <c r="E90">
        <f>_xlfn.XLOOKUP(A90,Antal!K:K,Antal!M:M)</f>
        <v>2.2999999999999998</v>
      </c>
      <c r="F90">
        <f>_xlfn.XLOOKUP(A90,Antal!K:K,Antal!R:R)</f>
        <v>3</v>
      </c>
      <c r="G90">
        <f t="shared" si="16"/>
        <v>0.70000000000000018</v>
      </c>
      <c r="H90" s="7">
        <f>_xlfn.XLOOKUP(A90,Udgifter!A:A,Udgifter!C:C)</f>
        <v>13268900.383074904</v>
      </c>
      <c r="I90" s="7">
        <f>_xlfn.XLOOKUP(A90,Udgifter!A:A,Udgifter!H:H)</f>
        <v>19961934</v>
      </c>
      <c r="J90" s="7">
        <f t="shared" si="17"/>
        <v>6693033.6169250961</v>
      </c>
      <c r="K90" s="7">
        <f>_xlfn.XLOOKUP(A90,Udgifter!A:A,Udgifter!K:K)</f>
        <v>801.98853932154145</v>
      </c>
      <c r="L90" s="7">
        <f>_xlfn.XLOOKUP(A90,Udgifter!A:A,Udgifter!P:P)</f>
        <v>1068.054253611557</v>
      </c>
      <c r="M90" s="19">
        <f t="shared" si="18"/>
        <v>266.06571429001553</v>
      </c>
      <c r="N90" s="21">
        <f t="shared" si="21"/>
        <v>35.109330816892879</v>
      </c>
      <c r="O90" s="21">
        <f t="shared" si="19"/>
        <v>42.059189786208783</v>
      </c>
      <c r="P90" s="22">
        <f t="shared" si="20"/>
        <v>6.9498589693159047</v>
      </c>
    </row>
    <row r="91" spans="1:16" x14ac:dyDescent="0.25">
      <c r="A91" s="9" t="s">
        <v>93</v>
      </c>
      <c r="B91">
        <f>_xlfn.XLOOKUP(A91,Antal!A:A,Antal!B:B)</f>
        <v>2003</v>
      </c>
      <c r="C91">
        <f>_xlfn.XLOOKUP(A91,Antal!A:A,Antal!H:H)</f>
        <v>2374</v>
      </c>
      <c r="E91">
        <f>_xlfn.XLOOKUP(A91,Antal!K:K,Antal!M:M)</f>
        <v>6.8</v>
      </c>
      <c r="F91">
        <f>_xlfn.XLOOKUP(A91,Antal!K:K,Antal!R:R)</f>
        <v>7.9</v>
      </c>
      <c r="G91">
        <f t="shared" si="16"/>
        <v>1.1000000000000005</v>
      </c>
      <c r="H91" s="7">
        <f>_xlfn.XLOOKUP(A91,Udgifter!A:A,Udgifter!C:C)</f>
        <v>123440053.57327761</v>
      </c>
      <c r="I91" s="7">
        <f>_xlfn.XLOOKUP(A91,Udgifter!A:A,Udgifter!H:H)</f>
        <v>139496869</v>
      </c>
      <c r="J91" s="7">
        <f t="shared" si="17"/>
        <v>16056815.426722392</v>
      </c>
      <c r="K91" s="7">
        <f>_xlfn.XLOOKUP(A91,Udgifter!A:A,Udgifter!K:K)</f>
        <v>2484.5531383627722</v>
      </c>
      <c r="L91" s="7">
        <f>_xlfn.XLOOKUP(A91,Udgifter!A:A,Udgifter!P:P)</f>
        <v>2821.8239910994234</v>
      </c>
      <c r="M91" s="19">
        <f t="shared" si="18"/>
        <v>337.27085273665125</v>
      </c>
      <c r="N91" s="21">
        <f t="shared" si="21"/>
        <v>108.76838482096369</v>
      </c>
      <c r="O91" s="21">
        <f t="shared" si="19"/>
        <v>111.12135023441616</v>
      </c>
      <c r="P91" s="22">
        <f t="shared" si="20"/>
        <v>2.3529654134524662</v>
      </c>
    </row>
    <row r="92" spans="1:16" x14ac:dyDescent="0.25">
      <c r="A92" s="9" t="s">
        <v>94</v>
      </c>
      <c r="B92">
        <f>_xlfn.XLOOKUP(A92,Antal!A:A,Antal!B:B)</f>
        <v>1572</v>
      </c>
      <c r="C92">
        <f>_xlfn.XLOOKUP(A92,Antal!A:A,Antal!H:H)</f>
        <v>2024</v>
      </c>
      <c r="E92">
        <f>_xlfn.XLOOKUP(A92,Antal!K:K,Antal!M:M)</f>
        <v>6.2</v>
      </c>
      <c r="F92">
        <f>_xlfn.XLOOKUP(A92,Antal!K:K,Antal!R:R)</f>
        <v>7.6</v>
      </c>
      <c r="G92">
        <f t="shared" si="16"/>
        <v>1.3999999999999995</v>
      </c>
      <c r="H92" s="7">
        <f>_xlfn.XLOOKUP(A92,Udgifter!A:A,Udgifter!C:C)</f>
        <v>98300650.310336098</v>
      </c>
      <c r="I92" s="7">
        <f>_xlfn.XLOOKUP(A92,Udgifter!A:A,Udgifter!H:H)</f>
        <v>118760579</v>
      </c>
      <c r="J92" s="7">
        <f t="shared" si="17"/>
        <v>20459928.689663902</v>
      </c>
      <c r="K92" s="7">
        <f>_xlfn.XLOOKUP(A92,Udgifter!A:A,Udgifter!K:K)</f>
        <v>2298.7313871883662</v>
      </c>
      <c r="L92" s="7">
        <f>_xlfn.XLOOKUP(A92,Udgifter!A:A,Udgifter!P:P)</f>
        <v>2784.4082106349056</v>
      </c>
      <c r="M92" s="19">
        <f t="shared" si="18"/>
        <v>485.6768234465394</v>
      </c>
      <c r="N92" s="21">
        <f t="shared" si="21"/>
        <v>100.63350880331416</v>
      </c>
      <c r="O92" s="21">
        <f t="shared" si="19"/>
        <v>109.6479443599159</v>
      </c>
      <c r="P92" s="22">
        <f t="shared" si="20"/>
        <v>9.0144355566017396</v>
      </c>
    </row>
    <row r="93" spans="1:16" x14ac:dyDescent="0.25">
      <c r="A93" s="9" t="s">
        <v>95</v>
      </c>
      <c r="B93">
        <f>_xlfn.XLOOKUP(A93,Antal!A:A,Antal!B:B)</f>
        <v>4134</v>
      </c>
      <c r="C93">
        <f>_xlfn.XLOOKUP(A93,Antal!A:A,Antal!H:H)</f>
        <v>5217</v>
      </c>
      <c r="E93">
        <f>_xlfn.XLOOKUP(A93,Antal!K:K,Antal!M:M)</f>
        <v>5.8</v>
      </c>
      <c r="F93">
        <f>_xlfn.XLOOKUP(A93,Antal!K:K,Antal!R:R)</f>
        <v>6.6</v>
      </c>
      <c r="G93">
        <f t="shared" si="16"/>
        <v>0.79999999999999982</v>
      </c>
      <c r="H93" s="7">
        <f>_xlfn.XLOOKUP(A93,Udgifter!A:A,Udgifter!C:C)</f>
        <v>260634367.14704686</v>
      </c>
      <c r="I93" s="7">
        <f>_xlfn.XLOOKUP(A93,Udgifter!A:A,Udgifter!H:H)</f>
        <v>307923985</v>
      </c>
      <c r="J93" s="7">
        <f t="shared" si="17"/>
        <v>47289617.852953136</v>
      </c>
      <c r="K93" s="7">
        <f>_xlfn.XLOOKUP(A93,Udgifter!A:A,Udgifter!K:K)</f>
        <v>2217.3910988254897</v>
      </c>
      <c r="L93" s="7">
        <f>_xlfn.XLOOKUP(A93,Udgifter!A:A,Udgifter!P:P)</f>
        <v>2490.3272596402689</v>
      </c>
      <c r="M93" s="19">
        <f t="shared" si="18"/>
        <v>272.93616081477921</v>
      </c>
      <c r="N93" s="21">
        <f t="shared" si="21"/>
        <v>97.072606180828288</v>
      </c>
      <c r="O93" s="21">
        <f t="shared" si="19"/>
        <v>98.067253127642005</v>
      </c>
      <c r="P93" s="22">
        <f t="shared" si="20"/>
        <v>0.99464694681371668</v>
      </c>
    </row>
    <row r="94" spans="1:16" x14ac:dyDescent="0.25">
      <c r="A94" s="9" t="s">
        <v>96</v>
      </c>
      <c r="B94">
        <f>_xlfn.XLOOKUP(A94,Antal!A:A,Antal!B:B)</f>
        <v>1718</v>
      </c>
      <c r="C94">
        <f>_xlfn.XLOOKUP(A94,Antal!A:A,Antal!H:H)</f>
        <v>2039</v>
      </c>
      <c r="E94">
        <f>_xlfn.XLOOKUP(A94,Antal!K:K,Antal!M:M)</f>
        <v>8</v>
      </c>
      <c r="F94">
        <f>_xlfn.XLOOKUP(A94,Antal!K:K,Antal!R:R)</f>
        <v>9.5</v>
      </c>
      <c r="G94">
        <f t="shared" si="16"/>
        <v>1.5</v>
      </c>
      <c r="H94" s="7">
        <f>_xlfn.XLOOKUP(A94,Udgifter!A:A,Udgifter!C:C)</f>
        <v>108819655.89318727</v>
      </c>
      <c r="I94" s="7">
        <f>_xlfn.XLOOKUP(A94,Udgifter!A:A,Udgifter!H:H)</f>
        <v>122193037</v>
      </c>
      <c r="J94" s="7">
        <f t="shared" si="17"/>
        <v>13373381.10681273</v>
      </c>
      <c r="K94" s="7">
        <f>_xlfn.XLOOKUP(A94,Udgifter!A:A,Udgifter!K:K)</f>
        <v>2994.2397681310645</v>
      </c>
      <c r="L94" s="7">
        <f>_xlfn.XLOOKUP(A94,Udgifter!A:A,Udgifter!P:P)</f>
        <v>3437.1195465669039</v>
      </c>
      <c r="M94" s="19">
        <f t="shared" si="18"/>
        <v>442.8797784358394</v>
      </c>
      <c r="N94" s="21">
        <f t="shared" si="21"/>
        <v>131.08136763817527</v>
      </c>
      <c r="O94" s="21">
        <f t="shared" si="19"/>
        <v>135.35123598648343</v>
      </c>
      <c r="P94" s="22">
        <f t="shared" si="20"/>
        <v>4.2698683483081652</v>
      </c>
    </row>
    <row r="95" spans="1:16" x14ac:dyDescent="0.25">
      <c r="A95" s="9" t="s">
        <v>97</v>
      </c>
      <c r="B95">
        <f>_xlfn.XLOOKUP(A95,Antal!A:A,Antal!B:B)</f>
        <v>4151</v>
      </c>
      <c r="C95">
        <f>_xlfn.XLOOKUP(A95,Antal!A:A,Antal!H:H)</f>
        <v>4983</v>
      </c>
      <c r="E95">
        <f>_xlfn.XLOOKUP(A95,Antal!K:K,Antal!M:M)</f>
        <v>7.2</v>
      </c>
      <c r="F95">
        <f>_xlfn.XLOOKUP(A95,Antal!K:K,Antal!R:R)</f>
        <v>8.1</v>
      </c>
      <c r="G95">
        <f t="shared" si="16"/>
        <v>0.89999999999999947</v>
      </c>
      <c r="H95" s="7">
        <f>_xlfn.XLOOKUP(A95,Udgifter!A:A,Udgifter!C:C)</f>
        <v>261100626.28674966</v>
      </c>
      <c r="I95" s="7">
        <f>_xlfn.XLOOKUP(A95,Udgifter!A:A,Udgifter!H:H)</f>
        <v>296094349</v>
      </c>
      <c r="J95" s="7">
        <f t="shared" si="17"/>
        <v>34993722.713250339</v>
      </c>
      <c r="K95" s="7">
        <f>_xlfn.XLOOKUP(A95,Udgifter!A:A,Udgifter!K:K)</f>
        <v>2700.9757656203092</v>
      </c>
      <c r="L95" s="7">
        <f>_xlfn.XLOOKUP(A95,Udgifter!A:A,Udgifter!P:P)</f>
        <v>3020.9393453996367</v>
      </c>
      <c r="M95" s="19">
        <f t="shared" si="18"/>
        <v>319.96357977932757</v>
      </c>
      <c r="N95" s="21">
        <f t="shared" si="21"/>
        <v>118.24290128110415</v>
      </c>
      <c r="O95" s="21">
        <f t="shared" si="19"/>
        <v>118.9623662198332</v>
      </c>
      <c r="P95" s="22">
        <f t="shared" si="20"/>
        <v>0.71946493872904682</v>
      </c>
    </row>
    <row r="96" spans="1:16" x14ac:dyDescent="0.25">
      <c r="A96" s="9" t="s">
        <v>98</v>
      </c>
      <c r="B96">
        <f>_xlfn.XLOOKUP(A96,Antal!A:A,Antal!B:B)</f>
        <v>2318</v>
      </c>
      <c r="C96">
        <f>_xlfn.XLOOKUP(A96,Antal!A:A,Antal!H:H)</f>
        <v>2649</v>
      </c>
      <c r="E96">
        <f>_xlfn.XLOOKUP(A96,Antal!K:K,Antal!M:M)</f>
        <v>8.6999999999999993</v>
      </c>
      <c r="F96">
        <f>_xlfn.XLOOKUP(A96,Antal!K:K,Antal!R:R)</f>
        <v>10</v>
      </c>
      <c r="G96">
        <f t="shared" si="16"/>
        <v>1.3000000000000007</v>
      </c>
      <c r="H96" s="7">
        <f>_xlfn.XLOOKUP(A96,Udgifter!A:A,Udgifter!C:C)</f>
        <v>143825400.98029628</v>
      </c>
      <c r="I96" s="7">
        <f>_xlfn.XLOOKUP(A96,Udgifter!A:A,Udgifter!H:H)</f>
        <v>158883240</v>
      </c>
      <c r="J96" s="7">
        <f t="shared" si="17"/>
        <v>15057839.019703716</v>
      </c>
      <c r="K96" s="7">
        <f>_xlfn.XLOOKUP(A96,Udgifter!A:A,Udgifter!K:K)</f>
        <v>3179.5861736812194</v>
      </c>
      <c r="L96" s="7">
        <f>_xlfn.XLOOKUP(A96,Udgifter!A:A,Udgifter!P:P)</f>
        <v>3545.3138458105545</v>
      </c>
      <c r="M96" s="19">
        <f t="shared" si="18"/>
        <v>365.72767212933513</v>
      </c>
      <c r="N96" s="21">
        <f t="shared" si="21"/>
        <v>139.19543404826067</v>
      </c>
      <c r="O96" s="21">
        <f t="shared" si="19"/>
        <v>139.61184779556254</v>
      </c>
      <c r="P96" s="22">
        <f t="shared" si="20"/>
        <v>0.41641374730187408</v>
      </c>
    </row>
    <row r="97" spans="1:16" x14ac:dyDescent="0.25">
      <c r="A97" s="9" t="s">
        <v>99</v>
      </c>
      <c r="B97">
        <f>_xlfn.XLOOKUP(A97,Antal!A:A,Antal!B:B)</f>
        <v>273</v>
      </c>
      <c r="C97">
        <f>_xlfn.XLOOKUP(A97,Antal!A:A,Antal!H:H)</f>
        <v>243</v>
      </c>
      <c r="E97">
        <f>_xlfn.XLOOKUP(A97,Antal!K:K,Antal!M:M)</f>
        <v>8.5</v>
      </c>
      <c r="F97">
        <f>_xlfn.XLOOKUP(A97,Antal!K:K,Antal!R:R)</f>
        <v>7.9</v>
      </c>
      <c r="G97">
        <f t="shared" si="16"/>
        <v>-0.59999999999999964</v>
      </c>
      <c r="H97" s="7">
        <f>_xlfn.XLOOKUP(A97,Udgifter!A:A,Udgifter!C:C)</f>
        <v>16968679.030348111</v>
      </c>
      <c r="I97" s="7">
        <f>_xlfn.XLOOKUP(A97,Udgifter!A:A,Udgifter!H:H)</f>
        <v>14514919</v>
      </c>
      <c r="J97" s="7">
        <f t="shared" si="17"/>
        <v>-2453760.0303481109</v>
      </c>
      <c r="K97" s="7">
        <f>_xlfn.XLOOKUP(A97,Udgifter!A:A,Udgifter!K:K)</f>
        <v>2826.2290190453218</v>
      </c>
      <c r="L97" s="7">
        <f>_xlfn.XLOOKUP(A97,Udgifter!A:A,Udgifter!P:P)</f>
        <v>2524.3337391304349</v>
      </c>
      <c r="M97" s="19">
        <f t="shared" si="18"/>
        <v>-301.89527991488694</v>
      </c>
      <c r="N97" s="21">
        <f t="shared" si="21"/>
        <v>123.7262189281507</v>
      </c>
      <c r="O97" s="21">
        <f t="shared" si="19"/>
        <v>99.40640324103866</v>
      </c>
      <c r="P97" s="22">
        <f t="shared" si="20"/>
        <v>-24.31981568711204</v>
      </c>
    </row>
    <row r="98" spans="1:16" x14ac:dyDescent="0.25">
      <c r="A98" s="9" t="s">
        <v>100</v>
      </c>
      <c r="B98">
        <f>_xlfn.XLOOKUP(A98,Antal!A:A,Antal!B:B)</f>
        <v>2738</v>
      </c>
      <c r="C98">
        <f>_xlfn.XLOOKUP(A98,Antal!A:A,Antal!H:H)</f>
        <v>2916</v>
      </c>
      <c r="E98">
        <f>_xlfn.XLOOKUP(A98,Antal!K:K,Antal!M:M)</f>
        <v>8</v>
      </c>
      <c r="F98">
        <f>_xlfn.XLOOKUP(A98,Antal!K:K,Antal!R:R)</f>
        <v>8.1999999999999993</v>
      </c>
      <c r="G98">
        <f t="shared" si="16"/>
        <v>0.19999999999999929</v>
      </c>
      <c r="H98" s="7">
        <f>_xlfn.XLOOKUP(A98,Udgifter!A:A,Udgifter!C:C)</f>
        <v>171155968.60891816</v>
      </c>
      <c r="I98" s="7">
        <f>_xlfn.XLOOKUP(A98,Udgifter!A:A,Udgifter!H:H)</f>
        <v>169950324</v>
      </c>
      <c r="J98" s="7">
        <f t="shared" si="17"/>
        <v>-1205644.6089181602</v>
      </c>
      <c r="K98" s="7">
        <f>_xlfn.XLOOKUP(A98,Udgifter!A:A,Udgifter!K:K)</f>
        <v>2921.3984093556278</v>
      </c>
      <c r="L98" s="7">
        <f>_xlfn.XLOOKUP(A98,Udgifter!A:A,Udgifter!P:P)</f>
        <v>2915.0498962281949</v>
      </c>
      <c r="M98" s="19">
        <f t="shared" si="18"/>
        <v>-6.3485131274328523</v>
      </c>
      <c r="N98" s="21">
        <f t="shared" si="21"/>
        <v>127.89252984684938</v>
      </c>
      <c r="O98" s="21">
        <f t="shared" si="19"/>
        <v>114.79251770886182</v>
      </c>
      <c r="P98" s="22">
        <f t="shared" si="20"/>
        <v>-13.100012137987562</v>
      </c>
    </row>
    <row r="99" spans="1:16" x14ac:dyDescent="0.25">
      <c r="A99" s="9" t="s">
        <v>101</v>
      </c>
      <c r="B99">
        <f>_xlfn.XLOOKUP(A99,Antal!A:A,Antal!B:B)</f>
        <v>7138</v>
      </c>
      <c r="C99">
        <f>_xlfn.XLOOKUP(A99,Antal!A:A,Antal!H:H)</f>
        <v>8677</v>
      </c>
      <c r="E99">
        <f>_xlfn.XLOOKUP(A99,Antal!K:K,Antal!M:M)</f>
        <v>4.9000000000000004</v>
      </c>
      <c r="F99">
        <f>_xlfn.XLOOKUP(A99,Antal!K:K,Antal!R:R)</f>
        <v>5.7</v>
      </c>
      <c r="G99">
        <f t="shared" si="16"/>
        <v>0.79999999999999982</v>
      </c>
      <c r="H99" s="7">
        <f>_xlfn.XLOOKUP(A99,Udgifter!A:A,Udgifter!C:C)</f>
        <v>449869991.2084735</v>
      </c>
      <c r="I99" s="7">
        <f>_xlfn.XLOOKUP(A99,Udgifter!A:A,Udgifter!H:H)</f>
        <v>521290423</v>
      </c>
      <c r="J99" s="7">
        <f t="shared" si="17"/>
        <v>71420431.791526496</v>
      </c>
      <c r="K99" s="7">
        <f>_xlfn.XLOOKUP(A99,Udgifter!A:A,Udgifter!K:K)</f>
        <v>2048.8402089896003</v>
      </c>
      <c r="L99" s="7">
        <f>_xlfn.XLOOKUP(A99,Udgifter!A:A,Udgifter!P:P)</f>
        <v>2303.7507811153487</v>
      </c>
      <c r="M99" s="19">
        <f t="shared" si="18"/>
        <v>254.91057212574833</v>
      </c>
      <c r="N99" s="21">
        <f t="shared" si="21"/>
        <v>89.693811272192676</v>
      </c>
      <c r="O99" s="21">
        <f t="shared" si="19"/>
        <v>90.720008834211086</v>
      </c>
      <c r="P99" s="22">
        <f t="shared" si="20"/>
        <v>1.0261975620184103</v>
      </c>
    </row>
    <row r="100" spans="1:16" x14ac:dyDescent="0.25">
      <c r="A100" s="9" t="s">
        <v>102</v>
      </c>
      <c r="B100">
        <f>_xlfn.XLOOKUP(A100,Antal!A:A,Antal!B:B)</f>
        <v>13425</v>
      </c>
      <c r="C100">
        <f>_xlfn.XLOOKUP(A100,Antal!A:A,Antal!H:H)</f>
        <v>15580</v>
      </c>
      <c r="E100">
        <f>_xlfn.XLOOKUP(A100,Antal!K:K,Antal!M:M)</f>
        <v>5.6</v>
      </c>
      <c r="F100">
        <f>_xlfn.XLOOKUP(A100,Antal!K:K,Antal!R:R)</f>
        <v>5.8</v>
      </c>
      <c r="G100">
        <f t="shared" si="16"/>
        <v>0.20000000000000018</v>
      </c>
      <c r="H100" s="7">
        <f>_xlfn.XLOOKUP(A100,Udgifter!A:A,Udgifter!C:C)</f>
        <v>837998937.92994058</v>
      </c>
      <c r="I100" s="7">
        <f>_xlfn.XLOOKUP(A100,Udgifter!A:A,Udgifter!H:H)</f>
        <v>919920771</v>
      </c>
      <c r="J100" s="7">
        <f t="shared" si="17"/>
        <v>81921833.070059419</v>
      </c>
      <c r="K100" s="7">
        <f>_xlfn.XLOOKUP(A100,Udgifter!A:A,Udgifter!K:K)</f>
        <v>2378.3274998863071</v>
      </c>
      <c r="L100" s="7">
        <f>_xlfn.XLOOKUP(A100,Udgifter!A:A,Udgifter!P:P)</f>
        <v>2431.7550350916613</v>
      </c>
      <c r="M100" s="19">
        <f t="shared" si="18"/>
        <v>53.427535205354161</v>
      </c>
      <c r="N100" s="21">
        <f t="shared" si="21"/>
        <v>104.1180551720376</v>
      </c>
      <c r="O100" s="21">
        <f t="shared" si="19"/>
        <v>95.760722068793484</v>
      </c>
      <c r="P100" s="22">
        <f t="shared" si="20"/>
        <v>-8.357333103244116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30E99-05DA-4F5D-BF56-0E2326B76A9A}">
  <dimension ref="A1:CI105"/>
  <sheetViews>
    <sheetView workbookViewId="0">
      <selection activeCell="I5" sqref="I5"/>
    </sheetView>
  </sheetViews>
  <sheetFormatPr defaultRowHeight="15" x14ac:dyDescent="0.25"/>
  <cols>
    <col min="1" max="1" width="40.42578125" bestFit="1" customWidth="1"/>
    <col min="2" max="2" width="19.7109375" bestFit="1" customWidth="1"/>
    <col min="3" max="9" width="12" bestFit="1" customWidth="1"/>
    <col min="10" max="23" width="9.5703125" bestFit="1" customWidth="1"/>
    <col min="24" max="24" width="9.5703125" customWidth="1"/>
    <col min="25" max="25" width="40.42578125" bestFit="1" customWidth="1"/>
    <col min="26" max="26" width="19.7109375" bestFit="1" customWidth="1"/>
    <col min="27" max="31" width="12" bestFit="1" customWidth="1"/>
    <col min="32" max="32" width="11" bestFit="1" customWidth="1"/>
    <col min="33" max="33" width="12" bestFit="1" customWidth="1"/>
    <col min="34" max="50" width="9.5703125" customWidth="1"/>
    <col min="55" max="55" width="40.42578125" bestFit="1" customWidth="1"/>
    <col min="56" max="56" width="21" bestFit="1" customWidth="1"/>
    <col min="57" max="63" width="12" bestFit="1" customWidth="1"/>
    <col min="64" max="71" width="12" customWidth="1"/>
    <col min="72" max="77" width="20.5703125" bestFit="1" customWidth="1"/>
  </cols>
  <sheetData>
    <row r="1" spans="1:87" x14ac:dyDescent="0.25">
      <c r="A1" s="8" t="s">
        <v>115</v>
      </c>
      <c r="B1" t="s" vm="1">
        <v>104</v>
      </c>
      <c r="Y1" s="8" t="s">
        <v>115</v>
      </c>
      <c r="Z1" t="s" vm="3">
        <v>105</v>
      </c>
      <c r="BC1" s="8" t="s">
        <v>115</v>
      </c>
      <c r="BD1" t="s" vm="2">
        <v>3</v>
      </c>
    </row>
    <row r="3" spans="1:87" x14ac:dyDescent="0.25">
      <c r="A3" s="8" t="s">
        <v>157</v>
      </c>
      <c r="B3" s="8" t="s">
        <v>156</v>
      </c>
      <c r="Y3" s="8" t="s">
        <v>157</v>
      </c>
      <c r="Z3" s="8" t="s">
        <v>156</v>
      </c>
      <c r="BC3" s="8" t="s">
        <v>157</v>
      </c>
      <c r="BD3" s="8" t="s">
        <v>156</v>
      </c>
    </row>
    <row r="4" spans="1:87" x14ac:dyDescent="0.25">
      <c r="A4" s="8" t="s">
        <v>147</v>
      </c>
      <c r="B4" t="s">
        <v>2</v>
      </c>
      <c r="C4" t="s">
        <v>106</v>
      </c>
      <c r="D4" t="s">
        <v>107</v>
      </c>
      <c r="E4" t="s">
        <v>108</v>
      </c>
      <c r="F4" t="s">
        <v>109</v>
      </c>
      <c r="G4" t="s">
        <v>110</v>
      </c>
      <c r="H4" t="s">
        <v>111</v>
      </c>
      <c r="I4" t="s">
        <v>148</v>
      </c>
      <c r="J4" t="s">
        <v>158</v>
      </c>
      <c r="K4" t="s">
        <v>159</v>
      </c>
      <c r="L4" t="s">
        <v>160</v>
      </c>
      <c r="M4" t="s">
        <v>161</v>
      </c>
      <c r="N4" t="s">
        <v>162</v>
      </c>
      <c r="O4" t="s">
        <v>163</v>
      </c>
      <c r="P4" t="s">
        <v>164</v>
      </c>
      <c r="Q4" t="s">
        <v>165</v>
      </c>
      <c r="R4" t="s">
        <v>166</v>
      </c>
      <c r="S4" t="s">
        <v>167</v>
      </c>
      <c r="T4" t="s">
        <v>168</v>
      </c>
      <c r="U4" t="s">
        <v>169</v>
      </c>
      <c r="V4" t="s">
        <v>170</v>
      </c>
      <c r="W4" t="s">
        <v>171</v>
      </c>
      <c r="Y4" s="8" t="s">
        <v>147</v>
      </c>
      <c r="Z4" t="s">
        <v>2</v>
      </c>
      <c r="AA4" t="s">
        <v>106</v>
      </c>
      <c r="AB4" t="s">
        <v>107</v>
      </c>
      <c r="AC4" t="s">
        <v>108</v>
      </c>
      <c r="AD4" t="s">
        <v>109</v>
      </c>
      <c r="AE4" t="s">
        <v>110</v>
      </c>
      <c r="AF4" t="s">
        <v>111</v>
      </c>
      <c r="AG4" t="s">
        <v>148</v>
      </c>
      <c r="AH4" t="s">
        <v>158</v>
      </c>
      <c r="AI4" t="s">
        <v>159</v>
      </c>
      <c r="AJ4" t="s">
        <v>160</v>
      </c>
      <c r="AK4" t="s">
        <v>161</v>
      </c>
      <c r="AL4" t="s">
        <v>162</v>
      </c>
      <c r="AM4" t="s">
        <v>163</v>
      </c>
      <c r="AN4" t="s">
        <v>164</v>
      </c>
      <c r="AO4" t="s">
        <v>165</v>
      </c>
      <c r="AP4" t="s">
        <v>166</v>
      </c>
      <c r="AQ4" t="s">
        <v>167</v>
      </c>
      <c r="AR4" t="s">
        <v>168</v>
      </c>
      <c r="AS4" t="s">
        <v>169</v>
      </c>
      <c r="AT4" t="s">
        <v>170</v>
      </c>
      <c r="AU4" t="s">
        <v>171</v>
      </c>
      <c r="BC4" s="8" t="s">
        <v>147</v>
      </c>
      <c r="BD4" t="s">
        <v>2</v>
      </c>
      <c r="BE4" t="s">
        <v>106</v>
      </c>
      <c r="BF4" t="s">
        <v>107</v>
      </c>
      <c r="BG4" t="s">
        <v>108</v>
      </c>
      <c r="BH4" t="s">
        <v>109</v>
      </c>
      <c r="BI4" t="s">
        <v>110</v>
      </c>
      <c r="BJ4" t="s">
        <v>111</v>
      </c>
      <c r="BK4" t="s">
        <v>148</v>
      </c>
      <c r="BL4" t="s">
        <v>158</v>
      </c>
      <c r="BM4" t="s">
        <v>159</v>
      </c>
      <c r="BN4" t="s">
        <v>160</v>
      </c>
      <c r="BO4" t="s">
        <v>161</v>
      </c>
      <c r="BP4" t="s">
        <v>162</v>
      </c>
      <c r="BQ4" t="s">
        <v>163</v>
      </c>
      <c r="BR4" t="s">
        <v>164</v>
      </c>
      <c r="BS4" t="s">
        <v>165</v>
      </c>
      <c r="BT4" t="s">
        <v>166</v>
      </c>
      <c r="BU4" t="s">
        <v>167</v>
      </c>
      <c r="BV4" t="s">
        <v>168</v>
      </c>
      <c r="BW4" t="s">
        <v>169</v>
      </c>
      <c r="BX4" t="s">
        <v>170</v>
      </c>
      <c r="BY4" t="s">
        <v>171</v>
      </c>
      <c r="CB4" t="s">
        <v>114</v>
      </c>
      <c r="CC4" s="12" t="s">
        <v>2</v>
      </c>
      <c r="CD4" s="12" t="s">
        <v>106</v>
      </c>
      <c r="CE4" s="12" t="s">
        <v>107</v>
      </c>
      <c r="CF4" s="12" t="s">
        <v>108</v>
      </c>
      <c r="CG4" s="12" t="s">
        <v>109</v>
      </c>
      <c r="CH4" s="12" t="s">
        <v>110</v>
      </c>
      <c r="CI4" s="12" t="s">
        <v>111</v>
      </c>
    </row>
    <row r="5" spans="1:87" x14ac:dyDescent="0.25">
      <c r="A5" s="9" t="s">
        <v>5</v>
      </c>
      <c r="B5" s="13">
        <v>63318103.420477793</v>
      </c>
      <c r="C5" s="13">
        <v>65320173.371270321</v>
      </c>
      <c r="D5" s="13">
        <v>67247201.016597807</v>
      </c>
      <c r="E5" s="13">
        <v>72658932.760121942</v>
      </c>
      <c r="F5" s="13">
        <v>78002634.165338755</v>
      </c>
      <c r="G5" s="13">
        <v>82732405.695835873</v>
      </c>
      <c r="H5" s="13">
        <v>85479838</v>
      </c>
      <c r="I5" s="13">
        <v>514759288.4296425</v>
      </c>
      <c r="J5" s="7">
        <f>B5/_xlfn.XLOOKUP($A5,Folketal!$A:$A,Folketal!B:B)</f>
        <v>2290.234145494187</v>
      </c>
      <c r="K5" s="7">
        <f>C5/_xlfn.XLOOKUP($A5,Folketal!$A:$A,Folketal!C:C)</f>
        <v>2402.1834867339776</v>
      </c>
      <c r="L5" s="7">
        <f>D5/_xlfn.XLOOKUP($A5,Folketal!$A:$A,Folketal!D:D)</f>
        <v>2441.0919492013145</v>
      </c>
      <c r="M5" s="7">
        <f>E5/_xlfn.XLOOKUP($A5,Folketal!$A:$A,Folketal!E:E)</f>
        <v>2639.5514498536686</v>
      </c>
      <c r="N5" s="7">
        <f>F5/_xlfn.XLOOKUP($A5,Folketal!$A:$A,Folketal!F:F)</f>
        <v>2822.8073016081771</v>
      </c>
      <c r="O5" s="7">
        <f>G5/_xlfn.XLOOKUP($A5,Folketal!$A:$A,Folketal!G:G)</f>
        <v>2913.4206323145359</v>
      </c>
      <c r="P5" s="7">
        <f>H5/_xlfn.XLOOKUP($A5,Folketal!$A:$A,Folketal!H:H)</f>
        <v>2912.6290718277223</v>
      </c>
      <c r="Q5" s="7">
        <f>B5/_xlfn.XLOOKUP($A5,'16-66 år'!$A:$A,'16-66 år'!B:B)</f>
        <v>3553.6032899583452</v>
      </c>
      <c r="R5" s="7">
        <f>C5/_xlfn.XLOOKUP($A5,'16-66 år'!$A:$A,'16-66 år'!C:C)</f>
        <v>3749.5076844767991</v>
      </c>
      <c r="S5" s="7">
        <f>D5/_xlfn.XLOOKUP($A5,'16-66 år'!$A:$A,'16-66 år'!D:D)</f>
        <v>3802.4993506699352</v>
      </c>
      <c r="T5" s="7">
        <f>E5/_xlfn.XLOOKUP($A5,'16-66 år'!$A:$A,'16-66 år'!E:E)</f>
        <v>4103.633387559129</v>
      </c>
      <c r="U5" s="7">
        <f>F5/_xlfn.XLOOKUP($A5,'16-66 år'!$A:$A,'16-66 år'!F:F)</f>
        <v>4389.0746210521465</v>
      </c>
      <c r="V5" s="7">
        <f>G5/_xlfn.XLOOKUP($A5,'16-66 år'!$A:$A,'16-66 år'!G:G)</f>
        <v>4485.1136124816148</v>
      </c>
      <c r="W5" s="7">
        <f>H5/_xlfn.XLOOKUP($A5,'16-66 år'!$A:$A,'16-66 år'!H:H)</f>
        <v>4444.8982372211531</v>
      </c>
      <c r="X5" s="7"/>
      <c r="Y5" s="9" t="s">
        <v>5</v>
      </c>
      <c r="Z5" s="13">
        <v>294119.22574631975</v>
      </c>
      <c r="AA5" s="13">
        <v>3075663.8629767201</v>
      </c>
      <c r="AB5" s="13">
        <v>3913417.9015170676</v>
      </c>
      <c r="AC5" s="13">
        <v>5291279.9079327993</v>
      </c>
      <c r="AD5" s="13">
        <v>6168370.4573681802</v>
      </c>
      <c r="AE5" s="13">
        <v>6110297.8071565591</v>
      </c>
      <c r="AF5" s="13">
        <v>6845270</v>
      </c>
      <c r="AG5" s="13">
        <v>31698419.162697647</v>
      </c>
      <c r="AH5" s="7">
        <f>Z5/_xlfn.XLOOKUP($Y5,Folketal!$A:$A,Folketal!B:B)</f>
        <v>10.63837760864903</v>
      </c>
      <c r="AI5" s="7">
        <f>AA5/_xlfn.XLOOKUP($Y5,Folketal!$A:$A,Folketal!C:C)</f>
        <v>113.10914471082377</v>
      </c>
      <c r="AJ5" s="7">
        <f>AB5/_xlfn.XLOOKUP($Y5,Folketal!$A:$A,Folketal!D:D)</f>
        <v>142.05814946700551</v>
      </c>
      <c r="AK5" s="7">
        <f>AC5/_xlfn.XLOOKUP($Y5,Folketal!$A:$A,Folketal!E:E)</f>
        <v>192.22145195381987</v>
      </c>
      <c r="AL5" s="7">
        <f>AD5/_xlfn.XLOOKUP($Y5,Folketal!$A:$A,Folketal!F:F)</f>
        <v>223.22478403966923</v>
      </c>
      <c r="AM5" s="7">
        <f>AE5/_xlfn.XLOOKUP($Y5,Folketal!$A:$A,Folketal!G:G)</f>
        <v>215.17406089222661</v>
      </c>
      <c r="AN5" s="7">
        <f>AF5/_xlfn.XLOOKUP($Y5,Folketal!$A:$A,Folketal!H:H)</f>
        <v>233.24485484530462</v>
      </c>
      <c r="AO5" s="7">
        <f>Z5/_xlfn.XLOOKUP($Y5,'16-66 år'!$A:$A,'16-66 år'!B:B)</f>
        <v>16.506859678208539</v>
      </c>
      <c r="AP5" s="7">
        <f>AA5/_xlfn.XLOOKUP($Y5,'16-66 år'!$A:$A,'16-66 år'!C:C)</f>
        <v>176.54921433767981</v>
      </c>
      <c r="AQ5" s="7">
        <f>AB5/_xlfn.XLOOKUP($Y5,'16-66 år'!$A:$A,'16-66 år'!D:D)</f>
        <v>221.28458589296395</v>
      </c>
      <c r="AR5" s="7">
        <f>AC5/_xlfn.XLOOKUP($Y5,'16-66 år'!$A:$A,'16-66 år'!E:E)</f>
        <v>298.84106562367555</v>
      </c>
      <c r="AS5" s="7">
        <f>AD5/_xlfn.XLOOKUP($Y5,'16-66 år'!$A:$A,'16-66 år'!F:F)</f>
        <v>347.08364041009344</v>
      </c>
      <c r="AT5" s="7">
        <f>AE5/_xlfn.XLOOKUP($Y5,'16-66 år'!$A:$A,'16-66 år'!G:G)</f>
        <v>331.25326938938304</v>
      </c>
      <c r="AU5" s="7">
        <f>AF5/_xlfn.XLOOKUP($Y5,'16-66 år'!$A:$A,'16-66 år'!H:H)</f>
        <v>355.94976860277677</v>
      </c>
      <c r="AV5" s="7"/>
      <c r="AW5" s="7"/>
      <c r="AX5" s="7"/>
      <c r="BC5" s="9" t="s">
        <v>5</v>
      </c>
      <c r="BD5" s="13">
        <v>180490692.40005201</v>
      </c>
      <c r="BE5" s="13">
        <v>179264987.67731723</v>
      </c>
      <c r="BF5" s="13">
        <v>156911839.59530622</v>
      </c>
      <c r="BG5" s="13">
        <v>153708431.04050922</v>
      </c>
      <c r="BH5" s="13">
        <v>159738398.40511441</v>
      </c>
      <c r="BI5" s="13">
        <v>165100129.45525011</v>
      </c>
      <c r="BJ5" s="13">
        <v>174833923</v>
      </c>
      <c r="BK5" s="13">
        <v>1170048401.5735493</v>
      </c>
      <c r="BL5" s="7">
        <f>BD5/_xlfn.XLOOKUP($BC5,Folketal!$A:$A,Folketal!B:B)</f>
        <v>6528.4006365989808</v>
      </c>
      <c r="BM5" s="7">
        <f>BE5/_xlfn.XLOOKUP($BC5,Folketal!$A:$A,Folketal!C:C)</f>
        <v>6592.5635362355561</v>
      </c>
      <c r="BN5" s="7">
        <f>BF5/_xlfn.XLOOKUP($BC5,Folketal!$A:$A,Folketal!D:D)</f>
        <v>5695.9430664769206</v>
      </c>
      <c r="BO5" s="7">
        <f>BG5/_xlfn.XLOOKUP($BC5,Folketal!$A:$A,Folketal!E:E)</f>
        <v>5583.9151030082912</v>
      </c>
      <c r="BP5" s="7">
        <f>BH5/_xlfn.XLOOKUP($BC5,Folketal!$A:$A,Folketal!F:F)</f>
        <v>5780.7114104554121</v>
      </c>
      <c r="BQ5" s="7">
        <f>BI5/_xlfn.XLOOKUP($BC5,Folketal!$A:$A,Folketal!G:G)</f>
        <v>5813.9989947969898</v>
      </c>
      <c r="BR5" s="7">
        <f>BJ5/_xlfn.XLOOKUP($BC5,Folketal!$A:$A,Folketal!H:H)</f>
        <v>5957.2687406296855</v>
      </c>
      <c r="BS5" s="7">
        <f>BD5/_xlfn.XLOOKUP($BC5,'16-66 år'!$A:$A,'16-66 år'!B:B)</f>
        <v>10129.683039625772</v>
      </c>
      <c r="BT5" s="7">
        <f>BE5/_xlfn.XLOOKUP($BC5,'16-66 år'!$A:$A,'16-66 år'!C:C)</f>
        <v>10290.166332433111</v>
      </c>
      <c r="BU5" s="7">
        <f>BF5/_xlfn.XLOOKUP($BC5,'16-66 år'!$A:$A,'16-66 år'!D:D)</f>
        <v>8872.5948315129335</v>
      </c>
      <c r="BV5" s="7">
        <f>BG5/_xlfn.XLOOKUP($BC5,'16-66 år'!$A:$A,'16-66 år'!E:E)</f>
        <v>8681.1493866773544</v>
      </c>
      <c r="BW5" s="7">
        <f>BH5/_xlfn.XLOOKUP($BC5,'16-66 år'!$A:$A,'16-66 år'!F:F)</f>
        <v>8988.2060772627956</v>
      </c>
      <c r="BX5" s="7">
        <f>BI5/_xlfn.XLOOKUP($BC5,'16-66 år'!$A:$A,'16-66 år'!G:G)</f>
        <v>8950.4569801176476</v>
      </c>
      <c r="BY5" s="7">
        <f>BJ5/_xlfn.XLOOKUP($BC5,'16-66 år'!$A:$A,'16-66 år'!H:H)</f>
        <v>9091.2549009411887</v>
      </c>
      <c r="CB5" s="9" t="s">
        <v>5</v>
      </c>
      <c r="CC5" s="7">
        <f>_xlfn.XLOOKUP($CB5,$A:$A,B:B)/_xlfn.XLOOKUP($CB5,$BC:$BC,BD:BD)*100</f>
        <v>35.081090652661018</v>
      </c>
      <c r="CD5" s="7">
        <f>_xlfn.XLOOKUP($CB5,$A:$A,C:C)/_xlfn.XLOOKUP($CB5,$BC:$BC,BE:BE)*100</f>
        <v>36.437775283173949</v>
      </c>
      <c r="CE5" s="7">
        <f>_xlfn.XLOOKUP($CB5,$A:$A,D:D)/_xlfn.XLOOKUP($CB5,$BC:$BC,BF:BF)*100</f>
        <v>42.856677475731672</v>
      </c>
      <c r="CF5" s="7">
        <f>_xlfn.XLOOKUP($CB5,$A:$A,E:E)/_xlfn.XLOOKUP($CB5,$BC:$BC,BG:BG)*100</f>
        <v>47.270622872321802</v>
      </c>
      <c r="CG5" s="7">
        <f>_xlfn.XLOOKUP($CB5,$A:$A,F:F)/_xlfn.XLOOKUP($CB5,$BC:$BC,BH:BH)*100</f>
        <v>48.831486320224251</v>
      </c>
      <c r="CH5" s="7">
        <f>_xlfn.XLOOKUP($CB5,$A:$A,G:G)/_xlfn.XLOOKUP($CB5,$BC:$BC,BI:BI)*100</f>
        <v>50.110442656109633</v>
      </c>
      <c r="CI5" s="7">
        <f>_xlfn.XLOOKUP($CB5,$A:$A,H:H)/_xlfn.XLOOKUP($CB5,$BC:$BC,BJ:BJ)*100</f>
        <v>48.89202080079162</v>
      </c>
    </row>
    <row r="6" spans="1:87" x14ac:dyDescent="0.25">
      <c r="A6" s="9" t="s">
        <v>6</v>
      </c>
      <c r="B6" s="13">
        <v>22935846.510141905</v>
      </c>
      <c r="C6" s="13">
        <v>23031107.611890044</v>
      </c>
      <c r="D6" s="13">
        <v>21358400.001020599</v>
      </c>
      <c r="E6" s="13">
        <v>22361050.51551472</v>
      </c>
      <c r="F6" s="13">
        <v>23766441.942664839</v>
      </c>
      <c r="G6" s="13">
        <v>25371696.31949389</v>
      </c>
      <c r="H6" s="13">
        <v>26512953</v>
      </c>
      <c r="I6" s="13">
        <v>165337495.90072599</v>
      </c>
      <c r="J6" s="7">
        <f>B6/_xlfn.XLOOKUP($A6,Folketal!$A:$A,Folketal!B:B)</f>
        <v>894.77807943439723</v>
      </c>
      <c r="K6" s="7">
        <f>C6/_xlfn.XLOOKUP($A6,Folketal!$A:$A,Folketal!C:C)</f>
        <v>889.9879284291693</v>
      </c>
      <c r="L6" s="7">
        <f>D6/_xlfn.XLOOKUP($A6,Folketal!$A:$A,Folketal!D:D)</f>
        <v>825.41351062840465</v>
      </c>
      <c r="M6" s="7">
        <f>E6/_xlfn.XLOOKUP($A6,Folketal!$A:$A,Folketal!E:E)</f>
        <v>859.51147430484014</v>
      </c>
      <c r="N6" s="7">
        <f>F6/_xlfn.XLOOKUP($A6,Folketal!$A:$A,Folketal!F:F)</f>
        <v>914.90325836951297</v>
      </c>
      <c r="O6" s="7">
        <f>G6/_xlfn.XLOOKUP($A6,Folketal!$A:$A,Folketal!G:G)</f>
        <v>967.64669410731847</v>
      </c>
      <c r="P6" s="7">
        <f>H6/_xlfn.XLOOKUP($A6,Folketal!$A:$A,Folketal!H:H)</f>
        <v>1002.493780012856</v>
      </c>
      <c r="Q6" s="7">
        <f>B6/_xlfn.XLOOKUP($A6,'16-66 år'!$A:$A,'16-66 år'!B:B)</f>
        <v>1486.3486818833455</v>
      </c>
      <c r="R6" s="7">
        <f>C6/_xlfn.XLOOKUP($A6,'16-66 år'!$A:$A,'16-66 år'!C:C)</f>
        <v>1485.4945570104517</v>
      </c>
      <c r="S6" s="7">
        <f>D6/_xlfn.XLOOKUP($A6,'16-66 år'!$A:$A,'16-66 år'!D:D)</f>
        <v>1384.3022879655582</v>
      </c>
      <c r="T6" s="7">
        <f>E6/_xlfn.XLOOKUP($A6,'16-66 år'!$A:$A,'16-66 år'!E:E)</f>
        <v>1442.2762200409391</v>
      </c>
      <c r="U6" s="7">
        <f>F6/_xlfn.XLOOKUP($A6,'16-66 år'!$A:$A,'16-66 år'!F:F)</f>
        <v>1536.3916182471291</v>
      </c>
      <c r="V6" s="7">
        <f>G6/_xlfn.XLOOKUP($A6,'16-66 år'!$A:$A,'16-66 år'!G:G)</f>
        <v>1621.7127720993219</v>
      </c>
      <c r="W6" s="7">
        <f>H6/_xlfn.XLOOKUP($A6,'16-66 år'!$A:$A,'16-66 år'!H:H)</f>
        <v>1682.7210586443259</v>
      </c>
      <c r="X6" s="7"/>
      <c r="Y6" s="9" t="s">
        <v>6</v>
      </c>
      <c r="Z6" s="13">
        <v>149188.10333541236</v>
      </c>
      <c r="AA6" s="13">
        <v>1555583.8841885189</v>
      </c>
      <c r="AB6" s="13">
        <v>2386490.2691105078</v>
      </c>
      <c r="AC6" s="13">
        <v>3164065.7897446444</v>
      </c>
      <c r="AD6" s="13">
        <v>3766323.3183841957</v>
      </c>
      <c r="AE6" s="13">
        <v>4390239.0927432403</v>
      </c>
      <c r="AF6" s="13">
        <v>4455335</v>
      </c>
      <c r="AG6" s="13">
        <v>19867225.457506519</v>
      </c>
      <c r="AH6" s="7">
        <f>Z6/_xlfn.XLOOKUP($Y6,Folketal!$A:$A,Folketal!B:B)</f>
        <v>5.8201577394535313</v>
      </c>
      <c r="AI6" s="7">
        <f>AA6/_xlfn.XLOOKUP($Y6,Folketal!$A:$A,Folketal!C:C)</f>
        <v>60.112214397886966</v>
      </c>
      <c r="AJ6" s="7">
        <f>AB6/_xlfn.XLOOKUP($Y6,Folketal!$A:$A,Folketal!D:D)</f>
        <v>92.227943619976344</v>
      </c>
      <c r="AK6" s="7">
        <f>AC6/_xlfn.XLOOKUP($Y6,Folketal!$A:$A,Folketal!E:E)</f>
        <v>121.61999499325971</v>
      </c>
      <c r="AL6" s="7">
        <f>AD6/_xlfn.XLOOKUP($Y6,Folketal!$A:$A,Folketal!F:F)</f>
        <v>144.98684676383706</v>
      </c>
      <c r="AM6" s="7">
        <f>AE6/_xlfn.XLOOKUP($Y6,Folketal!$A:$A,Folketal!G:G)</f>
        <v>167.438561889521</v>
      </c>
      <c r="AN6" s="7">
        <f>AF6/_xlfn.XLOOKUP($Y6,Folketal!$A:$A,Folketal!H:H)</f>
        <v>168.46277460581541</v>
      </c>
      <c r="AO6" s="7">
        <f>Z6/_xlfn.XLOOKUP($Y6,'16-66 år'!$A:$A,'16-66 år'!B:B)</f>
        <v>9.6680774632501052</v>
      </c>
      <c r="AP6" s="7">
        <f>AA6/_xlfn.XLOOKUP($Y6,'16-66 år'!$A:$A,'16-66 år'!C:C)</f>
        <v>100.33435785529663</v>
      </c>
      <c r="AQ6" s="7">
        <f>AB6/_xlfn.XLOOKUP($Y6,'16-66 år'!$A:$A,'16-66 år'!D:D)</f>
        <v>154.67562830452445</v>
      </c>
      <c r="AR6" s="7">
        <f>AC6/_xlfn.XLOOKUP($Y6,'16-66 år'!$A:$A,'16-66 år'!E:E)</f>
        <v>204.08061079364322</v>
      </c>
      <c r="AS6" s="7">
        <f>AD6/_xlfn.XLOOKUP($Y6,'16-66 år'!$A:$A,'16-66 år'!F:F)</f>
        <v>243.47555229065847</v>
      </c>
      <c r="AT6" s="7">
        <f>AE6/_xlfn.XLOOKUP($Y6,'16-66 år'!$A:$A,'16-66 år'!G:G)</f>
        <v>280.6161133105299</v>
      </c>
      <c r="AU6" s="7">
        <f>AF6/_xlfn.XLOOKUP($Y6,'16-66 år'!$A:$A,'16-66 år'!H:H)</f>
        <v>282.77069053059154</v>
      </c>
      <c r="AV6" s="7"/>
      <c r="AW6" s="7"/>
      <c r="AX6" s="7"/>
      <c r="BC6" s="9" t="s">
        <v>6</v>
      </c>
      <c r="BD6" s="13">
        <v>78828558.747144982</v>
      </c>
      <c r="BE6" s="13">
        <v>77754741.975224614</v>
      </c>
      <c r="BF6" s="13">
        <v>64578588.795084767</v>
      </c>
      <c r="BG6" s="13">
        <v>61340858.914347991</v>
      </c>
      <c r="BH6" s="13">
        <v>65265119.968668535</v>
      </c>
      <c r="BI6" s="13">
        <v>69113941.068341359</v>
      </c>
      <c r="BJ6" s="13">
        <v>71946977</v>
      </c>
      <c r="BK6" s="13">
        <v>488828786.46881229</v>
      </c>
      <c r="BL6" s="7">
        <f>BD6/_xlfn.XLOOKUP($BC6,Folketal!$A:$A,Folketal!B:B)</f>
        <v>3075.2763526370295</v>
      </c>
      <c r="BM6" s="7">
        <f>BE6/_xlfn.XLOOKUP($BC6,Folketal!$A:$A,Folketal!C:C)</f>
        <v>3004.6658155662963</v>
      </c>
      <c r="BN6" s="7">
        <f>BF6/_xlfn.XLOOKUP($BC6,Folketal!$A:$A,Folketal!D:D)</f>
        <v>2495.6944193493882</v>
      </c>
      <c r="BO6" s="7">
        <f>BG6/_xlfn.XLOOKUP($BC6,Folketal!$A:$A,Folketal!E:E)</f>
        <v>2357.8128426486774</v>
      </c>
      <c r="BP6" s="7">
        <f>BH6/_xlfn.XLOOKUP($BC6,Folketal!$A:$A,Folketal!F:F)</f>
        <v>2512.4194467670836</v>
      </c>
      <c r="BQ6" s="7">
        <f>BI6/_xlfn.XLOOKUP($BC6,Folketal!$A:$A,Folketal!G:G)</f>
        <v>2635.9245258711426</v>
      </c>
      <c r="BR6" s="7">
        <f>BJ6/_xlfn.XLOOKUP($BC6,Folketal!$A:$A,Folketal!H:H)</f>
        <v>2720.4211063636708</v>
      </c>
      <c r="BS6" s="7">
        <f>BD6/_xlfn.XLOOKUP($BC6,'16-66 år'!$A:$A,'16-66 år'!B:B)</f>
        <v>5108.4543287632032</v>
      </c>
      <c r="BT6" s="7">
        <f>BE6/_xlfn.XLOOKUP($BC6,'16-66 år'!$A:$A,'16-66 år'!C:C)</f>
        <v>5015.1407362760974</v>
      </c>
      <c r="BU6" s="7">
        <f>BF6/_xlfn.XLOOKUP($BC6,'16-66 år'!$A:$A,'16-66 år'!D:D)</f>
        <v>4185.5330089496902</v>
      </c>
      <c r="BV6" s="7">
        <f>BG6/_xlfn.XLOOKUP($BC6,'16-66 år'!$A:$A,'16-66 år'!E:E)</f>
        <v>3956.4537483454587</v>
      </c>
      <c r="BW6" s="7">
        <f>BH6/_xlfn.XLOOKUP($BC6,'16-66 år'!$A:$A,'16-66 år'!F:F)</f>
        <v>4219.0910833711641</v>
      </c>
      <c r="BX6" s="7">
        <f>BI6/_xlfn.XLOOKUP($BC6,'16-66 år'!$A:$A,'16-66 år'!G:G)</f>
        <v>4417.637652179058</v>
      </c>
      <c r="BY6" s="7">
        <f>BJ6/_xlfn.XLOOKUP($BC6,'16-66 år'!$A:$A,'16-66 år'!H:H)</f>
        <v>4566.3224803249559</v>
      </c>
      <c r="CB6" s="9" t="s">
        <v>6</v>
      </c>
      <c r="CC6" s="7">
        <f>_xlfn.XLOOKUP($CB6,$A:$A,B:B)/_xlfn.XLOOKUP($CB6,$BC:$BC,BD:BD)*100</f>
        <v>29.095859260489902</v>
      </c>
      <c r="CD6" s="7">
        <f>_xlfn.XLOOKUP($CB6,$A:$A,C:C)/_xlfn.XLOOKUP($CB6,$BC:$BC,BE:BE)*100</f>
        <v>29.620196822501914</v>
      </c>
      <c r="CE6" s="7">
        <f>_xlfn.XLOOKUP($CB6,$A:$A,D:D)/_xlfn.XLOOKUP($CB6,$BC:$BC,BF:BF)*100</f>
        <v>33.07350067495782</v>
      </c>
      <c r="CF6" s="7">
        <f>_xlfn.XLOOKUP($CB6,$A:$A,E:E)/_xlfn.XLOOKUP($CB6,$BC:$BC,BG:BG)*100</f>
        <v>36.453761670892312</v>
      </c>
      <c r="CG6" s="7">
        <f>_xlfn.XLOOKUP($CB6,$A:$A,F:F)/_xlfn.XLOOKUP($CB6,$BC:$BC,BH:BH)*100</f>
        <v>36.415227542788955</v>
      </c>
      <c r="CH6" s="7">
        <f>_xlfn.XLOOKUP($CB6,$A:$A,G:G)/_xlfn.XLOOKUP($CB6,$BC:$BC,BI:BI)*100</f>
        <v>36.709954500215531</v>
      </c>
      <c r="CI6" s="7">
        <f>_xlfn.XLOOKUP($CB6,$A:$A,H:H)/_xlfn.XLOOKUP($CB6,$BC:$BC,BJ:BJ)*100</f>
        <v>36.850683802878891</v>
      </c>
    </row>
    <row r="7" spans="1:87" x14ac:dyDescent="0.25">
      <c r="A7" s="9" t="s">
        <v>7</v>
      </c>
      <c r="B7" s="13">
        <v>106196648.44280453</v>
      </c>
      <c r="C7" s="13">
        <v>111864298.38790068</v>
      </c>
      <c r="D7" s="13">
        <v>115891487.53721677</v>
      </c>
      <c r="E7" s="13">
        <v>121723554.22570458</v>
      </c>
      <c r="F7" s="13">
        <v>125384746.11762524</v>
      </c>
      <c r="G7" s="13">
        <v>127676470.56654638</v>
      </c>
      <c r="H7" s="13">
        <v>134163823</v>
      </c>
      <c r="I7" s="13">
        <v>842901028.27779818</v>
      </c>
      <c r="J7" s="7">
        <f>B7/_xlfn.XLOOKUP($A7,Folketal!$A:$A,Folketal!B:B)</f>
        <v>2595.2260127762593</v>
      </c>
      <c r="K7" s="7">
        <f>C7/_xlfn.XLOOKUP($A7,Folketal!$A:$A,Folketal!C:C)</f>
        <v>2736.4065163380792</v>
      </c>
      <c r="L7" s="7">
        <f>D7/_xlfn.XLOOKUP($A7,Folketal!$A:$A,Folketal!D:D)</f>
        <v>2832.7015921298585</v>
      </c>
      <c r="M7" s="7">
        <f>E7/_xlfn.XLOOKUP($A7,Folketal!$A:$A,Folketal!E:E)</f>
        <v>2977.9462807511823</v>
      </c>
      <c r="N7" s="7">
        <f>F7/_xlfn.XLOOKUP($A7,Folketal!$A:$A,Folketal!F:F)</f>
        <v>3083.8128364599534</v>
      </c>
      <c r="O7" s="7">
        <f>G7/_xlfn.XLOOKUP($A7,Folketal!$A:$A,Folketal!G:G)</f>
        <v>3154.6085184331869</v>
      </c>
      <c r="P7" s="7">
        <f>H7/_xlfn.XLOOKUP($A7,Folketal!$A:$A,Folketal!H:H)</f>
        <v>3333.5111436877282</v>
      </c>
      <c r="Q7" s="7">
        <f>B7/_xlfn.XLOOKUP($A7,'16-66 år'!$A:$A,'16-66 år'!B:B)</f>
        <v>4199.3217779589759</v>
      </c>
      <c r="R7" s="7">
        <f>C7/_xlfn.XLOOKUP($A7,'16-66 år'!$A:$A,'16-66 år'!C:C)</f>
        <v>4450.8931837783266</v>
      </c>
      <c r="S7" s="7">
        <f>D7/_xlfn.XLOOKUP($A7,'16-66 år'!$A:$A,'16-66 år'!D:D)</f>
        <v>4610.3945394126895</v>
      </c>
      <c r="T7" s="7">
        <f>E7/_xlfn.XLOOKUP($A7,'16-66 år'!$A:$A,'16-66 år'!E:E)</f>
        <v>4855.5408762098441</v>
      </c>
      <c r="U7" s="7">
        <f>F7/_xlfn.XLOOKUP($A7,'16-66 år'!$A:$A,'16-66 år'!F:F)</f>
        <v>5031.4906146719595</v>
      </c>
      <c r="V7" s="7">
        <f>G7/_xlfn.XLOOKUP($A7,'16-66 år'!$A:$A,'16-66 år'!G:G)</f>
        <v>5159.8961593334298</v>
      </c>
      <c r="W7" s="7">
        <f>H7/_xlfn.XLOOKUP($A7,'16-66 år'!$A:$A,'16-66 år'!H:H)</f>
        <v>5465.8120671392489</v>
      </c>
      <c r="X7" s="7"/>
      <c r="Y7" s="9" t="s">
        <v>7</v>
      </c>
      <c r="Z7" s="13">
        <v>359741.80075646774</v>
      </c>
      <c r="AA7" s="13">
        <v>5582227.8221369619</v>
      </c>
      <c r="AB7" s="13">
        <v>10309173.302650591</v>
      </c>
      <c r="AC7" s="13">
        <v>14379574.076375088</v>
      </c>
      <c r="AD7" s="13">
        <v>16038232.205494735</v>
      </c>
      <c r="AE7" s="13">
        <v>16911052.440267492</v>
      </c>
      <c r="AF7" s="13">
        <v>16494445</v>
      </c>
      <c r="AG7" s="13">
        <v>80074446.647681326</v>
      </c>
      <c r="AH7" s="7">
        <f>Z7/_xlfn.XLOOKUP($Y7,Folketal!$A:$A,Folketal!B:B)</f>
        <v>8.7913441045080098</v>
      </c>
      <c r="AI7" s="7">
        <f>AA7/_xlfn.XLOOKUP($Y7,Folketal!$A:$A,Folketal!C:C)</f>
        <v>136.55156120687283</v>
      </c>
      <c r="AJ7" s="7">
        <f>AB7/_xlfn.XLOOKUP($Y7,Folketal!$A:$A,Folketal!D:D)</f>
        <v>251.98409519580053</v>
      </c>
      <c r="AK7" s="7">
        <f>AC7/_xlfn.XLOOKUP($Y7,Folketal!$A:$A,Folketal!E:E)</f>
        <v>351.79386119572081</v>
      </c>
      <c r="AL7" s="7">
        <f>AD7/_xlfn.XLOOKUP($Y7,Folketal!$A:$A,Folketal!F:F)</f>
        <v>394.45712401915284</v>
      </c>
      <c r="AM7" s="7">
        <f>AE7/_xlfn.XLOOKUP($Y7,Folketal!$A:$A,Folketal!G:G)</f>
        <v>417.83540731518525</v>
      </c>
      <c r="AN7" s="7">
        <f>AF7/_xlfn.XLOOKUP($Y7,Folketal!$A:$A,Folketal!H:H)</f>
        <v>409.83042214326531</v>
      </c>
      <c r="AO7" s="7">
        <f>Z7/_xlfn.XLOOKUP($Y7,'16-66 år'!$A:$A,'16-66 år'!B:B)</f>
        <v>14.225228390069507</v>
      </c>
      <c r="AP7" s="7">
        <f>AA7/_xlfn.XLOOKUP($Y7,'16-66 år'!$A:$A,'16-66 år'!C:C)</f>
        <v>222.10750098026347</v>
      </c>
      <c r="AQ7" s="7">
        <f>AB7/_xlfn.XLOOKUP($Y7,'16-66 år'!$A:$A,'16-66 år'!D:D)</f>
        <v>410.11947737003584</v>
      </c>
      <c r="AR7" s="7">
        <f>AC7/_xlfn.XLOOKUP($Y7,'16-66 år'!$A:$A,'16-66 år'!E:E)</f>
        <v>573.59982753101792</v>
      </c>
      <c r="AS7" s="7">
        <f>AD7/_xlfn.XLOOKUP($Y7,'16-66 år'!$A:$A,'16-66 år'!F:F)</f>
        <v>643.58877229112102</v>
      </c>
      <c r="AT7" s="7">
        <f>AE7/_xlfn.XLOOKUP($Y7,'16-66 år'!$A:$A,'16-66 år'!G:G)</f>
        <v>683.4405286238075</v>
      </c>
      <c r="AU7" s="7">
        <f>AF7/_xlfn.XLOOKUP($Y7,'16-66 år'!$A:$A,'16-66 år'!H:H)</f>
        <v>671.98097449686304</v>
      </c>
      <c r="AV7" s="7"/>
      <c r="AW7" s="7"/>
      <c r="AX7" s="7"/>
      <c r="BC7" s="9" t="s">
        <v>7</v>
      </c>
      <c r="BD7" s="13">
        <v>276549638.00625885</v>
      </c>
      <c r="BE7" s="13">
        <v>265167168.45146915</v>
      </c>
      <c r="BF7" s="13">
        <v>251417535.19951478</v>
      </c>
      <c r="BG7" s="13">
        <v>260494308.03698009</v>
      </c>
      <c r="BH7" s="13">
        <v>265483654.25299689</v>
      </c>
      <c r="BI7" s="13">
        <v>261894903.84289786</v>
      </c>
      <c r="BJ7" s="13">
        <v>261719484</v>
      </c>
      <c r="BK7" s="13">
        <v>1842726691.7901177</v>
      </c>
      <c r="BL7" s="7">
        <f>BD7/_xlfn.XLOOKUP($BC7,Folketal!$A:$A,Folketal!B:B)</f>
        <v>6758.3000490288086</v>
      </c>
      <c r="BM7" s="7">
        <f>BE7/_xlfn.XLOOKUP($BC7,Folketal!$A:$A,Folketal!C:C)</f>
        <v>6486.4767233725333</v>
      </c>
      <c r="BN7" s="7">
        <f>BF7/_xlfn.XLOOKUP($BC7,Folketal!$A:$A,Folketal!D:D)</f>
        <v>6145.3249706568922</v>
      </c>
      <c r="BO7" s="7">
        <f>BG7/_xlfn.XLOOKUP($BC7,Folketal!$A:$A,Folketal!E:E)</f>
        <v>6372.9494320973727</v>
      </c>
      <c r="BP7" s="7">
        <f>BH7/_xlfn.XLOOKUP($BC7,Folketal!$A:$A,Folketal!F:F)</f>
        <v>6529.5175546126784</v>
      </c>
      <c r="BQ7" s="7">
        <f>BI7/_xlfn.XLOOKUP($BC7,Folketal!$A:$A,Folketal!G:G)</f>
        <v>6470.8547387862982</v>
      </c>
      <c r="BR7" s="7">
        <f>BJ7/_xlfn.XLOOKUP($BC7,Folketal!$A:$A,Folketal!H:H)</f>
        <v>6502.8321117101896</v>
      </c>
      <c r="BS7" s="7">
        <f>BD7/_xlfn.XLOOKUP($BC7,'16-66 år'!$A:$A,'16-66 år'!B:B)</f>
        <v>10935.570327267145</v>
      </c>
      <c r="BT7" s="7">
        <f>BE7/_xlfn.XLOOKUP($BC7,'16-66 år'!$A:$A,'16-66 år'!C:C)</f>
        <v>10550.557770718544</v>
      </c>
      <c r="BU7" s="7">
        <f>BF7/_xlfn.XLOOKUP($BC7,'16-66 år'!$A:$A,'16-66 år'!D:D)</f>
        <v>10001.891045053697</v>
      </c>
      <c r="BV7" s="7">
        <f>BG7/_xlfn.XLOOKUP($BC7,'16-66 år'!$A:$A,'16-66 år'!E:E)</f>
        <v>10391.092905061234</v>
      </c>
      <c r="BW7" s="7">
        <f>BH7/_xlfn.XLOOKUP($BC7,'16-66 år'!$A:$A,'16-66 år'!F:F)</f>
        <v>10653.43716906087</v>
      </c>
      <c r="BX7" s="7">
        <f>BI7/_xlfn.XLOOKUP($BC7,'16-66 år'!$A:$A,'16-66 år'!G:G)</f>
        <v>10584.178137847473</v>
      </c>
      <c r="BY7" s="7">
        <f>BJ7/_xlfn.XLOOKUP($BC7,'16-66 år'!$A:$A,'16-66 år'!H:H)</f>
        <v>10662.408702028844</v>
      </c>
      <c r="CB7" s="9" t="s">
        <v>7</v>
      </c>
      <c r="CC7" s="7">
        <f>_xlfn.XLOOKUP($CB7,$A:$A,B:B)/_xlfn.XLOOKUP($CB7,$BC:$BC,BD:BD)*100</f>
        <v>38.400574019337931</v>
      </c>
      <c r="CD7" s="7">
        <f>_xlfn.XLOOKUP($CB7,$A:$A,C:C)/_xlfn.XLOOKUP($CB7,$BC:$BC,BE:BE)*100</f>
        <v>42.186330623496495</v>
      </c>
      <c r="CE7" s="7">
        <f>_xlfn.XLOOKUP($CB7,$A:$A,D:D)/_xlfn.XLOOKUP($CB7,$BC:$BC,BF:BF)*100</f>
        <v>46.095228578726612</v>
      </c>
      <c r="CF7" s="7">
        <f>_xlfn.XLOOKUP($CB7,$A:$A,E:E)/_xlfn.XLOOKUP($CB7,$BC:$BC,BG:BG)*100</f>
        <v>46.727913228885043</v>
      </c>
      <c r="CG7" s="7">
        <f>_xlfn.XLOOKUP($CB7,$A:$A,F:F)/_xlfn.XLOOKUP($CB7,$BC:$BC,BH:BH)*100</f>
        <v>47.228800760041459</v>
      </c>
      <c r="CH7" s="7">
        <f>_xlfn.XLOOKUP($CB7,$A:$A,G:G)/_xlfn.XLOOKUP($CB7,$BC:$BC,BI:BI)*100</f>
        <v>48.751032835345008</v>
      </c>
      <c r="CI7" s="7">
        <f>_xlfn.XLOOKUP($CB7,$A:$A,H:H)/_xlfn.XLOOKUP($CB7,$BC:$BC,BJ:BJ)*100</f>
        <v>51.262451289259005</v>
      </c>
    </row>
    <row r="8" spans="1:87" x14ac:dyDescent="0.25">
      <c r="A8" s="9" t="s">
        <v>8</v>
      </c>
      <c r="B8" s="13">
        <v>120536278.5200038</v>
      </c>
      <c r="C8" s="13">
        <v>124549555.02782583</v>
      </c>
      <c r="D8" s="13">
        <v>124969736.53798477</v>
      </c>
      <c r="E8" s="13">
        <v>130388363.71804069</v>
      </c>
      <c r="F8" s="13">
        <v>133730283.34292434</v>
      </c>
      <c r="G8" s="13">
        <v>135420026.95769703</v>
      </c>
      <c r="H8" s="13">
        <v>136680327</v>
      </c>
      <c r="I8" s="13">
        <v>906274571.10447645</v>
      </c>
      <c r="J8" s="7">
        <f>B8/_xlfn.XLOOKUP($A8,Folketal!$A:$A,Folketal!B:B)</f>
        <v>2470.5119598279111</v>
      </c>
      <c r="K8" s="7">
        <f>C8/_xlfn.XLOOKUP($A8,Folketal!$A:$A,Folketal!C:C)</f>
        <v>2536.1342909351624</v>
      </c>
      <c r="L8" s="7">
        <f>D8/_xlfn.XLOOKUP($A8,Folketal!$A:$A,Folketal!D:D)</f>
        <v>2528.6256431950301</v>
      </c>
      <c r="M8" s="7">
        <f>E8/_xlfn.XLOOKUP($A8,Folketal!$A:$A,Folketal!E:E)</f>
        <v>2600.434050338858</v>
      </c>
      <c r="N8" s="7">
        <f>F8/_xlfn.XLOOKUP($A8,Folketal!$A:$A,Folketal!F:F)</f>
        <v>2590.7182111804636</v>
      </c>
      <c r="O8" s="7">
        <f>G8/_xlfn.XLOOKUP($A8,Folketal!$A:$A,Folketal!G:G)</f>
        <v>2536.0505441720106</v>
      </c>
      <c r="P8" s="7">
        <f>H8/_xlfn.XLOOKUP($A8,Folketal!$A:$A,Folketal!H:H)</f>
        <v>2531.6797621693709</v>
      </c>
      <c r="Q8" s="7">
        <f>B8/_xlfn.XLOOKUP($A8,'16-66 år'!$A:$A,'16-66 år'!B:B)</f>
        <v>3958.7584905413755</v>
      </c>
      <c r="R8" s="7">
        <f>C8/_xlfn.XLOOKUP($A8,'16-66 år'!$A:$A,'16-66 år'!C:C)</f>
        <v>4044.6046316758407</v>
      </c>
      <c r="S8" s="7">
        <f>D8/_xlfn.XLOOKUP($A8,'16-66 år'!$A:$A,'16-66 år'!D:D)</f>
        <v>4024.6606079670469</v>
      </c>
      <c r="T8" s="7">
        <f>E8/_xlfn.XLOOKUP($A8,'16-66 år'!$A:$A,'16-66 år'!E:E)</f>
        <v>4122.6914888557467</v>
      </c>
      <c r="U8" s="7">
        <f>F8/_xlfn.XLOOKUP($A8,'16-66 år'!$A:$A,'16-66 år'!F:F)</f>
        <v>4065.2445082357835</v>
      </c>
      <c r="V8" s="7">
        <f>G8/_xlfn.XLOOKUP($A8,'16-66 år'!$A:$A,'16-66 år'!G:G)</f>
        <v>3942.4736370111805</v>
      </c>
      <c r="W8" s="7">
        <f>H8/_xlfn.XLOOKUP($A8,'16-66 år'!$A:$A,'16-66 år'!H:H)</f>
        <v>3936.1918845755099</v>
      </c>
      <c r="X8" s="7"/>
      <c r="Y8" s="9" t="s">
        <v>8</v>
      </c>
      <c r="Z8" s="13">
        <v>808410.12688895327</v>
      </c>
      <c r="AA8" s="13">
        <v>4461667.6391284401</v>
      </c>
      <c r="AB8" s="13">
        <v>7398636.4780049771</v>
      </c>
      <c r="AC8" s="13">
        <v>10113757.566797299</v>
      </c>
      <c r="AD8" s="13">
        <v>12082324.727273954</v>
      </c>
      <c r="AE8" s="13">
        <v>12413533.274959749</v>
      </c>
      <c r="AF8" s="13">
        <v>12926853</v>
      </c>
      <c r="AG8" s="13">
        <v>60205182.813053377</v>
      </c>
      <c r="AH8" s="7">
        <f>Z8/_xlfn.XLOOKUP($Y8,Folketal!$A:$A,Folketal!B:B)</f>
        <v>16.569176611784243</v>
      </c>
      <c r="AI8" s="7">
        <f>AA8/_xlfn.XLOOKUP($Y8,Folketal!$A:$A,Folketal!C:C)</f>
        <v>90.850491531835473</v>
      </c>
      <c r="AJ8" s="7">
        <f>AB8/_xlfn.XLOOKUP($Y8,Folketal!$A:$A,Folketal!D:D)</f>
        <v>149.70329970468572</v>
      </c>
      <c r="AK8" s="7">
        <f>AC8/_xlfn.XLOOKUP($Y8,Folketal!$A:$A,Folketal!E:E)</f>
        <v>201.70633945867252</v>
      </c>
      <c r="AL8" s="7">
        <f>AD8/_xlfn.XLOOKUP($Y8,Folketal!$A:$A,Folketal!F:F)</f>
        <v>234.06739238020793</v>
      </c>
      <c r="AM8" s="7">
        <f>AE8/_xlfn.XLOOKUP($Y8,Folketal!$A:$A,Folketal!G:G)</f>
        <v>232.47187675492992</v>
      </c>
      <c r="AN8" s="7">
        <f>AF8/_xlfn.XLOOKUP($Y8,Folketal!$A:$A,Folketal!H:H)</f>
        <v>239.43937541675928</v>
      </c>
      <c r="AO8" s="7">
        <f>Z8/_xlfn.XLOOKUP($Y8,'16-66 år'!$A:$A,'16-66 år'!B:B)</f>
        <v>26.550516516321377</v>
      </c>
      <c r="AP8" s="7">
        <f>AA8/_xlfn.XLOOKUP($Y8,'16-66 år'!$A:$A,'16-66 år'!C:C)</f>
        <v>144.88756378282912</v>
      </c>
      <c r="AQ8" s="7">
        <f>AB8/_xlfn.XLOOKUP($Y8,'16-66 år'!$A:$A,'16-66 år'!D:D)</f>
        <v>238.27369418070197</v>
      </c>
      <c r="AR8" s="7">
        <f>AC8/_xlfn.XLOOKUP($Y8,'16-66 år'!$A:$A,'16-66 år'!E:E)</f>
        <v>319.78238741573023</v>
      </c>
      <c r="AS8" s="7">
        <f>AD8/_xlfn.XLOOKUP($Y8,'16-66 år'!$A:$A,'16-66 år'!F:F)</f>
        <v>367.28856782812363</v>
      </c>
      <c r="AT8" s="7">
        <f>AE8/_xlfn.XLOOKUP($Y8,'16-66 år'!$A:$A,'16-66 år'!G:G)</f>
        <v>361.39431351596113</v>
      </c>
      <c r="AU8" s="7">
        <f>AF8/_xlfn.XLOOKUP($Y8,'16-66 år'!$A:$A,'16-66 år'!H:H)</f>
        <v>372.27430595553506</v>
      </c>
      <c r="AV8" s="7"/>
      <c r="AW8" s="7"/>
      <c r="AX8" s="7"/>
      <c r="BC8" s="9" t="s">
        <v>8</v>
      </c>
      <c r="BD8" s="13">
        <v>290533646.90627146</v>
      </c>
      <c r="BE8" s="13">
        <v>286257505.68109542</v>
      </c>
      <c r="BF8" s="13">
        <v>252584648.06355256</v>
      </c>
      <c r="BG8" s="13">
        <v>257883688.32846588</v>
      </c>
      <c r="BH8" s="13">
        <v>269189178.99855328</v>
      </c>
      <c r="BI8" s="13">
        <v>278701672.6700514</v>
      </c>
      <c r="BJ8" s="13">
        <v>286011474</v>
      </c>
      <c r="BK8" s="13">
        <v>1921161814.64799</v>
      </c>
      <c r="BL8" s="7">
        <f>BD8/_xlfn.XLOOKUP($BC8,Folketal!$A:$A,Folketal!B:B)</f>
        <v>5954.7785797555125</v>
      </c>
      <c r="BM8" s="7">
        <f>BE8/_xlfn.XLOOKUP($BC8,Folketal!$A:$A,Folketal!C:C)</f>
        <v>5828.9046157828434</v>
      </c>
      <c r="BN8" s="7">
        <f>BF8/_xlfn.XLOOKUP($BC8,Folketal!$A:$A,Folketal!D:D)</f>
        <v>5110.7735029653304</v>
      </c>
      <c r="BO8" s="7">
        <f>BG8/_xlfn.XLOOKUP($BC8,Folketal!$A:$A,Folketal!E:E)</f>
        <v>5143.1700270929159</v>
      </c>
      <c r="BP8" s="7">
        <f>BH8/_xlfn.XLOOKUP($BC8,Folketal!$A:$A,Folketal!F:F)</f>
        <v>5214.9243301604693</v>
      </c>
      <c r="BQ8" s="7">
        <f>BI8/_xlfn.XLOOKUP($BC8,Folketal!$A:$A,Folketal!G:G)</f>
        <v>5219.3279274514289</v>
      </c>
      <c r="BR8" s="7">
        <f>BJ8/_xlfn.XLOOKUP($BC8,Folketal!$A:$A,Folketal!H:H)</f>
        <v>5297.6860413425202</v>
      </c>
      <c r="BS8" s="7">
        <f>BD8/_xlfn.XLOOKUP($BC8,'16-66 år'!$A:$A,'16-66 år'!B:B)</f>
        <v>9541.9616035953586</v>
      </c>
      <c r="BT8" s="7">
        <f>BE8/_xlfn.XLOOKUP($BC8,'16-66 år'!$A:$A,'16-66 år'!C:C)</f>
        <v>9295.8857466095797</v>
      </c>
      <c r="BU8" s="7">
        <f>BF8/_xlfn.XLOOKUP($BC8,'16-66 år'!$A:$A,'16-66 år'!D:D)</f>
        <v>8134.5092932128609</v>
      </c>
      <c r="BV8" s="7">
        <f>BG8/_xlfn.XLOOKUP($BC8,'16-66 år'!$A:$A,'16-66 år'!E:E)</f>
        <v>8153.9092651363035</v>
      </c>
      <c r="BW8" s="7">
        <f>BH8/_xlfn.XLOOKUP($BC8,'16-66 år'!$A:$A,'16-66 år'!F:F)</f>
        <v>8183.0368129424023</v>
      </c>
      <c r="BX8" s="7">
        <f>BI8/_xlfn.XLOOKUP($BC8,'16-66 år'!$A:$A,'16-66 år'!G:G)</f>
        <v>8113.8220230589359</v>
      </c>
      <c r="BY8" s="7">
        <f>BJ8/_xlfn.XLOOKUP($BC8,'16-66 år'!$A:$A,'16-66 år'!H:H)</f>
        <v>8236.7087317129372</v>
      </c>
      <c r="CB8" s="9" t="s">
        <v>8</v>
      </c>
      <c r="CC8" s="7">
        <f>_xlfn.XLOOKUP($CB8,$A:$A,B:B)/_xlfn.XLOOKUP($CB8,$BC:$BC,BD:BD)*100</f>
        <v>41.487889545161629</v>
      </c>
      <c r="CD8" s="7">
        <f>_xlfn.XLOOKUP($CB8,$A:$A,C:C)/_xlfn.XLOOKUP($CB8,$BC:$BC,BE:BE)*100</f>
        <v>43.509620728191493</v>
      </c>
      <c r="CE8" s="7">
        <f>_xlfn.XLOOKUP($CB8,$A:$A,D:D)/_xlfn.XLOOKUP($CB8,$BC:$BC,BF:BF)*100</f>
        <v>49.476378511548049</v>
      </c>
      <c r="CF8" s="7">
        <f>_xlfn.XLOOKUP($CB8,$A:$A,E:E)/_xlfn.XLOOKUP($CB8,$BC:$BC,BG:BG)*100</f>
        <v>50.560919367635734</v>
      </c>
      <c r="CG8" s="7">
        <f>_xlfn.XLOOKUP($CB8,$A:$A,F:F)/_xlfn.XLOOKUP($CB8,$BC:$BC,BH:BH)*100</f>
        <v>49.67892239964187</v>
      </c>
      <c r="CH8" s="7">
        <f>_xlfn.XLOOKUP($CB8,$A:$A,G:G)/_xlfn.XLOOKUP($CB8,$BC:$BC,BI:BI)*100</f>
        <v>48.589599646220186</v>
      </c>
      <c r="CI8" s="7">
        <f>_xlfn.XLOOKUP($CB8,$A:$A,H:H)/_xlfn.XLOOKUP($CB8,$BC:$BC,BJ:BJ)*100</f>
        <v>47.788406908458505</v>
      </c>
    </row>
    <row r="9" spans="1:87" x14ac:dyDescent="0.25">
      <c r="A9" s="9" t="s">
        <v>9</v>
      </c>
      <c r="B9" s="13">
        <v>67962668.164559051</v>
      </c>
      <c r="C9" s="13">
        <v>69555128.843491346</v>
      </c>
      <c r="D9" s="13">
        <v>70318399.446579918</v>
      </c>
      <c r="E9" s="13">
        <v>74687369.633635134</v>
      </c>
      <c r="F9" s="13">
        <v>76963545.503390685</v>
      </c>
      <c r="G9" s="13">
        <v>80947033.884765223</v>
      </c>
      <c r="H9" s="13">
        <v>85256782</v>
      </c>
      <c r="I9" s="13">
        <v>525690927.4764213</v>
      </c>
      <c r="J9" s="7">
        <f>B9/_xlfn.XLOOKUP($A9,Folketal!$A:$A,Folketal!B:B)</f>
        <v>2556.3329633852045</v>
      </c>
      <c r="K9" s="7">
        <f>C9/_xlfn.XLOOKUP($A9,Folketal!$A:$A,Folketal!C:C)</f>
        <v>2625.91093489472</v>
      </c>
      <c r="L9" s="7">
        <f>D9/_xlfn.XLOOKUP($A9,Folketal!$A:$A,Folketal!D:D)</f>
        <v>2628.4304357111323</v>
      </c>
      <c r="M9" s="7">
        <f>E9/_xlfn.XLOOKUP($A9,Folketal!$A:$A,Folketal!E:E)</f>
        <v>2762.3111781061889</v>
      </c>
      <c r="N9" s="7">
        <f>F9/_xlfn.XLOOKUP($A9,Folketal!$A:$A,Folketal!F:F)</f>
        <v>2833.2920594680713</v>
      </c>
      <c r="O9" s="7">
        <f>G9/_xlfn.XLOOKUP($A9,Folketal!$A:$A,Folketal!G:G)</f>
        <v>2976.869442658327</v>
      </c>
      <c r="P9" s="7">
        <f>H9/_xlfn.XLOOKUP($A9,Folketal!$A:$A,Folketal!H:H)</f>
        <v>3132.4827130102508</v>
      </c>
      <c r="Q9" s="7">
        <f>B9/_xlfn.XLOOKUP($A9,'16-66 år'!$A:$A,'16-66 år'!B:B)</f>
        <v>4082.8227901333084</v>
      </c>
      <c r="R9" s="7">
        <f>C9/_xlfn.XLOOKUP($A9,'16-66 år'!$A:$A,'16-66 år'!C:C)</f>
        <v>4210.868679228196</v>
      </c>
      <c r="S9" s="7">
        <f>D9/_xlfn.XLOOKUP($A9,'16-66 år'!$A:$A,'16-66 år'!D:D)</f>
        <v>4201.8762740711036</v>
      </c>
      <c r="T9" s="7">
        <f>E9/_xlfn.XLOOKUP($A9,'16-66 år'!$A:$A,'16-66 år'!E:E)</f>
        <v>4408.935633626631</v>
      </c>
      <c r="U9" s="7">
        <f>F9/_xlfn.XLOOKUP($A9,'16-66 år'!$A:$A,'16-66 år'!F:F)</f>
        <v>4526.7348255140978</v>
      </c>
      <c r="V9" s="7">
        <f>G9/_xlfn.XLOOKUP($A9,'16-66 år'!$A:$A,'16-66 år'!G:G)</f>
        <v>4771.6949943860664</v>
      </c>
      <c r="W9" s="7">
        <f>H9/_xlfn.XLOOKUP($A9,'16-66 år'!$A:$A,'16-66 år'!H:H)</f>
        <v>5035.5432047723116</v>
      </c>
      <c r="X9" s="7"/>
      <c r="Y9" s="9" t="s">
        <v>9</v>
      </c>
      <c r="Z9" s="13">
        <v>153988.12144444257</v>
      </c>
      <c r="AA9" s="13">
        <v>3078437.3666684199</v>
      </c>
      <c r="AB9" s="13">
        <v>5497268.7686022846</v>
      </c>
      <c r="AC9" s="13">
        <v>8254398.3894457156</v>
      </c>
      <c r="AD9" s="13">
        <v>9355848.5531743392</v>
      </c>
      <c r="AE9" s="13">
        <v>9640108.4283563867</v>
      </c>
      <c r="AF9" s="13">
        <v>8458362</v>
      </c>
      <c r="AG9" s="13">
        <v>44438411.627691589</v>
      </c>
      <c r="AH9" s="7">
        <f>Z9/_xlfn.XLOOKUP($Y9,Folketal!$A:$A,Folketal!B:B)</f>
        <v>5.7920755828045802</v>
      </c>
      <c r="AI9" s="7">
        <f>AA9/_xlfn.XLOOKUP($Y9,Folketal!$A:$A,Folketal!C:C)</f>
        <v>116.22007575764195</v>
      </c>
      <c r="AJ9" s="7">
        <f>AB9/_xlfn.XLOOKUP($Y9,Folketal!$A:$A,Folketal!D:D)</f>
        <v>205.48232977992316</v>
      </c>
      <c r="AK9" s="7">
        <f>AC9/_xlfn.XLOOKUP($Y9,Folketal!$A:$A,Folketal!E:E)</f>
        <v>305.28879315946875</v>
      </c>
      <c r="AL9" s="7">
        <f>AD9/_xlfn.XLOOKUP($Y9,Folketal!$A:$A,Folketal!F:F)</f>
        <v>344.42087149073552</v>
      </c>
      <c r="AM9" s="7">
        <f>AE9/_xlfn.XLOOKUP($Y9,Folketal!$A:$A,Folketal!G:G)</f>
        <v>354.52002163711336</v>
      </c>
      <c r="AN9" s="7">
        <f>AF9/_xlfn.XLOOKUP($Y9,Folketal!$A:$A,Folketal!H:H)</f>
        <v>310.77495682845279</v>
      </c>
      <c r="AO9" s="7">
        <f>Z9/_xlfn.XLOOKUP($Y9,'16-66 år'!$A:$A,'16-66 år'!B:B)</f>
        <v>9.2507582268678696</v>
      </c>
      <c r="AP9" s="7">
        <f>AA9/_xlfn.XLOOKUP($Y9,'16-66 år'!$A:$A,'16-66 år'!C:C)</f>
        <v>186.36865036132824</v>
      </c>
      <c r="AQ9" s="7">
        <f>AB9/_xlfn.XLOOKUP($Y9,'16-66 år'!$A:$A,'16-66 år'!D:D)</f>
        <v>328.48931990452849</v>
      </c>
      <c r="AR9" s="7">
        <f>AC9/_xlfn.XLOOKUP($Y9,'16-66 år'!$A:$A,'16-66 år'!E:E)</f>
        <v>487.27263219868451</v>
      </c>
      <c r="AS9" s="7">
        <f>AD9/_xlfn.XLOOKUP($Y9,'16-66 år'!$A:$A,'16-66 år'!F:F)</f>
        <v>550.27929379922</v>
      </c>
      <c r="AT9" s="7">
        <f>AE9/_xlfn.XLOOKUP($Y9,'16-66 år'!$A:$A,'16-66 år'!G:G)</f>
        <v>568.26859398469617</v>
      </c>
      <c r="AU9" s="7">
        <f>AF9/_xlfn.XLOOKUP($Y9,'16-66 år'!$A:$A,'16-66 år'!H:H)</f>
        <v>499.57840647333296</v>
      </c>
      <c r="AV9" s="7"/>
      <c r="AW9" s="7"/>
      <c r="AX9" s="7"/>
      <c r="BC9" s="9" t="s">
        <v>9</v>
      </c>
      <c r="BD9" s="13">
        <v>158619568.37177783</v>
      </c>
      <c r="BE9" s="13">
        <v>159965990.37914544</v>
      </c>
      <c r="BF9" s="13">
        <v>143776098.91237062</v>
      </c>
      <c r="BG9" s="13">
        <v>147237103.39599431</v>
      </c>
      <c r="BH9" s="13">
        <v>146728402.64295819</v>
      </c>
      <c r="BI9" s="13">
        <v>151445829.32339492</v>
      </c>
      <c r="BJ9" s="13">
        <v>150146085</v>
      </c>
      <c r="BK9" s="13">
        <v>1057919078.0256413</v>
      </c>
      <c r="BL9" s="7">
        <f>BD9/_xlfn.XLOOKUP($BC9,Folketal!$A:$A,Folketal!B:B)</f>
        <v>5966.2818164363889</v>
      </c>
      <c r="BM9" s="7">
        <f>BE9/_xlfn.XLOOKUP($BC9,Folketal!$A:$A,Folketal!C:C)</f>
        <v>6039.1871934138271</v>
      </c>
      <c r="BN9" s="7">
        <f>BF9/_xlfn.XLOOKUP($BC9,Folketal!$A:$A,Folketal!D:D)</f>
        <v>5374.2047214282738</v>
      </c>
      <c r="BO9" s="7">
        <f>BG9/_xlfn.XLOOKUP($BC9,Folketal!$A:$A,Folketal!E:E)</f>
        <v>5445.5619275092204</v>
      </c>
      <c r="BP9" s="7">
        <f>BH9/_xlfn.XLOOKUP($BC9,Folketal!$A:$A,Folketal!F:F)</f>
        <v>5401.5757120806284</v>
      </c>
      <c r="BQ9" s="7">
        <f>BI9/_xlfn.XLOOKUP($BC9,Folketal!$A:$A,Folketal!G:G)</f>
        <v>5569.4994602601837</v>
      </c>
      <c r="BR9" s="7">
        <f>BJ9/_xlfn.XLOOKUP($BC9,Folketal!$A:$A,Folketal!H:H)</f>
        <v>5516.6287614358671</v>
      </c>
      <c r="BS9" s="7">
        <f>BD9/_xlfn.XLOOKUP($BC9,'16-66 år'!$A:$A,'16-66 år'!B:B)</f>
        <v>9528.9900499686319</v>
      </c>
      <c r="BT9" s="7">
        <f>BE9/_xlfn.XLOOKUP($BC9,'16-66 år'!$A:$A,'16-66 år'!C:C)</f>
        <v>9684.34376916972</v>
      </c>
      <c r="BU9" s="7">
        <f>BF9/_xlfn.XLOOKUP($BC9,'16-66 år'!$A:$A,'16-66 år'!D:D)</f>
        <v>8591.3414348593142</v>
      </c>
      <c r="BV9" s="7">
        <f>BG9/_xlfn.XLOOKUP($BC9,'16-66 år'!$A:$A,'16-66 år'!E:E)</f>
        <v>8691.6826089725091</v>
      </c>
      <c r="BW9" s="7">
        <f>BH9/_xlfn.XLOOKUP($BC9,'16-66 år'!$A:$A,'16-66 år'!F:F)</f>
        <v>8630.0672063850252</v>
      </c>
      <c r="BX9" s="7">
        <f>BI9/_xlfn.XLOOKUP($BC9,'16-66 år'!$A:$A,'16-66 år'!G:G)</f>
        <v>8927.4834545740941</v>
      </c>
      <c r="BY9" s="7">
        <f>BJ9/_xlfn.XLOOKUP($BC9,'16-66 år'!$A:$A,'16-66 år'!H:H)</f>
        <v>8868.1167680585913</v>
      </c>
      <c r="CB9" s="9" t="s">
        <v>9</v>
      </c>
      <c r="CC9" s="7">
        <f>_xlfn.XLOOKUP($CB9,$A:$A,B:B)/_xlfn.XLOOKUP($CB9,$BC:$BC,BD:BD)*100</f>
        <v>42.846332808866237</v>
      </c>
      <c r="CD9" s="7">
        <f>_xlfn.XLOOKUP($CB9,$A:$A,C:C)/_xlfn.XLOOKUP($CB9,$BC:$BC,BE:BE)*100</f>
        <v>43.481197896274303</v>
      </c>
      <c r="CE9" s="7">
        <f>_xlfn.XLOOKUP($CB9,$A:$A,D:D)/_xlfn.XLOOKUP($CB9,$BC:$BC,BF:BF)*100</f>
        <v>48.908267770874723</v>
      </c>
      <c r="CF9" s="7">
        <f>_xlfn.XLOOKUP($CB9,$A:$A,E:E)/_xlfn.XLOOKUP($CB9,$BC:$BC,BG:BG)*100</f>
        <v>50.725916165820919</v>
      </c>
      <c r="CG9" s="7">
        <f>_xlfn.XLOOKUP($CB9,$A:$A,F:F)/_xlfn.XLOOKUP($CB9,$BC:$BC,BH:BH)*100</f>
        <v>52.453065743971919</v>
      </c>
      <c r="CH9" s="7">
        <f>_xlfn.XLOOKUP($CB9,$A:$A,G:G)/_xlfn.XLOOKUP($CB9,$BC:$BC,BI:BI)*100</f>
        <v>53.449496923360144</v>
      </c>
      <c r="CI9" s="7">
        <f>_xlfn.XLOOKUP($CB9,$A:$A,H:H)/_xlfn.XLOOKUP($CB9,$BC:$BC,BJ:BJ)*100</f>
        <v>56.782554137192456</v>
      </c>
    </row>
    <row r="10" spans="1:87" x14ac:dyDescent="0.25">
      <c r="A10" s="9" t="s">
        <v>10</v>
      </c>
      <c r="B10" s="13">
        <v>149598467.20604435</v>
      </c>
      <c r="C10" s="13">
        <v>155202915.34327865</v>
      </c>
      <c r="D10" s="13">
        <v>151816456.46258</v>
      </c>
      <c r="E10" s="13">
        <v>157940272.70167732</v>
      </c>
      <c r="F10" s="13">
        <v>160623492.65539181</v>
      </c>
      <c r="G10" s="13">
        <v>160311009.70409524</v>
      </c>
      <c r="H10" s="13">
        <v>162340271</v>
      </c>
      <c r="I10" s="13">
        <v>1097832885.0730672</v>
      </c>
      <c r="J10" s="7">
        <f>B10/_xlfn.XLOOKUP($A10,Folketal!$A:$A,Folketal!B:B)</f>
        <v>3793.1607598074074</v>
      </c>
      <c r="K10" s="7">
        <f>C10/_xlfn.XLOOKUP($A10,Folketal!$A:$A,Folketal!C:C)</f>
        <v>3913.9283639299601</v>
      </c>
      <c r="L10" s="7">
        <f>D10/_xlfn.XLOOKUP($A10,Folketal!$A:$A,Folketal!D:D)</f>
        <v>3840.0520162534463</v>
      </c>
      <c r="M10" s="7">
        <f>E10/_xlfn.XLOOKUP($A10,Folketal!$A:$A,Folketal!E:E)</f>
        <v>3993.9378607074805</v>
      </c>
      <c r="N10" s="7">
        <f>F10/_xlfn.XLOOKUP($A10,Folketal!$A:$A,Folketal!F:F)</f>
        <v>4094.5089769148285</v>
      </c>
      <c r="O10" s="7">
        <f>G10/_xlfn.XLOOKUP($A10,Folketal!$A:$A,Folketal!G:G)</f>
        <v>4120.470099832808</v>
      </c>
      <c r="P10" s="7">
        <f>H10/_xlfn.XLOOKUP($A10,Folketal!$A:$A,Folketal!H:H)</f>
        <v>4204.3994354086808</v>
      </c>
      <c r="Q10" s="7">
        <f>B10/_xlfn.XLOOKUP($A10,'16-66 år'!$A:$A,'16-66 år'!B:B)</f>
        <v>6404.0439728614874</v>
      </c>
      <c r="R10" s="7">
        <f>C10/_xlfn.XLOOKUP($A10,'16-66 år'!$A:$A,'16-66 år'!C:C)</f>
        <v>6666.2191969452215</v>
      </c>
      <c r="S10" s="7">
        <f>D10/_xlfn.XLOOKUP($A10,'16-66 år'!$A:$A,'16-66 år'!D:D)</f>
        <v>6586.3972434958787</v>
      </c>
      <c r="T10" s="7">
        <f>E10/_xlfn.XLOOKUP($A10,'16-66 år'!$A:$A,'16-66 år'!E:E)</f>
        <v>6882.8288099393094</v>
      </c>
      <c r="U10" s="7">
        <f>F10/_xlfn.XLOOKUP($A10,'16-66 år'!$A:$A,'16-66 år'!F:F)</f>
        <v>7104.7192434267436</v>
      </c>
      <c r="V10" s="7">
        <f>G10/_xlfn.XLOOKUP($A10,'16-66 år'!$A:$A,'16-66 år'!G:G)</f>
        <v>7176.2840639283422</v>
      </c>
      <c r="W10" s="7">
        <f>H10/_xlfn.XLOOKUP($A10,'16-66 år'!$A:$A,'16-66 år'!H:H)</f>
        <v>7372.4010445049953</v>
      </c>
      <c r="X10" s="7"/>
      <c r="Y10" s="9" t="s">
        <v>10</v>
      </c>
      <c r="Z10" s="13">
        <v>2677455.6033559199</v>
      </c>
      <c r="AA10" s="13">
        <v>9518327.0975803062</v>
      </c>
      <c r="AB10" s="13">
        <v>14543604.063463936</v>
      </c>
      <c r="AC10" s="13">
        <v>18457299.106175687</v>
      </c>
      <c r="AD10" s="13">
        <v>20430723.402178753</v>
      </c>
      <c r="AE10" s="13">
        <v>19569016.404377863</v>
      </c>
      <c r="AF10" s="13">
        <v>18876547</v>
      </c>
      <c r="AG10" s="13">
        <v>104072972.67713246</v>
      </c>
      <c r="AH10" s="7">
        <f>Z10/_xlfn.XLOOKUP($Y10,Folketal!$A:$A,Folketal!B:B)</f>
        <v>67.888526670451071</v>
      </c>
      <c r="AI10" s="7">
        <f>AA10/_xlfn.XLOOKUP($Y10,Folketal!$A:$A,Folketal!C:C)</f>
        <v>240.034475653914</v>
      </c>
      <c r="AJ10" s="7">
        <f>AB10/_xlfn.XLOOKUP($Y10,Folketal!$A:$A,Folketal!D:D)</f>
        <v>367.86655023305769</v>
      </c>
      <c r="AK10" s="7">
        <f>AC10/_xlfn.XLOOKUP($Y10,Folketal!$A:$A,Folketal!E:E)</f>
        <v>466.7416640833402</v>
      </c>
      <c r="AL10" s="7">
        <f>AD10/_xlfn.XLOOKUP($Y10,Folketal!$A:$A,Folketal!F:F)</f>
        <v>520.80663290368739</v>
      </c>
      <c r="AM10" s="7">
        <f>AE10/_xlfn.XLOOKUP($Y10,Folketal!$A:$A,Folketal!G:G)</f>
        <v>502.98196690427858</v>
      </c>
      <c r="AN10" s="7">
        <f>AF10/_xlfn.XLOOKUP($Y10,Folketal!$A:$A,Folketal!H:H)</f>
        <v>488.8777323111986</v>
      </c>
      <c r="AO10" s="7">
        <f>Z10/_xlfn.XLOOKUP($Y10,'16-66 år'!$A:$A,'16-66 år'!B:B)</f>
        <v>114.61710630804451</v>
      </c>
      <c r="AP10" s="7">
        <f>AA10/_xlfn.XLOOKUP($Y10,'16-66 år'!$A:$A,'16-66 år'!C:C)</f>
        <v>408.82772517740341</v>
      </c>
      <c r="AQ10" s="7">
        <f>AB10/_xlfn.XLOOKUP($Y10,'16-66 år'!$A:$A,'16-66 år'!D:D)</f>
        <v>630.95896153856552</v>
      </c>
      <c r="AR10" s="7">
        <f>AC10/_xlfn.XLOOKUP($Y10,'16-66 år'!$A:$A,'16-66 år'!E:E)</f>
        <v>804.34475557483279</v>
      </c>
      <c r="AS10" s="7">
        <f>AD10/_xlfn.XLOOKUP($Y10,'16-66 år'!$A:$A,'16-66 år'!F:F)</f>
        <v>903.6944180015372</v>
      </c>
      <c r="AT10" s="7">
        <f>AE10/_xlfn.XLOOKUP($Y10,'16-66 år'!$A:$A,'16-66 år'!G:G)</f>
        <v>876.00234586945976</v>
      </c>
      <c r="AU10" s="7">
        <f>AF10/_xlfn.XLOOKUP($Y10,'16-66 år'!$A:$A,'16-66 år'!H:H)</f>
        <v>857.2455495004541</v>
      </c>
      <c r="AV10" s="7"/>
      <c r="AW10" s="7"/>
      <c r="AX10" s="7"/>
      <c r="BC10" s="9" t="s">
        <v>10</v>
      </c>
      <c r="BD10" s="13">
        <v>311877358.62830555</v>
      </c>
      <c r="BE10" s="13">
        <v>297539923.44803286</v>
      </c>
      <c r="BF10" s="13">
        <v>274203559.52037698</v>
      </c>
      <c r="BG10" s="13">
        <v>272243463.18476522</v>
      </c>
      <c r="BH10" s="13">
        <v>270075165.64400911</v>
      </c>
      <c r="BI10" s="13">
        <v>260309292.8932724</v>
      </c>
      <c r="BJ10" s="13">
        <v>259644550</v>
      </c>
      <c r="BK10" s="13">
        <v>1945893313.3187623</v>
      </c>
      <c r="BL10" s="7">
        <f>BD10/_xlfn.XLOOKUP($BC10,Folketal!$A:$A,Folketal!B:B)</f>
        <v>7907.8414419307173</v>
      </c>
      <c r="BM10" s="7">
        <f>BE10/_xlfn.XLOOKUP($BC10,Folketal!$A:$A,Folketal!C:C)</f>
        <v>7503.4025179813598</v>
      </c>
      <c r="BN10" s="7">
        <f>BF10/_xlfn.XLOOKUP($BC10,Folketal!$A:$A,Folketal!D:D)</f>
        <v>6935.7166945839626</v>
      </c>
      <c r="BO10" s="7">
        <f>BG10/_xlfn.XLOOKUP($BC10,Folketal!$A:$A,Folketal!E:E)</f>
        <v>6884.396590839935</v>
      </c>
      <c r="BP10" s="7">
        <f>BH10/_xlfn.XLOOKUP($BC10,Folketal!$A:$A,Folketal!F:F)</f>
        <v>6884.5794092128044</v>
      </c>
      <c r="BQ10" s="7">
        <f>BI10/_xlfn.XLOOKUP($BC10,Folketal!$A:$A,Folketal!G:G)</f>
        <v>6690.7236131515037</v>
      </c>
      <c r="BR10" s="7">
        <f>BJ10/_xlfn.XLOOKUP($BC10,Folketal!$A:$A,Folketal!H:H)</f>
        <v>6724.4522428260643</v>
      </c>
      <c r="BS10" s="7">
        <f>BD10/_xlfn.XLOOKUP($BC10,'16-66 år'!$A:$A,'16-66 år'!B:B)</f>
        <v>13350.914324841848</v>
      </c>
      <c r="BT10" s="7">
        <f>BE10/_xlfn.XLOOKUP($BC10,'16-66 år'!$A:$A,'16-66 år'!C:C)</f>
        <v>12779.826623487366</v>
      </c>
      <c r="BU10" s="7">
        <f>BF10/_xlfn.XLOOKUP($BC10,'16-66 år'!$A:$A,'16-66 år'!D:D)</f>
        <v>11896.032950992494</v>
      </c>
      <c r="BV10" s="7">
        <f>BG10/_xlfn.XLOOKUP($BC10,'16-66 år'!$A:$A,'16-66 år'!E:E)</f>
        <v>11864.011120615558</v>
      </c>
      <c r="BW10" s="7">
        <f>BH10/_xlfn.XLOOKUP($BC10,'16-66 år'!$A:$A,'16-66 år'!F:F)</f>
        <v>11945.999895789504</v>
      </c>
      <c r="BX10" s="7">
        <f>BI10/_xlfn.XLOOKUP($BC10,'16-66 år'!$A:$A,'16-66 år'!G:G)</f>
        <v>11652.683329301777</v>
      </c>
      <c r="BY10" s="7">
        <f>BJ10/_xlfn.XLOOKUP($BC10,'16-66 år'!$A:$A,'16-66 år'!H:H)</f>
        <v>11791.305631244324</v>
      </c>
      <c r="CB10" s="9" t="s">
        <v>10</v>
      </c>
      <c r="CC10" s="7">
        <f>_xlfn.XLOOKUP($CB10,$A:$A,B:B)/_xlfn.XLOOKUP($CB10,$BC:$BC,BD:BD)*100</f>
        <v>47.967081632346172</v>
      </c>
      <c r="CD10" s="7">
        <f>_xlfn.XLOOKUP($CB10,$A:$A,C:C)/_xlfn.XLOOKUP($CB10,$BC:$BC,BE:BE)*100</f>
        <v>52.162047211921724</v>
      </c>
      <c r="CE10" s="7">
        <f>_xlfn.XLOOKUP($CB10,$A:$A,D:D)/_xlfn.XLOOKUP($CB10,$BC:$BC,BF:BF)*100</f>
        <v>55.366333219061659</v>
      </c>
      <c r="CF10" s="7">
        <f>_xlfn.XLOOKUP($CB10,$A:$A,E:E)/_xlfn.XLOOKUP($CB10,$BC:$BC,BG:BG)*100</f>
        <v>58.014348941222138</v>
      </c>
      <c r="CG10" s="7">
        <f>_xlfn.XLOOKUP($CB10,$A:$A,F:F)/_xlfn.XLOOKUP($CB10,$BC:$BC,BH:BH)*100</f>
        <v>59.473625526573784</v>
      </c>
      <c r="CH10" s="7">
        <f>_xlfn.XLOOKUP($CB10,$A:$A,G:G)/_xlfn.XLOOKUP($CB10,$BC:$BC,BI:BI)*100</f>
        <v>61.58482008931707</v>
      </c>
      <c r="CI10" s="7">
        <f>_xlfn.XLOOKUP($CB10,$A:$A,H:H)/_xlfn.XLOOKUP($CB10,$BC:$BC,BJ:BJ)*100</f>
        <v>62.524043350804014</v>
      </c>
    </row>
    <row r="11" spans="1:87" x14ac:dyDescent="0.25">
      <c r="A11" s="9" t="s">
        <v>11</v>
      </c>
      <c r="B11" s="13">
        <v>88250801.720310688</v>
      </c>
      <c r="C11" s="13">
        <v>88480108.935808569</v>
      </c>
      <c r="D11" s="13">
        <v>86863355.707643464</v>
      </c>
      <c r="E11" s="13">
        <v>93927251.188312501</v>
      </c>
      <c r="F11" s="13">
        <v>99007207.305441335</v>
      </c>
      <c r="G11" s="13">
        <v>102231972.0697187</v>
      </c>
      <c r="H11" s="13">
        <v>105863578</v>
      </c>
      <c r="I11" s="13">
        <v>664624274.92723525</v>
      </c>
      <c r="J11" s="7">
        <f>B11/_xlfn.XLOOKUP($A11,Folketal!$A:$A,Folketal!B:B)</f>
        <v>2514.4111265687698</v>
      </c>
      <c r="K11" s="7">
        <f>C11/_xlfn.XLOOKUP($A11,Folketal!$A:$A,Folketal!C:C)</f>
        <v>2500.3563154776775</v>
      </c>
      <c r="L11" s="7">
        <f>D11/_xlfn.XLOOKUP($A11,Folketal!$A:$A,Folketal!D:D)</f>
        <v>2422.9666864056753</v>
      </c>
      <c r="M11" s="7">
        <f>E11/_xlfn.XLOOKUP($A11,Folketal!$A:$A,Folketal!E:E)</f>
        <v>2503.4582794933899</v>
      </c>
      <c r="N11" s="7">
        <f>F11/_xlfn.XLOOKUP($A11,Folketal!$A:$A,Folketal!F:F)</f>
        <v>2512.8732818639933</v>
      </c>
      <c r="O11" s="7">
        <f>G11/_xlfn.XLOOKUP($A11,Folketal!$A:$A,Folketal!G:G)</f>
        <v>2523.18710836732</v>
      </c>
      <c r="P11" s="7">
        <f>H11/_xlfn.XLOOKUP($A11,Folketal!$A:$A,Folketal!H:H)</f>
        <v>2578.3282106237366</v>
      </c>
      <c r="Q11" s="7">
        <f>B11/_xlfn.XLOOKUP($A11,'16-66 år'!$A:$A,'16-66 år'!B:B)</f>
        <v>3915.644765299081</v>
      </c>
      <c r="R11" s="7">
        <f>C11/_xlfn.XLOOKUP($A11,'16-66 år'!$A:$A,'16-66 år'!C:C)</f>
        <v>3890.261560666926</v>
      </c>
      <c r="S11" s="7">
        <f>D11/_xlfn.XLOOKUP($A11,'16-66 år'!$A:$A,'16-66 år'!D:D)</f>
        <v>3753.6560955725104</v>
      </c>
      <c r="T11" s="7">
        <f>E11/_xlfn.XLOOKUP($A11,'16-66 år'!$A:$A,'16-66 år'!E:E)</f>
        <v>3828.1403320962054</v>
      </c>
      <c r="U11" s="7">
        <f>F11/_xlfn.XLOOKUP($A11,'16-66 år'!$A:$A,'16-66 år'!F:F)</f>
        <v>3802.8502902032392</v>
      </c>
      <c r="V11" s="7">
        <f>G11/_xlfn.XLOOKUP($A11,'16-66 år'!$A:$A,'16-66 år'!G:G)</f>
        <v>3812.4919660532801</v>
      </c>
      <c r="W11" s="7">
        <f>H11/_xlfn.XLOOKUP($A11,'16-66 år'!$A:$A,'16-66 år'!H:H)</f>
        <v>3884.3317678138988</v>
      </c>
      <c r="X11" s="7"/>
      <c r="Y11" s="9" t="s">
        <v>11</v>
      </c>
      <c r="Z11" s="13">
        <v>728218.84503405378</v>
      </c>
      <c r="AA11" s="13">
        <v>4928267.8797941729</v>
      </c>
      <c r="AB11" s="13">
        <v>7421144.9398002801</v>
      </c>
      <c r="AC11" s="13">
        <v>10023145.750668902</v>
      </c>
      <c r="AD11" s="13">
        <v>10767088.501880046</v>
      </c>
      <c r="AE11" s="13">
        <v>10739637.406864341</v>
      </c>
      <c r="AF11" s="13">
        <v>10754218</v>
      </c>
      <c r="AG11" s="13">
        <v>55361721.324041799</v>
      </c>
      <c r="AH11" s="7">
        <f>Z11/_xlfn.XLOOKUP($Y11,Folketal!$A:$A,Folketal!B:B)</f>
        <v>20.748157873213682</v>
      </c>
      <c r="AI11" s="7">
        <f>AA11/_xlfn.XLOOKUP($Y11,Folketal!$A:$A,Folketal!C:C)</f>
        <v>139.26775029796741</v>
      </c>
      <c r="AJ11" s="7">
        <f>AB11/_xlfn.XLOOKUP($Y11,Folketal!$A:$A,Folketal!D:D)</f>
        <v>207.00543765133278</v>
      </c>
      <c r="AK11" s="7">
        <f>AC11/_xlfn.XLOOKUP($Y11,Folketal!$A:$A,Folketal!E:E)</f>
        <v>267.14853142858021</v>
      </c>
      <c r="AL11" s="7">
        <f>AD11/_xlfn.XLOOKUP($Y11,Folketal!$A:$A,Folketal!F:F)</f>
        <v>273.27635791573721</v>
      </c>
      <c r="AM11" s="7">
        <f>AE11/_xlfn.XLOOKUP($Y11,Folketal!$A:$A,Folketal!G:G)</f>
        <v>265.06497042881608</v>
      </c>
      <c r="AN11" s="7">
        <f>AF11/_xlfn.XLOOKUP($Y11,Folketal!$A:$A,Folketal!H:H)</f>
        <v>261.9210891643732</v>
      </c>
      <c r="AO11" s="7">
        <f>Z11/_xlfn.XLOOKUP($Y11,'16-66 år'!$A:$A,'16-66 år'!B:B)</f>
        <v>32.310712797677425</v>
      </c>
      <c r="AP11" s="7">
        <f>AA11/_xlfn.XLOOKUP($Y11,'16-66 år'!$A:$A,'16-66 år'!C:C)</f>
        <v>216.68430706094676</v>
      </c>
      <c r="AQ11" s="7">
        <f>AB11/_xlfn.XLOOKUP($Y11,'16-66 år'!$A:$A,'16-66 år'!D:D)</f>
        <v>320.69249124066721</v>
      </c>
      <c r="AR11" s="7">
        <f>AC11/_xlfn.XLOOKUP($Y11,'16-66 år'!$A:$A,'16-66 år'!E:E)</f>
        <v>408.50773356166047</v>
      </c>
      <c r="AS11" s="7">
        <f>AD11/_xlfn.XLOOKUP($Y11,'16-66 år'!$A:$A,'16-66 år'!F:F)</f>
        <v>413.5620703622065</v>
      </c>
      <c r="AT11" s="7">
        <f>AE11/_xlfn.XLOOKUP($Y11,'16-66 år'!$A:$A,'16-66 år'!G:G)</f>
        <v>400.50857381556375</v>
      </c>
      <c r="AU11" s="7">
        <f>AF11/_xlfn.XLOOKUP($Y11,'16-66 år'!$A:$A,'16-66 år'!H:H)</f>
        <v>394.59228003228884</v>
      </c>
      <c r="AV11" s="7"/>
      <c r="AW11" s="7"/>
      <c r="AX11" s="7"/>
      <c r="BC11" s="9" t="s">
        <v>11</v>
      </c>
      <c r="BD11" s="13">
        <v>252563428.40059334</v>
      </c>
      <c r="BE11" s="13">
        <v>256974380.86762518</v>
      </c>
      <c r="BF11" s="13">
        <v>225935234.02669957</v>
      </c>
      <c r="BG11" s="13">
        <v>230871838.56701392</v>
      </c>
      <c r="BH11" s="13">
        <v>232186394.30923465</v>
      </c>
      <c r="BI11" s="13">
        <v>238694786.56173187</v>
      </c>
      <c r="BJ11" s="13">
        <v>241280227</v>
      </c>
      <c r="BK11" s="13">
        <v>1678506289.7328985</v>
      </c>
      <c r="BL11" s="7">
        <f>BD11/_xlfn.XLOOKUP($BC11,Folketal!$A:$A,Folketal!B:B)</f>
        <v>7195.9492962731019</v>
      </c>
      <c r="BM11" s="7">
        <f>BE11/_xlfn.XLOOKUP($BC11,Folketal!$A:$A,Folketal!C:C)</f>
        <v>7261.8300751017368</v>
      </c>
      <c r="BN11" s="7">
        <f>BF11/_xlfn.XLOOKUP($BC11,Folketal!$A:$A,Folketal!D:D)</f>
        <v>6302.2380481645623</v>
      </c>
      <c r="BO11" s="7">
        <f>BG11/_xlfn.XLOOKUP($BC11,Folketal!$A:$A,Folketal!E:E)</f>
        <v>6153.4646063864684</v>
      </c>
      <c r="BP11" s="7">
        <f>BH11/_xlfn.XLOOKUP($BC11,Folketal!$A:$A,Folketal!F:F)</f>
        <v>5893.0556931277833</v>
      </c>
      <c r="BQ11" s="7">
        <f>BI11/_xlfn.XLOOKUP($BC11,Folketal!$A:$A,Folketal!G:G)</f>
        <v>5891.2255735057352</v>
      </c>
      <c r="BR11" s="7">
        <f>BJ11/_xlfn.XLOOKUP($BC11,Folketal!$A:$A,Folketal!H:H)</f>
        <v>5876.4272632066049</v>
      </c>
      <c r="BS11" s="7">
        <f>BD11/_xlfn.XLOOKUP($BC11,'16-66 år'!$A:$A,'16-66 år'!B:B)</f>
        <v>11206.11537849824</v>
      </c>
      <c r="BT11" s="7">
        <f>BE11/_xlfn.XLOOKUP($BC11,'16-66 år'!$A:$A,'16-66 år'!C:C)</f>
        <v>11298.557020208635</v>
      </c>
      <c r="BU11" s="7">
        <f>BF11/_xlfn.XLOOKUP($BC11,'16-66 år'!$A:$A,'16-66 år'!D:D)</f>
        <v>9763.4170531394302</v>
      </c>
      <c r="BV11" s="7">
        <f>BG11/_xlfn.XLOOKUP($BC11,'16-66 år'!$A:$A,'16-66 år'!E:E)</f>
        <v>9409.5141248375421</v>
      </c>
      <c r="BW11" s="7">
        <f>BH11/_xlfn.XLOOKUP($BC11,'16-66 år'!$A:$A,'16-66 år'!F:F)</f>
        <v>8918.2406110710454</v>
      </c>
      <c r="BX11" s="7">
        <f>BI11/_xlfn.XLOOKUP($BC11,'16-66 år'!$A:$A,'16-66 år'!G:G)</f>
        <v>8901.5396815861222</v>
      </c>
      <c r="BY11" s="7">
        <f>BJ11/_xlfn.XLOOKUP($BC11,'16-66 år'!$A:$A,'16-66 år'!H:H)</f>
        <v>8853.0207309018861</v>
      </c>
      <c r="CB11" s="9" t="s">
        <v>11</v>
      </c>
      <c r="CC11" s="7">
        <f>_xlfn.XLOOKUP($CB11,$A:$A,B:B)/_xlfn.XLOOKUP($CB11,$BC:$BC,BD:BD)*100</f>
        <v>34.942035067854412</v>
      </c>
      <c r="CD11" s="7">
        <f>_xlfn.XLOOKUP($CB11,$A:$A,C:C)/_xlfn.XLOOKUP($CB11,$BC:$BC,BE:BE)*100</f>
        <v>34.43149026648971</v>
      </c>
      <c r="CE11" s="7">
        <f>_xlfn.XLOOKUP($CB11,$A:$A,D:D)/_xlfn.XLOOKUP($CB11,$BC:$BC,BF:BF)*100</f>
        <v>38.446130848886774</v>
      </c>
      <c r="CF11" s="7">
        <f>_xlfn.XLOOKUP($CB11,$A:$A,E:E)/_xlfn.XLOOKUP($CB11,$BC:$BC,BG:BG)*100</f>
        <v>40.683719491863776</v>
      </c>
      <c r="CG11" s="7">
        <f>_xlfn.XLOOKUP($CB11,$A:$A,F:F)/_xlfn.XLOOKUP($CB11,$BC:$BC,BH:BH)*100</f>
        <v>42.641261388287802</v>
      </c>
      <c r="CH11" s="7">
        <f>_xlfn.XLOOKUP($CB11,$A:$A,G:G)/_xlfn.XLOOKUP($CB11,$BC:$BC,BI:BI)*100</f>
        <v>42.829578954075401</v>
      </c>
      <c r="CI11" s="7">
        <f>_xlfn.XLOOKUP($CB11,$A:$A,H:H)/_xlfn.XLOOKUP($CB11,$BC:$BC,BJ:BJ)*100</f>
        <v>43.87577851541063</v>
      </c>
    </row>
    <row r="12" spans="1:87" x14ac:dyDescent="0.25">
      <c r="A12" s="9" t="s">
        <v>12</v>
      </c>
      <c r="B12" s="13">
        <v>92252263.315505058</v>
      </c>
      <c r="C12" s="13">
        <v>94217133.079764783</v>
      </c>
      <c r="D12" s="13">
        <v>95181545.058871448</v>
      </c>
      <c r="E12" s="13">
        <v>97827217.616010964</v>
      </c>
      <c r="F12" s="13">
        <v>101282374.70498244</v>
      </c>
      <c r="G12" s="13">
        <v>102040929.68518417</v>
      </c>
      <c r="H12" s="13">
        <v>106780823</v>
      </c>
      <c r="I12" s="13">
        <v>689582286.4603188</v>
      </c>
      <c r="J12" s="7">
        <f>B12/_xlfn.XLOOKUP($A12,Folketal!$A:$A,Folketal!B:B)</f>
        <v>2538.1682527789867</v>
      </c>
      <c r="K12" s="7">
        <f>C12/_xlfn.XLOOKUP($A12,Folketal!$A:$A,Folketal!C:C)</f>
        <v>2607.0042357433531</v>
      </c>
      <c r="L12" s="7">
        <f>D12/_xlfn.XLOOKUP($A12,Folketal!$A:$A,Folketal!D:D)</f>
        <v>2619.843798928503</v>
      </c>
      <c r="M12" s="7">
        <f>E12/_xlfn.XLOOKUP($A12,Folketal!$A:$A,Folketal!E:E)</f>
        <v>2674.5555298687964</v>
      </c>
      <c r="N12" s="7">
        <f>F12/_xlfn.XLOOKUP($A12,Folketal!$A:$A,Folketal!F:F)</f>
        <v>2767.6560924984956</v>
      </c>
      <c r="O12" s="7">
        <f>G12/_xlfn.XLOOKUP($A12,Folketal!$A:$A,Folketal!G:G)</f>
        <v>2790.1380751718298</v>
      </c>
      <c r="P12" s="7">
        <f>H12/_xlfn.XLOOKUP($A12,Folketal!$A:$A,Folketal!H:H)</f>
        <v>2914.9602260318848</v>
      </c>
      <c r="Q12" s="7">
        <f>B12/_xlfn.XLOOKUP($A12,'16-66 år'!$A:$A,'16-66 år'!B:B)</f>
        <v>4140.7721762873134</v>
      </c>
      <c r="R12" s="7">
        <f>C12/_xlfn.XLOOKUP($A12,'16-66 år'!$A:$A,'16-66 år'!C:C)</f>
        <v>4268.4335196740267</v>
      </c>
      <c r="S12" s="7">
        <f>D12/_xlfn.XLOOKUP($A12,'16-66 år'!$A:$A,'16-66 år'!D:D)</f>
        <v>4289.0025711459739</v>
      </c>
      <c r="T12" s="7">
        <f>E12/_xlfn.XLOOKUP($A12,'16-66 år'!$A:$A,'16-66 år'!E:E)</f>
        <v>4379.6041373510752</v>
      </c>
      <c r="U12" s="7">
        <f>F12/_xlfn.XLOOKUP($A12,'16-66 år'!$A:$A,'16-66 år'!F:F)</f>
        <v>4546.4997398654414</v>
      </c>
      <c r="V12" s="7">
        <f>G12/_xlfn.XLOOKUP($A12,'16-66 år'!$A:$A,'16-66 år'!G:G)</f>
        <v>4581.5790986523061</v>
      </c>
      <c r="W12" s="7">
        <f>H12/_xlfn.XLOOKUP($A12,'16-66 år'!$A:$A,'16-66 år'!H:H)</f>
        <v>4777.2379652827485</v>
      </c>
      <c r="X12" s="7"/>
      <c r="Y12" s="9" t="s">
        <v>12</v>
      </c>
      <c r="Z12" s="13">
        <v>317360.97802056989</v>
      </c>
      <c r="AA12" s="13">
        <v>3329821.7190877488</v>
      </c>
      <c r="AB12" s="13">
        <v>6074853.2186149685</v>
      </c>
      <c r="AC12" s="13">
        <v>9610406.111964412</v>
      </c>
      <c r="AD12" s="13">
        <v>11923416.249956951</v>
      </c>
      <c r="AE12" s="13">
        <v>12964958.328008614</v>
      </c>
      <c r="AF12" s="13">
        <v>13309655</v>
      </c>
      <c r="AG12" s="13">
        <v>57530471.605653264</v>
      </c>
      <c r="AH12" s="7">
        <f>Z12/_xlfn.XLOOKUP($Y12,Folketal!$A:$A,Folketal!B:B)</f>
        <v>8.7316617515151567</v>
      </c>
      <c r="AI12" s="7">
        <f>AA12/_xlfn.XLOOKUP($Y12,Folketal!$A:$A,Folketal!C:C)</f>
        <v>92.136738214934937</v>
      </c>
      <c r="AJ12" s="7">
        <f>AB12/_xlfn.XLOOKUP($Y12,Folketal!$A:$A,Folketal!D:D)</f>
        <v>167.2085331704321</v>
      </c>
      <c r="AK12" s="7">
        <f>AC12/_xlfn.XLOOKUP($Y12,Folketal!$A:$A,Folketal!E:E)</f>
        <v>262.74451463937481</v>
      </c>
      <c r="AL12" s="7">
        <f>AD12/_xlfn.XLOOKUP($Y12,Folketal!$A:$A,Folketal!F:F)</f>
        <v>325.82091132550761</v>
      </c>
      <c r="AM12" s="7">
        <f>AE12/_xlfn.XLOOKUP($Y12,Folketal!$A:$A,Folketal!G:G)</f>
        <v>354.50504014023335</v>
      </c>
      <c r="AN12" s="7">
        <f>AF12/_xlfn.XLOOKUP($Y12,Folketal!$A:$A,Folketal!H:H)</f>
        <v>363.33410679187597</v>
      </c>
      <c r="AO12" s="7">
        <f>Z12/_xlfn.XLOOKUP($Y12,'16-66 år'!$A:$A,'16-66 år'!B:B)</f>
        <v>14.244848423204358</v>
      </c>
      <c r="AP12" s="7">
        <f>AA12/_xlfn.XLOOKUP($Y12,'16-66 år'!$A:$A,'16-66 år'!C:C)</f>
        <v>150.85496847223979</v>
      </c>
      <c r="AQ12" s="7">
        <f>AB12/_xlfn.XLOOKUP($Y12,'16-66 år'!$A:$A,'16-66 år'!D:D)</f>
        <v>273.74068216541855</v>
      </c>
      <c r="AR12" s="7">
        <f>AC12/_xlfn.XLOOKUP($Y12,'16-66 år'!$A:$A,'16-66 år'!E:E)</f>
        <v>430.2460541686176</v>
      </c>
      <c r="AS12" s="7">
        <f>AD12/_xlfn.XLOOKUP($Y12,'16-66 år'!$A:$A,'16-66 år'!F:F)</f>
        <v>535.23437850504786</v>
      </c>
      <c r="AT12" s="7">
        <f>AE12/_xlfn.XLOOKUP($Y12,'16-66 år'!$A:$A,'16-66 år'!G:G)</f>
        <v>582.11917780211093</v>
      </c>
      <c r="AU12" s="7">
        <f>AF12/_xlfn.XLOOKUP($Y12,'16-66 år'!$A:$A,'16-66 år'!H:H)</f>
        <v>595.45700608446668</v>
      </c>
      <c r="AV12" s="7"/>
      <c r="AW12" s="7"/>
      <c r="AX12" s="7"/>
      <c r="BC12" s="9" t="s">
        <v>12</v>
      </c>
      <c r="BD12" s="13">
        <v>234498498.64722514</v>
      </c>
      <c r="BE12" s="13">
        <v>226575393.65475312</v>
      </c>
      <c r="BF12" s="13">
        <v>212471563.75635886</v>
      </c>
      <c r="BG12" s="13">
        <v>217797547.68227211</v>
      </c>
      <c r="BH12" s="13">
        <v>221461305.15978521</v>
      </c>
      <c r="BI12" s="13">
        <v>218850483.62851545</v>
      </c>
      <c r="BJ12" s="13">
        <v>221799753</v>
      </c>
      <c r="BK12" s="13">
        <v>1553454545.5289099</v>
      </c>
      <c r="BL12" s="7">
        <f>BD12/_xlfn.XLOOKUP($BC12,Folketal!$A:$A,Folketal!B:B)</f>
        <v>6451.8378541579577</v>
      </c>
      <c r="BM12" s="7">
        <f>BE12/_xlfn.XLOOKUP($BC12,Folketal!$A:$A,Folketal!C:C)</f>
        <v>6269.3800125830967</v>
      </c>
      <c r="BN12" s="7">
        <f>BF12/_xlfn.XLOOKUP($BC12,Folketal!$A:$A,Folketal!D:D)</f>
        <v>5848.216777857996</v>
      </c>
      <c r="BO12" s="7">
        <f>BG12/_xlfn.XLOOKUP($BC12,Folketal!$A:$A,Folketal!E:E)</f>
        <v>5954.4945644058316</v>
      </c>
      <c r="BP12" s="7">
        <f>BH12/_xlfn.XLOOKUP($BC12,Folketal!$A:$A,Folketal!F:F)</f>
        <v>6051.6820647570767</v>
      </c>
      <c r="BQ12" s="7">
        <f>BI12/_xlfn.XLOOKUP($BC12,Folketal!$A:$A,Folketal!G:G)</f>
        <v>5984.0994101639353</v>
      </c>
      <c r="BR12" s="7">
        <f>BJ12/_xlfn.XLOOKUP($BC12,Folketal!$A:$A,Folketal!H:H)</f>
        <v>6054.8087191526538</v>
      </c>
      <c r="BS12" s="7">
        <f>BD12/_xlfn.XLOOKUP($BC12,'16-66 år'!$A:$A,'16-66 år'!B:B)</f>
        <v>10525.539685229371</v>
      </c>
      <c r="BT12" s="7">
        <f>BE12/_xlfn.XLOOKUP($BC12,'16-66 år'!$A:$A,'16-66 år'!C:C)</f>
        <v>10264.820987394243</v>
      </c>
      <c r="BU12" s="7">
        <f>BF12/_xlfn.XLOOKUP($BC12,'16-66 år'!$A:$A,'16-66 år'!D:D)</f>
        <v>9574.2413372548162</v>
      </c>
      <c r="BV12" s="7">
        <f>BG12/_xlfn.XLOOKUP($BC12,'16-66 år'!$A:$A,'16-66 år'!E:E)</f>
        <v>9750.528167715991</v>
      </c>
      <c r="BW12" s="7">
        <f>BH12/_xlfn.XLOOKUP($BC12,'16-66 år'!$A:$A,'16-66 år'!F:F)</f>
        <v>9941.2535422087894</v>
      </c>
      <c r="BX12" s="7">
        <f>BI12/_xlfn.XLOOKUP($BC12,'16-66 år'!$A:$A,'16-66 år'!G:G)</f>
        <v>9826.2609387803277</v>
      </c>
      <c r="BY12" s="7">
        <f>BJ12/_xlfn.XLOOKUP($BC12,'16-66 år'!$A:$A,'16-66 år'!H:H)</f>
        <v>9923.0383410880459</v>
      </c>
      <c r="CB12" s="9" t="s">
        <v>12</v>
      </c>
      <c r="CC12" s="7">
        <f>_xlfn.XLOOKUP($CB12,$A:$A,B:B)/_xlfn.XLOOKUP($CB12,$BC:$BC,BD:BD)*100</f>
        <v>39.340236226538714</v>
      </c>
      <c r="CD12" s="7">
        <f>_xlfn.XLOOKUP($CB12,$A:$A,C:C)/_xlfn.XLOOKUP($CB12,$BC:$BC,BE:BE)*100</f>
        <v>41.583126728813824</v>
      </c>
      <c r="CE12" s="7">
        <f>_xlfn.XLOOKUP($CB12,$A:$A,D:D)/_xlfn.XLOOKUP($CB12,$BC:$BC,BF:BF)*100</f>
        <v>44.797309991098913</v>
      </c>
      <c r="CF12" s="7">
        <f>_xlfn.XLOOKUP($CB12,$A:$A,E:E)/_xlfn.XLOOKUP($CB12,$BC:$BC,BG:BG)*100</f>
        <v>44.91658361494661</v>
      </c>
      <c r="CG12" s="7">
        <f>_xlfn.XLOOKUP($CB12,$A:$A,F:F)/_xlfn.XLOOKUP($CB12,$BC:$BC,BH:BH)*100</f>
        <v>45.733666489460454</v>
      </c>
      <c r="CH12" s="7">
        <f>_xlfn.XLOOKUP($CB12,$A:$A,G:G)/_xlfn.XLOOKUP($CB12,$BC:$BC,BI:BI)*100</f>
        <v>46.625864377065781</v>
      </c>
      <c r="CI12" s="7">
        <f>_xlfn.XLOOKUP($CB12,$A:$A,H:H)/_xlfn.XLOOKUP($CB12,$BC:$BC,BJ:BJ)*100</f>
        <v>48.142895362016027</v>
      </c>
    </row>
    <row r="13" spans="1:87" x14ac:dyDescent="0.25">
      <c r="A13" s="9" t="s">
        <v>13</v>
      </c>
      <c r="B13" s="13">
        <v>10844783.89941825</v>
      </c>
      <c r="C13" s="13">
        <v>11601433.030624367</v>
      </c>
      <c r="D13" s="13">
        <v>11001258.01370755</v>
      </c>
      <c r="E13" s="13">
        <v>12541921.607645461</v>
      </c>
      <c r="F13" s="13">
        <v>12186781.029166445</v>
      </c>
      <c r="G13" s="13">
        <v>12648729.492453869</v>
      </c>
      <c r="H13" s="13">
        <v>13446174</v>
      </c>
      <c r="I13" s="13">
        <v>84271081.073015943</v>
      </c>
      <c r="J13" s="7">
        <f>B13/_xlfn.XLOOKUP($A13,Folketal!$A:$A,Folketal!B:B)</f>
        <v>747.50371515151983</v>
      </c>
      <c r="K13" s="7">
        <f>C13/_xlfn.XLOOKUP($A13,Folketal!$A:$A,Folketal!C:C)</f>
        <v>795.98168306170612</v>
      </c>
      <c r="L13" s="7">
        <f>D13/_xlfn.XLOOKUP($A13,Folketal!$A:$A,Folketal!D:D)</f>
        <v>754.28577399434698</v>
      </c>
      <c r="M13" s="7">
        <f>E13/_xlfn.XLOOKUP($A13,Folketal!$A:$A,Folketal!E:E)</f>
        <v>862.87730358757904</v>
      </c>
      <c r="N13" s="7">
        <f>F13/_xlfn.XLOOKUP($A13,Folketal!$A:$A,Folketal!F:F)</f>
        <v>840.23586797893302</v>
      </c>
      <c r="O13" s="7">
        <f>G13/_xlfn.XLOOKUP($A13,Folketal!$A:$A,Folketal!G:G)</f>
        <v>876.55783038488357</v>
      </c>
      <c r="P13" s="7">
        <f>H13/_xlfn.XLOOKUP($A13,Folketal!$A:$A,Folketal!H:H)</f>
        <v>929.37337572573961</v>
      </c>
      <c r="Q13" s="7">
        <f>B13/_xlfn.XLOOKUP($A13,'16-66 år'!$A:$A,'16-66 år'!B:B)</f>
        <v>1293.9725449729447</v>
      </c>
      <c r="R13" s="7">
        <f>C13/_xlfn.XLOOKUP($A13,'16-66 år'!$A:$A,'16-66 år'!C:C)</f>
        <v>1386.5702199861798</v>
      </c>
      <c r="S13" s="7">
        <f>D13/_xlfn.XLOOKUP($A13,'16-66 år'!$A:$A,'16-66 år'!D:D)</f>
        <v>1321.3137177164965</v>
      </c>
      <c r="T13" s="7">
        <f>E13/_xlfn.XLOOKUP($A13,'16-66 år'!$A:$A,'16-66 år'!E:E)</f>
        <v>1516.1897494735808</v>
      </c>
      <c r="U13" s="7">
        <f>F13/_xlfn.XLOOKUP($A13,'16-66 år'!$A:$A,'16-66 år'!F:F)</f>
        <v>1476.1120432614396</v>
      </c>
      <c r="V13" s="7">
        <f>G13/_xlfn.XLOOKUP($A13,'16-66 år'!$A:$A,'16-66 år'!G:G)</f>
        <v>1551.2300088856844</v>
      </c>
      <c r="W13" s="7">
        <f>H13/_xlfn.XLOOKUP($A13,'16-66 år'!$A:$A,'16-66 år'!H:H)</f>
        <v>1635.3896862077354</v>
      </c>
      <c r="X13" s="7"/>
      <c r="Y13" s="9" t="s">
        <v>13</v>
      </c>
      <c r="Z13" s="13">
        <v>104483.22498380416</v>
      </c>
      <c r="AA13" s="13">
        <v>1629187.5909380855</v>
      </c>
      <c r="AB13" s="13">
        <v>2785640.9334793221</v>
      </c>
      <c r="AC13" s="13">
        <v>3889248.0529206046</v>
      </c>
      <c r="AD13" s="13">
        <v>3681675.4040654674</v>
      </c>
      <c r="AE13" s="13">
        <v>3774276.4242613013</v>
      </c>
      <c r="AF13" s="13">
        <v>3843808</v>
      </c>
      <c r="AG13" s="13">
        <v>19708319.630648583</v>
      </c>
      <c r="AH13" s="7">
        <f>Z13/_xlfn.XLOOKUP($Y13,Folketal!$A:$A,Folketal!B:B)</f>
        <v>7.2017662657708961</v>
      </c>
      <c r="AI13" s="7">
        <f>AA13/_xlfn.XLOOKUP($Y13,Folketal!$A:$A,Folketal!C:C)</f>
        <v>111.77959457551187</v>
      </c>
      <c r="AJ13" s="7">
        <f>AB13/_xlfn.XLOOKUP($Y13,Folketal!$A:$A,Folketal!D:D)</f>
        <v>190.99355046138649</v>
      </c>
      <c r="AK13" s="7">
        <f>AC13/_xlfn.XLOOKUP($Y13,Folketal!$A:$A,Folketal!E:E)</f>
        <v>267.57812541593427</v>
      </c>
      <c r="AL13" s="7">
        <f>AD13/_xlfn.XLOOKUP($Y13,Folketal!$A:$A,Folketal!F:F)</f>
        <v>253.83862410820927</v>
      </c>
      <c r="AM13" s="7">
        <f>AE13/_xlfn.XLOOKUP($Y13,Folketal!$A:$A,Folketal!G:G)</f>
        <v>261.55761775892591</v>
      </c>
      <c r="AN13" s="7">
        <f>AF13/_xlfn.XLOOKUP($Y13,Folketal!$A:$A,Folketal!H:H)</f>
        <v>265.67652750898537</v>
      </c>
      <c r="AO13" s="7">
        <f>Z13/_xlfn.XLOOKUP($Y13,'16-66 år'!$A:$A,'16-66 år'!B:B)</f>
        <v>12.466677602172075</v>
      </c>
      <c r="AP13" s="7">
        <f>AA13/_xlfn.XLOOKUP($Y13,'16-66 år'!$A:$A,'16-66 år'!C:C)</f>
        <v>194.71585884284517</v>
      </c>
      <c r="AQ13" s="7">
        <f>AB13/_xlfn.XLOOKUP($Y13,'16-66 år'!$A:$A,'16-66 år'!D:D)</f>
        <v>334.57133479213576</v>
      </c>
      <c r="AR13" s="7">
        <f>AC13/_xlfn.XLOOKUP($Y13,'16-66 år'!$A:$A,'16-66 år'!E:E)</f>
        <v>470.17021916351604</v>
      </c>
      <c r="AS13" s="7">
        <f>AD13/_xlfn.XLOOKUP($Y13,'16-66 år'!$A:$A,'16-66 år'!F:F)</f>
        <v>445.93936580250335</v>
      </c>
      <c r="AT13" s="7">
        <f>AE13/_xlfn.XLOOKUP($Y13,'16-66 år'!$A:$A,'16-66 år'!G:G)</f>
        <v>462.87422421649512</v>
      </c>
      <c r="AU13" s="7">
        <f>AF13/_xlfn.XLOOKUP($Y13,'16-66 år'!$A:$A,'16-66 år'!H:H)</f>
        <v>467.50279737290197</v>
      </c>
      <c r="AV13" s="7"/>
      <c r="AW13" s="7"/>
      <c r="AX13" s="7"/>
      <c r="BC13" s="9" t="s">
        <v>13</v>
      </c>
      <c r="BD13" s="13">
        <v>47150722.615178391</v>
      </c>
      <c r="BE13" s="13">
        <v>52107161.792866662</v>
      </c>
      <c r="BF13" s="13">
        <v>41896222.975040801</v>
      </c>
      <c r="BG13" s="13">
        <v>40422214.131973267</v>
      </c>
      <c r="BH13" s="13">
        <v>39866535.4533007</v>
      </c>
      <c r="BI13" s="13">
        <v>38703116.054840088</v>
      </c>
      <c r="BJ13" s="13">
        <v>40424276</v>
      </c>
      <c r="BK13" s="13">
        <v>300570249.02319992</v>
      </c>
      <c r="BL13" s="7">
        <f>BD13/_xlfn.XLOOKUP($BC13,Folketal!$A:$A,Folketal!B:B)</f>
        <v>3249.9808805609587</v>
      </c>
      <c r="BM13" s="7">
        <f>BE13/_xlfn.XLOOKUP($BC13,Folketal!$A:$A,Folketal!C:C)</f>
        <v>3575.1054403339049</v>
      </c>
      <c r="BN13" s="7">
        <f>BF13/_xlfn.XLOOKUP($BC13,Folketal!$A:$A,Folketal!D:D)</f>
        <v>2872.5555690806173</v>
      </c>
      <c r="BO13" s="7">
        <f>BG13/_xlfn.XLOOKUP($BC13,Folketal!$A:$A,Folketal!E:E)</f>
        <v>2781.026084071088</v>
      </c>
      <c r="BP13" s="7">
        <f>BH13/_xlfn.XLOOKUP($BC13,Folketal!$A:$A,Folketal!F:F)</f>
        <v>2748.6579876793089</v>
      </c>
      <c r="BQ13" s="7">
        <f>BI13/_xlfn.XLOOKUP($BC13,Folketal!$A:$A,Folketal!G:G)</f>
        <v>2682.1286247290427</v>
      </c>
      <c r="BR13" s="7">
        <f>BJ13/_xlfn.XLOOKUP($BC13,Folketal!$A:$A,Folketal!H:H)</f>
        <v>2794.0472767486867</v>
      </c>
      <c r="BS13" s="7">
        <f>BD13/_xlfn.XLOOKUP($BC13,'16-66 år'!$A:$A,'16-66 år'!B:B)</f>
        <v>5625.9065284785102</v>
      </c>
      <c r="BT13" s="7">
        <f>BE13/_xlfn.XLOOKUP($BC13,'16-66 år'!$A:$A,'16-66 år'!C:C)</f>
        <v>6227.6995091271256</v>
      </c>
      <c r="BU13" s="7">
        <f>BF13/_xlfn.XLOOKUP($BC13,'16-66 år'!$A:$A,'16-66 år'!D:D)</f>
        <v>5031.9748949124187</v>
      </c>
      <c r="BV13" s="7">
        <f>BG13/_xlfn.XLOOKUP($BC13,'16-66 år'!$A:$A,'16-66 år'!E:E)</f>
        <v>4886.6313022211398</v>
      </c>
      <c r="BW13" s="7">
        <f>BH13/_xlfn.XLOOKUP($BC13,'16-66 år'!$A:$A,'16-66 år'!F:F)</f>
        <v>4828.7954764172355</v>
      </c>
      <c r="BX13" s="7">
        <f>BI13/_xlfn.XLOOKUP($BC13,'16-66 år'!$A:$A,'16-66 år'!G:G)</f>
        <v>4746.5190158008445</v>
      </c>
      <c r="BY13" s="7">
        <f>BJ13/_xlfn.XLOOKUP($BC13,'16-66 år'!$A:$A,'16-66 år'!H:H)</f>
        <v>4916.5988810508388</v>
      </c>
      <c r="CB13" s="9" t="s">
        <v>13</v>
      </c>
      <c r="CC13" s="7">
        <f>_xlfn.XLOOKUP($CB13,$A:$A,B:B)/_xlfn.XLOOKUP($CB13,$BC:$BC,BD:BD)*100</f>
        <v>23.000249620622316</v>
      </c>
      <c r="CD13" s="7">
        <f>_xlfn.XLOOKUP($CB13,$A:$A,C:C)/_xlfn.XLOOKUP($CB13,$BC:$BC,BE:BE)*100</f>
        <v>22.264565237196578</v>
      </c>
      <c r="CE13" s="7">
        <f>_xlfn.XLOOKUP($CB13,$A:$A,D:D)/_xlfn.XLOOKUP($CB13,$BC:$BC,BF:BF)*100</f>
        <v>26.258352740440174</v>
      </c>
      <c r="CF13" s="7">
        <f>_xlfn.XLOOKUP($CB13,$A:$A,E:E)/_xlfn.XLOOKUP($CB13,$BC:$BC,BG:BG)*100</f>
        <v>31.027299906674383</v>
      </c>
      <c r="CG13" s="7">
        <f>_xlfn.XLOOKUP($CB13,$A:$A,F:F)/_xlfn.XLOOKUP($CB13,$BC:$BC,BH:BH)*100</f>
        <v>30.568949347108255</v>
      </c>
      <c r="CH13" s="7">
        <f>_xlfn.XLOOKUP($CB13,$A:$A,G:G)/_xlfn.XLOOKUP($CB13,$BC:$BC,BI:BI)*100</f>
        <v>32.681424086193338</v>
      </c>
      <c r="CI13" s="7">
        <f>_xlfn.XLOOKUP($CB13,$A:$A,H:H)/_xlfn.XLOOKUP($CB13,$BC:$BC,BJ:BJ)*100</f>
        <v>33.262621697912415</v>
      </c>
    </row>
    <row r="14" spans="1:87" x14ac:dyDescent="0.25">
      <c r="A14" s="9" t="s">
        <v>14</v>
      </c>
      <c r="B14" s="13">
        <v>46737138.797187962</v>
      </c>
      <c r="C14" s="13">
        <v>48180147.565139472</v>
      </c>
      <c r="D14" s="13">
        <v>47030245.995164908</v>
      </c>
      <c r="E14" s="13">
        <v>51214596.576976515</v>
      </c>
      <c r="F14" s="13">
        <v>53457953.992415838</v>
      </c>
      <c r="G14" s="13">
        <v>54713884.424536929</v>
      </c>
      <c r="H14" s="13">
        <v>58171397</v>
      </c>
      <c r="I14" s="13">
        <v>359505364.35142159</v>
      </c>
      <c r="J14" s="7">
        <f>B14/_xlfn.XLOOKUP($A14,Folketal!$A:$A,Folketal!B:B)</f>
        <v>1077.4884451583355</v>
      </c>
      <c r="K14" s="7">
        <f>C14/_xlfn.XLOOKUP($A14,Folketal!$A:$A,Folketal!C:C)</f>
        <v>1103.1263752436</v>
      </c>
      <c r="L14" s="7">
        <f>D14/_xlfn.XLOOKUP($A14,Folketal!$A:$A,Folketal!D:D)</f>
        <v>1056.1237339194024</v>
      </c>
      <c r="M14" s="7">
        <f>E14/_xlfn.XLOOKUP($A14,Folketal!$A:$A,Folketal!E:E)</f>
        <v>1130.490178950103</v>
      </c>
      <c r="N14" s="7">
        <f>F14/_xlfn.XLOOKUP($A14,Folketal!$A:$A,Folketal!F:F)</f>
        <v>1173.4558344107436</v>
      </c>
      <c r="O14" s="7">
        <f>G14/_xlfn.XLOOKUP($A14,Folketal!$A:$A,Folketal!G:G)</f>
        <v>1197.3975669570825</v>
      </c>
      <c r="P14" s="7">
        <f>H14/_xlfn.XLOOKUP($A14,Folketal!$A:$A,Folketal!H:H)</f>
        <v>1254.5861711993443</v>
      </c>
      <c r="Q14" s="7">
        <f>B14/_xlfn.XLOOKUP($A14,'16-66 år'!$A:$A,'16-66 år'!B:B)</f>
        <v>1733.8949655792233</v>
      </c>
      <c r="R14" s="7">
        <f>C14/_xlfn.XLOOKUP($A14,'16-66 år'!$A:$A,'16-66 år'!C:C)</f>
        <v>1774.721805110486</v>
      </c>
      <c r="S14" s="7">
        <f>D14/_xlfn.XLOOKUP($A14,'16-66 år'!$A:$A,'16-66 år'!D:D)</f>
        <v>1695.333477349948</v>
      </c>
      <c r="T14" s="7">
        <f>E14/_xlfn.XLOOKUP($A14,'16-66 år'!$A:$A,'16-66 år'!E:E)</f>
        <v>1804.1567117686445</v>
      </c>
      <c r="U14" s="7">
        <f>F14/_xlfn.XLOOKUP($A14,'16-66 år'!$A:$A,'16-66 år'!F:F)</f>
        <v>1867.7225208726097</v>
      </c>
      <c r="V14" s="7">
        <f>G14/_xlfn.XLOOKUP($A14,'16-66 år'!$A:$A,'16-66 år'!G:G)</f>
        <v>1910.5344096842282</v>
      </c>
      <c r="W14" s="7">
        <f>H14/_xlfn.XLOOKUP($A14,'16-66 år'!$A:$A,'16-66 år'!H:H)</f>
        <v>2004.1824978466839</v>
      </c>
      <c r="X14" s="7"/>
      <c r="Y14" s="9" t="s">
        <v>14</v>
      </c>
      <c r="Z14" s="13">
        <v>566671.26322353329</v>
      </c>
      <c r="AA14" s="13">
        <v>2281267.9493540996</v>
      </c>
      <c r="AB14" s="13">
        <v>4106133.5554780569</v>
      </c>
      <c r="AC14" s="13">
        <v>6963767.4205472143</v>
      </c>
      <c r="AD14" s="13">
        <v>8920497.9041593131</v>
      </c>
      <c r="AE14" s="13">
        <v>9698651.0569384266</v>
      </c>
      <c r="AF14" s="13">
        <v>9887334</v>
      </c>
      <c r="AG14" s="13">
        <v>42424323.149700642</v>
      </c>
      <c r="AH14" s="7">
        <f>Z14/_xlfn.XLOOKUP($Y14,Folketal!$A:$A,Folketal!B:B)</f>
        <v>13.064165972508606</v>
      </c>
      <c r="AI14" s="7">
        <f>AA14/_xlfn.XLOOKUP($Y14,Folketal!$A:$A,Folketal!C:C)</f>
        <v>52.231613457141215</v>
      </c>
      <c r="AJ14" s="7">
        <f>AB14/_xlfn.XLOOKUP($Y14,Folketal!$A:$A,Folketal!D:D)</f>
        <v>92.208429082617883</v>
      </c>
      <c r="AK14" s="7">
        <f>AC14/_xlfn.XLOOKUP($Y14,Folketal!$A:$A,Folketal!E:E)</f>
        <v>153.7153702966076</v>
      </c>
      <c r="AL14" s="7">
        <f>AD14/_xlfn.XLOOKUP($Y14,Folketal!$A:$A,Folketal!F:F)</f>
        <v>195.81389727279202</v>
      </c>
      <c r="AM14" s="7">
        <f>AE14/_xlfn.XLOOKUP($Y14,Folketal!$A:$A,Folketal!G:G)</f>
        <v>212.25217877485943</v>
      </c>
      <c r="AN14" s="7">
        <f>AF14/_xlfn.XLOOKUP($Y14,Folketal!$A:$A,Folketal!H:H)</f>
        <v>213.24075312183234</v>
      </c>
      <c r="AO14" s="7">
        <f>Z14/_xlfn.XLOOKUP($Y14,'16-66 år'!$A:$A,'16-66 år'!B:B)</f>
        <v>21.022862668281704</v>
      </c>
      <c r="AP14" s="7">
        <f>AA14/_xlfn.XLOOKUP($Y14,'16-66 år'!$A:$A,'16-66 år'!C:C)</f>
        <v>84.030792299767924</v>
      </c>
      <c r="AQ14" s="7">
        <f>AB14/_xlfn.XLOOKUP($Y14,'16-66 år'!$A:$A,'16-66 år'!D:D)</f>
        <v>148.01678221686518</v>
      </c>
      <c r="AR14" s="7">
        <f>AC14/_xlfn.XLOOKUP($Y14,'16-66 år'!$A:$A,'16-66 år'!E:E)</f>
        <v>245.31537043531245</v>
      </c>
      <c r="AS14" s="7">
        <f>AD14/_xlfn.XLOOKUP($Y14,'16-66 år'!$A:$A,'16-66 år'!F:F)</f>
        <v>311.66577821812984</v>
      </c>
      <c r="AT14" s="7">
        <f>AE14/_xlfn.XLOOKUP($Y14,'16-66 år'!$A:$A,'16-66 år'!G:G)</f>
        <v>338.66370057051563</v>
      </c>
      <c r="AU14" s="7">
        <f>AF14/_xlfn.XLOOKUP($Y14,'16-66 år'!$A:$A,'16-66 år'!H:H)</f>
        <v>340.64888888888891</v>
      </c>
      <c r="AV14" s="7"/>
      <c r="AW14" s="7"/>
      <c r="AX14" s="7"/>
      <c r="BC14" s="9" t="s">
        <v>14</v>
      </c>
      <c r="BD14" s="13">
        <v>149746414.93589881</v>
      </c>
      <c r="BE14" s="13">
        <v>154754723.96871927</v>
      </c>
      <c r="BF14" s="13">
        <v>132136314.62004246</v>
      </c>
      <c r="BG14" s="13">
        <v>141197062.5778825</v>
      </c>
      <c r="BH14" s="13">
        <v>145587863.7545926</v>
      </c>
      <c r="BI14" s="13">
        <v>146682870.17284682</v>
      </c>
      <c r="BJ14" s="13">
        <v>158857897</v>
      </c>
      <c r="BK14" s="13">
        <v>1028963147.0299823</v>
      </c>
      <c r="BL14" s="7">
        <f>BD14/_xlfn.XLOOKUP($BC14,Folketal!$A:$A,Folketal!B:B)</f>
        <v>3452.2873233100981</v>
      </c>
      <c r="BM14" s="7">
        <f>BE14/_xlfn.XLOOKUP($BC14,Folketal!$A:$A,Folketal!C:C)</f>
        <v>3543.2439776700999</v>
      </c>
      <c r="BN14" s="7">
        <f>BF14/_xlfn.XLOOKUP($BC14,Folketal!$A:$A,Folketal!D:D)</f>
        <v>2967.2882850158867</v>
      </c>
      <c r="BO14" s="7">
        <f>BG14/_xlfn.XLOOKUP($BC14,Folketal!$A:$A,Folketal!E:E)</f>
        <v>3116.7265430078028</v>
      </c>
      <c r="BP14" s="7">
        <f>BH14/_xlfn.XLOOKUP($BC14,Folketal!$A:$A,Folketal!F:F)</f>
        <v>3195.7999770522565</v>
      </c>
      <c r="BQ14" s="7">
        <f>BI14/_xlfn.XLOOKUP($BC14,Folketal!$A:$A,Folketal!G:G)</f>
        <v>3210.1122723518806</v>
      </c>
      <c r="BR14" s="7">
        <f>BJ14/_xlfn.XLOOKUP($BC14,Folketal!$A:$A,Folketal!H:H)</f>
        <v>3426.0982379709708</v>
      </c>
      <c r="BS14" s="7">
        <f>BD14/_xlfn.XLOOKUP($BC14,'16-66 år'!$A:$A,'16-66 år'!B:B)</f>
        <v>5555.4225537339571</v>
      </c>
      <c r="BT14" s="7">
        <f>BE14/_xlfn.XLOOKUP($BC14,'16-66 år'!$A:$A,'16-66 år'!C:C)</f>
        <v>5700.409752789129</v>
      </c>
      <c r="BU14" s="7">
        <f>BF14/_xlfn.XLOOKUP($BC14,'16-66 år'!$A:$A,'16-66 år'!D:D)</f>
        <v>4763.21382142109</v>
      </c>
      <c r="BV14" s="7">
        <f>BG14/_xlfn.XLOOKUP($BC14,'16-66 år'!$A:$A,'16-66 år'!E:E)</f>
        <v>4974.0043885540035</v>
      </c>
      <c r="BW14" s="7">
        <f>BH14/_xlfn.XLOOKUP($BC14,'16-66 år'!$A:$A,'16-66 år'!F:F)</f>
        <v>5086.5719989725594</v>
      </c>
      <c r="BX14" s="7">
        <f>BI14/_xlfn.XLOOKUP($BC14,'16-66 år'!$A:$A,'16-66 år'!G:G)</f>
        <v>5121.9662746297518</v>
      </c>
      <c r="BY14" s="7">
        <f>BJ14/_xlfn.XLOOKUP($BC14,'16-66 år'!$A:$A,'16-66 år'!H:H)</f>
        <v>5473.1402928509906</v>
      </c>
      <c r="CB14" s="9" t="s">
        <v>14</v>
      </c>
      <c r="CC14" s="7">
        <f>_xlfn.XLOOKUP($CB14,$A:$A,B:B)/_xlfn.XLOOKUP($CB14,$BC:$BC,BD:BD)*100</f>
        <v>31.210856578566165</v>
      </c>
      <c r="CD14" s="7">
        <f>_xlfn.XLOOKUP($CB14,$A:$A,C:C)/_xlfn.XLOOKUP($CB14,$BC:$BC,BE:BE)*100</f>
        <v>31.133232207424033</v>
      </c>
      <c r="CE14" s="7">
        <f>_xlfn.XLOOKUP($CB14,$A:$A,D:D)/_xlfn.XLOOKUP($CB14,$BC:$BC,BF:BF)*100</f>
        <v>35.59221863452165</v>
      </c>
      <c r="CF14" s="7">
        <f>_xlfn.XLOOKUP($CB14,$A:$A,E:E)/_xlfn.XLOOKUP($CB14,$BC:$BC,BG:BG)*100</f>
        <v>36.271715318955167</v>
      </c>
      <c r="CG14" s="7">
        <f>_xlfn.XLOOKUP($CB14,$A:$A,F:F)/_xlfn.XLOOKUP($CB14,$BC:$BC,BH:BH)*100</f>
        <v>36.718688367133552</v>
      </c>
      <c r="CH14" s="7">
        <f>_xlfn.XLOOKUP($CB14,$A:$A,G:G)/_xlfn.XLOOKUP($CB14,$BC:$BC,BI:BI)*100</f>
        <v>37.300800263905174</v>
      </c>
      <c r="CI14" s="7">
        <f>_xlfn.XLOOKUP($CB14,$A:$A,H:H)/_xlfn.XLOOKUP($CB14,$BC:$BC,BJ:BJ)*100</f>
        <v>36.618511322732665</v>
      </c>
    </row>
    <row r="15" spans="1:87" x14ac:dyDescent="0.25">
      <c r="A15" s="9" t="s">
        <v>15</v>
      </c>
      <c r="B15" s="13">
        <v>309863974.1074152</v>
      </c>
      <c r="C15" s="13">
        <v>316535215.03470224</v>
      </c>
      <c r="D15" s="13">
        <v>316228677.5835523</v>
      </c>
      <c r="E15" s="13">
        <v>326394534.5054543</v>
      </c>
      <c r="F15" s="13">
        <v>328578407.01219481</v>
      </c>
      <c r="G15" s="13">
        <v>339487600.92993951</v>
      </c>
      <c r="H15" s="13">
        <v>348313747</v>
      </c>
      <c r="I15" s="13">
        <v>2285402156.1732588</v>
      </c>
      <c r="J15" s="7">
        <f>B15/_xlfn.XLOOKUP($A15,Folketal!$A:$A,Folketal!B:B)</f>
        <v>2679.1631644207891</v>
      </c>
      <c r="K15" s="7">
        <f>C15/_xlfn.XLOOKUP($A15,Folketal!$A:$A,Folketal!C:C)</f>
        <v>2738.7388064641082</v>
      </c>
      <c r="L15" s="7">
        <f>D15/_xlfn.XLOOKUP($A15,Folketal!$A:$A,Folketal!D:D)</f>
        <v>2738.4559486612252</v>
      </c>
      <c r="M15" s="7">
        <f>E15/_xlfn.XLOOKUP($A15,Folketal!$A:$A,Folketal!E:E)</f>
        <v>2818.4109431598363</v>
      </c>
      <c r="N15" s="7">
        <f>F15/_xlfn.XLOOKUP($A15,Folketal!$A:$A,Folketal!F:F)</f>
        <v>2849.2998292752695</v>
      </c>
      <c r="O15" s="7">
        <f>G15/_xlfn.XLOOKUP($A15,Folketal!$A:$A,Folketal!G:G)</f>
        <v>2950.7062043574656</v>
      </c>
      <c r="P15" s="7">
        <f>H15/_xlfn.XLOOKUP($A15,Folketal!$A:$A,Folketal!H:H)</f>
        <v>3032.3221377767331</v>
      </c>
      <c r="Q15" s="7">
        <f>B15/_xlfn.XLOOKUP($A15,'16-66 år'!$A:$A,'16-66 år'!B:B)</f>
        <v>4173.8143064037604</v>
      </c>
      <c r="R15" s="7">
        <f>C15/_xlfn.XLOOKUP($A15,'16-66 år'!$A:$A,'16-66 år'!C:C)</f>
        <v>4293.1671644473381</v>
      </c>
      <c r="S15" s="7">
        <f>D15/_xlfn.XLOOKUP($A15,'16-66 år'!$A:$A,'16-66 år'!D:D)</f>
        <v>4312.9934203976036</v>
      </c>
      <c r="T15" s="7">
        <f>E15/_xlfn.XLOOKUP($A15,'16-66 år'!$A:$A,'16-66 år'!E:E)</f>
        <v>4450.6120308364716</v>
      </c>
      <c r="U15" s="7">
        <f>F15/_xlfn.XLOOKUP($A15,'16-66 år'!$A:$A,'16-66 år'!F:F)</f>
        <v>4516.4795949498266</v>
      </c>
      <c r="V15" s="7">
        <f>G15/_xlfn.XLOOKUP($A15,'16-66 år'!$A:$A,'16-66 år'!G:G)</f>
        <v>4692.2309426260799</v>
      </c>
      <c r="W15" s="7">
        <f>H15/_xlfn.XLOOKUP($A15,'16-66 år'!$A:$A,'16-66 år'!H:H)</f>
        <v>4826.7636739049094</v>
      </c>
      <c r="X15" s="7"/>
      <c r="Y15" s="9" t="s">
        <v>15</v>
      </c>
      <c r="Z15" s="13">
        <v>5017738.9403932719</v>
      </c>
      <c r="AA15" s="13">
        <v>16387111.298231373</v>
      </c>
      <c r="AB15" s="13">
        <v>24804634.108802669</v>
      </c>
      <c r="AC15" s="13">
        <v>33330543.883049678</v>
      </c>
      <c r="AD15" s="13">
        <v>39083001.773622558</v>
      </c>
      <c r="AE15" s="13">
        <v>40873212.3730672</v>
      </c>
      <c r="AF15" s="13">
        <v>42323508</v>
      </c>
      <c r="AG15" s="13">
        <v>201819750.37716675</v>
      </c>
      <c r="AH15" s="7">
        <f>Z15/_xlfn.XLOOKUP($Y15,Folketal!$A:$A,Folketal!B:B)</f>
        <v>43.38465410993949</v>
      </c>
      <c r="AI15" s="7">
        <f>AA15/_xlfn.XLOOKUP($Y15,Folketal!$A:$A,Folketal!C:C)</f>
        <v>141.78522801449571</v>
      </c>
      <c r="AJ15" s="7">
        <f>AB15/_xlfn.XLOOKUP($Y15,Folketal!$A:$A,Folketal!D:D)</f>
        <v>214.80151119965595</v>
      </c>
      <c r="AK15" s="7">
        <f>AC15/_xlfn.XLOOKUP($Y15,Folketal!$A:$A,Folketal!E:E)</f>
        <v>287.80864778814657</v>
      </c>
      <c r="AL15" s="7">
        <f>AD15/_xlfn.XLOOKUP($Y15,Folketal!$A:$A,Folketal!F:F)</f>
        <v>338.91207670568213</v>
      </c>
      <c r="AM15" s="7">
        <f>AE15/_xlfn.XLOOKUP($Y15,Folketal!$A:$A,Folketal!G:G)</f>
        <v>355.25551157351134</v>
      </c>
      <c r="AN15" s="7">
        <f>AF15/_xlfn.XLOOKUP($Y15,Folketal!$A:$A,Folketal!H:H)</f>
        <v>368.45663245318497</v>
      </c>
      <c r="AO15" s="7">
        <f>Z15/_xlfn.XLOOKUP($Y15,'16-66 år'!$A:$A,'16-66 år'!B:B)</f>
        <v>67.588078399693856</v>
      </c>
      <c r="AP15" s="7">
        <f>AA15/_xlfn.XLOOKUP($Y15,'16-66 år'!$A:$A,'16-66 år'!C:C)</f>
        <v>222.25839276049604</v>
      </c>
      <c r="AQ15" s="7">
        <f>AB15/_xlfn.XLOOKUP($Y15,'16-66 år'!$A:$A,'16-66 år'!D:D)</f>
        <v>338.30652085110023</v>
      </c>
      <c r="AR15" s="7">
        <f>AC15/_xlfn.XLOOKUP($Y15,'16-66 år'!$A:$A,'16-66 år'!E:E)</f>
        <v>454.48469235242345</v>
      </c>
      <c r="AS15" s="7">
        <f>AD15/_xlfn.XLOOKUP($Y15,'16-66 år'!$A:$A,'16-66 år'!F:F)</f>
        <v>537.21600766480947</v>
      </c>
      <c r="AT15" s="7">
        <f>AE15/_xlfn.XLOOKUP($Y15,'16-66 år'!$A:$A,'16-66 år'!G:G)</f>
        <v>564.92947399575951</v>
      </c>
      <c r="AU15" s="7">
        <f>AF15/_xlfn.XLOOKUP($Y15,'16-66 år'!$A:$A,'16-66 år'!H:H)</f>
        <v>586.49873203719358</v>
      </c>
      <c r="AV15" s="7"/>
      <c r="AW15" s="7"/>
      <c r="AX15" s="7"/>
      <c r="BC15" s="9" t="s">
        <v>15</v>
      </c>
      <c r="BD15" s="13">
        <v>752451412.90780461</v>
      </c>
      <c r="BE15" s="13">
        <v>730531076.91495359</v>
      </c>
      <c r="BF15" s="13">
        <v>671520472.84499085</v>
      </c>
      <c r="BG15" s="13">
        <v>687771990.12255228</v>
      </c>
      <c r="BH15" s="13">
        <v>691672639.04862988</v>
      </c>
      <c r="BI15" s="13">
        <v>692987049.50089264</v>
      </c>
      <c r="BJ15" s="13">
        <v>689561366</v>
      </c>
      <c r="BK15" s="13">
        <v>4916496007.3398237</v>
      </c>
      <c r="BL15" s="7">
        <f>BD15/_xlfn.XLOOKUP($BC15,Folketal!$A:$A,Folketal!B:B)</f>
        <v>6505.8873471368324</v>
      </c>
      <c r="BM15" s="7">
        <f>BE15/_xlfn.XLOOKUP($BC15,Folketal!$A:$A,Folketal!C:C)</f>
        <v>6320.7305684950607</v>
      </c>
      <c r="BN15" s="7">
        <f>BF15/_xlfn.XLOOKUP($BC15,Folketal!$A:$A,Folketal!D:D)</f>
        <v>5815.1880707412802</v>
      </c>
      <c r="BO15" s="7">
        <f>BG15/_xlfn.XLOOKUP($BC15,Folketal!$A:$A,Folketal!E:E)</f>
        <v>5938.8987817987727</v>
      </c>
      <c r="BP15" s="7">
        <f>BH15/_xlfn.XLOOKUP($BC15,Folketal!$A:$A,Folketal!F:F)</f>
        <v>5997.9070148772525</v>
      </c>
      <c r="BQ15" s="7">
        <f>BI15/_xlfn.XLOOKUP($BC15,Folketal!$A:$A,Folketal!G:G)</f>
        <v>6023.1984346422314</v>
      </c>
      <c r="BR15" s="7">
        <f>BJ15/_xlfn.XLOOKUP($BC15,Folketal!$A:$A,Folketal!H:H)</f>
        <v>6003.1285399636099</v>
      </c>
      <c r="BS15" s="7">
        <f>BD15/_xlfn.XLOOKUP($BC15,'16-66 år'!$A:$A,'16-66 år'!B:B)</f>
        <v>10135.390798865903</v>
      </c>
      <c r="BT15" s="7">
        <f>BE15/_xlfn.XLOOKUP($BC15,'16-66 år'!$A:$A,'16-66 år'!C:C)</f>
        <v>9908.1930952794464</v>
      </c>
      <c r="BU15" s="7">
        <f>BF15/_xlfn.XLOOKUP($BC15,'16-66 år'!$A:$A,'16-66 år'!D:D)</f>
        <v>9158.7625865383361</v>
      </c>
      <c r="BV15" s="7">
        <f>BG15/_xlfn.XLOOKUP($BC15,'16-66 år'!$A:$A,'16-66 år'!E:E)</f>
        <v>9378.2400442144117</v>
      </c>
      <c r="BW15" s="7">
        <f>BH15/_xlfn.XLOOKUP($BC15,'16-66 år'!$A:$A,'16-66 år'!F:F)</f>
        <v>9507.3969986478514</v>
      </c>
      <c r="BX15" s="7">
        <f>BI15/_xlfn.XLOOKUP($BC15,'16-66 år'!$A:$A,'16-66 år'!G:G)</f>
        <v>9578.1267639824273</v>
      </c>
      <c r="BY15" s="7">
        <f>BJ15/_xlfn.XLOOKUP($BC15,'16-66 år'!$A:$A,'16-66 år'!H:H)</f>
        <v>9555.6083588542606</v>
      </c>
      <c r="CB15" s="9" t="s">
        <v>15</v>
      </c>
      <c r="CC15" s="7">
        <f>_xlfn.XLOOKUP($CB15,$A:$A,B:B)/_xlfn.XLOOKUP($CB15,$BC:$BC,BD:BD)*100</f>
        <v>41.180595689223829</v>
      </c>
      <c r="CD15" s="7">
        <f>_xlfn.XLOOKUP($CB15,$A:$A,C:C)/_xlfn.XLOOKUP($CB15,$BC:$BC,BE:BE)*100</f>
        <v>43.329466060696056</v>
      </c>
      <c r="CE15" s="7">
        <f>_xlfn.XLOOKUP($CB15,$A:$A,D:D)/_xlfn.XLOOKUP($CB15,$BC:$BC,BF:BF)*100</f>
        <v>47.091442535445729</v>
      </c>
      <c r="CF15" s="7">
        <f>_xlfn.XLOOKUP($CB15,$A:$A,E:E)/_xlfn.XLOOKUP($CB15,$BC:$BC,BG:BG)*100</f>
        <v>47.456793703869053</v>
      </c>
      <c r="CG15" s="7">
        <f>_xlfn.XLOOKUP($CB15,$A:$A,F:F)/_xlfn.XLOOKUP($CB15,$BC:$BC,BH:BH)*100</f>
        <v>47.504901663327651</v>
      </c>
      <c r="CH15" s="7">
        <f>_xlfn.XLOOKUP($CB15,$A:$A,G:G)/_xlfn.XLOOKUP($CB15,$BC:$BC,BI:BI)*100</f>
        <v>48.98902528906526</v>
      </c>
      <c r="CI15" s="7">
        <f>_xlfn.XLOOKUP($CB15,$A:$A,H:H)/_xlfn.XLOOKUP($CB15,$BC:$BC,BJ:BJ)*100</f>
        <v>50.51236397138873</v>
      </c>
    </row>
    <row r="16" spans="1:87" x14ac:dyDescent="0.25">
      <c r="A16" s="9" t="s">
        <v>16</v>
      </c>
      <c r="B16" s="13">
        <v>5221388.6496445481</v>
      </c>
      <c r="C16" s="13">
        <v>5587665.4419701798</v>
      </c>
      <c r="D16" s="13">
        <v>5632858.0902925059</v>
      </c>
      <c r="E16" s="13">
        <v>5803032.3111560466</v>
      </c>
      <c r="F16" s="13">
        <v>5695773.8261586158</v>
      </c>
      <c r="G16" s="13">
        <v>5506272.3796534371</v>
      </c>
      <c r="H16" s="13">
        <v>5815581</v>
      </c>
      <c r="I16" s="13">
        <v>39262571.69887533</v>
      </c>
      <c r="J16" s="7">
        <f>B16/_xlfn.XLOOKUP($A16,Folketal!$A:$A,Folketal!B:B)</f>
        <v>1501.6936007030624</v>
      </c>
      <c r="K16" s="7">
        <f>C16/_xlfn.XLOOKUP($A16,Folketal!$A:$A,Folketal!C:C)</f>
        <v>1620.082760791586</v>
      </c>
      <c r="L16" s="7">
        <f>D16/_xlfn.XLOOKUP($A16,Folketal!$A:$A,Folketal!D:D)</f>
        <v>1643.1908081366703</v>
      </c>
      <c r="M16" s="7">
        <f>E16/_xlfn.XLOOKUP($A16,Folketal!$A:$A,Folketal!E:E)</f>
        <v>1702.2682050912429</v>
      </c>
      <c r="N16" s="7">
        <f>F16/_xlfn.XLOOKUP($A16,Folketal!$A:$A,Folketal!F:F)</f>
        <v>1703.7911535024277</v>
      </c>
      <c r="O16" s="7">
        <f>G16/_xlfn.XLOOKUP($A16,Folketal!$A:$A,Folketal!G:G)</f>
        <v>1680.2784191801761</v>
      </c>
      <c r="P16" s="7">
        <f>H16/_xlfn.XLOOKUP($A16,Folketal!$A:$A,Folketal!H:H)</f>
        <v>1744.3254349130175</v>
      </c>
      <c r="Q16" s="7">
        <f>B16/_xlfn.XLOOKUP($A16,'16-66 år'!$A:$A,'16-66 år'!B:B)</f>
        <v>2796.673084972977</v>
      </c>
      <c r="R16" s="7">
        <f>C16/_xlfn.XLOOKUP($A16,'16-66 år'!$A:$A,'16-66 år'!C:C)</f>
        <v>3078.6035492948649</v>
      </c>
      <c r="S16" s="7">
        <f>D16/_xlfn.XLOOKUP($A16,'16-66 år'!$A:$A,'16-66 år'!D:D)</f>
        <v>3122.4268793195711</v>
      </c>
      <c r="T16" s="7">
        <f>E16/_xlfn.XLOOKUP($A16,'16-66 år'!$A:$A,'16-66 år'!E:E)</f>
        <v>3295.3051170676017</v>
      </c>
      <c r="U16" s="7">
        <f>F16/_xlfn.XLOOKUP($A16,'16-66 år'!$A:$A,'16-66 år'!F:F)</f>
        <v>3376.2737558735125</v>
      </c>
      <c r="V16" s="7">
        <f>G16/_xlfn.XLOOKUP($A16,'16-66 år'!$A:$A,'16-66 år'!G:G)</f>
        <v>3361.5826493610725</v>
      </c>
      <c r="W16" s="7">
        <f>H16/_xlfn.XLOOKUP($A16,'16-66 år'!$A:$A,'16-66 år'!H:H)</f>
        <v>3451.3833827893177</v>
      </c>
      <c r="X16" s="7"/>
      <c r="Y16" s="9" t="s">
        <v>16</v>
      </c>
      <c r="Z16" s="13">
        <v>137834.55938053704</v>
      </c>
      <c r="AA16" s="13">
        <v>594769.51559241093</v>
      </c>
      <c r="AB16" s="13">
        <v>835343.81934362499</v>
      </c>
      <c r="AC16" s="13">
        <v>1365552.941848235</v>
      </c>
      <c r="AD16" s="13">
        <v>1481351.3562105692</v>
      </c>
      <c r="AE16" s="13">
        <v>1447491.5397344953</v>
      </c>
      <c r="AF16" s="13">
        <v>1573364</v>
      </c>
      <c r="AG16" s="13">
        <v>7435707.7321098726</v>
      </c>
      <c r="AH16" s="7">
        <f>Z16/_xlfn.XLOOKUP($Y16,Folketal!$A:$A,Folketal!B:B)</f>
        <v>39.641805976570907</v>
      </c>
      <c r="AI16" s="7">
        <f>AA16/_xlfn.XLOOKUP($Y16,Folketal!$A:$A,Folketal!C:C)</f>
        <v>172.4469456632099</v>
      </c>
      <c r="AJ16" s="7">
        <f>AB16/_xlfn.XLOOKUP($Y16,Folketal!$A:$A,Folketal!D:D)</f>
        <v>243.68256106873542</v>
      </c>
      <c r="AK16" s="7">
        <f>AC16/_xlfn.XLOOKUP($Y16,Folketal!$A:$A,Folketal!E:E)</f>
        <v>400.57287821890145</v>
      </c>
      <c r="AL16" s="7">
        <f>AD16/_xlfn.XLOOKUP($Y16,Folketal!$A:$A,Folketal!F:F)</f>
        <v>443.12035782547684</v>
      </c>
      <c r="AM16" s="7">
        <f>AE16/_xlfn.XLOOKUP($Y16,Folketal!$A:$A,Folketal!G:G)</f>
        <v>441.71240150579655</v>
      </c>
      <c r="AN16" s="7">
        <f>AF16/_xlfn.XLOOKUP($Y16,Folketal!$A:$A,Folketal!H:H)</f>
        <v>471.91481703659269</v>
      </c>
      <c r="AO16" s="7">
        <f>Z16/_xlfn.XLOOKUP($Y16,'16-66 år'!$A:$A,'16-66 år'!B:B)</f>
        <v>73.826759175434944</v>
      </c>
      <c r="AP16" s="7">
        <f>AA16/_xlfn.XLOOKUP($Y16,'16-66 år'!$A:$A,'16-66 år'!C:C)</f>
        <v>327.69670280573604</v>
      </c>
      <c r="AQ16" s="7">
        <f>AB16/_xlfn.XLOOKUP($Y16,'16-66 år'!$A:$A,'16-66 år'!D:D)</f>
        <v>463.05089764059034</v>
      </c>
      <c r="AR16" s="7">
        <f>AC16/_xlfn.XLOOKUP($Y16,'16-66 år'!$A:$A,'16-66 år'!E:E)</f>
        <v>775.44176141296703</v>
      </c>
      <c r="AS16" s="7">
        <f>AD16/_xlfn.XLOOKUP($Y16,'16-66 år'!$A:$A,'16-66 år'!F:F)</f>
        <v>878.09801790786548</v>
      </c>
      <c r="AT16" s="7">
        <f>AE16/_xlfn.XLOOKUP($Y16,'16-66 år'!$A:$A,'16-66 år'!G:G)</f>
        <v>883.69446870237812</v>
      </c>
      <c r="AU16" s="7">
        <f>AF16/_xlfn.XLOOKUP($Y16,'16-66 år'!$A:$A,'16-66 år'!H:H)</f>
        <v>933.74718100890209</v>
      </c>
      <c r="AV16" s="7"/>
      <c r="AW16" s="7"/>
      <c r="AX16" s="7"/>
      <c r="BC16" s="9" t="s">
        <v>16</v>
      </c>
      <c r="BD16" s="13">
        <v>16157073.863847738</v>
      </c>
      <c r="BE16" s="13">
        <v>17177757.45368218</v>
      </c>
      <c r="BF16" s="13">
        <v>14880059.185746863</v>
      </c>
      <c r="BG16" s="13">
        <v>15435759.483033063</v>
      </c>
      <c r="BH16" s="13">
        <v>13815254.390001396</v>
      </c>
      <c r="BI16" s="13">
        <v>13381331.77488968</v>
      </c>
      <c r="BJ16" s="13">
        <v>13032005</v>
      </c>
      <c r="BK16" s="13">
        <v>103879241.15120092</v>
      </c>
      <c r="BL16" s="7">
        <f>BD16/_xlfn.XLOOKUP($BC16,Folketal!$A:$A,Folketal!B:B)</f>
        <v>4646.8432165222139</v>
      </c>
      <c r="BM16" s="7">
        <f>BE16/_xlfn.XLOOKUP($BC16,Folketal!$A:$A,Folketal!C:C)</f>
        <v>4980.5037557791184</v>
      </c>
      <c r="BN16" s="7">
        <f>BF16/_xlfn.XLOOKUP($BC16,Folketal!$A:$A,Folketal!D:D)</f>
        <v>4340.7407192960509</v>
      </c>
      <c r="BO16" s="7">
        <f>BG16/_xlfn.XLOOKUP($BC16,Folketal!$A:$A,Folketal!E:E)</f>
        <v>4527.9435268504149</v>
      </c>
      <c r="BP16" s="7">
        <f>BH16/_xlfn.XLOOKUP($BC16,Folketal!$A:$A,Folketal!F:F)</f>
        <v>4132.591800778162</v>
      </c>
      <c r="BQ16" s="7">
        <f>BI16/_xlfn.XLOOKUP($BC16,Folketal!$A:$A,Folketal!G:G)</f>
        <v>4083.4091470520843</v>
      </c>
      <c r="BR16" s="7">
        <f>BJ16/_xlfn.XLOOKUP($BC16,Folketal!$A:$A,Folketal!H:H)</f>
        <v>3908.8197360527893</v>
      </c>
      <c r="BS16" s="7">
        <f>BD16/_xlfn.XLOOKUP($BC16,'16-66 år'!$A:$A,'16-66 år'!B:B)</f>
        <v>8654.0299217181237</v>
      </c>
      <c r="BT16" s="7">
        <f>BE16/_xlfn.XLOOKUP($BC16,'16-66 år'!$A:$A,'16-66 år'!C:C)</f>
        <v>9464.3291755824685</v>
      </c>
      <c r="BU16" s="7">
        <f>BF16/_xlfn.XLOOKUP($BC16,'16-66 år'!$A:$A,'16-66 år'!D:D)</f>
        <v>8248.3698368885052</v>
      </c>
      <c r="BV16" s="7">
        <f>BG16/_xlfn.XLOOKUP($BC16,'16-66 år'!$A:$A,'16-66 år'!E:E)</f>
        <v>8765.3375826422853</v>
      </c>
      <c r="BW16" s="7">
        <f>BH16/_xlfn.XLOOKUP($BC16,'16-66 år'!$A:$A,'16-66 år'!F:F)</f>
        <v>8189.2438589219892</v>
      </c>
      <c r="BX16" s="7">
        <f>BI16/_xlfn.XLOOKUP($BC16,'16-66 år'!$A:$A,'16-66 år'!G:G)</f>
        <v>8169.3112178813672</v>
      </c>
      <c r="BY16" s="7">
        <f>BJ16/_xlfn.XLOOKUP($BC16,'16-66 år'!$A:$A,'16-66 år'!H:H)</f>
        <v>7734.1275964391689</v>
      </c>
      <c r="CB16" s="9" t="s">
        <v>16</v>
      </c>
      <c r="CC16" s="7">
        <f>_xlfn.XLOOKUP($CB16,$A:$A,B:B)/_xlfn.XLOOKUP($CB16,$BC:$BC,BD:BD)*100</f>
        <v>32.316424951968976</v>
      </c>
      <c r="CD16" s="7">
        <f>_xlfn.XLOOKUP($CB16,$A:$A,C:C)/_xlfn.XLOOKUP($CB16,$BC:$BC,BE:BE)*100</f>
        <v>32.52849190027667</v>
      </c>
      <c r="CE16" s="7">
        <f>_xlfn.XLOOKUP($CB16,$A:$A,D:D)/_xlfn.XLOOKUP($CB16,$BC:$BC,BF:BF)*100</f>
        <v>37.855078531462041</v>
      </c>
      <c r="CF16" s="7">
        <f>_xlfn.XLOOKUP($CB16,$A:$A,E:E)/_xlfn.XLOOKUP($CB16,$BC:$BC,BG:BG)*100</f>
        <v>37.59473136086838</v>
      </c>
      <c r="CG16" s="7">
        <f>_xlfn.XLOOKUP($CB16,$A:$A,F:F)/_xlfn.XLOOKUP($CB16,$BC:$BC,BH:BH)*100</f>
        <v>41.228150169140967</v>
      </c>
      <c r="CH16" s="7">
        <f>_xlfn.XLOOKUP($CB16,$A:$A,G:G)/_xlfn.XLOOKUP($CB16,$BC:$BC,BI:BI)*100</f>
        <v>41.148911575349025</v>
      </c>
      <c r="CI16" s="7">
        <f>_xlfn.XLOOKUP($CB16,$A:$A,H:H)/_xlfn.XLOOKUP($CB16,$BC:$BC,BJ:BJ)*100</f>
        <v>44.625374222922723</v>
      </c>
    </row>
    <row r="17" spans="1:87" x14ac:dyDescent="0.25">
      <c r="A17" s="9" t="s">
        <v>17</v>
      </c>
      <c r="B17" s="13">
        <v>83879327.266422585</v>
      </c>
      <c r="C17" s="13">
        <v>82956995.086757883</v>
      </c>
      <c r="D17" s="13">
        <v>80556943.85007751</v>
      </c>
      <c r="E17" s="13">
        <v>83895651.164005592</v>
      </c>
      <c r="F17" s="13">
        <v>83683155.854456395</v>
      </c>
      <c r="G17" s="13">
        <v>85316881.957210213</v>
      </c>
      <c r="H17" s="13">
        <v>88357831</v>
      </c>
      <c r="I17" s="13">
        <v>588646786.17893016</v>
      </c>
      <c r="J17" s="7">
        <f>B17/_xlfn.XLOOKUP($A17,Folketal!$A:$A,Folketal!B:B)</f>
        <v>1732.5070177924731</v>
      </c>
      <c r="K17" s="7">
        <f>C17/_xlfn.XLOOKUP($A17,Folketal!$A:$A,Folketal!C:C)</f>
        <v>1710.7004121575874</v>
      </c>
      <c r="L17" s="7">
        <f>D17/_xlfn.XLOOKUP($A17,Folketal!$A:$A,Folketal!D:D)</f>
        <v>1644.0528143447318</v>
      </c>
      <c r="M17" s="7">
        <f>E17/_xlfn.XLOOKUP($A17,Folketal!$A:$A,Folketal!E:E)</f>
        <v>1699.9787474216448</v>
      </c>
      <c r="N17" s="7">
        <f>F17/_xlfn.XLOOKUP($A17,Folketal!$A:$A,Folketal!F:F)</f>
        <v>1699.2193765118664</v>
      </c>
      <c r="O17" s="7">
        <f>G17/_xlfn.XLOOKUP($A17,Folketal!$A:$A,Folketal!G:G)</f>
        <v>1727.1323121828862</v>
      </c>
      <c r="P17" s="7">
        <f>H17/_xlfn.XLOOKUP($A17,Folketal!$A:$A,Folketal!H:H)</f>
        <v>1771.9408603228717</v>
      </c>
      <c r="Q17" s="7">
        <f>B17/_xlfn.XLOOKUP($A17,'16-66 år'!$A:$A,'16-66 år'!B:B)</f>
        <v>2800.2713249122849</v>
      </c>
      <c r="R17" s="7">
        <f>C17/_xlfn.XLOOKUP($A17,'16-66 år'!$A:$A,'16-66 år'!C:C)</f>
        <v>2769.757106165333</v>
      </c>
      <c r="S17" s="7">
        <f>D17/_xlfn.XLOOKUP($A17,'16-66 år'!$A:$A,'16-66 år'!D:D)</f>
        <v>2667.2718313382397</v>
      </c>
      <c r="T17" s="7">
        <f>E17/_xlfn.XLOOKUP($A17,'16-66 år'!$A:$A,'16-66 år'!E:E)</f>
        <v>2758.7271435995394</v>
      </c>
      <c r="U17" s="7">
        <f>F17/_xlfn.XLOOKUP($A17,'16-66 år'!$A:$A,'16-66 år'!F:F)</f>
        <v>2752.7353899492236</v>
      </c>
      <c r="V17" s="7">
        <f>G17/_xlfn.XLOOKUP($A17,'16-66 år'!$A:$A,'16-66 år'!G:G)</f>
        <v>2793.794025712562</v>
      </c>
      <c r="W17" s="7">
        <f>H17/_xlfn.XLOOKUP($A17,'16-66 år'!$A:$A,'16-66 år'!H:H)</f>
        <v>2858.3666860766048</v>
      </c>
      <c r="X17" s="7"/>
      <c r="Y17" s="9" t="s">
        <v>17</v>
      </c>
      <c r="Z17" s="13">
        <v>1136750.2641975342</v>
      </c>
      <c r="AA17" s="13">
        <v>3863224.8190283207</v>
      </c>
      <c r="AB17" s="13">
        <v>5911869.6829417069</v>
      </c>
      <c r="AC17" s="13">
        <v>8207728.7992671076</v>
      </c>
      <c r="AD17" s="13">
        <v>9439278.3962831497</v>
      </c>
      <c r="AE17" s="13">
        <v>10433072.101338875</v>
      </c>
      <c r="AF17" s="13">
        <v>12027744</v>
      </c>
      <c r="AG17" s="13">
        <v>51019668.063056692</v>
      </c>
      <c r="AH17" s="7">
        <f>Z17/_xlfn.XLOOKUP($Y17,Folketal!$A:$A,Folketal!B:B)</f>
        <v>23.479299064288632</v>
      </c>
      <c r="AI17" s="7">
        <f>AA17/_xlfn.XLOOKUP($Y17,Folketal!$A:$A,Folketal!C:C)</f>
        <v>79.6656181104143</v>
      </c>
      <c r="AJ17" s="7">
        <f>AB17/_xlfn.XLOOKUP($Y17,Folketal!$A:$A,Folketal!D:D)</f>
        <v>120.65286399603475</v>
      </c>
      <c r="AK17" s="7">
        <f>AC17/_xlfn.XLOOKUP($Y17,Folketal!$A:$A,Folketal!E:E)</f>
        <v>166.31332291680224</v>
      </c>
      <c r="AL17" s="7">
        <f>AD17/_xlfn.XLOOKUP($Y17,Folketal!$A:$A,Folketal!F:F)</f>
        <v>191.66825853401457</v>
      </c>
      <c r="AM17" s="7">
        <f>AE17/_xlfn.XLOOKUP($Y17,Folketal!$A:$A,Folketal!G:G)</f>
        <v>211.20434230816784</v>
      </c>
      <c r="AN17" s="7">
        <f>AF17/_xlfn.XLOOKUP($Y17,Folketal!$A:$A,Folketal!H:H)</f>
        <v>241.20613656873559</v>
      </c>
      <c r="AO17" s="7">
        <f>Z17/_xlfn.XLOOKUP($Y17,'16-66 år'!$A:$A,'16-66 år'!B:B)</f>
        <v>37.949865266660019</v>
      </c>
      <c r="AP17" s="7">
        <f>AA17/_xlfn.XLOOKUP($Y17,'16-66 år'!$A:$A,'16-66 år'!C:C)</f>
        <v>128.98483586619213</v>
      </c>
      <c r="AQ17" s="7">
        <f>AB17/_xlfn.XLOOKUP($Y17,'16-66 år'!$A:$A,'16-66 år'!D:D)</f>
        <v>195.74431107018432</v>
      </c>
      <c r="AR17" s="7">
        <f>AC17/_xlfn.XLOOKUP($Y17,'16-66 år'!$A:$A,'16-66 år'!E:E)</f>
        <v>269.89342011992727</v>
      </c>
      <c r="AS17" s="7">
        <f>AD17/_xlfn.XLOOKUP($Y17,'16-66 år'!$A:$A,'16-66 år'!F:F)</f>
        <v>310.50257882510363</v>
      </c>
      <c r="AT17" s="7">
        <f>AE17/_xlfn.XLOOKUP($Y17,'16-66 år'!$A:$A,'16-66 år'!G:G)</f>
        <v>341.6422850657828</v>
      </c>
      <c r="AU17" s="7">
        <f>AF17/_xlfn.XLOOKUP($Y17,'16-66 år'!$A:$A,'16-66 år'!H:H)</f>
        <v>389.09627329192546</v>
      </c>
      <c r="AV17" s="7"/>
      <c r="AW17" s="7"/>
      <c r="AX17" s="7"/>
      <c r="BC17" s="9" t="s">
        <v>17</v>
      </c>
      <c r="BD17" s="13">
        <v>226147223.0835492</v>
      </c>
      <c r="BE17" s="13">
        <v>216368153.17581126</v>
      </c>
      <c r="BF17" s="13">
        <v>191939645.44548008</v>
      </c>
      <c r="BG17" s="13">
        <v>196099889.91016036</v>
      </c>
      <c r="BH17" s="13">
        <v>206012976.16370121</v>
      </c>
      <c r="BI17" s="13">
        <v>208263582.93563196</v>
      </c>
      <c r="BJ17" s="13">
        <v>209627533</v>
      </c>
      <c r="BK17" s="13">
        <v>1454459003.714334</v>
      </c>
      <c r="BL17" s="7">
        <f>BD17/_xlfn.XLOOKUP($BC17,Folketal!$A:$A,Folketal!B:B)</f>
        <v>4671.0156580305529</v>
      </c>
      <c r="BM17" s="7">
        <f>BE17/_xlfn.XLOOKUP($BC17,Folketal!$A:$A,Folketal!C:C)</f>
        <v>4461.8430118947326</v>
      </c>
      <c r="BN17" s="7">
        <f>BF17/_xlfn.XLOOKUP($BC17,Folketal!$A:$A,Folketal!D:D)</f>
        <v>3917.2155645111143</v>
      </c>
      <c r="BO17" s="7">
        <f>BG17/_xlfn.XLOOKUP($BC17,Folketal!$A:$A,Folketal!E:E)</f>
        <v>3973.5747990954665</v>
      </c>
      <c r="BP17" s="7">
        <f>BH17/_xlfn.XLOOKUP($BC17,Folketal!$A:$A,Folketal!F:F)</f>
        <v>4183.1744672616396</v>
      </c>
      <c r="BQ17" s="7">
        <f>BI17/_xlfn.XLOOKUP($BC17,Folketal!$A:$A,Folketal!G:G)</f>
        <v>4216.0326923282719</v>
      </c>
      <c r="BR17" s="7">
        <f>BJ17/_xlfn.XLOOKUP($BC17,Folketal!$A:$A,Folketal!H:H)</f>
        <v>4203.901193221699</v>
      </c>
      <c r="BS17" s="7">
        <f>BD17/_xlfn.XLOOKUP($BC17,'16-66 år'!$A:$A,'16-66 år'!B:B)</f>
        <v>7549.8171557571341</v>
      </c>
      <c r="BT17" s="7">
        <f>BE17/_xlfn.XLOOKUP($BC17,'16-66 år'!$A:$A,'16-66 år'!C:C)</f>
        <v>7224.071088638485</v>
      </c>
      <c r="BU17" s="7">
        <f>BF17/_xlfn.XLOOKUP($BC17,'16-66 år'!$A:$A,'16-66 år'!D:D)</f>
        <v>6355.1965249149089</v>
      </c>
      <c r="BV17" s="7">
        <f>BG17/_xlfn.XLOOKUP($BC17,'16-66 år'!$A:$A,'16-66 år'!E:E)</f>
        <v>6448.3209993147339</v>
      </c>
      <c r="BW17" s="7">
        <f>BH17/_xlfn.XLOOKUP($BC17,'16-66 år'!$A:$A,'16-66 år'!F:F)</f>
        <v>6776.7426369638551</v>
      </c>
      <c r="BX17" s="7">
        <f>BI17/_xlfn.XLOOKUP($BC17,'16-66 år'!$A:$A,'16-66 år'!G:G)</f>
        <v>6819.8173729658774</v>
      </c>
      <c r="BY17" s="7">
        <f>BJ17/_xlfn.XLOOKUP($BC17,'16-66 år'!$A:$A,'16-66 år'!H:H)</f>
        <v>6781.4289919772255</v>
      </c>
      <c r="CB17" s="9" t="s">
        <v>17</v>
      </c>
      <c r="CC17" s="7">
        <f>_xlfn.XLOOKUP($CB17,$A:$A,B:B)/_xlfn.XLOOKUP($CB17,$BC:$BC,BD:BD)*100</f>
        <v>37.090584674317981</v>
      </c>
      <c r="CD17" s="7">
        <f>_xlfn.XLOOKUP($CB17,$A:$A,C:C)/_xlfn.XLOOKUP($CB17,$BC:$BC,BE:BE)*100</f>
        <v>38.340667916756985</v>
      </c>
      <c r="CE17" s="7">
        <f>_xlfn.XLOOKUP($CB17,$A:$A,D:D)/_xlfn.XLOOKUP($CB17,$BC:$BC,BF:BF)*100</f>
        <v>41.969934696456171</v>
      </c>
      <c r="CF17" s="7">
        <f>_xlfn.XLOOKUP($CB17,$A:$A,E:E)/_xlfn.XLOOKUP($CB17,$BC:$BC,BG:BG)*100</f>
        <v>42.782100082993864</v>
      </c>
      <c r="CG17" s="7">
        <f>_xlfn.XLOOKUP($CB17,$A:$A,F:F)/_xlfn.XLOOKUP($CB17,$BC:$BC,BH:BH)*100</f>
        <v>40.620332472630473</v>
      </c>
      <c r="CH17" s="7">
        <f>_xlfn.XLOOKUP($CB17,$A:$A,G:G)/_xlfn.XLOOKUP($CB17,$BC:$BC,BI:BI)*100</f>
        <v>40.965818773788747</v>
      </c>
      <c r="CI17" s="7">
        <f>_xlfn.XLOOKUP($CB17,$A:$A,H:H)/_xlfn.XLOOKUP($CB17,$BC:$BC,BJ:BJ)*100</f>
        <v>42.149916919548922</v>
      </c>
    </row>
    <row r="18" spans="1:87" x14ac:dyDescent="0.25">
      <c r="A18" s="9" t="s">
        <v>18</v>
      </c>
      <c r="B18" s="13">
        <v>74756053.774032384</v>
      </c>
      <c r="C18" s="13">
        <v>81867016.369391501</v>
      </c>
      <c r="D18" s="13">
        <v>85907544.209240183</v>
      </c>
      <c r="E18" s="13">
        <v>95281319.204947889</v>
      </c>
      <c r="F18" s="13">
        <v>99751597.725780904</v>
      </c>
      <c r="G18" s="13">
        <v>105326651.904185</v>
      </c>
      <c r="H18" s="13">
        <v>109528157</v>
      </c>
      <c r="I18" s="13">
        <v>652418340.18757784</v>
      </c>
      <c r="J18" s="7">
        <f>B18/_xlfn.XLOOKUP($A18,Folketal!$A:$A,Folketal!B:B)</f>
        <v>2044.9176292921297</v>
      </c>
      <c r="K18" s="7">
        <f>C18/_xlfn.XLOOKUP($A18,Folketal!$A:$A,Folketal!C:C)</f>
        <v>2224.4658416268103</v>
      </c>
      <c r="L18" s="7">
        <f>D18/_xlfn.XLOOKUP($A18,Folketal!$A:$A,Folketal!D:D)</f>
        <v>2312.1395292488273</v>
      </c>
      <c r="M18" s="7">
        <f>E18/_xlfn.XLOOKUP($A18,Folketal!$A:$A,Folketal!E:E)</f>
        <v>2544.7031275524901</v>
      </c>
      <c r="N18" s="7">
        <f>F18/_xlfn.XLOOKUP($A18,Folketal!$A:$A,Folketal!F:F)</f>
        <v>2646.1415424511474</v>
      </c>
      <c r="O18" s="7">
        <f>G18/_xlfn.XLOOKUP($A18,Folketal!$A:$A,Folketal!G:G)</f>
        <v>2780.8282792318355</v>
      </c>
      <c r="P18" s="7">
        <f>H18/_xlfn.XLOOKUP($A18,Folketal!$A:$A,Folketal!H:H)</f>
        <v>2871.7398269533296</v>
      </c>
      <c r="Q18" s="7">
        <f>B18/_xlfn.XLOOKUP($A18,'16-66 år'!$A:$A,'16-66 år'!B:B)</f>
        <v>3232.6942172554545</v>
      </c>
      <c r="R18" s="7">
        <f>C18/_xlfn.XLOOKUP($A18,'16-66 år'!$A:$A,'16-66 år'!C:C)</f>
        <v>3512.0985143454095</v>
      </c>
      <c r="S18" s="7">
        <f>D18/_xlfn.XLOOKUP($A18,'16-66 år'!$A:$A,'16-66 år'!D:D)</f>
        <v>3655.6401791166036</v>
      </c>
      <c r="T18" s="7">
        <f>E18/_xlfn.XLOOKUP($A18,'16-66 år'!$A:$A,'16-66 år'!E:E)</f>
        <v>4023.8742854405969</v>
      </c>
      <c r="U18" s="7">
        <f>F18/_xlfn.XLOOKUP($A18,'16-66 år'!$A:$A,'16-66 år'!F:F)</f>
        <v>4181.7555850499248</v>
      </c>
      <c r="V18" s="7">
        <f>G18/_xlfn.XLOOKUP($A18,'16-66 år'!$A:$A,'16-66 år'!G:G)</f>
        <v>4393.0034995072156</v>
      </c>
      <c r="W18" s="7">
        <f>H18/_xlfn.XLOOKUP($A18,'16-66 år'!$A:$A,'16-66 år'!H:H)</f>
        <v>4549.0782489512812</v>
      </c>
      <c r="X18" s="7"/>
      <c r="Y18" s="9" t="s">
        <v>18</v>
      </c>
      <c r="Z18" s="13">
        <v>1139177.1858878462</v>
      </c>
      <c r="AA18" s="13">
        <v>6212594.1637368342</v>
      </c>
      <c r="AB18" s="13">
        <v>10608017.717468694</v>
      </c>
      <c r="AC18" s="13">
        <v>14668181.426089194</v>
      </c>
      <c r="AD18" s="13">
        <v>15913041.910465274</v>
      </c>
      <c r="AE18" s="13">
        <v>15752475.219419278</v>
      </c>
      <c r="AF18" s="13">
        <v>16921885</v>
      </c>
      <c r="AG18" s="13">
        <v>81215372.623067111</v>
      </c>
      <c r="AH18" s="7">
        <f>Z18/_xlfn.XLOOKUP($Y18,Folketal!$A:$A,Folketal!B:B)</f>
        <v>31.161670429407394</v>
      </c>
      <c r="AI18" s="7">
        <f>AA18/_xlfn.XLOOKUP($Y18,Folketal!$A:$A,Folketal!C:C)</f>
        <v>168.80673216142256</v>
      </c>
      <c r="AJ18" s="7">
        <f>AB18/_xlfn.XLOOKUP($Y18,Folketal!$A:$A,Folketal!D:D)</f>
        <v>285.50713813668938</v>
      </c>
      <c r="AK18" s="7">
        <f>AC18/_xlfn.XLOOKUP($Y18,Folketal!$A:$A,Folketal!E:E)</f>
        <v>391.74696007502587</v>
      </c>
      <c r="AL18" s="7">
        <f>AD18/_xlfn.XLOOKUP($Y18,Folketal!$A:$A,Folketal!F:F)</f>
        <v>422.13019366170448</v>
      </c>
      <c r="AM18" s="7">
        <f>AE18/_xlfn.XLOOKUP($Y18,Folketal!$A:$A,Folketal!G:G)</f>
        <v>415.89595573501106</v>
      </c>
      <c r="AN18" s="7">
        <f>AF18/_xlfn.XLOOKUP($Y18,Folketal!$A:$A,Folketal!H:H)</f>
        <v>443.67815941269009</v>
      </c>
      <c r="AO18" s="7">
        <f>Z18/_xlfn.XLOOKUP($Y18,'16-66 år'!$A:$A,'16-66 år'!B:B)</f>
        <v>49.261716146501456</v>
      </c>
      <c r="AP18" s="7">
        <f>AA18/_xlfn.XLOOKUP($Y18,'16-66 år'!$A:$A,'16-66 år'!C:C)</f>
        <v>266.5205561448663</v>
      </c>
      <c r="AQ18" s="7">
        <f>AB18/_xlfn.XLOOKUP($Y18,'16-66 år'!$A:$A,'16-66 år'!D:D)</f>
        <v>451.40500925398698</v>
      </c>
      <c r="AR18" s="7">
        <f>AC18/_xlfn.XLOOKUP($Y18,'16-66 år'!$A:$A,'16-66 år'!E:E)</f>
        <v>619.45949685751907</v>
      </c>
      <c r="AS18" s="7">
        <f>AD18/_xlfn.XLOOKUP($Y18,'16-66 år'!$A:$A,'16-66 år'!F:F)</f>
        <v>667.10161442379786</v>
      </c>
      <c r="AT18" s="7">
        <f>AE18/_xlfn.XLOOKUP($Y18,'16-66 år'!$A:$A,'16-66 år'!G:G)</f>
        <v>657.01014428675671</v>
      </c>
      <c r="AU18" s="7">
        <f>AF18/_xlfn.XLOOKUP($Y18,'16-66 år'!$A:$A,'16-66 år'!H:H)</f>
        <v>702.82364912572166</v>
      </c>
      <c r="AV18" s="7"/>
      <c r="AW18" s="7"/>
      <c r="AX18" s="7"/>
      <c r="BC18" s="9" t="s">
        <v>18</v>
      </c>
      <c r="BD18" s="13">
        <v>217772547.88013566</v>
      </c>
      <c r="BE18" s="13">
        <v>218421097.55026066</v>
      </c>
      <c r="BF18" s="13">
        <v>204046108.06955838</v>
      </c>
      <c r="BG18" s="13">
        <v>215047220.26868275</v>
      </c>
      <c r="BH18" s="13">
        <v>217532022.76844224</v>
      </c>
      <c r="BI18" s="13">
        <v>225863847.93287531</v>
      </c>
      <c r="BJ18" s="13">
        <v>232635469</v>
      </c>
      <c r="BK18" s="13">
        <v>1531318313.469955</v>
      </c>
      <c r="BL18" s="7">
        <f>BD18/_xlfn.XLOOKUP($BC18,Folketal!$A:$A,Folketal!B:B)</f>
        <v>5957.0683557221782</v>
      </c>
      <c r="BM18" s="7">
        <f>BE18/_xlfn.XLOOKUP($BC18,Folketal!$A:$A,Folketal!C:C)</f>
        <v>5934.8720905975233</v>
      </c>
      <c r="BN18" s="7">
        <f>BF18/_xlfn.XLOOKUP($BC18,Folketal!$A:$A,Folketal!D:D)</f>
        <v>5491.7536823996334</v>
      </c>
      <c r="BO18" s="7">
        <f>BG18/_xlfn.XLOOKUP($BC18,Folketal!$A:$A,Folketal!E:E)</f>
        <v>5743.3223905318146</v>
      </c>
      <c r="BP18" s="7">
        <f>BH18/_xlfn.XLOOKUP($BC18,Folketal!$A:$A,Folketal!F:F)</f>
        <v>5770.5393736488913</v>
      </c>
      <c r="BQ18" s="7">
        <f>BI18/_xlfn.XLOOKUP($BC18,Folketal!$A:$A,Folketal!G:G)</f>
        <v>5963.2444802216523</v>
      </c>
      <c r="BR18" s="7">
        <f>BJ18/_xlfn.XLOOKUP($BC18,Folketal!$A:$A,Folketal!H:H)</f>
        <v>6099.51413214473</v>
      </c>
      <c r="BS18" s="7">
        <f>BD18/_xlfn.XLOOKUP($BC18,'16-66 år'!$A:$A,'16-66 år'!B:B)</f>
        <v>9417.1912596815419</v>
      </c>
      <c r="BT18" s="7">
        <f>BE18/_xlfn.XLOOKUP($BC18,'16-66 år'!$A:$A,'16-66 år'!C:C)</f>
        <v>9370.2744551806372</v>
      </c>
      <c r="BU18" s="7">
        <f>BF18/_xlfn.XLOOKUP($BC18,'16-66 år'!$A:$A,'16-66 år'!D:D)</f>
        <v>8682.8131093429092</v>
      </c>
      <c r="BV18" s="7">
        <f>BG18/_xlfn.XLOOKUP($BC18,'16-66 år'!$A:$A,'16-66 år'!E:E)</f>
        <v>9081.769511748078</v>
      </c>
      <c r="BW18" s="7">
        <f>BH18/_xlfn.XLOOKUP($BC18,'16-66 år'!$A:$A,'16-66 år'!F:F)</f>
        <v>9119.3100850357278</v>
      </c>
      <c r="BX18" s="7">
        <f>BI18/_xlfn.XLOOKUP($BC18,'16-66 år'!$A:$A,'16-66 år'!G:G)</f>
        <v>9420.414077947753</v>
      </c>
      <c r="BY18" s="7">
        <f>BJ18/_xlfn.XLOOKUP($BC18,'16-66 år'!$A:$A,'16-66 år'!H:H)</f>
        <v>9662.1451592806407</v>
      </c>
      <c r="CB18" s="9" t="s">
        <v>18</v>
      </c>
      <c r="CC18" s="7">
        <f>_xlfn.XLOOKUP($CB18,$A:$A,B:B)/_xlfn.XLOOKUP($CB18,$BC:$BC,BD:BD)*100</f>
        <v>34.327583757333322</v>
      </c>
      <c r="CD18" s="7">
        <f>_xlfn.XLOOKUP($CB18,$A:$A,C:C)/_xlfn.XLOOKUP($CB18,$BC:$BC,BE:BE)*100</f>
        <v>37.48127689476204</v>
      </c>
      <c r="CE18" s="7">
        <f>_xlfn.XLOOKUP($CB18,$A:$A,D:D)/_xlfn.XLOOKUP($CB18,$BC:$BC,BF:BF)*100</f>
        <v>42.102025381417562</v>
      </c>
      <c r="CF18" s="7">
        <f>_xlfn.XLOOKUP($CB18,$A:$A,E:E)/_xlfn.XLOOKUP($CB18,$BC:$BC,BG:BG)*100</f>
        <v>44.30716150894775</v>
      </c>
      <c r="CG18" s="7">
        <f>_xlfn.XLOOKUP($CB18,$A:$A,F:F)/_xlfn.XLOOKUP($CB18,$BC:$BC,BH:BH)*100</f>
        <v>45.856052114204878</v>
      </c>
      <c r="CH18" s="7">
        <f>_xlfn.XLOOKUP($CB18,$A:$A,G:G)/_xlfn.XLOOKUP($CB18,$BC:$BC,BI:BI)*100</f>
        <v>46.632806829487436</v>
      </c>
      <c r="CI18" s="7">
        <f>_xlfn.XLOOKUP($CB18,$A:$A,H:H)/_xlfn.XLOOKUP($CB18,$BC:$BC,BJ:BJ)*100</f>
        <v>47.081452140902897</v>
      </c>
    </row>
    <row r="19" spans="1:87" x14ac:dyDescent="0.25">
      <c r="A19" s="9" t="s">
        <v>19</v>
      </c>
      <c r="B19" s="13">
        <v>77147335.957846403</v>
      </c>
      <c r="C19" s="13">
        <v>76561135.609109387</v>
      </c>
      <c r="D19" s="13">
        <v>75198032.463606238</v>
      </c>
      <c r="E19" s="13">
        <v>78710296.305818319</v>
      </c>
      <c r="F19" s="13">
        <v>80978647.814244702</v>
      </c>
      <c r="G19" s="13">
        <v>82607022.789572179</v>
      </c>
      <c r="H19" s="13">
        <v>84933100</v>
      </c>
      <c r="I19" s="13">
        <v>556135570.94019723</v>
      </c>
      <c r="J19" s="7">
        <f>B19/_xlfn.XLOOKUP($A19,Folketal!$A:$A,Folketal!B:B)</f>
        <v>1887.8122634426272</v>
      </c>
      <c r="K19" s="7">
        <f>C19/_xlfn.XLOOKUP($A19,Folketal!$A:$A,Folketal!C:C)</f>
        <v>1865.2066072821251</v>
      </c>
      <c r="L19" s="7">
        <f>D19/_xlfn.XLOOKUP($A19,Folketal!$A:$A,Folketal!D:D)</f>
        <v>1819.1458611802075</v>
      </c>
      <c r="M19" s="7">
        <f>E19/_xlfn.XLOOKUP($A19,Folketal!$A:$A,Folketal!E:E)</f>
        <v>1886.5870018891762</v>
      </c>
      <c r="N19" s="7">
        <f>F19/_xlfn.XLOOKUP($A19,Folketal!$A:$A,Folketal!F:F)</f>
        <v>1928.2926018393784</v>
      </c>
      <c r="O19" s="7">
        <f>G19/_xlfn.XLOOKUP($A19,Folketal!$A:$A,Folketal!G:G)</f>
        <v>1953.6236588206457</v>
      </c>
      <c r="P19" s="7">
        <f>H19/_xlfn.XLOOKUP($A19,Folketal!$A:$A,Folketal!H:H)</f>
        <v>1999.3196958640333</v>
      </c>
      <c r="Q19" s="7">
        <f>B19/_xlfn.XLOOKUP($A19,'16-66 år'!$A:$A,'16-66 år'!B:B)</f>
        <v>3120.3420141500728</v>
      </c>
      <c r="R19" s="7">
        <f>C19/_xlfn.XLOOKUP($A19,'16-66 år'!$A:$A,'16-66 år'!C:C)</f>
        <v>3116.2950019989166</v>
      </c>
      <c r="S19" s="7">
        <f>D19/_xlfn.XLOOKUP($A19,'16-66 år'!$A:$A,'16-66 år'!D:D)</f>
        <v>3043.9618063312109</v>
      </c>
      <c r="T19" s="7">
        <f>E19/_xlfn.XLOOKUP($A19,'16-66 år'!$A:$A,'16-66 år'!E:E)</f>
        <v>3157.3788080475879</v>
      </c>
      <c r="U19" s="7">
        <f>F19/_xlfn.XLOOKUP($A19,'16-66 år'!$A:$A,'16-66 år'!F:F)</f>
        <v>3227.3981831830019</v>
      </c>
      <c r="V19" s="7">
        <f>G19/_xlfn.XLOOKUP($A19,'16-66 år'!$A:$A,'16-66 år'!G:G)</f>
        <v>3279.7483935987684</v>
      </c>
      <c r="W19" s="7">
        <f>H19/_xlfn.XLOOKUP($A19,'16-66 år'!$A:$A,'16-66 år'!H:H)</f>
        <v>3368.3561372199088</v>
      </c>
      <c r="X19" s="7"/>
      <c r="Y19" s="9" t="s">
        <v>19</v>
      </c>
      <c r="Z19" s="13">
        <v>495117.14328373643</v>
      </c>
      <c r="AA19" s="13">
        <v>3428985.6500630663</v>
      </c>
      <c r="AB19" s="13">
        <v>5667431.4618573394</v>
      </c>
      <c r="AC19" s="13">
        <v>7584355.5432836069</v>
      </c>
      <c r="AD19" s="13">
        <v>8978467.1664634701</v>
      </c>
      <c r="AE19" s="13">
        <v>8337420.9466660181</v>
      </c>
      <c r="AF19" s="13">
        <v>8766024</v>
      </c>
      <c r="AG19" s="13">
        <v>43257801.911617234</v>
      </c>
      <c r="AH19" s="7">
        <f>Z19/_xlfn.XLOOKUP($Y19,Folketal!$A:$A,Folketal!B:B)</f>
        <v>12.115625294468174</v>
      </c>
      <c r="AI19" s="7">
        <f>AA19/_xlfn.XLOOKUP($Y19,Folketal!$A:$A,Folketal!C:C)</f>
        <v>83.538033231735966</v>
      </c>
      <c r="AJ19" s="7">
        <f>AB19/_xlfn.XLOOKUP($Y19,Folketal!$A:$A,Folketal!D:D)</f>
        <v>137.10311492990152</v>
      </c>
      <c r="AK19" s="7">
        <f>AC19/_xlfn.XLOOKUP($Y19,Folketal!$A:$A,Folketal!E:E)</f>
        <v>181.78748216206722</v>
      </c>
      <c r="AL19" s="7">
        <f>AD19/_xlfn.XLOOKUP($Y19,Folketal!$A:$A,Folketal!F:F)</f>
        <v>213.79847997293655</v>
      </c>
      <c r="AM19" s="7">
        <f>AE19/_xlfn.XLOOKUP($Y19,Folketal!$A:$A,Folketal!G:G)</f>
        <v>197.17673225489591</v>
      </c>
      <c r="AN19" s="7">
        <f>AF19/_xlfn.XLOOKUP($Y19,Folketal!$A:$A,Folketal!H:H)</f>
        <v>206.35163955650762</v>
      </c>
      <c r="AO19" s="7">
        <f>Z19/_xlfn.XLOOKUP($Y19,'16-66 år'!$A:$A,'16-66 år'!B:B)</f>
        <v>20.025770234740996</v>
      </c>
      <c r="AP19" s="7">
        <f>AA19/_xlfn.XLOOKUP($Y19,'16-66 år'!$A:$A,'16-66 år'!C:C)</f>
        <v>139.57121662581676</v>
      </c>
      <c r="AQ19" s="7">
        <f>AB19/_xlfn.XLOOKUP($Y19,'16-66 år'!$A:$A,'16-66 år'!D:D)</f>
        <v>229.41351448580551</v>
      </c>
      <c r="AR19" s="7">
        <f>AC19/_xlfn.XLOOKUP($Y19,'16-66 år'!$A:$A,'16-66 år'!E:E)</f>
        <v>304.23825838515813</v>
      </c>
      <c r="AS19" s="7">
        <f>AD19/_xlfn.XLOOKUP($Y19,'16-66 år'!$A:$A,'16-66 år'!F:F)</f>
        <v>357.83616302512735</v>
      </c>
      <c r="AT19" s="7">
        <f>AE19/_xlfn.XLOOKUP($Y19,'16-66 år'!$A:$A,'16-66 år'!G:G)</f>
        <v>331.02080226569336</v>
      </c>
      <c r="AU19" s="7">
        <f>AF19/_xlfn.XLOOKUP($Y19,'16-66 år'!$A:$A,'16-66 år'!H:H)</f>
        <v>347.65116002379534</v>
      </c>
      <c r="AV19" s="7"/>
      <c r="AW19" s="7"/>
      <c r="AX19" s="7"/>
      <c r="BC19" s="9" t="s">
        <v>19</v>
      </c>
      <c r="BD19" s="13">
        <v>191005797.7070747</v>
      </c>
      <c r="BE19" s="13">
        <v>186912487.733188</v>
      </c>
      <c r="BF19" s="13">
        <v>164194441.170349</v>
      </c>
      <c r="BG19" s="13">
        <v>167248021.37211424</v>
      </c>
      <c r="BH19" s="13">
        <v>173431424.65214917</v>
      </c>
      <c r="BI19" s="13">
        <v>171784063.13169339</v>
      </c>
      <c r="BJ19" s="13">
        <v>175484025</v>
      </c>
      <c r="BK19" s="13">
        <v>1230060260.7665684</v>
      </c>
      <c r="BL19" s="7">
        <f>BD19/_xlfn.XLOOKUP($BC19,Folketal!$A:$A,Folketal!B:B)</f>
        <v>4673.9538419976188</v>
      </c>
      <c r="BM19" s="7">
        <f>BE19/_xlfn.XLOOKUP($BC19,Folketal!$A:$A,Folketal!C:C)</f>
        <v>4553.6211594803035</v>
      </c>
      <c r="BN19" s="7">
        <f>BF19/_xlfn.XLOOKUP($BC19,Folketal!$A:$A,Folketal!D:D)</f>
        <v>3972.0937941879915</v>
      </c>
      <c r="BO19" s="7">
        <f>BG19/_xlfn.XLOOKUP($BC19,Folketal!$A:$A,Folketal!E:E)</f>
        <v>4008.7251353542397</v>
      </c>
      <c r="BP19" s="7">
        <f>BH19/_xlfn.XLOOKUP($BC19,Folketal!$A:$A,Folketal!F:F)</f>
        <v>4129.8112787748341</v>
      </c>
      <c r="BQ19" s="7">
        <f>BI19/_xlfn.XLOOKUP($BC19,Folketal!$A:$A,Folketal!G:G)</f>
        <v>4062.6256534787012</v>
      </c>
      <c r="BR19" s="7">
        <f>BJ19/_xlfn.XLOOKUP($BC19,Folketal!$A:$A,Folketal!H:H)</f>
        <v>4130.8826298815939</v>
      </c>
      <c r="BS19" s="7">
        <f>BD19/_xlfn.XLOOKUP($BC19,'16-66 år'!$A:$A,'16-66 år'!B:B)</f>
        <v>7725.5216674921012</v>
      </c>
      <c r="BT19" s="7">
        <f>BE19/_xlfn.XLOOKUP($BC19,'16-66 år'!$A:$A,'16-66 år'!C:C)</f>
        <v>7607.9651470688705</v>
      </c>
      <c r="BU19" s="7">
        <f>BF19/_xlfn.XLOOKUP($BC19,'16-66 år'!$A:$A,'16-66 år'!D:D)</f>
        <v>6646.4718737997491</v>
      </c>
      <c r="BV19" s="7">
        <f>BG19/_xlfn.XLOOKUP($BC19,'16-66 år'!$A:$A,'16-66 år'!E:E)</f>
        <v>6708.9743420158948</v>
      </c>
      <c r="BW19" s="7">
        <f>BH19/_xlfn.XLOOKUP($BC19,'16-66 år'!$A:$A,'16-66 år'!F:F)</f>
        <v>6912.0969531764049</v>
      </c>
      <c r="BX19" s="7">
        <f>BI19/_xlfn.XLOOKUP($BC19,'16-66 år'!$A:$A,'16-66 år'!G:G)</f>
        <v>6820.3463346842973</v>
      </c>
      <c r="BY19" s="7">
        <f>BJ19/_xlfn.XLOOKUP($BC19,'16-66 år'!$A:$A,'16-66 år'!H:H)</f>
        <v>6959.5092207019634</v>
      </c>
      <c r="CB19" s="9" t="s">
        <v>19</v>
      </c>
      <c r="CC19" s="7">
        <f>_xlfn.XLOOKUP($CB19,$A:$A,B:B)/_xlfn.XLOOKUP($CB19,$BC:$BC,BD:BD)*100</f>
        <v>40.390049351360041</v>
      </c>
      <c r="CD19" s="7">
        <f>_xlfn.XLOOKUP($CB19,$A:$A,C:C)/_xlfn.XLOOKUP($CB19,$BC:$BC,BE:BE)*100</f>
        <v>40.96095265630305</v>
      </c>
      <c r="CE19" s="7">
        <f>_xlfn.XLOOKUP($CB19,$A:$A,D:D)/_xlfn.XLOOKUP($CB19,$BC:$BC,BF:BF)*100</f>
        <v>45.798159747435982</v>
      </c>
      <c r="CF19" s="7">
        <f>_xlfn.XLOOKUP($CB19,$A:$A,E:E)/_xlfn.XLOOKUP($CB19,$BC:$BC,BG:BG)*100</f>
        <v>47.062019424847989</v>
      </c>
      <c r="CG19" s="7">
        <f>_xlfn.XLOOKUP($CB19,$A:$A,F:F)/_xlfn.XLOOKUP($CB19,$BC:$BC,BH:BH)*100</f>
        <v>46.692027109079746</v>
      </c>
      <c r="CH19" s="7">
        <f>_xlfn.XLOOKUP($CB19,$A:$A,G:G)/_xlfn.XLOOKUP($CB19,$BC:$BC,BI:BI)*100</f>
        <v>48.087710398515746</v>
      </c>
      <c r="CI19" s="7">
        <f>_xlfn.XLOOKUP($CB19,$A:$A,H:H)/_xlfn.XLOOKUP($CB19,$BC:$BC,BJ:BJ)*100</f>
        <v>48.399334355363685</v>
      </c>
    </row>
    <row r="20" spans="1:87" x14ac:dyDescent="0.25">
      <c r="A20" s="9" t="s">
        <v>20</v>
      </c>
      <c r="B20" s="13">
        <v>123902813.62312497</v>
      </c>
      <c r="C20" s="13">
        <v>132397213.12874492</v>
      </c>
      <c r="D20" s="13">
        <v>136376019.07226443</v>
      </c>
      <c r="E20" s="13">
        <v>148934470.46946591</v>
      </c>
      <c r="F20" s="13">
        <v>156647491.82306969</v>
      </c>
      <c r="G20" s="13">
        <v>159743270.59403783</v>
      </c>
      <c r="H20" s="13">
        <v>165033703</v>
      </c>
      <c r="I20" s="13">
        <v>1023034981.7107079</v>
      </c>
      <c r="J20" s="7">
        <f>B20/_xlfn.XLOOKUP($A20,Folketal!$A:$A,Folketal!B:B)</f>
        <v>2410.1854501852818</v>
      </c>
      <c r="K20" s="7">
        <f>C20/_xlfn.XLOOKUP($A20,Folketal!$A:$A,Folketal!C:C)</f>
        <v>2577.325542704787</v>
      </c>
      <c r="L20" s="7">
        <f>D20/_xlfn.XLOOKUP($A20,Folketal!$A:$A,Folketal!D:D)</f>
        <v>2636.9669368343957</v>
      </c>
      <c r="M20" s="7">
        <f>E20/_xlfn.XLOOKUP($A20,Folketal!$A:$A,Folketal!E:E)</f>
        <v>2846.8789155971695</v>
      </c>
      <c r="N20" s="7">
        <f>F20/_xlfn.XLOOKUP($A20,Folketal!$A:$A,Folketal!F:F)</f>
        <v>2985.2970446338059</v>
      </c>
      <c r="O20" s="7">
        <f>G20/_xlfn.XLOOKUP($A20,Folketal!$A:$A,Folketal!G:G)</f>
        <v>3026.4724829305032</v>
      </c>
      <c r="P20" s="7">
        <f>H20/_xlfn.XLOOKUP($A20,Folketal!$A:$A,Folketal!H:H)</f>
        <v>3118.5506991685561</v>
      </c>
      <c r="Q20" s="7">
        <f>B20/_xlfn.XLOOKUP($A20,'16-66 år'!$A:$A,'16-66 år'!B:B)</f>
        <v>3781.6754249519281</v>
      </c>
      <c r="R20" s="7">
        <f>C20/_xlfn.XLOOKUP($A20,'16-66 år'!$A:$A,'16-66 år'!C:C)</f>
        <v>4043.156816977491</v>
      </c>
      <c r="S20" s="7">
        <f>D20/_xlfn.XLOOKUP($A20,'16-66 år'!$A:$A,'16-66 år'!D:D)</f>
        <v>4138.7520582763627</v>
      </c>
      <c r="T20" s="7">
        <f>E20/_xlfn.XLOOKUP($A20,'16-66 år'!$A:$A,'16-66 år'!E:E)</f>
        <v>4461.2530095095226</v>
      </c>
      <c r="U20" s="7">
        <f>F20/_xlfn.XLOOKUP($A20,'16-66 år'!$A:$A,'16-66 år'!F:F)</f>
        <v>4675.2071814919627</v>
      </c>
      <c r="V20" s="7">
        <f>G20/_xlfn.XLOOKUP($A20,'16-66 år'!$A:$A,'16-66 år'!G:G)</f>
        <v>4748.0463260622346</v>
      </c>
      <c r="W20" s="7">
        <f>H20/_xlfn.XLOOKUP($A20,'16-66 år'!$A:$A,'16-66 år'!H:H)</f>
        <v>4892.2067646884452</v>
      </c>
      <c r="X20" s="7"/>
      <c r="Y20" s="9" t="s">
        <v>20</v>
      </c>
      <c r="Z20" s="13">
        <v>823685.73896730482</v>
      </c>
      <c r="AA20" s="13">
        <v>6598434.6346927369</v>
      </c>
      <c r="AB20" s="13">
        <v>12193867.612539178</v>
      </c>
      <c r="AC20" s="13">
        <v>17529507.564549543</v>
      </c>
      <c r="AD20" s="13">
        <v>20625093.071333461</v>
      </c>
      <c r="AE20" s="13">
        <v>22007575.016670033</v>
      </c>
      <c r="AF20" s="13">
        <v>22166732</v>
      </c>
      <c r="AG20" s="13">
        <v>101944895.63875225</v>
      </c>
      <c r="AH20" s="7">
        <f>Z20/_xlfn.XLOOKUP($Y20,Folketal!$A:$A,Folketal!B:B)</f>
        <v>16.022520599270635</v>
      </c>
      <c r="AI20" s="7">
        <f>AA20/_xlfn.XLOOKUP($Y20,Folketal!$A:$A,Folketal!C:C)</f>
        <v>128.44918502419188</v>
      </c>
      <c r="AJ20" s="7">
        <f>AB20/_xlfn.XLOOKUP($Y20,Folketal!$A:$A,Folketal!D:D)</f>
        <v>235.7806449047543</v>
      </c>
      <c r="AK20" s="7">
        <f>AC20/_xlfn.XLOOKUP($Y20,Folketal!$A:$A,Folketal!E:E)</f>
        <v>335.07612662810942</v>
      </c>
      <c r="AL20" s="7">
        <f>AD20/_xlfn.XLOOKUP($Y20,Folketal!$A:$A,Folketal!F:F)</f>
        <v>393.0610613331325</v>
      </c>
      <c r="AM20" s="7">
        <f>AE20/_xlfn.XLOOKUP($Y20,Folketal!$A:$A,Folketal!G:G)</f>
        <v>416.95227571274359</v>
      </c>
      <c r="AN20" s="7">
        <f>AF20/_xlfn.XLOOKUP($Y20,Folketal!$A:$A,Folketal!H:H)</f>
        <v>418.87248677248675</v>
      </c>
      <c r="AO20" s="7">
        <f>Z20/_xlfn.XLOOKUP($Y20,'16-66 år'!$A:$A,'16-66 år'!B:B)</f>
        <v>25.139962732490076</v>
      </c>
      <c r="AP20" s="7">
        <f>AA20/_xlfn.XLOOKUP($Y20,'16-66 år'!$A:$A,'16-66 år'!C:C)</f>
        <v>201.5035312616117</v>
      </c>
      <c r="AQ20" s="7">
        <f>AB20/_xlfn.XLOOKUP($Y20,'16-66 år'!$A:$A,'16-66 år'!D:D)</f>
        <v>370.06062373036258</v>
      </c>
      <c r="AR20" s="7">
        <f>AC20/_xlfn.XLOOKUP($Y20,'16-66 år'!$A:$A,'16-66 år'!E:E)</f>
        <v>525.08709455276608</v>
      </c>
      <c r="AS20" s="7">
        <f>AD20/_xlfn.XLOOKUP($Y20,'16-66 år'!$A:$A,'16-66 år'!F:F)</f>
        <v>615.56416974074671</v>
      </c>
      <c r="AT20" s="7">
        <f>AE20/_xlfn.XLOOKUP($Y20,'16-66 år'!$A:$A,'16-66 år'!G:G)</f>
        <v>654.13075189246319</v>
      </c>
      <c r="AU20" s="7">
        <f>AF20/_xlfn.XLOOKUP($Y20,'16-66 år'!$A:$A,'16-66 år'!H:H)</f>
        <v>657.10357502816146</v>
      </c>
      <c r="AV20" s="7"/>
      <c r="AW20" s="7"/>
      <c r="AX20" s="7"/>
      <c r="BC20" s="9" t="s">
        <v>20</v>
      </c>
      <c r="BD20" s="13">
        <v>351201870.00808948</v>
      </c>
      <c r="BE20" s="13">
        <v>348701302.83887678</v>
      </c>
      <c r="BF20" s="13">
        <v>315943902.81147754</v>
      </c>
      <c r="BG20" s="13">
        <v>331818754.25578117</v>
      </c>
      <c r="BH20" s="13">
        <v>342790422.65538675</v>
      </c>
      <c r="BI20" s="13">
        <v>343672821.39853704</v>
      </c>
      <c r="BJ20" s="13">
        <v>340536589</v>
      </c>
      <c r="BK20" s="13">
        <v>2374665662.9681487</v>
      </c>
      <c r="BL20" s="7">
        <f>BD20/_xlfn.XLOOKUP($BC20,Folketal!$A:$A,Folketal!B:B)</f>
        <v>6831.6579133226242</v>
      </c>
      <c r="BM20" s="7">
        <f>BE20/_xlfn.XLOOKUP($BC20,Folketal!$A:$A,Folketal!C:C)</f>
        <v>6788.0339271729954</v>
      </c>
      <c r="BN20" s="7">
        <f>BF20/_xlfn.XLOOKUP($BC20,Folketal!$A:$A,Folketal!D:D)</f>
        <v>6109.0918423628118</v>
      </c>
      <c r="BO20" s="7">
        <f>BG20/_xlfn.XLOOKUP($BC20,Folketal!$A:$A,Folketal!E:E)</f>
        <v>6342.707717782303</v>
      </c>
      <c r="BP20" s="7">
        <f>BH20/_xlfn.XLOOKUP($BC20,Folketal!$A:$A,Folketal!F:F)</f>
        <v>6532.7010587423392</v>
      </c>
      <c r="BQ20" s="7">
        <f>BI20/_xlfn.XLOOKUP($BC20,Folketal!$A:$A,Folketal!G:G)</f>
        <v>6511.1746693671521</v>
      </c>
      <c r="BR20" s="7">
        <f>BJ20/_xlfn.XLOOKUP($BC20,Folketal!$A:$A,Folketal!H:H)</f>
        <v>6434.9317649281938</v>
      </c>
      <c r="BS20" s="7">
        <f>BD20/_xlfn.XLOOKUP($BC20,'16-66 år'!$A:$A,'16-66 år'!B:B)</f>
        <v>10719.138994264726</v>
      </c>
      <c r="BT20" s="7">
        <f>BE20/_xlfn.XLOOKUP($BC20,'16-66 år'!$A:$A,'16-66 år'!C:C)</f>
        <v>10648.668626362816</v>
      </c>
      <c r="BU20" s="7">
        <f>BF20/_xlfn.XLOOKUP($BC20,'16-66 år'!$A:$A,'16-66 år'!D:D)</f>
        <v>9588.2948259985296</v>
      </c>
      <c r="BV20" s="7">
        <f>BG20/_xlfn.XLOOKUP($BC20,'16-66 år'!$A:$A,'16-66 år'!E:E)</f>
        <v>9939.4546565954097</v>
      </c>
      <c r="BW20" s="7">
        <f>BH20/_xlfn.XLOOKUP($BC20,'16-66 år'!$A:$A,'16-66 år'!F:F)</f>
        <v>10230.717562686885</v>
      </c>
      <c r="BX20" s="7">
        <f>BI20/_xlfn.XLOOKUP($BC20,'16-66 år'!$A:$A,'16-66 år'!G:G)</f>
        <v>10214.981018860333</v>
      </c>
      <c r="BY20" s="7">
        <f>BJ20/_xlfn.XLOOKUP($BC20,'16-66 år'!$A:$A,'16-66 år'!H:H)</f>
        <v>10094.758670777257</v>
      </c>
      <c r="CB20" s="9" t="s">
        <v>20</v>
      </c>
      <c r="CC20" s="7">
        <f>_xlfn.XLOOKUP($CB20,$A:$A,B:B)/_xlfn.XLOOKUP($CB20,$BC:$BC,BD:BD)*100</f>
        <v>35.279656574798715</v>
      </c>
      <c r="CD20" s="7">
        <f>_xlfn.XLOOKUP($CB20,$A:$A,C:C)/_xlfn.XLOOKUP($CB20,$BC:$BC,BE:BE)*100</f>
        <v>37.968660297756685</v>
      </c>
      <c r="CE20" s="7">
        <f>_xlfn.XLOOKUP($CB20,$A:$A,D:D)/_xlfn.XLOOKUP($CB20,$BC:$BC,BF:BF)*100</f>
        <v>43.164630764734035</v>
      </c>
      <c r="CF20" s="7">
        <f>_xlfn.XLOOKUP($CB20,$A:$A,E:E)/_xlfn.XLOOKUP($CB20,$BC:$BC,BG:BG)*100</f>
        <v>44.884283531081053</v>
      </c>
      <c r="CG20" s="7">
        <f>_xlfn.XLOOKUP($CB20,$A:$A,F:F)/_xlfn.XLOOKUP($CB20,$BC:$BC,BH:BH)*100</f>
        <v>45.697744589716898</v>
      </c>
      <c r="CH20" s="7">
        <f>_xlfn.XLOOKUP($CB20,$A:$A,G:G)/_xlfn.XLOOKUP($CB20,$BC:$BC,BI:BI)*100</f>
        <v>46.481205567545594</v>
      </c>
      <c r="CI20" s="7">
        <f>_xlfn.XLOOKUP($CB20,$A:$A,H:H)/_xlfn.XLOOKUP($CB20,$BC:$BC,BJ:BJ)*100</f>
        <v>48.462840214799947</v>
      </c>
    </row>
    <row r="21" spans="1:87" x14ac:dyDescent="0.25">
      <c r="A21" s="9" t="s">
        <v>21</v>
      </c>
      <c r="B21" s="13">
        <v>135330288.38271025</v>
      </c>
      <c r="C21" s="13">
        <v>140086188.70928776</v>
      </c>
      <c r="D21" s="13">
        <v>142198100.22253224</v>
      </c>
      <c r="E21" s="13">
        <v>146955848.26480007</v>
      </c>
      <c r="F21" s="13">
        <v>153882772.28392908</v>
      </c>
      <c r="G21" s="13">
        <v>159617747.06717879</v>
      </c>
      <c r="H21" s="13">
        <v>164252204</v>
      </c>
      <c r="I21" s="13">
        <v>1042323148.9304383</v>
      </c>
      <c r="J21" s="7">
        <f>B21/_xlfn.XLOOKUP($A21,Folketal!$A:$A,Folketal!B:B)</f>
        <v>1297.5846010576854</v>
      </c>
      <c r="K21" s="7">
        <f>C21/_xlfn.XLOOKUP($A21,Folketal!$A:$A,Folketal!C:C)</f>
        <v>1356.3203275365765</v>
      </c>
      <c r="L21" s="7">
        <f>D21/_xlfn.XLOOKUP($A21,Folketal!$A:$A,Folketal!D:D)</f>
        <v>1368.0787013905353</v>
      </c>
      <c r="M21" s="7">
        <f>E21/_xlfn.XLOOKUP($A21,Folketal!$A:$A,Folketal!E:E)</f>
        <v>1400.0061758326353</v>
      </c>
      <c r="N21" s="7">
        <f>F21/_xlfn.XLOOKUP($A21,Folketal!$A:$A,Folketal!F:F)</f>
        <v>1459.0331972800452</v>
      </c>
      <c r="O21" s="7">
        <f>G21/_xlfn.XLOOKUP($A21,Folketal!$A:$A,Folketal!G:G)</f>
        <v>1502.6240945453917</v>
      </c>
      <c r="P21" s="7">
        <f>H21/_xlfn.XLOOKUP($A21,Folketal!$A:$A,Folketal!H:H)</f>
        <v>1543.2450837616152</v>
      </c>
      <c r="Q21" s="7">
        <f>B21/_xlfn.XLOOKUP($A21,'16-66 år'!$A:$A,'16-66 år'!B:B)</f>
        <v>1894.7453010572112</v>
      </c>
      <c r="R21" s="7">
        <f>C21/_xlfn.XLOOKUP($A21,'16-66 år'!$A:$A,'16-66 år'!C:C)</f>
        <v>1979.5131798169762</v>
      </c>
      <c r="S21" s="7">
        <f>D21/_xlfn.XLOOKUP($A21,'16-66 år'!$A:$A,'16-66 år'!D:D)</f>
        <v>1989.3132471920126</v>
      </c>
      <c r="T21" s="7">
        <f>E21/_xlfn.XLOOKUP($A21,'16-66 år'!$A:$A,'16-66 år'!E:E)</f>
        <v>2023.3770018147031</v>
      </c>
      <c r="U21" s="7">
        <f>F21/_xlfn.XLOOKUP($A21,'16-66 år'!$A:$A,'16-66 år'!F:F)</f>
        <v>2101.8503856409257</v>
      </c>
      <c r="V21" s="7">
        <f>G21/_xlfn.XLOOKUP($A21,'16-66 år'!$A:$A,'16-66 år'!G:G)</f>
        <v>2153.5334673589605</v>
      </c>
      <c r="W21" s="7">
        <f>H21/_xlfn.XLOOKUP($A21,'16-66 år'!$A:$A,'16-66 år'!H:H)</f>
        <v>2208.1064178743313</v>
      </c>
      <c r="X21" s="7"/>
      <c r="Y21" s="9" t="s">
        <v>21</v>
      </c>
      <c r="Z21" s="13">
        <v>1242545.6296910832</v>
      </c>
      <c r="AA21" s="13">
        <v>5148245.0669990154</v>
      </c>
      <c r="AB21" s="13">
        <v>8715602.276086783</v>
      </c>
      <c r="AC21" s="13">
        <v>11896172.855559045</v>
      </c>
      <c r="AD21" s="13">
        <v>13105969.488991439</v>
      </c>
      <c r="AE21" s="13">
        <v>13221297.265601033</v>
      </c>
      <c r="AF21" s="13">
        <v>12903174</v>
      </c>
      <c r="AG21" s="13">
        <v>66233006.582928397</v>
      </c>
      <c r="AH21" s="7">
        <f>Z21/_xlfn.XLOOKUP($Y21,Folketal!$A:$A,Folketal!B:B)</f>
        <v>11.913874524815265</v>
      </c>
      <c r="AI21" s="7">
        <f>AA21/_xlfn.XLOOKUP($Y21,Folketal!$A:$A,Folketal!C:C)</f>
        <v>49.845523672582544</v>
      </c>
      <c r="AJ21" s="7">
        <f>AB21/_xlfn.XLOOKUP($Y21,Folketal!$A:$A,Folketal!D:D)</f>
        <v>83.852244334104128</v>
      </c>
      <c r="AK21" s="7">
        <f>AC21/_xlfn.XLOOKUP($Y21,Folketal!$A:$A,Folketal!E:E)</f>
        <v>113.33142343913427</v>
      </c>
      <c r="AL21" s="7">
        <f>AD21/_xlfn.XLOOKUP($Y21,Folketal!$A:$A,Folketal!F:F)</f>
        <v>124.26371245571153</v>
      </c>
      <c r="AM21" s="7">
        <f>AE21/_xlfn.XLOOKUP($Y21,Folketal!$A:$A,Folketal!G:G)</f>
        <v>124.4638531583702</v>
      </c>
      <c r="AN21" s="7">
        <f>AF21/_xlfn.XLOOKUP($Y21,Folketal!$A:$A,Folketal!H:H)</f>
        <v>121.23283192243008</v>
      </c>
      <c r="AO21" s="7">
        <f>Z21/_xlfn.XLOOKUP($Y21,'16-66 år'!$A:$A,'16-66 år'!B:B)</f>
        <v>17.396752207816466</v>
      </c>
      <c r="AP21" s="7">
        <f>AA21/_xlfn.XLOOKUP($Y21,'16-66 år'!$A:$A,'16-66 år'!C:C)</f>
        <v>72.748206350313922</v>
      </c>
      <c r="AQ21" s="7">
        <f>AB21/_xlfn.XLOOKUP($Y21,'16-66 år'!$A:$A,'16-66 år'!D:D)</f>
        <v>121.92893602617175</v>
      </c>
      <c r="AR21" s="7">
        <f>AC21/_xlfn.XLOOKUP($Y21,'16-66 år'!$A:$A,'16-66 år'!E:E)</f>
        <v>163.79370300512255</v>
      </c>
      <c r="AS21" s="7">
        <f>AD21/_xlfn.XLOOKUP($Y21,'16-66 år'!$A:$A,'16-66 år'!F:F)</f>
        <v>179.01150736879296</v>
      </c>
      <c r="AT21" s="7">
        <f>AE21/_xlfn.XLOOKUP($Y21,'16-66 år'!$A:$A,'16-66 år'!G:G)</f>
        <v>178.37932602438016</v>
      </c>
      <c r="AU21" s="7">
        <f>AF21/_xlfn.XLOOKUP($Y21,'16-66 år'!$A:$A,'16-66 år'!H:H)</f>
        <v>173.46239883849111</v>
      </c>
      <c r="AV21" s="7"/>
      <c r="AW21" s="7"/>
      <c r="AX21" s="7"/>
      <c r="BC21" s="9" t="s">
        <v>21</v>
      </c>
      <c r="BD21" s="13">
        <v>445661129.73864245</v>
      </c>
      <c r="BE21" s="13">
        <v>435691573.33678657</v>
      </c>
      <c r="BF21" s="13">
        <v>372044372.02952898</v>
      </c>
      <c r="BG21" s="13">
        <v>381701070.6235584</v>
      </c>
      <c r="BH21" s="13">
        <v>393905332.57826221</v>
      </c>
      <c r="BI21" s="13">
        <v>394109911.36164069</v>
      </c>
      <c r="BJ21" s="13">
        <v>406216845</v>
      </c>
      <c r="BK21" s="13">
        <v>2829330234.6684198</v>
      </c>
      <c r="BL21" s="7">
        <f>BD21/_xlfn.XLOOKUP($BC21,Folketal!$A:$A,Folketal!B:B)</f>
        <v>4273.123379471901</v>
      </c>
      <c r="BM21" s="7">
        <f>BE21/_xlfn.XLOOKUP($BC21,Folketal!$A:$A,Folketal!C:C)</f>
        <v>4218.384002718587</v>
      </c>
      <c r="BN21" s="7">
        <f>BF21/_xlfn.XLOOKUP($BC21,Folketal!$A:$A,Folketal!D:D)</f>
        <v>3579.4147780404942</v>
      </c>
      <c r="BO21" s="7">
        <f>BG21/_xlfn.XLOOKUP($BC21,Folketal!$A:$A,Folketal!E:E)</f>
        <v>3636.3565145907173</v>
      </c>
      <c r="BP21" s="7">
        <f>BH21/_xlfn.XLOOKUP($BC21,Folketal!$A:$A,Folketal!F:F)</f>
        <v>3734.7972634448247</v>
      </c>
      <c r="BQ21" s="7">
        <f>BI21/_xlfn.XLOOKUP($BC21,Folketal!$A:$A,Folketal!G:G)</f>
        <v>3710.1078018718645</v>
      </c>
      <c r="BR21" s="7">
        <f>BJ21/_xlfn.XLOOKUP($BC21,Folketal!$A:$A,Folketal!H:H)</f>
        <v>3816.6437571054089</v>
      </c>
      <c r="BS21" s="7">
        <f>BD21/_xlfn.XLOOKUP($BC21,'16-66 år'!$A:$A,'16-66 år'!B:B)</f>
        <v>6239.6551542708676</v>
      </c>
      <c r="BT21" s="7">
        <f>BE21/_xlfn.XLOOKUP($BC21,'16-66 år'!$A:$A,'16-66 år'!C:C)</f>
        <v>6156.6184339925749</v>
      </c>
      <c r="BU21" s="7">
        <f>BF21/_xlfn.XLOOKUP($BC21,'16-66 år'!$A:$A,'16-66 år'!D:D)</f>
        <v>5204.8008845641352</v>
      </c>
      <c r="BV21" s="7">
        <f>BG21/_xlfn.XLOOKUP($BC21,'16-66 år'!$A:$A,'16-66 år'!E:E)</f>
        <v>5255.4912035627422</v>
      </c>
      <c r="BW21" s="7">
        <f>BH21/_xlfn.XLOOKUP($BC21,'16-66 år'!$A:$A,'16-66 år'!F:F)</f>
        <v>5380.2648788912111</v>
      </c>
      <c r="BX21" s="7">
        <f>BI21/_xlfn.XLOOKUP($BC21,'16-66 år'!$A:$A,'16-66 år'!G:G)</f>
        <v>5317.25888586787</v>
      </c>
      <c r="BY21" s="7">
        <f>BJ21/_xlfn.XLOOKUP($BC21,'16-66 år'!$A:$A,'16-66 år'!H:H)</f>
        <v>5460.9314252681952</v>
      </c>
      <c r="CB21" s="9" t="s">
        <v>21</v>
      </c>
      <c r="CC21" s="7">
        <f>_xlfn.XLOOKUP($CB21,$A:$A,B:B)/_xlfn.XLOOKUP($CB21,$BC:$BC,BD:BD)*100</f>
        <v>30.366186178739568</v>
      </c>
      <c r="CD21" s="7">
        <f>_xlfn.XLOOKUP($CB21,$A:$A,C:C)/_xlfn.XLOOKUP($CB21,$BC:$BC,BE:BE)*100</f>
        <v>32.152604567589862</v>
      </c>
      <c r="CE21" s="7">
        <f>_xlfn.XLOOKUP($CB21,$A:$A,D:D)/_xlfn.XLOOKUP($CB21,$BC:$BC,BF:BF)*100</f>
        <v>38.220736802664504</v>
      </c>
      <c r="CF21" s="7">
        <f>_xlfn.XLOOKUP($CB21,$A:$A,E:E)/_xlfn.XLOOKUP($CB21,$BC:$BC,BG:BG)*100</f>
        <v>38.500245237648549</v>
      </c>
      <c r="CG21" s="7">
        <f>_xlfn.XLOOKUP($CB21,$A:$A,F:F)/_xlfn.XLOOKUP($CB21,$BC:$BC,BH:BH)*100</f>
        <v>39.06592766254446</v>
      </c>
      <c r="CH21" s="7">
        <f>_xlfn.XLOOKUP($CB21,$A:$A,G:G)/_xlfn.XLOOKUP($CB21,$BC:$BC,BI:BI)*100</f>
        <v>40.500820320834649</v>
      </c>
      <c r="CI21" s="7">
        <f>_xlfn.XLOOKUP($CB21,$A:$A,H:H)/_xlfn.XLOOKUP($CB21,$BC:$BC,BJ:BJ)*100</f>
        <v>40.434611715818924</v>
      </c>
    </row>
    <row r="22" spans="1:87" x14ac:dyDescent="0.25">
      <c r="A22" s="9" t="s">
        <v>22</v>
      </c>
      <c r="B22" s="13">
        <v>180177551.32332441</v>
      </c>
      <c r="C22" s="13">
        <v>183835403.00826916</v>
      </c>
      <c r="D22" s="13">
        <v>186722637.66201776</v>
      </c>
      <c r="E22" s="13">
        <v>191190549.86664292</v>
      </c>
      <c r="F22" s="13">
        <v>192098621.98548329</v>
      </c>
      <c r="G22" s="13">
        <v>188636823.16532055</v>
      </c>
      <c r="H22" s="13">
        <v>196486786</v>
      </c>
      <c r="I22" s="13">
        <v>1319148373.0110581</v>
      </c>
      <c r="J22" s="7">
        <f>B22/_xlfn.XLOOKUP($A22,Folketal!$A:$A,Folketal!B:B)</f>
        <v>3028.1432467239947</v>
      </c>
      <c r="K22" s="7">
        <f>C22/_xlfn.XLOOKUP($A22,Folketal!$A:$A,Folketal!C:C)</f>
        <v>3119.3966539675421</v>
      </c>
      <c r="L22" s="7">
        <f>D22/_xlfn.XLOOKUP($A22,Folketal!$A:$A,Folketal!D:D)</f>
        <v>3173.3423575741026</v>
      </c>
      <c r="M22" s="7">
        <f>E22/_xlfn.XLOOKUP($A22,Folketal!$A:$A,Folketal!E:E)</f>
        <v>3250.9870747601244</v>
      </c>
      <c r="N22" s="7">
        <f>F22/_xlfn.XLOOKUP($A22,Folketal!$A:$A,Folketal!F:F)</f>
        <v>3293.3074230324582</v>
      </c>
      <c r="O22" s="7">
        <f>G22/_xlfn.XLOOKUP($A22,Folketal!$A:$A,Folketal!G:G)</f>
        <v>3266.0991613913802</v>
      </c>
      <c r="P22" s="7">
        <f>H22/_xlfn.XLOOKUP($A22,Folketal!$A:$A,Folketal!H:H)</f>
        <v>3420.4927581644733</v>
      </c>
      <c r="Q22" s="7">
        <f>B22/_xlfn.XLOOKUP($A22,'16-66 år'!$A:$A,'16-66 år'!B:B)</f>
        <v>4969.1814811032964</v>
      </c>
      <c r="R22" s="7">
        <f>C22/_xlfn.XLOOKUP($A22,'16-66 år'!$A:$A,'16-66 år'!C:C)</f>
        <v>5169.5791178051559</v>
      </c>
      <c r="S22" s="7">
        <f>D22/_xlfn.XLOOKUP($A22,'16-66 år'!$A:$A,'16-66 år'!D:D)</f>
        <v>5277.9308514335962</v>
      </c>
      <c r="T22" s="7">
        <f>E22/_xlfn.XLOOKUP($A22,'16-66 år'!$A:$A,'16-66 år'!E:E)</f>
        <v>5423.8453862877423</v>
      </c>
      <c r="U22" s="7">
        <f>F22/_xlfn.XLOOKUP($A22,'16-66 år'!$A:$A,'16-66 år'!F:F)</f>
        <v>5510.1001630807241</v>
      </c>
      <c r="V22" s="7">
        <f>G22/_xlfn.XLOOKUP($A22,'16-66 år'!$A:$A,'16-66 år'!G:G)</f>
        <v>5499.1348618290103</v>
      </c>
      <c r="W22" s="7">
        <f>H22/_xlfn.XLOOKUP($A22,'16-66 år'!$A:$A,'16-66 år'!H:H)</f>
        <v>5764.7807182255601</v>
      </c>
      <c r="X22" s="7"/>
      <c r="Y22" s="9" t="s">
        <v>22</v>
      </c>
      <c r="Z22" s="13">
        <v>1213883.0745087531</v>
      </c>
      <c r="AA22" s="13">
        <v>7296942.3627944011</v>
      </c>
      <c r="AB22" s="13">
        <v>12466176.984648732</v>
      </c>
      <c r="AC22" s="13">
        <v>18191160.571747884</v>
      </c>
      <c r="AD22" s="13">
        <v>21327742.323201615</v>
      </c>
      <c r="AE22" s="13">
        <v>21650488.660346299</v>
      </c>
      <c r="AF22" s="13">
        <v>22707199</v>
      </c>
      <c r="AG22" s="13">
        <v>104853592.97724769</v>
      </c>
      <c r="AH22" s="7">
        <f>Z22/_xlfn.XLOOKUP($Y22,Folketal!$A:$A,Folketal!B:B)</f>
        <v>20.401053335385171</v>
      </c>
      <c r="AI22" s="7">
        <f>AA22/_xlfn.XLOOKUP($Y22,Folketal!$A:$A,Folketal!C:C)</f>
        <v>123.81759562205218</v>
      </c>
      <c r="AJ22" s="7">
        <f>AB22/_xlfn.XLOOKUP($Y22,Folketal!$A:$A,Folketal!D:D)</f>
        <v>211.86208569957569</v>
      </c>
      <c r="AK22" s="7">
        <f>AC22/_xlfn.XLOOKUP($Y22,Folketal!$A:$A,Folketal!E:E)</f>
        <v>309.32087352062376</v>
      </c>
      <c r="AL22" s="7">
        <f>AD22/_xlfn.XLOOKUP($Y22,Folketal!$A:$A,Folketal!F:F)</f>
        <v>365.63933350251352</v>
      </c>
      <c r="AM22" s="7">
        <f>AE22/_xlfn.XLOOKUP($Y22,Folketal!$A:$A,Folketal!G:G)</f>
        <v>374.86128991526942</v>
      </c>
      <c r="AN22" s="7">
        <f>AF22/_xlfn.XLOOKUP($Y22,Folketal!$A:$A,Folketal!H:H)</f>
        <v>395.29278949933848</v>
      </c>
      <c r="AO22" s="7">
        <f>Z22/_xlfn.XLOOKUP($Y22,'16-66 år'!$A:$A,'16-66 år'!B:B)</f>
        <v>33.478117833055329</v>
      </c>
      <c r="AP22" s="7">
        <f>AA22/_xlfn.XLOOKUP($Y22,'16-66 år'!$A:$A,'16-66 år'!C:C)</f>
        <v>205.19508345643825</v>
      </c>
      <c r="AQ22" s="7">
        <f>AB22/_xlfn.XLOOKUP($Y22,'16-66 år'!$A:$A,'16-66 år'!D:D)</f>
        <v>352.37087977411761</v>
      </c>
      <c r="AR22" s="7">
        <f>AC22/_xlfn.XLOOKUP($Y22,'16-66 år'!$A:$A,'16-66 år'!E:E)</f>
        <v>516.06129281554286</v>
      </c>
      <c r="AS22" s="7">
        <f>AD22/_xlfn.XLOOKUP($Y22,'16-66 år'!$A:$A,'16-66 år'!F:F)</f>
        <v>611.75866457853931</v>
      </c>
      <c r="AT22" s="7">
        <f>AE22/_xlfn.XLOOKUP($Y22,'16-66 år'!$A:$A,'16-66 år'!G:G)</f>
        <v>631.15437892739112</v>
      </c>
      <c r="AU22" s="7">
        <f>AF22/_xlfn.XLOOKUP($Y22,'16-66 år'!$A:$A,'16-66 år'!H:H)</f>
        <v>666.21285647224499</v>
      </c>
      <c r="AV22" s="7"/>
      <c r="AW22" s="7"/>
      <c r="AX22" s="7"/>
      <c r="BC22" s="9" t="s">
        <v>22</v>
      </c>
      <c r="BD22" s="13">
        <v>432594140.79465812</v>
      </c>
      <c r="BE22" s="13">
        <v>427013697.84008592</v>
      </c>
      <c r="BF22" s="13">
        <v>393921571.13762337</v>
      </c>
      <c r="BG22" s="13">
        <v>400590340.89681542</v>
      </c>
      <c r="BH22" s="13">
        <v>409775049.93481344</v>
      </c>
      <c r="BI22" s="13">
        <v>399309345.46637768</v>
      </c>
      <c r="BJ22" s="13">
        <v>400760875</v>
      </c>
      <c r="BK22" s="13">
        <v>2863965021.070374</v>
      </c>
      <c r="BL22" s="7">
        <f>BD22/_xlfn.XLOOKUP($BC22,Folketal!$A:$A,Folketal!B:B)</f>
        <v>7270.3675702031587</v>
      </c>
      <c r="BM22" s="7">
        <f>BE22/_xlfn.XLOOKUP($BC22,Folketal!$A:$A,Folketal!C:C)</f>
        <v>7245.7485252759225</v>
      </c>
      <c r="BN22" s="7">
        <f>BF22/_xlfn.XLOOKUP($BC22,Folketal!$A:$A,Folketal!D:D)</f>
        <v>6694.6783898578096</v>
      </c>
      <c r="BO22" s="7">
        <f>BG22/_xlfn.XLOOKUP($BC22,Folketal!$A:$A,Folketal!E:E)</f>
        <v>6811.6024638125391</v>
      </c>
      <c r="BP22" s="7">
        <f>BH22/_xlfn.XLOOKUP($BC22,Folketal!$A:$A,Folketal!F:F)</f>
        <v>7025.1165769726285</v>
      </c>
      <c r="BQ22" s="7">
        <f>BI22/_xlfn.XLOOKUP($BC22,Folketal!$A:$A,Folketal!G:G)</f>
        <v>6913.7292310128414</v>
      </c>
      <c r="BR22" s="7">
        <f>BJ22/_xlfn.XLOOKUP($BC22,Folketal!$A:$A,Folketal!H:H)</f>
        <v>6976.5488997980638</v>
      </c>
      <c r="BS22" s="7">
        <f>BD22/_xlfn.XLOOKUP($BC22,'16-66 år'!$A:$A,'16-66 år'!B:B)</f>
        <v>11930.669372973831</v>
      </c>
      <c r="BT22" s="7">
        <f>BE22/_xlfn.XLOOKUP($BC22,'16-66 år'!$A:$A,'16-66 år'!C:C)</f>
        <v>12007.921538766794</v>
      </c>
      <c r="BU22" s="7">
        <f>BF22/_xlfn.XLOOKUP($BC22,'16-66 år'!$A:$A,'16-66 år'!D:D)</f>
        <v>11134.647835876063</v>
      </c>
      <c r="BV22" s="7">
        <f>BG22/_xlfn.XLOOKUP($BC22,'16-66 år'!$A:$A,'16-66 år'!E:E)</f>
        <v>11364.26498998058</v>
      </c>
      <c r="BW22" s="7">
        <f>BH22/_xlfn.XLOOKUP($BC22,'16-66 år'!$A:$A,'16-66 år'!F:F)</f>
        <v>11753.866561535537</v>
      </c>
      <c r="BX22" s="7">
        <f>BI22/_xlfn.XLOOKUP($BC22,'16-66 år'!$A:$A,'16-66 år'!G:G)</f>
        <v>11640.653746505486</v>
      </c>
      <c r="BY22" s="7">
        <f>BJ22/_xlfn.XLOOKUP($BC22,'16-66 år'!$A:$A,'16-66 år'!H:H)</f>
        <v>11758.035295153151</v>
      </c>
      <c r="CB22" s="9" t="s">
        <v>22</v>
      </c>
      <c r="CC22" s="7">
        <f>_xlfn.XLOOKUP($CB22,$A:$A,B:B)/_xlfn.XLOOKUP($CB22,$BC:$BC,BD:BD)*100</f>
        <v>41.650483520730411</v>
      </c>
      <c r="CD22" s="7">
        <f>_xlfn.XLOOKUP($CB22,$A:$A,C:C)/_xlfn.XLOOKUP($CB22,$BC:$BC,BE:BE)*100</f>
        <v>43.051406532891697</v>
      </c>
      <c r="CE22" s="7">
        <f>_xlfn.XLOOKUP($CB22,$A:$A,D:D)/_xlfn.XLOOKUP($CB22,$BC:$BC,BF:BF)*100</f>
        <v>47.400967944652862</v>
      </c>
      <c r="CF22" s="7">
        <f>_xlfn.XLOOKUP($CB22,$A:$A,E:E)/_xlfn.XLOOKUP($CB22,$BC:$BC,BG:BG)*100</f>
        <v>47.727199172755398</v>
      </c>
      <c r="CG22" s="7">
        <f>_xlfn.XLOOKUP($CB22,$A:$A,F:F)/_xlfn.XLOOKUP($CB22,$BC:$BC,BH:BH)*100</f>
        <v>46.879043030082514</v>
      </c>
      <c r="CH22" s="7">
        <f>_xlfn.XLOOKUP($CB22,$A:$A,G:G)/_xlfn.XLOOKUP($CB22,$BC:$BC,BI:BI)*100</f>
        <v>47.240773427178404</v>
      </c>
      <c r="CI22" s="7">
        <f>_xlfn.XLOOKUP($CB22,$A:$A,H:H)/_xlfn.XLOOKUP($CB22,$BC:$BC,BJ:BJ)*100</f>
        <v>49.028435223373542</v>
      </c>
    </row>
    <row r="23" spans="1:87" x14ac:dyDescent="0.25">
      <c r="A23" s="9" t="s">
        <v>23</v>
      </c>
      <c r="B23" s="13">
        <v>80850271.831726626</v>
      </c>
      <c r="C23" s="13">
        <v>86594034.681056008</v>
      </c>
      <c r="D23" s="13">
        <v>89061347.450323552</v>
      </c>
      <c r="E23" s="13">
        <v>95189178.731720164</v>
      </c>
      <c r="F23" s="13">
        <v>102061033.95721546</v>
      </c>
      <c r="G23" s="13">
        <v>108412321.68080033</v>
      </c>
      <c r="H23" s="13">
        <v>114271846</v>
      </c>
      <c r="I23" s="13">
        <v>676440034.33284211</v>
      </c>
      <c r="J23" s="7">
        <f>B23/_xlfn.XLOOKUP($A23,Folketal!$A:$A,Folketal!B:B)</f>
        <v>1783.7110735704243</v>
      </c>
      <c r="K23" s="7">
        <f>C23/_xlfn.XLOOKUP($A23,Folketal!$A:$A,Folketal!C:C)</f>
        <v>1898.2010715065217</v>
      </c>
      <c r="L23" s="7">
        <f>D23/_xlfn.XLOOKUP($A23,Folketal!$A:$A,Folketal!D:D)</f>
        <v>1940.1230247320239</v>
      </c>
      <c r="M23" s="7">
        <f>E23/_xlfn.XLOOKUP($A23,Folketal!$A:$A,Folketal!E:E)</f>
        <v>2059.5248432835015</v>
      </c>
      <c r="N23" s="7">
        <f>F23/_xlfn.XLOOKUP($A23,Folketal!$A:$A,Folketal!F:F)</f>
        <v>2188.0380310261648</v>
      </c>
      <c r="O23" s="7">
        <f>G23/_xlfn.XLOOKUP($A23,Folketal!$A:$A,Folketal!G:G)</f>
        <v>2298.3807517818977</v>
      </c>
      <c r="P23" s="7">
        <f>H23/_xlfn.XLOOKUP($A23,Folketal!$A:$A,Folketal!H:H)</f>
        <v>2392.2759645780561</v>
      </c>
      <c r="Q23" s="7">
        <f>B23/_xlfn.XLOOKUP($A23,'16-66 år'!$A:$A,'16-66 år'!B:B)</f>
        <v>2903.5831148043321</v>
      </c>
      <c r="R23" s="7">
        <f>C23/_xlfn.XLOOKUP($A23,'16-66 år'!$A:$A,'16-66 år'!C:C)</f>
        <v>3087.6817500822253</v>
      </c>
      <c r="S23" s="7">
        <f>D23/_xlfn.XLOOKUP($A23,'16-66 år'!$A:$A,'16-66 år'!D:D)</f>
        <v>3165.7252141728059</v>
      </c>
      <c r="T23" s="7">
        <f>E23/_xlfn.XLOOKUP($A23,'16-66 år'!$A:$A,'16-66 år'!E:E)</f>
        <v>3356.222365549685</v>
      </c>
      <c r="U23" s="7">
        <f>F23/_xlfn.XLOOKUP($A23,'16-66 år'!$A:$A,'16-66 år'!F:F)</f>
        <v>3556.6292848207227</v>
      </c>
      <c r="V23" s="7">
        <f>G23/_xlfn.XLOOKUP($A23,'16-66 år'!$A:$A,'16-66 år'!G:G)</f>
        <v>3733.3352278246612</v>
      </c>
      <c r="W23" s="7">
        <f>H23/_xlfn.XLOOKUP($A23,'16-66 år'!$A:$A,'16-66 år'!H:H)</f>
        <v>3888.2522712579535</v>
      </c>
      <c r="X23" s="7"/>
      <c r="Y23" s="9" t="s">
        <v>23</v>
      </c>
      <c r="Z23" s="13">
        <v>203976.24923227963</v>
      </c>
      <c r="AA23" s="13">
        <v>5409680.1357226586</v>
      </c>
      <c r="AB23" s="13">
        <v>11165939.35397104</v>
      </c>
      <c r="AC23" s="13">
        <v>16149090.209918575</v>
      </c>
      <c r="AD23" s="13">
        <v>18890329.338323362</v>
      </c>
      <c r="AE23" s="13">
        <v>18079111.211551026</v>
      </c>
      <c r="AF23" s="13">
        <v>18161545</v>
      </c>
      <c r="AG23" s="13">
        <v>88059671.498718947</v>
      </c>
      <c r="AH23" s="7">
        <f>Z23/_xlfn.XLOOKUP($Y23,Folketal!$A:$A,Folketal!B:B)</f>
        <v>4.5001047771147356</v>
      </c>
      <c r="AI23" s="7">
        <f>AA23/_xlfn.XLOOKUP($Y23,Folketal!$A:$A,Folketal!C:C)</f>
        <v>118.58392634039893</v>
      </c>
      <c r="AJ23" s="7">
        <f>AB23/_xlfn.XLOOKUP($Y23,Folketal!$A:$A,Folketal!D:D)</f>
        <v>243.24015584295915</v>
      </c>
      <c r="AK23" s="7">
        <f>AC23/_xlfn.XLOOKUP($Y23,Folketal!$A:$A,Folketal!E:E)</f>
        <v>349.40371297342165</v>
      </c>
      <c r="AL23" s="7">
        <f>AD23/_xlfn.XLOOKUP($Y23,Folketal!$A:$A,Folketal!F:F)</f>
        <v>404.98079833472747</v>
      </c>
      <c r="AM23" s="7">
        <f>AE23/_xlfn.XLOOKUP($Y23,Folketal!$A:$A,Folketal!G:G)</f>
        <v>383.28375016538456</v>
      </c>
      <c r="AN23" s="7">
        <f>AF23/_xlfn.XLOOKUP($Y23,Folketal!$A:$A,Folketal!H:H)</f>
        <v>380.21112902212826</v>
      </c>
      <c r="AO23" s="7">
        <f>Z23/_xlfn.XLOOKUP($Y23,'16-66 år'!$A:$A,'16-66 år'!B:B)</f>
        <v>7.3254174621037755</v>
      </c>
      <c r="AP23" s="7">
        <f>AA23/_xlfn.XLOOKUP($Y23,'16-66 år'!$A:$A,'16-66 år'!C:C)</f>
        <v>192.89285561499941</v>
      </c>
      <c r="AQ23" s="7">
        <f>AB23/_xlfn.XLOOKUP($Y23,'16-66 år'!$A:$A,'16-66 år'!D:D)</f>
        <v>396.89828151889384</v>
      </c>
      <c r="AR23" s="7">
        <f>AC23/_xlfn.XLOOKUP($Y23,'16-66 år'!$A:$A,'16-66 år'!E:E)</f>
        <v>569.39179923554673</v>
      </c>
      <c r="AS23" s="7">
        <f>AD23/_xlfn.XLOOKUP($Y23,'16-66 år'!$A:$A,'16-66 år'!F:F)</f>
        <v>658.29137644003913</v>
      </c>
      <c r="AT23" s="7">
        <f>AE23/_xlfn.XLOOKUP($Y23,'16-66 år'!$A:$A,'16-66 år'!G:G)</f>
        <v>622.58036473539119</v>
      </c>
      <c r="AU23" s="7">
        <f>AF23/_xlfn.XLOOKUP($Y23,'16-66 år'!$A:$A,'16-66 år'!H:H)</f>
        <v>617.97083942971858</v>
      </c>
      <c r="AV23" s="7"/>
      <c r="AW23" s="7"/>
      <c r="AX23" s="7"/>
      <c r="BC23" s="9" t="s">
        <v>23</v>
      </c>
      <c r="BD23" s="13">
        <v>231248940.21268329</v>
      </c>
      <c r="BE23" s="13">
        <v>233858448.50351533</v>
      </c>
      <c r="BF23" s="13">
        <v>213672267.59293449</v>
      </c>
      <c r="BG23" s="13">
        <v>223921453.5617418</v>
      </c>
      <c r="BH23" s="13">
        <v>232683318.08295503</v>
      </c>
      <c r="BI23" s="13">
        <v>233565984.32087567</v>
      </c>
      <c r="BJ23" s="13">
        <v>242771098</v>
      </c>
      <c r="BK23" s="13">
        <v>1611721510.2747056</v>
      </c>
      <c r="BL23" s="7">
        <f>BD23/_xlfn.XLOOKUP($BC23,Folketal!$A:$A,Folketal!B:B)</f>
        <v>5101.7923139118693</v>
      </c>
      <c r="BM23" s="7">
        <f>BE23/_xlfn.XLOOKUP($BC23,Folketal!$A:$A,Folketal!C:C)</f>
        <v>5126.3387733951931</v>
      </c>
      <c r="BN23" s="7">
        <f>BF23/_xlfn.XLOOKUP($BC23,Folketal!$A:$A,Folketal!D:D)</f>
        <v>4654.6621847932574</v>
      </c>
      <c r="BO23" s="7">
        <f>BG23/_xlfn.XLOOKUP($BC23,Folketal!$A:$A,Folketal!E:E)</f>
        <v>4844.7922620944155</v>
      </c>
      <c r="BP23" s="7">
        <f>BH23/_xlfn.XLOOKUP($BC23,Folketal!$A:$A,Folketal!F:F)</f>
        <v>4988.3871386634155</v>
      </c>
      <c r="BQ23" s="7">
        <f>BI23/_xlfn.XLOOKUP($BC23,Folketal!$A:$A,Folketal!G:G)</f>
        <v>4951.6840365679936</v>
      </c>
      <c r="BR23" s="7">
        <f>BJ23/_xlfn.XLOOKUP($BC23,Folketal!$A:$A,Folketal!H:H)</f>
        <v>5082.4020348776348</v>
      </c>
      <c r="BS23" s="7">
        <f>BD23/_xlfn.XLOOKUP($BC23,'16-66 år'!$A:$A,'16-66 år'!B:B)</f>
        <v>8304.8640765912478</v>
      </c>
      <c r="BT23" s="7">
        <f>BE23/_xlfn.XLOOKUP($BC23,'16-66 år'!$A:$A,'16-66 år'!C:C)</f>
        <v>8338.6859869322634</v>
      </c>
      <c r="BU23" s="7">
        <f>BF23/_xlfn.XLOOKUP($BC23,'16-66 år'!$A:$A,'16-66 år'!D:D)</f>
        <v>7595.0758039645434</v>
      </c>
      <c r="BV23" s="7">
        <f>BG23/_xlfn.XLOOKUP($BC23,'16-66 år'!$A:$A,'16-66 år'!E:E)</f>
        <v>7895.1221197990899</v>
      </c>
      <c r="BW23" s="7">
        <f>BH23/_xlfn.XLOOKUP($BC23,'16-66 år'!$A:$A,'16-66 år'!F:F)</f>
        <v>8108.5627990993526</v>
      </c>
      <c r="BX23" s="7">
        <f>BI23/_xlfn.XLOOKUP($BC23,'16-66 år'!$A:$A,'16-66 år'!G:G)</f>
        <v>8043.1827652768925</v>
      </c>
      <c r="BY23" s="7">
        <f>BJ23/_xlfn.XLOOKUP($BC23,'16-66 år'!$A:$A,'16-66 år'!H:H)</f>
        <v>8260.6110449487896</v>
      </c>
      <c r="CB23" s="9" t="s">
        <v>23</v>
      </c>
      <c r="CC23" s="7">
        <f>_xlfn.XLOOKUP($CB23,$A:$A,B:B)/_xlfn.XLOOKUP($CB23,$BC:$BC,BD:BD)*100</f>
        <v>34.962439939126796</v>
      </c>
      <c r="CD23" s="7">
        <f>_xlfn.XLOOKUP($CB23,$A:$A,C:C)/_xlfn.XLOOKUP($CB23,$BC:$BC,BE:BE)*100</f>
        <v>37.028396979104365</v>
      </c>
      <c r="CE23" s="7">
        <f>_xlfn.XLOOKUP($CB23,$A:$A,D:D)/_xlfn.XLOOKUP($CB23,$BC:$BC,BF:BF)*100</f>
        <v>41.681285294352605</v>
      </c>
      <c r="CF23" s="7">
        <f>_xlfn.XLOOKUP($CB23,$A:$A,E:E)/_xlfn.XLOOKUP($CB23,$BC:$BC,BG:BG)*100</f>
        <v>42.510075393679806</v>
      </c>
      <c r="CG23" s="7">
        <f>_xlfn.XLOOKUP($CB23,$A:$A,F:F)/_xlfn.XLOOKUP($CB23,$BC:$BC,BH:BH)*100</f>
        <v>43.862634759587358</v>
      </c>
      <c r="CH23" s="7">
        <f>_xlfn.XLOOKUP($CB23,$A:$A,G:G)/_xlfn.XLOOKUP($CB23,$BC:$BC,BI:BI)*100</f>
        <v>46.416143170857545</v>
      </c>
      <c r="CI23" s="7">
        <f>_xlfn.XLOOKUP($CB23,$A:$A,H:H)/_xlfn.XLOOKUP($CB23,$BC:$BC,BJ:BJ)*100</f>
        <v>47.069789996171622</v>
      </c>
    </row>
    <row r="24" spans="1:87" x14ac:dyDescent="0.25">
      <c r="A24" s="9" t="s">
        <v>24</v>
      </c>
      <c r="B24" s="13">
        <v>50409342.833222367</v>
      </c>
      <c r="C24" s="13">
        <v>51636614.190712661</v>
      </c>
      <c r="D24" s="13">
        <v>51627235.623835921</v>
      </c>
      <c r="E24" s="13">
        <v>54253124.735266641</v>
      </c>
      <c r="F24" s="13">
        <v>55121589.65162538</v>
      </c>
      <c r="G24" s="13">
        <v>56316779.299688771</v>
      </c>
      <c r="H24" s="13">
        <v>60282564</v>
      </c>
      <c r="I24" s="13">
        <v>379647250.33435172</v>
      </c>
      <c r="J24" s="7">
        <f>B24/_xlfn.XLOOKUP($A24,Folketal!$A:$A,Folketal!B:B)</f>
        <v>1230.3063684187725</v>
      </c>
      <c r="K24" s="7">
        <f>C24/_xlfn.XLOOKUP($A24,Folketal!$A:$A,Folketal!C:C)</f>
        <v>1260.9673795045826</v>
      </c>
      <c r="L24" s="7">
        <f>D24/_xlfn.XLOOKUP($A24,Folketal!$A:$A,Folketal!D:D)</f>
        <v>1241.7258489991082</v>
      </c>
      <c r="M24" s="7">
        <f>E24/_xlfn.XLOOKUP($A24,Folketal!$A:$A,Folketal!E:E)</f>
        <v>1287.2662823344242</v>
      </c>
      <c r="N24" s="7">
        <f>F24/_xlfn.XLOOKUP($A24,Folketal!$A:$A,Folketal!F:F)</f>
        <v>1298.7815944870615</v>
      </c>
      <c r="O24" s="7">
        <f>G24/_xlfn.XLOOKUP($A24,Folketal!$A:$A,Folketal!G:G)</f>
        <v>1322.8906837915195</v>
      </c>
      <c r="P24" s="7">
        <f>H24/_xlfn.XLOOKUP($A24,Folketal!$A:$A,Folketal!H:H)</f>
        <v>1405.2534850109562</v>
      </c>
      <c r="Q24" s="7">
        <f>B24/_xlfn.XLOOKUP($A24,'16-66 år'!$A:$A,'16-66 år'!B:B)</f>
        <v>2068.5847935172706</v>
      </c>
      <c r="R24" s="7">
        <f>C24/_xlfn.XLOOKUP($A24,'16-66 år'!$A:$A,'16-66 år'!C:C)</f>
        <v>2132.8630396824724</v>
      </c>
      <c r="S24" s="7">
        <f>D24/_xlfn.XLOOKUP($A24,'16-66 år'!$A:$A,'16-66 år'!D:D)</f>
        <v>2101.7438374790718</v>
      </c>
      <c r="T24" s="7">
        <f>E24/_xlfn.XLOOKUP($A24,'16-66 år'!$A:$A,'16-66 år'!E:E)</f>
        <v>2177.5285866051231</v>
      </c>
      <c r="U24" s="7">
        <f>F24/_xlfn.XLOOKUP($A24,'16-66 år'!$A:$A,'16-66 år'!F:F)</f>
        <v>2190.6680570552967</v>
      </c>
      <c r="V24" s="7">
        <f>G24/_xlfn.XLOOKUP($A24,'16-66 år'!$A:$A,'16-66 år'!G:G)</f>
        <v>2237.6342696951992</v>
      </c>
      <c r="W24" s="7">
        <f>H24/_xlfn.XLOOKUP($A24,'16-66 år'!$A:$A,'16-66 år'!H:H)</f>
        <v>2376.2294138515513</v>
      </c>
      <c r="X24" s="7"/>
      <c r="Y24" s="9" t="s">
        <v>24</v>
      </c>
      <c r="Z24" s="13">
        <v>102765.60076138518</v>
      </c>
      <c r="AA24" s="13">
        <v>2488833.7663490977</v>
      </c>
      <c r="AB24" s="13">
        <v>4808343.4802001221</v>
      </c>
      <c r="AC24" s="13">
        <v>6064689.3028958421</v>
      </c>
      <c r="AD24" s="13">
        <v>7336548.9563018167</v>
      </c>
      <c r="AE24" s="13">
        <v>7706796.5131706856</v>
      </c>
      <c r="AF24" s="13">
        <v>8232568</v>
      </c>
      <c r="AG24" s="13">
        <v>36740545.619678944</v>
      </c>
      <c r="AH24" s="7">
        <f>Z24/_xlfn.XLOOKUP($Y24,Folketal!$A:$A,Folketal!B:B)</f>
        <v>2.5081297625603489</v>
      </c>
      <c r="AI24" s="7">
        <f>AA24/_xlfn.XLOOKUP($Y24,Folketal!$A:$A,Folketal!C:C)</f>
        <v>60.777381351626317</v>
      </c>
      <c r="AJ24" s="7">
        <f>AB24/_xlfn.XLOOKUP($Y24,Folketal!$A:$A,Folketal!D:D)</f>
        <v>115.64912043197253</v>
      </c>
      <c r="AK24" s="7">
        <f>AC24/_xlfn.XLOOKUP($Y24,Folketal!$A:$A,Folketal!E:E)</f>
        <v>143.89715045071517</v>
      </c>
      <c r="AL24" s="7">
        <f>AD24/_xlfn.XLOOKUP($Y24,Folketal!$A:$A,Folketal!F:F)</f>
        <v>172.8646581442901</v>
      </c>
      <c r="AM24" s="7">
        <f>AE24/_xlfn.XLOOKUP($Y24,Folketal!$A:$A,Folketal!G:G)</f>
        <v>181.03395534919747</v>
      </c>
      <c r="AN24" s="7">
        <f>AF24/_xlfn.XLOOKUP($Y24,Folketal!$A:$A,Folketal!H:H)</f>
        <v>191.91029884843115</v>
      </c>
      <c r="AO24" s="7">
        <f>Z24/_xlfn.XLOOKUP($Y24,'16-66 år'!$A:$A,'16-66 år'!B:B)</f>
        <v>4.2170626928222408</v>
      </c>
      <c r="AP24" s="7">
        <f>AA24/_xlfn.XLOOKUP($Y24,'16-66 år'!$A:$A,'16-66 år'!C:C)</f>
        <v>102.8018903902973</v>
      </c>
      <c r="AQ24" s="7">
        <f>AB24/_xlfn.XLOOKUP($Y24,'16-66 år'!$A:$A,'16-66 år'!D:D)</f>
        <v>195.74757695001313</v>
      </c>
      <c r="AR24" s="7">
        <f>AC24/_xlfn.XLOOKUP($Y24,'16-66 år'!$A:$A,'16-66 år'!E:E)</f>
        <v>243.41518374055156</v>
      </c>
      <c r="AS24" s="7">
        <f>AD24/_xlfn.XLOOKUP($Y24,'16-66 år'!$A:$A,'16-66 år'!F:F)</f>
        <v>291.57256801135907</v>
      </c>
      <c r="AT24" s="7">
        <f>AE24/_xlfn.XLOOKUP($Y24,'16-66 år'!$A:$A,'16-66 år'!G:G)</f>
        <v>306.21410176298019</v>
      </c>
      <c r="AU24" s="7">
        <f>AF24/_xlfn.XLOOKUP($Y24,'16-66 år'!$A:$A,'16-66 år'!H:H)</f>
        <v>324.51290945642319</v>
      </c>
      <c r="AV24" s="7"/>
      <c r="AW24" s="7"/>
      <c r="AX24" s="7"/>
      <c r="BC24" s="9" t="s">
        <v>24</v>
      </c>
      <c r="BD24" s="13">
        <v>149381572.89162952</v>
      </c>
      <c r="BE24" s="13">
        <v>146131036.4767161</v>
      </c>
      <c r="BF24" s="13">
        <v>129450685.55870505</v>
      </c>
      <c r="BG24" s="13">
        <v>131130967.78400131</v>
      </c>
      <c r="BH24" s="13">
        <v>139786705.87837282</v>
      </c>
      <c r="BI24" s="13">
        <v>139172876.31874448</v>
      </c>
      <c r="BJ24" s="13">
        <v>147325245</v>
      </c>
      <c r="BK24" s="13">
        <v>982379089.90816927</v>
      </c>
      <c r="BL24" s="7">
        <f>BD24/_xlfn.XLOOKUP($BC24,Folketal!$A:$A,Folketal!B:B)</f>
        <v>3645.853925551693</v>
      </c>
      <c r="BM24" s="7">
        <f>BE24/_xlfn.XLOOKUP($BC24,Folketal!$A:$A,Folketal!C:C)</f>
        <v>3568.5234792848864</v>
      </c>
      <c r="BN24" s="7">
        <f>BF24/_xlfn.XLOOKUP($BC24,Folketal!$A:$A,Folketal!D:D)</f>
        <v>3113.5167414364923</v>
      </c>
      <c r="BO24" s="7">
        <f>BG24/_xlfn.XLOOKUP($BC24,Folketal!$A:$A,Folketal!E:E)</f>
        <v>3111.3502534997701</v>
      </c>
      <c r="BP24" s="7">
        <f>BH24/_xlfn.XLOOKUP($BC24,Folketal!$A:$A,Folketal!F:F)</f>
        <v>3293.6713526630574</v>
      </c>
      <c r="BQ24" s="7">
        <f>BI24/_xlfn.XLOOKUP($BC24,Folketal!$A:$A,Folketal!G:G)</f>
        <v>3269.1944356191889</v>
      </c>
      <c r="BR24" s="7">
        <f>BJ24/_xlfn.XLOOKUP($BC24,Folketal!$A:$A,Folketal!H:H)</f>
        <v>3434.3150030304441</v>
      </c>
      <c r="BS24" s="7">
        <f>BD24/_xlfn.XLOOKUP($BC24,'16-66 år'!$A:$A,'16-66 år'!B:B)</f>
        <v>6129.9837043633106</v>
      </c>
      <c r="BT24" s="7">
        <f>BE24/_xlfn.XLOOKUP($BC24,'16-66 år'!$A:$A,'16-66 år'!C:C)</f>
        <v>6035.9783757420946</v>
      </c>
      <c r="BU24" s="7">
        <f>BF24/_xlfn.XLOOKUP($BC24,'16-66 år'!$A:$A,'16-66 år'!D:D)</f>
        <v>5269.9350903234426</v>
      </c>
      <c r="BV24" s="7">
        <f>BG24/_xlfn.XLOOKUP($BC24,'16-66 år'!$A:$A,'16-66 år'!E:E)</f>
        <v>5263.1333648003738</v>
      </c>
      <c r="BW24" s="7">
        <f>BH24/_xlfn.XLOOKUP($BC24,'16-66 år'!$A:$A,'16-66 år'!F:F)</f>
        <v>5555.4687973282262</v>
      </c>
      <c r="BX24" s="7">
        <f>BI24/_xlfn.XLOOKUP($BC24,'16-66 år'!$A:$A,'16-66 år'!G:G)</f>
        <v>5529.7550984879399</v>
      </c>
      <c r="BY24" s="7">
        <f>BJ24/_xlfn.XLOOKUP($BC24,'16-66 år'!$A:$A,'16-66 år'!H:H)</f>
        <v>5807.2941385155109</v>
      </c>
      <c r="CB24" s="9" t="s">
        <v>24</v>
      </c>
      <c r="CC24" s="7">
        <f>_xlfn.XLOOKUP($CB24,$A:$A,B:B)/_xlfn.XLOOKUP($CB24,$BC:$BC,BD:BD)*100</f>
        <v>33.74535550632632</v>
      </c>
      <c r="CD24" s="7">
        <f>_xlfn.XLOOKUP($CB24,$A:$A,C:C)/_xlfn.XLOOKUP($CB24,$BC:$BC,BE:BE)*100</f>
        <v>35.335829701680261</v>
      </c>
      <c r="CE24" s="7">
        <f>_xlfn.XLOOKUP($CB24,$A:$A,D:D)/_xlfn.XLOOKUP($CB24,$BC:$BC,BF:BF)*100</f>
        <v>39.881778455644643</v>
      </c>
      <c r="CF24" s="7">
        <f>_xlfn.XLOOKUP($CB24,$A:$A,E:E)/_xlfn.XLOOKUP($CB24,$BC:$BC,BG:BG)*100</f>
        <v>41.373235973238828</v>
      </c>
      <c r="CG24" s="7">
        <f>_xlfn.XLOOKUP($CB24,$A:$A,F:F)/_xlfn.XLOOKUP($CB24,$BC:$BC,BH:BH)*100</f>
        <v>39.432640826078405</v>
      </c>
      <c r="CH24" s="7">
        <f>_xlfn.XLOOKUP($CB24,$A:$A,G:G)/_xlfn.XLOOKUP($CB24,$BC:$BC,BI:BI)*100</f>
        <v>40.465341228349502</v>
      </c>
      <c r="CI24" s="7">
        <f>_xlfn.XLOOKUP($CB24,$A:$A,H:H)/_xlfn.XLOOKUP($CB24,$BC:$BC,BJ:BJ)*100</f>
        <v>40.918013745709366</v>
      </c>
    </row>
    <row r="25" spans="1:87" x14ac:dyDescent="0.25">
      <c r="A25" s="9" t="s">
        <v>25</v>
      </c>
      <c r="B25" s="13">
        <v>138966904.34528393</v>
      </c>
      <c r="C25" s="13">
        <v>143086506.89818352</v>
      </c>
      <c r="D25" s="13">
        <v>146575657.73589808</v>
      </c>
      <c r="E25" s="13">
        <v>157823132.6857852</v>
      </c>
      <c r="F25" s="13">
        <v>161065170.41836089</v>
      </c>
      <c r="G25" s="13">
        <v>170046038.06827635</v>
      </c>
      <c r="H25" s="13">
        <v>181850990</v>
      </c>
      <c r="I25" s="13">
        <v>1099414400.151788</v>
      </c>
      <c r="J25" s="7">
        <f>B25/_xlfn.XLOOKUP($A25,Folketal!$A:$A,Folketal!B:B)</f>
        <v>2697.3913380555509</v>
      </c>
      <c r="K25" s="7">
        <f>C25/_xlfn.XLOOKUP($A25,Folketal!$A:$A,Folketal!C:C)</f>
        <v>2770.9000348221989</v>
      </c>
      <c r="L25" s="7">
        <f>D25/_xlfn.XLOOKUP($A25,Folketal!$A:$A,Folketal!D:D)</f>
        <v>2822.6709624075274</v>
      </c>
      <c r="M25" s="7">
        <f>E25/_xlfn.XLOOKUP($A25,Folketal!$A:$A,Folketal!E:E)</f>
        <v>3024.5325441403038</v>
      </c>
      <c r="N25" s="7">
        <f>F25/_xlfn.XLOOKUP($A25,Folketal!$A:$A,Folketal!F:F)</f>
        <v>3081.3485569122627</v>
      </c>
      <c r="O25" s="7">
        <f>G25/_xlfn.XLOOKUP($A25,Folketal!$A:$A,Folketal!G:G)</f>
        <v>3252.3532642543864</v>
      </c>
      <c r="P25" s="7">
        <f>H25/_xlfn.XLOOKUP($A25,Folketal!$A:$A,Folketal!H:H)</f>
        <v>3478.8703537198935</v>
      </c>
      <c r="Q25" s="7">
        <f>B25/_xlfn.XLOOKUP($A25,'16-66 år'!$A:$A,'16-66 år'!B:B)</f>
        <v>4451.7844805639388</v>
      </c>
      <c r="R25" s="7">
        <f>C25/_xlfn.XLOOKUP($A25,'16-66 år'!$A:$A,'16-66 år'!C:C)</f>
        <v>4589.7837016257745</v>
      </c>
      <c r="S25" s="7">
        <f>D25/_xlfn.XLOOKUP($A25,'16-66 år'!$A:$A,'16-66 år'!D:D)</f>
        <v>4682.0308482686414</v>
      </c>
      <c r="T25" s="7">
        <f>E25/_xlfn.XLOOKUP($A25,'16-66 år'!$A:$A,'16-66 år'!E:E)</f>
        <v>5017.9045111848282</v>
      </c>
      <c r="U25" s="7">
        <f>F25/_xlfn.XLOOKUP($A25,'16-66 år'!$A:$A,'16-66 år'!F:F)</f>
        <v>5111.0706825234311</v>
      </c>
      <c r="V25" s="7">
        <f>G25/_xlfn.XLOOKUP($A25,'16-66 år'!$A:$A,'16-66 år'!G:G)</f>
        <v>5391.2697146024648</v>
      </c>
      <c r="W25" s="7">
        <f>H25/_xlfn.XLOOKUP($A25,'16-66 år'!$A:$A,'16-66 år'!H:H)</f>
        <v>5789.4046671548185</v>
      </c>
      <c r="X25" s="7"/>
      <c r="Y25" s="9" t="s">
        <v>25</v>
      </c>
      <c r="Z25" s="13">
        <v>891903.88818542578</v>
      </c>
      <c r="AA25" s="13">
        <v>8035164.8288732627</v>
      </c>
      <c r="AB25" s="13">
        <v>11876153.377618134</v>
      </c>
      <c r="AC25" s="13">
        <v>15830501.850655321</v>
      </c>
      <c r="AD25" s="13">
        <v>18308735.152926814</v>
      </c>
      <c r="AE25" s="13">
        <v>19856512.109611224</v>
      </c>
      <c r="AF25" s="13">
        <v>20055951</v>
      </c>
      <c r="AG25" s="13">
        <v>94854922.207870185</v>
      </c>
      <c r="AH25" s="7">
        <f>Z25/_xlfn.XLOOKUP($Y25,Folketal!$A:$A,Folketal!B:B)</f>
        <v>17.312135099389074</v>
      </c>
      <c r="AI25" s="7">
        <f>AA25/_xlfn.XLOOKUP($Y25,Folketal!$A:$A,Folketal!C:C)</f>
        <v>155.60264197357156</v>
      </c>
      <c r="AJ25" s="7">
        <f>AB25/_xlfn.XLOOKUP($Y25,Folketal!$A:$A,Folketal!D:D)</f>
        <v>228.70423235283727</v>
      </c>
      <c r="AK25" s="7">
        <f>AC25/_xlfn.XLOOKUP($Y25,Folketal!$A:$A,Folketal!E:E)</f>
        <v>303.3767434632399</v>
      </c>
      <c r="AL25" s="7">
        <f>AD25/_xlfn.XLOOKUP($Y25,Folketal!$A:$A,Folketal!F:F)</f>
        <v>350.26563779010951</v>
      </c>
      <c r="AM25" s="7">
        <f>AE25/_xlfn.XLOOKUP($Y25,Folketal!$A:$A,Folketal!G:G)</f>
        <v>379.78180915024149</v>
      </c>
      <c r="AN25" s="7">
        <f>AF25/_xlfn.XLOOKUP($Y25,Folketal!$A:$A,Folketal!H:H)</f>
        <v>383.67706081533487</v>
      </c>
      <c r="AO25" s="7">
        <f>Z25/_xlfn.XLOOKUP($Y25,'16-66 år'!$A:$A,'16-66 år'!B:B)</f>
        <v>28.572010769651005</v>
      </c>
      <c r="AP25" s="7">
        <f>AA25/_xlfn.XLOOKUP($Y25,'16-66 år'!$A:$A,'16-66 år'!C:C)</f>
        <v>257.74385978743425</v>
      </c>
      <c r="AQ25" s="7">
        <f>AB25/_xlfn.XLOOKUP($Y25,'16-66 år'!$A:$A,'16-66 år'!D:D)</f>
        <v>379.35710016029304</v>
      </c>
      <c r="AR25" s="7">
        <f>AC25/_xlfn.XLOOKUP($Y25,'16-66 år'!$A:$A,'16-66 år'!E:E)</f>
        <v>503.3225820505952</v>
      </c>
      <c r="AS25" s="7">
        <f>AD25/_xlfn.XLOOKUP($Y25,'16-66 år'!$A:$A,'16-66 år'!F:F)</f>
        <v>580.98991377929156</v>
      </c>
      <c r="AT25" s="7">
        <f>AE25/_xlfn.XLOOKUP($Y25,'16-66 år'!$A:$A,'16-66 år'!G:G)</f>
        <v>629.54605464668919</v>
      </c>
      <c r="AU25" s="7">
        <f>AF25/_xlfn.XLOOKUP($Y25,'16-66 år'!$A:$A,'16-66 år'!H:H)</f>
        <v>638.50087548947818</v>
      </c>
      <c r="AV25" s="7"/>
      <c r="AW25" s="7"/>
      <c r="AX25" s="7"/>
      <c r="BC25" s="9" t="s">
        <v>25</v>
      </c>
      <c r="BD25" s="13">
        <v>351656168.45763069</v>
      </c>
      <c r="BE25" s="13">
        <v>344469874.82109654</v>
      </c>
      <c r="BF25" s="13">
        <v>308706698.11226231</v>
      </c>
      <c r="BG25" s="13">
        <v>317120675.14084232</v>
      </c>
      <c r="BH25" s="13">
        <v>326487506.89701551</v>
      </c>
      <c r="BI25" s="13">
        <v>328239375.01887959</v>
      </c>
      <c r="BJ25" s="13">
        <v>337526228</v>
      </c>
      <c r="BK25" s="13">
        <v>2314206526.4477272</v>
      </c>
      <c r="BL25" s="7">
        <f>BD25/_xlfn.XLOOKUP($BC25,Folketal!$A:$A,Folketal!B:B)</f>
        <v>6825.7568752815605</v>
      </c>
      <c r="BM25" s="7">
        <f>BE25/_xlfn.XLOOKUP($BC25,Folketal!$A:$A,Folketal!C:C)</f>
        <v>6670.7309363290642</v>
      </c>
      <c r="BN25" s="7">
        <f>BF25/_xlfn.XLOOKUP($BC25,Folketal!$A:$A,Folketal!D:D)</f>
        <v>5944.898669547495</v>
      </c>
      <c r="BO25" s="7">
        <f>BG25/_xlfn.XLOOKUP($BC25,Folketal!$A:$A,Folketal!E:E)</f>
        <v>6077.3207707947786</v>
      </c>
      <c r="BP25" s="7">
        <f>BH25/_xlfn.XLOOKUP($BC25,Folketal!$A:$A,Folketal!F:F)</f>
        <v>6246.0543493909727</v>
      </c>
      <c r="BQ25" s="7">
        <f>BI25/_xlfn.XLOOKUP($BC25,Folketal!$A:$A,Folketal!G:G)</f>
        <v>6278.0080907902911</v>
      </c>
      <c r="BR25" s="7">
        <f>BJ25/_xlfn.XLOOKUP($BC25,Folketal!$A:$A,Folketal!H:H)</f>
        <v>6456.98980353146</v>
      </c>
      <c r="BS25" s="7">
        <f>BD25/_xlfn.XLOOKUP($BC25,'16-66 år'!$A:$A,'16-66 år'!B:B)</f>
        <v>11265.253986982019</v>
      </c>
      <c r="BT25" s="7">
        <f>BE25/_xlfn.XLOOKUP($BC25,'16-66 år'!$A:$A,'16-66 år'!C:C)</f>
        <v>11049.554926097724</v>
      </c>
      <c r="BU25" s="7">
        <f>BF25/_xlfn.XLOOKUP($BC25,'16-66 år'!$A:$A,'16-66 år'!D:D)</f>
        <v>9860.9435287888045</v>
      </c>
      <c r="BV25" s="7">
        <f>BG25/_xlfn.XLOOKUP($BC25,'16-66 år'!$A:$A,'16-66 år'!E:E)</f>
        <v>10082.687114995622</v>
      </c>
      <c r="BW25" s="7">
        <f>BH25/_xlfn.XLOOKUP($BC25,'16-66 år'!$A:$A,'16-66 år'!F:F)</f>
        <v>10360.40703509712</v>
      </c>
      <c r="BX25" s="7">
        <f>BI25/_xlfn.XLOOKUP($BC25,'16-66 år'!$A:$A,'16-66 år'!G:G)</f>
        <v>10406.752322972627</v>
      </c>
      <c r="BY25" s="7">
        <f>BJ25/_xlfn.XLOOKUP($BC25,'16-66 år'!$A:$A,'16-66 år'!H:H)</f>
        <v>10745.47859030276</v>
      </c>
      <c r="CB25" s="9" t="s">
        <v>25</v>
      </c>
      <c r="CC25" s="7">
        <f>_xlfn.XLOOKUP($CB25,$A:$A,B:B)/_xlfn.XLOOKUP($CB25,$BC:$BC,BD:BD)*100</f>
        <v>39.517834979205652</v>
      </c>
      <c r="CD25" s="7">
        <f>_xlfn.XLOOKUP($CB25,$A:$A,C:C)/_xlfn.XLOOKUP($CB25,$BC:$BC,BE:BE)*100</f>
        <v>41.538177169337885</v>
      </c>
      <c r="CE25" s="7">
        <f>_xlfn.XLOOKUP($CB25,$A:$A,D:D)/_xlfn.XLOOKUP($CB25,$BC:$BC,BF:BF)*100</f>
        <v>47.480556344325031</v>
      </c>
      <c r="CF25" s="7">
        <f>_xlfn.XLOOKUP($CB25,$A:$A,E:E)/_xlfn.XLOOKUP($CB25,$BC:$BC,BG:BG)*100</f>
        <v>49.767531749764174</v>
      </c>
      <c r="CG25" s="7">
        <f>_xlfn.XLOOKUP($CB25,$A:$A,F:F)/_xlfn.XLOOKUP($CB25,$BC:$BC,BH:BH)*100</f>
        <v>49.332720859412838</v>
      </c>
      <c r="CH25" s="7">
        <f>_xlfn.XLOOKUP($CB25,$A:$A,G:G)/_xlfn.XLOOKUP($CB25,$BC:$BC,BI:BI)*100</f>
        <v>51.805496539985697</v>
      </c>
      <c r="CI25" s="7">
        <f>_xlfn.XLOOKUP($CB25,$A:$A,H:H)/_xlfn.XLOOKUP($CB25,$BC:$BC,BJ:BJ)*100</f>
        <v>53.877587847780525</v>
      </c>
    </row>
    <row r="26" spans="1:87" x14ac:dyDescent="0.25">
      <c r="A26" s="9" t="s">
        <v>26</v>
      </c>
      <c r="B26" s="13">
        <v>68586831.994547755</v>
      </c>
      <c r="C26" s="13">
        <v>72630298.69817692</v>
      </c>
      <c r="D26" s="13">
        <v>71876665.722047746</v>
      </c>
      <c r="E26" s="13">
        <v>76094805.113742635</v>
      </c>
      <c r="F26" s="13">
        <v>76707583.426081404</v>
      </c>
      <c r="G26" s="13">
        <v>77075696.162525266</v>
      </c>
      <c r="H26" s="13">
        <v>79767954</v>
      </c>
      <c r="I26" s="13">
        <v>522739835.1171217</v>
      </c>
      <c r="J26" s="7">
        <f>B26/_xlfn.XLOOKUP($A26,Folketal!$A:$A,Folketal!B:B)</f>
        <v>917.03433515011977</v>
      </c>
      <c r="K26" s="7">
        <f>C26/_xlfn.XLOOKUP($A26,Folketal!$A:$A,Folketal!C:C)</f>
        <v>977.2776638299348</v>
      </c>
      <c r="L26" s="7">
        <f>D26/_xlfn.XLOOKUP($A26,Folketal!$A:$A,Folketal!D:D)</f>
        <v>967.80128348747439</v>
      </c>
      <c r="M26" s="7">
        <f>E26/_xlfn.XLOOKUP($A26,Folketal!$A:$A,Folketal!E:E)</f>
        <v>1014.8003615888863</v>
      </c>
      <c r="N26" s="7">
        <f>F26/_xlfn.XLOOKUP($A26,Folketal!$A:$A,Folketal!F:F)</f>
        <v>1022.7541422925215</v>
      </c>
      <c r="O26" s="7">
        <f>G26/_xlfn.XLOOKUP($A26,Folketal!$A:$A,Folketal!G:G)</f>
        <v>1027.2924263278412</v>
      </c>
      <c r="P26" s="7">
        <f>H26/_xlfn.XLOOKUP($A26,Folketal!$A:$A,Folketal!H:H)</f>
        <v>1062.3545534453826</v>
      </c>
      <c r="Q26" s="7">
        <f>B26/_xlfn.XLOOKUP($A26,'16-66 år'!$A:$A,'16-66 år'!B:B)</f>
        <v>1481.7410990871879</v>
      </c>
      <c r="R26" s="7">
        <f>C26/_xlfn.XLOOKUP($A26,'16-66 år'!$A:$A,'16-66 år'!C:C)</f>
        <v>1587.408722694779</v>
      </c>
      <c r="S26" s="7">
        <f>D26/_xlfn.XLOOKUP($A26,'16-66 år'!$A:$A,'16-66 år'!D:D)</f>
        <v>1575.9316302056118</v>
      </c>
      <c r="T26" s="7">
        <f>E26/_xlfn.XLOOKUP($A26,'16-66 år'!$A:$A,'16-66 år'!E:E)</f>
        <v>1642.4875372605202</v>
      </c>
      <c r="U26" s="7">
        <f>F26/_xlfn.XLOOKUP($A26,'16-66 år'!$A:$A,'16-66 år'!F:F)</f>
        <v>1652.5396058874014</v>
      </c>
      <c r="V26" s="7">
        <f>G26/_xlfn.XLOOKUP($A26,'16-66 år'!$A:$A,'16-66 år'!G:G)</f>
        <v>1656.6155732821489</v>
      </c>
      <c r="W26" s="7">
        <f>H26/_xlfn.XLOOKUP($A26,'16-66 år'!$A:$A,'16-66 år'!H:H)</f>
        <v>1708.2761323482171</v>
      </c>
      <c r="X26" s="7"/>
      <c r="Y26" s="9" t="s">
        <v>26</v>
      </c>
      <c r="Z26" s="13">
        <v>734418.3202045256</v>
      </c>
      <c r="AA26" s="13">
        <v>3282534.5397334681</v>
      </c>
      <c r="AB26" s="13">
        <v>5217359.2107565058</v>
      </c>
      <c r="AC26" s="13">
        <v>7211172.1289096056</v>
      </c>
      <c r="AD26" s="13">
        <v>7909905.894967447</v>
      </c>
      <c r="AE26" s="13">
        <v>7432961.6851839339</v>
      </c>
      <c r="AF26" s="13">
        <v>7974905</v>
      </c>
      <c r="AG26" s="13">
        <v>39763256.779755488</v>
      </c>
      <c r="AH26" s="7">
        <f>Z26/_xlfn.XLOOKUP($Y26,Folketal!$A:$A,Folketal!B:B)</f>
        <v>9.8194769521409455</v>
      </c>
      <c r="AI26" s="7">
        <f>AA26/_xlfn.XLOOKUP($Y26,Folketal!$A:$A,Folketal!C:C)</f>
        <v>44.168174218348845</v>
      </c>
      <c r="AJ26" s="7">
        <f>AB26/_xlfn.XLOOKUP($Y26,Folketal!$A:$A,Folketal!D:D)</f>
        <v>70.250433709760671</v>
      </c>
      <c r="AK26" s="7">
        <f>AC26/_xlfn.XLOOKUP($Y26,Folketal!$A:$A,Folketal!E:E)</f>
        <v>96.16819535786631</v>
      </c>
      <c r="AL26" s="7">
        <f>AD26/_xlfn.XLOOKUP($Y26,Folketal!$A:$A,Folketal!F:F)</f>
        <v>105.464005746156</v>
      </c>
      <c r="AM26" s="7">
        <f>AE26/_xlfn.XLOOKUP($Y26,Folketal!$A:$A,Folketal!G:G)</f>
        <v>99.069169978993628</v>
      </c>
      <c r="AN26" s="7">
        <f>AF26/_xlfn.XLOOKUP($Y26,Folketal!$A:$A,Folketal!H:H)</f>
        <v>106.21027888021734</v>
      </c>
      <c r="AO26" s="7">
        <f>Z26/_xlfn.XLOOKUP($Y26,'16-66 år'!$A:$A,'16-66 år'!B:B)</f>
        <v>15.866278953606239</v>
      </c>
      <c r="AP26" s="7">
        <f>AA26/_xlfn.XLOOKUP($Y26,'16-66 år'!$A:$A,'16-66 år'!C:C)</f>
        <v>71.743116224449622</v>
      </c>
      <c r="AQ26" s="7">
        <f>AB26/_xlfn.XLOOKUP($Y26,'16-66 år'!$A:$A,'16-66 år'!D:D)</f>
        <v>114.39319456152307</v>
      </c>
      <c r="AR26" s="7">
        <f>AC26/_xlfn.XLOOKUP($Y26,'16-66 år'!$A:$A,'16-66 år'!E:E)</f>
        <v>155.65136585960425</v>
      </c>
      <c r="AS26" s="7">
        <f>AD26/_xlfn.XLOOKUP($Y26,'16-66 år'!$A:$A,'16-66 år'!F:F)</f>
        <v>170.4060040279083</v>
      </c>
      <c r="AT26" s="7">
        <f>AE26/_xlfn.XLOOKUP($Y26,'16-66 år'!$A:$A,'16-66 år'!G:G)</f>
        <v>159.7593106044778</v>
      </c>
      <c r="AU26" s="7">
        <f>AF26/_xlfn.XLOOKUP($Y26,'16-66 år'!$A:$A,'16-66 år'!H:H)</f>
        <v>170.78712924295962</v>
      </c>
      <c r="AV26" s="7"/>
      <c r="AW26" s="7"/>
      <c r="AX26" s="7"/>
      <c r="BC26" s="9" t="s">
        <v>26</v>
      </c>
      <c r="BD26" s="13">
        <v>236592461.99192584</v>
      </c>
      <c r="BE26" s="13">
        <v>232107523.15511715</v>
      </c>
      <c r="BF26" s="13">
        <v>199823700.00159934</v>
      </c>
      <c r="BG26" s="13">
        <v>196885318.59375542</v>
      </c>
      <c r="BH26" s="13">
        <v>196455663.77465969</v>
      </c>
      <c r="BI26" s="13">
        <v>198556000.40293998</v>
      </c>
      <c r="BJ26" s="13">
        <v>210107937</v>
      </c>
      <c r="BK26" s="13">
        <v>1470528604.9199975</v>
      </c>
      <c r="BL26" s="7">
        <f>BD26/_xlfn.XLOOKUP($BC26,Folketal!$A:$A,Folketal!B:B)</f>
        <v>3163.3391538122505</v>
      </c>
      <c r="BM26" s="7">
        <f>BE26/_xlfn.XLOOKUP($BC26,Folketal!$A:$A,Folketal!C:C)</f>
        <v>3123.1249499470814</v>
      </c>
      <c r="BN26" s="7">
        <f>BF26/_xlfn.XLOOKUP($BC26,Folketal!$A:$A,Folketal!D:D)</f>
        <v>2690.5760219960057</v>
      </c>
      <c r="BO26" s="7">
        <f>BG26/_xlfn.XLOOKUP($BC26,Folketal!$A:$A,Folketal!E:E)</f>
        <v>2625.6627137928308</v>
      </c>
      <c r="BP26" s="7">
        <f>BH26/_xlfn.XLOOKUP($BC26,Folketal!$A:$A,Folketal!F:F)</f>
        <v>2619.3739253431245</v>
      </c>
      <c r="BQ26" s="7">
        <f>BI26/_xlfn.XLOOKUP($BC26,Folketal!$A:$A,Folketal!G:G)</f>
        <v>2646.425339912299</v>
      </c>
      <c r="BR26" s="7">
        <f>BJ26/_xlfn.XLOOKUP($BC26,Folketal!$A:$A,Folketal!H:H)</f>
        <v>2798.2305223343901</v>
      </c>
      <c r="BS26" s="7">
        <f>BD26/_xlfn.XLOOKUP($BC26,'16-66 år'!$A:$A,'16-66 år'!B:B)</f>
        <v>5111.3131263378382</v>
      </c>
      <c r="BT26" s="7">
        <f>BE26/_xlfn.XLOOKUP($BC26,'16-66 år'!$A:$A,'16-66 år'!C:C)</f>
        <v>5072.9449480945304</v>
      </c>
      <c r="BU26" s="7">
        <f>BF26/_xlfn.XLOOKUP($BC26,'16-66 år'!$A:$A,'16-66 år'!D:D)</f>
        <v>4381.2339670152678</v>
      </c>
      <c r="BV26" s="7">
        <f>BG26/_xlfn.XLOOKUP($BC26,'16-66 år'!$A:$A,'16-66 år'!E:E)</f>
        <v>4249.7208787963355</v>
      </c>
      <c r="BW26" s="7">
        <f>BH26/_xlfn.XLOOKUP($BC26,'16-66 år'!$A:$A,'16-66 år'!F:F)</f>
        <v>4232.3164241169306</v>
      </c>
      <c r="BX26" s="7">
        <f>BI26/_xlfn.XLOOKUP($BC26,'16-66 år'!$A:$A,'16-66 år'!G:G)</f>
        <v>4267.6353093526195</v>
      </c>
      <c r="BY26" s="7">
        <f>BJ26/_xlfn.XLOOKUP($BC26,'16-66 år'!$A:$A,'16-66 år'!H:H)</f>
        <v>4499.5810472213298</v>
      </c>
      <c r="CB26" s="9" t="s">
        <v>26</v>
      </c>
      <c r="CC26" s="7">
        <f>_xlfn.XLOOKUP($CB26,$A:$A,B:B)/_xlfn.XLOOKUP($CB26,$BC:$BC,BD:BD)*100</f>
        <v>28.989440921785754</v>
      </c>
      <c r="CD26" s="7">
        <f>_xlfn.XLOOKUP($CB26,$A:$A,C:C)/_xlfn.XLOOKUP($CB26,$BC:$BC,BE:BE)*100</f>
        <v>31.291660740198491</v>
      </c>
      <c r="CE26" s="7">
        <f>_xlfn.XLOOKUP($CB26,$A:$A,D:D)/_xlfn.XLOOKUP($CB26,$BC:$BC,BF:BF)*100</f>
        <v>35.970040451394134</v>
      </c>
      <c r="CF26" s="7">
        <f>_xlfn.XLOOKUP($CB26,$A:$A,E:E)/_xlfn.XLOOKUP($CB26,$BC:$BC,BG:BG)*100</f>
        <v>38.649303897947483</v>
      </c>
      <c r="CG26" s="7">
        <f>_xlfn.XLOOKUP($CB26,$A:$A,F:F)/_xlfn.XLOOKUP($CB26,$BC:$BC,BH:BH)*100</f>
        <v>39.0457480086027</v>
      </c>
      <c r="CH26" s="7">
        <f>_xlfn.XLOOKUP($CB26,$A:$A,G:G)/_xlfn.XLOOKUP($CB26,$BC:$BC,BI:BI)*100</f>
        <v>38.818114791852956</v>
      </c>
      <c r="CI26" s="7">
        <f>_xlfn.XLOOKUP($CB26,$A:$A,H:H)/_xlfn.XLOOKUP($CB26,$BC:$BC,BJ:BJ)*100</f>
        <v>37.965226415982563</v>
      </c>
    </row>
    <row r="27" spans="1:87" x14ac:dyDescent="0.25">
      <c r="A27" s="9" t="s">
        <v>27</v>
      </c>
      <c r="B27" s="13">
        <v>124289108.02841729</v>
      </c>
      <c r="C27" s="13">
        <v>125998610.72887036</v>
      </c>
      <c r="D27" s="13">
        <v>121521853.68851393</v>
      </c>
      <c r="E27" s="13">
        <v>124946802.15280062</v>
      </c>
      <c r="F27" s="13">
        <v>132841816.63163655</v>
      </c>
      <c r="G27" s="13">
        <v>138364126.94996092</v>
      </c>
      <c r="H27" s="13">
        <v>145645659</v>
      </c>
      <c r="I27" s="13">
        <v>913607977.18019974</v>
      </c>
      <c r="J27" s="7">
        <f>B27/_xlfn.XLOOKUP($A27,Folketal!$A:$A,Folketal!B:B)</f>
        <v>1797.4100569555205</v>
      </c>
      <c r="K27" s="7">
        <f>C27/_xlfn.XLOOKUP($A27,Folketal!$A:$A,Folketal!C:C)</f>
        <v>1821.5525397763565</v>
      </c>
      <c r="L27" s="7">
        <f>D27/_xlfn.XLOOKUP($A27,Folketal!$A:$A,Folketal!D:D)</f>
        <v>1754.473517101437</v>
      </c>
      <c r="M27" s="7">
        <f>E27/_xlfn.XLOOKUP($A27,Folketal!$A:$A,Folketal!E:E)</f>
        <v>1783.2474938673072</v>
      </c>
      <c r="N27" s="7">
        <f>F27/_xlfn.XLOOKUP($A27,Folketal!$A:$A,Folketal!F:F)</f>
        <v>1879.4558174281142</v>
      </c>
      <c r="O27" s="7">
        <f>G27/_xlfn.XLOOKUP($A27,Folketal!$A:$A,Folketal!G:G)</f>
        <v>1951.7043325240629</v>
      </c>
      <c r="P27" s="7">
        <f>H27/_xlfn.XLOOKUP($A27,Folketal!$A:$A,Folketal!H:H)</f>
        <v>2052.8218720489367</v>
      </c>
      <c r="Q27" s="7">
        <f>B27/_xlfn.XLOOKUP($A27,'16-66 år'!$A:$A,'16-66 år'!B:B)</f>
        <v>2759.0984533579881</v>
      </c>
      <c r="R27" s="7">
        <f>C27/_xlfn.XLOOKUP($A27,'16-66 år'!$A:$A,'16-66 år'!C:C)</f>
        <v>2806.2051387276251</v>
      </c>
      <c r="S27" s="7">
        <f>D27/_xlfn.XLOOKUP($A27,'16-66 år'!$A:$A,'16-66 år'!D:D)</f>
        <v>2705.5962081379034</v>
      </c>
      <c r="T27" s="7">
        <f>E27/_xlfn.XLOOKUP($A27,'16-66 år'!$A:$A,'16-66 år'!E:E)</f>
        <v>2736.7605334092787</v>
      </c>
      <c r="U27" s="7">
        <f>F27/_xlfn.XLOOKUP($A27,'16-66 år'!$A:$A,'16-66 år'!F:F)</f>
        <v>2873.6845703081867</v>
      </c>
      <c r="V27" s="7">
        <f>G27/_xlfn.XLOOKUP($A27,'16-66 år'!$A:$A,'16-66 år'!G:G)</f>
        <v>2972.631954409851</v>
      </c>
      <c r="W27" s="7">
        <f>H27/_xlfn.XLOOKUP($A27,'16-66 år'!$A:$A,'16-66 år'!H:H)</f>
        <v>3123.968491270216</v>
      </c>
      <c r="X27" s="7"/>
      <c r="Y27" s="9" t="s">
        <v>27</v>
      </c>
      <c r="Z27" s="13">
        <v>1162973.9365180871</v>
      </c>
      <c r="AA27" s="13">
        <v>6082266.5430619502</v>
      </c>
      <c r="AB27" s="13">
        <v>9300754.9638998546</v>
      </c>
      <c r="AC27" s="13">
        <v>12926721.038466118</v>
      </c>
      <c r="AD27" s="13">
        <v>14394962.011281265</v>
      </c>
      <c r="AE27" s="13">
        <v>13777994.556999918</v>
      </c>
      <c r="AF27" s="13">
        <v>13653605</v>
      </c>
      <c r="AG27" s="13">
        <v>71299278.050227195</v>
      </c>
      <c r="AH27" s="7">
        <f>Z27/_xlfn.XLOOKUP($Y27,Folketal!$A:$A,Folketal!B:B)</f>
        <v>16.81837678806761</v>
      </c>
      <c r="AI27" s="7">
        <f>AA27/_xlfn.XLOOKUP($Y27,Folketal!$A:$A,Folketal!C:C)</f>
        <v>87.930874832833851</v>
      </c>
      <c r="AJ27" s="7">
        <f>AB27/_xlfn.XLOOKUP($Y27,Folketal!$A:$A,Folketal!D:D)</f>
        <v>134.27978407108822</v>
      </c>
      <c r="AK27" s="7">
        <f>AC27/_xlfn.XLOOKUP($Y27,Folketal!$A:$A,Folketal!E:E)</f>
        <v>184.49085929847314</v>
      </c>
      <c r="AL27" s="7">
        <f>AD27/_xlfn.XLOOKUP($Y27,Folketal!$A:$A,Folketal!F:F)</f>
        <v>203.66098401665604</v>
      </c>
      <c r="AM27" s="7">
        <f>AE27/_xlfn.XLOOKUP($Y27,Folketal!$A:$A,Folketal!G:G)</f>
        <v>194.34641234801137</v>
      </c>
      <c r="AN27" s="7">
        <f>AF27/_xlfn.XLOOKUP($Y27,Folketal!$A:$A,Folketal!H:H)</f>
        <v>192.44252914065032</v>
      </c>
      <c r="AO27" s="7">
        <f>Z27/_xlfn.XLOOKUP($Y27,'16-66 år'!$A:$A,'16-66 år'!B:B)</f>
        <v>25.81690093720086</v>
      </c>
      <c r="AP27" s="7">
        <f>AA27/_xlfn.XLOOKUP($Y27,'16-66 år'!$A:$A,'16-66 år'!C:C)</f>
        <v>135.4625065269922</v>
      </c>
      <c r="AQ27" s="7">
        <f>AB27/_xlfn.XLOOKUP($Y27,'16-66 år'!$A:$A,'16-66 år'!D:D)</f>
        <v>207.07458452409784</v>
      </c>
      <c r="AR27" s="7">
        <f>AC27/_xlfn.XLOOKUP($Y27,'16-66 år'!$A:$A,'16-66 år'!E:E)</f>
        <v>283.13921889094553</v>
      </c>
      <c r="AS27" s="7">
        <f>AD27/_xlfn.XLOOKUP($Y27,'16-66 år'!$A:$A,'16-66 år'!F:F)</f>
        <v>311.39727889071895</v>
      </c>
      <c r="AT27" s="7">
        <f>AE27/_xlfn.XLOOKUP($Y27,'16-66 år'!$A:$A,'16-66 år'!G:G)</f>
        <v>296.00813296523694</v>
      </c>
      <c r="AU27" s="7">
        <f>AF27/_xlfn.XLOOKUP($Y27,'16-66 år'!$A:$A,'16-66 år'!H:H)</f>
        <v>292.8575565183819</v>
      </c>
      <c r="AV27" s="7"/>
      <c r="AW27" s="7"/>
      <c r="AX27" s="7"/>
      <c r="BC27" s="9" t="s">
        <v>27</v>
      </c>
      <c r="BD27" s="13">
        <v>327772092.90287316</v>
      </c>
      <c r="BE27" s="13">
        <v>323135977.38941443</v>
      </c>
      <c r="BF27" s="13">
        <v>273469662.94829255</v>
      </c>
      <c r="BG27" s="13">
        <v>289372657.00425559</v>
      </c>
      <c r="BH27" s="13">
        <v>304653478.68549061</v>
      </c>
      <c r="BI27" s="13">
        <v>301844952.34735376</v>
      </c>
      <c r="BJ27" s="13">
        <v>309249954</v>
      </c>
      <c r="BK27" s="13">
        <v>2129498775.2776799</v>
      </c>
      <c r="BL27" s="7">
        <f>BD27/_xlfn.XLOOKUP($BC27,Folketal!$A:$A,Folketal!B:B)</f>
        <v>4740.0843526713788</v>
      </c>
      <c r="BM27" s="7">
        <f>BE27/_xlfn.XLOOKUP($BC27,Folketal!$A:$A,Folketal!C:C)</f>
        <v>4671.5527806366026</v>
      </c>
      <c r="BN27" s="7">
        <f>BF27/_xlfn.XLOOKUP($BC27,Folketal!$A:$A,Folketal!D:D)</f>
        <v>3948.2222070381808</v>
      </c>
      <c r="BO27" s="7">
        <f>BG27/_xlfn.XLOOKUP($BC27,Folketal!$A:$A,Folketal!E:E)</f>
        <v>4129.9421554263145</v>
      </c>
      <c r="BP27" s="7">
        <f>BH27/_xlfn.XLOOKUP($BC27,Folketal!$A:$A,Folketal!F:F)</f>
        <v>4310.259881516824</v>
      </c>
      <c r="BQ27" s="7">
        <f>BI27/_xlfn.XLOOKUP($BC27,Folketal!$A:$A,Folketal!G:G)</f>
        <v>4257.6939141161984</v>
      </c>
      <c r="BR27" s="7">
        <f>BJ27/_xlfn.XLOOKUP($BC27,Folketal!$A:$A,Folketal!H:H)</f>
        <v>4358.764098155013</v>
      </c>
      <c r="BS27" s="7">
        <f>BD27/_xlfn.XLOOKUP($BC27,'16-66 år'!$A:$A,'16-66 år'!B:B)</f>
        <v>7276.2246742929201</v>
      </c>
      <c r="BT27" s="7">
        <f>BE27/_xlfn.XLOOKUP($BC27,'16-66 år'!$A:$A,'16-66 år'!C:C)</f>
        <v>7196.7923694747087</v>
      </c>
      <c r="BU27" s="7">
        <f>BF27/_xlfn.XLOOKUP($BC27,'16-66 år'!$A:$A,'16-66 år'!D:D)</f>
        <v>6088.6043181185032</v>
      </c>
      <c r="BV27" s="7">
        <f>BG27/_xlfn.XLOOKUP($BC27,'16-66 år'!$A:$A,'16-66 år'!E:E)</f>
        <v>6338.2467857683841</v>
      </c>
      <c r="BW27" s="7">
        <f>BH27/_xlfn.XLOOKUP($BC27,'16-66 år'!$A:$A,'16-66 år'!F:F)</f>
        <v>6590.3796198215459</v>
      </c>
      <c r="BX27" s="7">
        <f>BI27/_xlfn.XLOOKUP($BC27,'16-66 år'!$A:$A,'16-66 år'!G:G)</f>
        <v>6484.8741534686924</v>
      </c>
      <c r="BY27" s="7">
        <f>BJ27/_xlfn.XLOOKUP($BC27,'16-66 år'!$A:$A,'16-66 år'!H:H)</f>
        <v>6633.1335850027881</v>
      </c>
      <c r="CB27" s="9" t="s">
        <v>27</v>
      </c>
      <c r="CC27" s="7">
        <f>_xlfn.XLOOKUP($CB27,$A:$A,B:B)/_xlfn.XLOOKUP($CB27,$BC:$BC,BD:BD)*100</f>
        <v>37.919368585551659</v>
      </c>
      <c r="CD27" s="7">
        <f>_xlfn.XLOOKUP($CB27,$A:$A,C:C)/_xlfn.XLOOKUP($CB27,$BC:$BC,BE:BE)*100</f>
        <v>38.992442669739667</v>
      </c>
      <c r="CE27" s="7">
        <f>_xlfn.XLOOKUP($CB27,$A:$A,D:D)/_xlfn.XLOOKUP($CB27,$BC:$BC,BF:BF)*100</f>
        <v>44.437051034611905</v>
      </c>
      <c r="CF27" s="7">
        <f>_xlfn.XLOOKUP($CB27,$A:$A,E:E)/_xlfn.XLOOKUP($CB27,$BC:$BC,BG:BG)*100</f>
        <v>43.178510176572459</v>
      </c>
      <c r="CG27" s="7">
        <f>_xlfn.XLOOKUP($CB27,$A:$A,F:F)/_xlfn.XLOOKUP($CB27,$BC:$BC,BH:BH)*100</f>
        <v>43.604234294260579</v>
      </c>
      <c r="CH27" s="7">
        <f>_xlfn.XLOOKUP($CB27,$A:$A,G:G)/_xlfn.XLOOKUP($CB27,$BC:$BC,BI:BI)*100</f>
        <v>45.839470189561361</v>
      </c>
      <c r="CI27" s="7">
        <f>_xlfn.XLOOKUP($CB27,$A:$A,H:H)/_xlfn.XLOOKUP($CB27,$BC:$BC,BJ:BJ)*100</f>
        <v>47.096420586694734</v>
      </c>
    </row>
    <row r="28" spans="1:87" x14ac:dyDescent="0.25">
      <c r="A28" s="9" t="s">
        <v>28</v>
      </c>
      <c r="B28" s="13">
        <v>44888939.250350744</v>
      </c>
      <c r="C28" s="13">
        <v>46818890.075743333</v>
      </c>
      <c r="D28" s="13">
        <v>46406241.194380179</v>
      </c>
      <c r="E28" s="13">
        <v>47469150.05283092</v>
      </c>
      <c r="F28" s="13">
        <v>48129407.745643914</v>
      </c>
      <c r="G28" s="13">
        <v>51232048.173794888</v>
      </c>
      <c r="H28" s="13">
        <v>52920021</v>
      </c>
      <c r="I28" s="13">
        <v>337864697.49274397</v>
      </c>
      <c r="J28" s="7">
        <f>B28/_xlfn.XLOOKUP($A28,Folketal!$A:$A,Folketal!B:B)</f>
        <v>1925.902662191125</v>
      </c>
      <c r="K28" s="7">
        <f>C28/_xlfn.XLOOKUP($A28,Folketal!$A:$A,Folketal!C:C)</f>
        <v>1994.5848453859044</v>
      </c>
      <c r="L28" s="7">
        <f>D28/_xlfn.XLOOKUP($A28,Folketal!$A:$A,Folketal!D:D)</f>
        <v>1973.8937130744441</v>
      </c>
      <c r="M28" s="7">
        <f>E28/_xlfn.XLOOKUP($A28,Folketal!$A:$A,Folketal!E:E)</f>
        <v>2006.3038906521945</v>
      </c>
      <c r="N28" s="7">
        <f>F28/_xlfn.XLOOKUP($A28,Folketal!$A:$A,Folketal!F:F)</f>
        <v>2033.6942341605643</v>
      </c>
      <c r="O28" s="7">
        <f>G28/_xlfn.XLOOKUP($A28,Folketal!$A:$A,Folketal!G:G)</f>
        <v>2022.1846526068634</v>
      </c>
      <c r="P28" s="7">
        <f>H28/_xlfn.XLOOKUP($A28,Folketal!$A:$A,Folketal!H:H)</f>
        <v>2046.1671499826007</v>
      </c>
      <c r="Q28" s="7">
        <f>B28/_xlfn.XLOOKUP($A28,'16-66 år'!$A:$A,'16-66 år'!B:B)</f>
        <v>2944.6955687713685</v>
      </c>
      <c r="R28" s="7">
        <f>C28/_xlfn.XLOOKUP($A28,'16-66 år'!$A:$A,'16-66 år'!C:C)</f>
        <v>3038.2148005024874</v>
      </c>
      <c r="S28" s="7">
        <f>D28/_xlfn.XLOOKUP($A28,'16-66 år'!$A:$A,'16-66 år'!D:D)</f>
        <v>3004.418049616741</v>
      </c>
      <c r="T28" s="7">
        <f>E28/_xlfn.XLOOKUP($A28,'16-66 år'!$A:$A,'16-66 år'!E:E)</f>
        <v>3043.6746635567401</v>
      </c>
      <c r="U28" s="7">
        <f>F28/_xlfn.XLOOKUP($A28,'16-66 år'!$A:$A,'16-66 år'!F:F)</f>
        <v>3079.2967207705638</v>
      </c>
      <c r="V28" s="7">
        <f>G28/_xlfn.XLOOKUP($A28,'16-66 år'!$A:$A,'16-66 år'!G:G)</f>
        <v>3013.1181658410214</v>
      </c>
      <c r="W28" s="7">
        <f>H28/_xlfn.XLOOKUP($A28,'16-66 år'!$A:$A,'16-66 år'!H:H)</f>
        <v>3047.8616022576743</v>
      </c>
      <c r="X28" s="7"/>
      <c r="Y28" s="9" t="s">
        <v>28</v>
      </c>
      <c r="Z28" s="13">
        <v>213687.52434496745</v>
      </c>
      <c r="AA28" s="13">
        <v>2571236.7017320842</v>
      </c>
      <c r="AB28" s="13">
        <v>4081110.334733251</v>
      </c>
      <c r="AC28" s="13">
        <v>5296021.4112031059</v>
      </c>
      <c r="AD28" s="13">
        <v>5369483.9381919513</v>
      </c>
      <c r="AE28" s="13">
        <v>5387458.3163467329</v>
      </c>
      <c r="AF28" s="13">
        <v>5429538</v>
      </c>
      <c r="AG28" s="13">
        <v>28348536.226552092</v>
      </c>
      <c r="AH28" s="7">
        <f>Z28/_xlfn.XLOOKUP($Y28,Folketal!$A:$A,Folketal!B:B)</f>
        <v>9.1679905759810989</v>
      </c>
      <c r="AI28" s="7">
        <f>AA28/_xlfn.XLOOKUP($Y28,Folketal!$A:$A,Folketal!C:C)</f>
        <v>109.54018241094381</v>
      </c>
      <c r="AJ28" s="7">
        <f>AB28/_xlfn.XLOOKUP($Y28,Folketal!$A:$A,Folketal!D:D)</f>
        <v>173.59040130724165</v>
      </c>
      <c r="AK28" s="7">
        <f>AC28/_xlfn.XLOOKUP($Y28,Folketal!$A:$A,Folketal!E:E)</f>
        <v>223.83860571441699</v>
      </c>
      <c r="AL28" s="7">
        <f>AD28/_xlfn.XLOOKUP($Y28,Folketal!$A:$A,Folketal!F:F)</f>
        <v>226.88599417696068</v>
      </c>
      <c r="AM28" s="7">
        <f>AE28/_xlfn.XLOOKUP($Y28,Folketal!$A:$A,Folketal!G:G)</f>
        <v>212.64883822169855</v>
      </c>
      <c r="AN28" s="7">
        <f>AF28/_xlfn.XLOOKUP($Y28,Folketal!$A:$A,Folketal!H:H)</f>
        <v>209.93457835517921</v>
      </c>
      <c r="AO28" s="7">
        <f>Z28/_xlfn.XLOOKUP($Y28,'16-66 år'!$A:$A,'16-66 år'!B:B)</f>
        <v>14.017811883033813</v>
      </c>
      <c r="AP28" s="7">
        <f>AA28/_xlfn.XLOOKUP($Y28,'16-66 år'!$A:$A,'16-66 år'!C:C)</f>
        <v>166.85507473926569</v>
      </c>
      <c r="AQ28" s="7">
        <f>AB28/_xlfn.XLOOKUP($Y28,'16-66 år'!$A:$A,'16-66 år'!D:D)</f>
        <v>264.21794216840937</v>
      </c>
      <c r="AR28" s="7">
        <f>AC28/_xlfn.XLOOKUP($Y28,'16-66 år'!$A:$A,'16-66 år'!E:E)</f>
        <v>339.57562267267929</v>
      </c>
      <c r="AS28" s="7">
        <f>AD28/_xlfn.XLOOKUP($Y28,'16-66 år'!$A:$A,'16-66 år'!F:F)</f>
        <v>343.53704019142361</v>
      </c>
      <c r="AT28" s="7">
        <f>AE28/_xlfn.XLOOKUP($Y28,'16-66 år'!$A:$A,'16-66 år'!G:G)</f>
        <v>316.85339742085119</v>
      </c>
      <c r="AU28" s="7">
        <f>AF28/_xlfn.XLOOKUP($Y28,'16-66 år'!$A:$A,'16-66 år'!H:H)</f>
        <v>312.70736623855322</v>
      </c>
      <c r="AV28" s="7"/>
      <c r="AW28" s="7"/>
      <c r="AX28" s="7"/>
      <c r="BC28" s="9" t="s">
        <v>28</v>
      </c>
      <c r="BD28" s="13">
        <v>130870747.41167448</v>
      </c>
      <c r="BE28" s="13">
        <v>132241671.08964808</v>
      </c>
      <c r="BF28" s="13">
        <v>121489304.44688396</v>
      </c>
      <c r="BG28" s="13">
        <v>120147943.1348749</v>
      </c>
      <c r="BH28" s="13">
        <v>117452353.57824604</v>
      </c>
      <c r="BI28" s="13">
        <v>122292095.56354731</v>
      </c>
      <c r="BJ28" s="13">
        <v>124507128</v>
      </c>
      <c r="BK28" s="13">
        <v>869001243.22487473</v>
      </c>
      <c r="BL28" s="7">
        <f>BD28/_xlfn.XLOOKUP($BC28,Folketal!$A:$A,Folketal!B:B)</f>
        <v>5614.8424322839574</v>
      </c>
      <c r="BM28" s="7">
        <f>BE28/_xlfn.XLOOKUP($BC28,Folketal!$A:$A,Folketal!C:C)</f>
        <v>5633.778004074813</v>
      </c>
      <c r="BN28" s="7">
        <f>BF28/_xlfn.XLOOKUP($BC28,Folketal!$A:$A,Folketal!D:D)</f>
        <v>5167.5586748993601</v>
      </c>
      <c r="BO28" s="7">
        <f>BG28/_xlfn.XLOOKUP($BC28,Folketal!$A:$A,Folketal!E:E)</f>
        <v>5078.1041054469524</v>
      </c>
      <c r="BP28" s="7">
        <f>BH28/_xlfn.XLOOKUP($BC28,Folketal!$A:$A,Folketal!F:F)</f>
        <v>4962.9153037372616</v>
      </c>
      <c r="BQ28" s="7">
        <f>BI28/_xlfn.XLOOKUP($BC28,Folketal!$A:$A,Folketal!G:G)</f>
        <v>4827.0019957981967</v>
      </c>
      <c r="BR28" s="7">
        <f>BJ28/_xlfn.XLOOKUP($BC28,Folketal!$A:$A,Folketal!H:H)</f>
        <v>4814.1023083169002</v>
      </c>
      <c r="BS28" s="7">
        <f>BD28/_xlfn.XLOOKUP($BC28,'16-66 år'!$A:$A,'16-66 år'!B:B)</f>
        <v>8585.0660857828971</v>
      </c>
      <c r="BT28" s="7">
        <f>BE28/_xlfn.XLOOKUP($BC28,'16-66 år'!$A:$A,'16-66 år'!C:C)</f>
        <v>8581.5490648700888</v>
      </c>
      <c r="BU28" s="7">
        <f>BF28/_xlfn.XLOOKUP($BC28,'16-66 år'!$A:$A,'16-66 år'!D:D)</f>
        <v>7865.4217562400599</v>
      </c>
      <c r="BV28" s="7">
        <f>BG28/_xlfn.XLOOKUP($BC28,'16-66 år'!$A:$A,'16-66 år'!E:E)</f>
        <v>7703.7665513513011</v>
      </c>
      <c r="BW28" s="7">
        <f>BH28/_xlfn.XLOOKUP($BC28,'16-66 år'!$A:$A,'16-66 år'!F:F)</f>
        <v>7514.545974295972</v>
      </c>
      <c r="BX28" s="7">
        <f>BI28/_xlfn.XLOOKUP($BC28,'16-66 år'!$A:$A,'16-66 år'!G:G)</f>
        <v>7192.3834360728879</v>
      </c>
      <c r="BY28" s="7">
        <f>BJ28/_xlfn.XLOOKUP($BC28,'16-66 år'!$A:$A,'16-66 år'!H:H)</f>
        <v>7170.8303864539539</v>
      </c>
      <c r="CB28" s="9" t="s">
        <v>28</v>
      </c>
      <c r="CC28" s="7">
        <f>_xlfn.XLOOKUP($CB28,$A:$A,B:B)/_xlfn.XLOOKUP($CB28,$BC:$BC,BD:BD)*100</f>
        <v>34.300208517298017</v>
      </c>
      <c r="CD28" s="7">
        <f>_xlfn.XLOOKUP($CB28,$A:$A,C:C)/_xlfn.XLOOKUP($CB28,$BC:$BC,BE:BE)*100</f>
        <v>35.404036934775498</v>
      </c>
      <c r="CE28" s="7">
        <f>_xlfn.XLOOKUP($CB28,$A:$A,D:D)/_xlfn.XLOOKUP($CB28,$BC:$BC,BF:BF)*100</f>
        <v>38.197799720443157</v>
      </c>
      <c r="CF28" s="7">
        <f>_xlfn.XLOOKUP($CB28,$A:$A,E:E)/_xlfn.XLOOKUP($CB28,$BC:$BC,BG:BG)*100</f>
        <v>39.508916103160672</v>
      </c>
      <c r="CG28" s="7">
        <f>_xlfn.XLOOKUP($CB28,$A:$A,F:F)/_xlfn.XLOOKUP($CB28,$BC:$BC,BH:BH)*100</f>
        <v>40.977814645136419</v>
      </c>
      <c r="CH28" s="7">
        <f>_xlfn.XLOOKUP($CB28,$A:$A,G:G)/_xlfn.XLOOKUP($CB28,$BC:$BC,BI:BI)*100</f>
        <v>41.893180370903778</v>
      </c>
      <c r="CI28" s="7">
        <f>_xlfn.XLOOKUP($CB28,$A:$A,H:H)/_xlfn.XLOOKUP($CB28,$BC:$BC,BJ:BJ)*100</f>
        <v>42.503607504302884</v>
      </c>
    </row>
    <row r="29" spans="1:87" x14ac:dyDescent="0.25">
      <c r="A29" s="9" t="s">
        <v>29</v>
      </c>
      <c r="B29" s="13">
        <v>84483096.102945775</v>
      </c>
      <c r="C29" s="13">
        <v>87258868.686855003</v>
      </c>
      <c r="D29" s="13">
        <v>87064463.399750367</v>
      </c>
      <c r="E29" s="13">
        <v>93350776.376695439</v>
      </c>
      <c r="F29" s="13">
        <v>100224753.57701825</v>
      </c>
      <c r="G29" s="13">
        <v>104103992.01688862</v>
      </c>
      <c r="H29" s="13">
        <v>107009860</v>
      </c>
      <c r="I29" s="13">
        <v>663495810.16015339</v>
      </c>
      <c r="J29" s="7">
        <f>B29/_xlfn.XLOOKUP($A29,Folketal!$A:$A,Folketal!B:B)</f>
        <v>1674.5242230822519</v>
      </c>
      <c r="K29" s="7">
        <f>C29/_xlfn.XLOOKUP($A29,Folketal!$A:$A,Folketal!C:C)</f>
        <v>1726.4966796631447</v>
      </c>
      <c r="L29" s="7">
        <f>D29/_xlfn.XLOOKUP($A29,Folketal!$A:$A,Folketal!D:D)</f>
        <v>1710.5002632563924</v>
      </c>
      <c r="M29" s="7">
        <f>E29/_xlfn.XLOOKUP($A29,Folketal!$A:$A,Folketal!E:E)</f>
        <v>1813.234978083939</v>
      </c>
      <c r="N29" s="7">
        <f>F29/_xlfn.XLOOKUP($A29,Folketal!$A:$A,Folketal!F:F)</f>
        <v>1915.9769370487143</v>
      </c>
      <c r="O29" s="7">
        <f>G29/_xlfn.XLOOKUP($A29,Folketal!$A:$A,Folketal!G:G)</f>
        <v>1940.8988574470723</v>
      </c>
      <c r="P29" s="7">
        <f>H29/_xlfn.XLOOKUP($A29,Folketal!$A:$A,Folketal!H:H)</f>
        <v>1975.26275957545</v>
      </c>
      <c r="Q29" s="7">
        <f>B29/_xlfn.XLOOKUP($A29,'16-66 år'!$A:$A,'16-66 år'!B:B)</f>
        <v>2727.4607297157636</v>
      </c>
      <c r="R29" s="7">
        <f>C29/_xlfn.XLOOKUP($A29,'16-66 år'!$A:$A,'16-66 år'!C:C)</f>
        <v>2822.998016397768</v>
      </c>
      <c r="S29" s="7">
        <f>D29/_xlfn.XLOOKUP($A29,'16-66 år'!$A:$A,'16-66 år'!D:D)</f>
        <v>2801.1216588298812</v>
      </c>
      <c r="T29" s="7">
        <f>E29/_xlfn.XLOOKUP($A29,'16-66 år'!$A:$A,'16-66 år'!E:E)</f>
        <v>2955.5414398193902</v>
      </c>
      <c r="U29" s="7">
        <f>F29/_xlfn.XLOOKUP($A29,'16-66 år'!$A:$A,'16-66 år'!F:F)</f>
        <v>3104.8560587676038</v>
      </c>
      <c r="V29" s="7">
        <f>G29/_xlfn.XLOOKUP($A29,'16-66 år'!$A:$A,'16-66 år'!G:G)</f>
        <v>3128.2187570807</v>
      </c>
      <c r="W29" s="7">
        <f>H29/_xlfn.XLOOKUP($A29,'16-66 år'!$A:$A,'16-66 år'!H:H)</f>
        <v>3169.5355725371719</v>
      </c>
      <c r="X29" s="7"/>
      <c r="Y29" s="9" t="s">
        <v>29</v>
      </c>
      <c r="Z29" s="13">
        <v>664409.5836180473</v>
      </c>
      <c r="AA29" s="13">
        <v>4151549.2295229309</v>
      </c>
      <c r="AB29" s="13">
        <v>7199900.9201340163</v>
      </c>
      <c r="AC29" s="13">
        <v>9204084.3890032582</v>
      </c>
      <c r="AD29" s="13">
        <v>10982202.877199074</v>
      </c>
      <c r="AE29" s="13">
        <v>10733021.001058931</v>
      </c>
      <c r="AF29" s="13">
        <v>12280033</v>
      </c>
      <c r="AG29" s="13">
        <v>55215201.000536256</v>
      </c>
      <c r="AH29" s="7">
        <f>Z29/_xlfn.XLOOKUP($Y29,Folketal!$A:$A,Folketal!B:B)</f>
        <v>13.169142623048586</v>
      </c>
      <c r="AI29" s="7">
        <f>AA29/_xlfn.XLOOKUP($Y29,Folketal!$A:$A,Folketal!C:C)</f>
        <v>82.14220592237848</v>
      </c>
      <c r="AJ29" s="7">
        <f>AB29/_xlfn.XLOOKUP($Y29,Folketal!$A:$A,Folketal!D:D)</f>
        <v>141.45188448200426</v>
      </c>
      <c r="AK29" s="7">
        <f>AC29/_xlfn.XLOOKUP($Y29,Folketal!$A:$A,Folketal!E:E)</f>
        <v>178.77909968345392</v>
      </c>
      <c r="AL29" s="7">
        <f>AD29/_xlfn.XLOOKUP($Y29,Folketal!$A:$A,Folketal!F:F)</f>
        <v>209.94461627220559</v>
      </c>
      <c r="AM29" s="7">
        <f>AE29/_xlfn.XLOOKUP($Y29,Folketal!$A:$A,Folketal!G:G)</f>
        <v>200.10479708147233</v>
      </c>
      <c r="AN29" s="7">
        <f>AF29/_xlfn.XLOOKUP($Y29,Folketal!$A:$A,Folketal!H:H)</f>
        <v>226.67342870327641</v>
      </c>
      <c r="AO29" s="7">
        <f>Z29/_xlfn.XLOOKUP($Y29,'16-66 år'!$A:$A,'16-66 år'!B:B)</f>
        <v>21.449865492108064</v>
      </c>
      <c r="AP29" s="7">
        <f>AA29/_xlfn.XLOOKUP($Y29,'16-66 år'!$A:$A,'16-66 år'!C:C)</f>
        <v>134.31087769404499</v>
      </c>
      <c r="AQ29" s="7">
        <f>AB29/_xlfn.XLOOKUP($Y29,'16-66 år'!$A:$A,'16-66 år'!D:D)</f>
        <v>231.64213757589656</v>
      </c>
      <c r="AR29" s="7">
        <f>AC29/_xlfn.XLOOKUP($Y29,'16-66 år'!$A:$A,'16-66 år'!E:E)</f>
        <v>291.40681934472877</v>
      </c>
      <c r="AS29" s="7">
        <f>AD29/_xlfn.XLOOKUP($Y29,'16-66 år'!$A:$A,'16-66 år'!F:F)</f>
        <v>340.2169416728338</v>
      </c>
      <c r="AT29" s="7">
        <f>AE29/_xlfn.XLOOKUP($Y29,'16-66 år'!$A:$A,'16-66 år'!G:G)</f>
        <v>322.51633165236126</v>
      </c>
      <c r="AU29" s="7">
        <f>AF29/_xlfn.XLOOKUP($Y29,'16-66 år'!$A:$A,'16-66 år'!H:H)</f>
        <v>363.72350571648599</v>
      </c>
      <c r="AV29" s="7"/>
      <c r="AW29" s="7"/>
      <c r="AX29" s="7"/>
      <c r="BC29" s="9" t="s">
        <v>29</v>
      </c>
      <c r="BD29" s="13">
        <v>235369787.45639008</v>
      </c>
      <c r="BE29" s="13">
        <v>235143078.24969399</v>
      </c>
      <c r="BF29" s="13">
        <v>207098668.30197236</v>
      </c>
      <c r="BG29" s="13">
        <v>212420829.61817572</v>
      </c>
      <c r="BH29" s="13">
        <v>222356535.00524029</v>
      </c>
      <c r="BI29" s="13">
        <v>225702147.68991697</v>
      </c>
      <c r="BJ29" s="13">
        <v>238979170</v>
      </c>
      <c r="BK29" s="13">
        <v>1577070216.3213892</v>
      </c>
      <c r="BL29" s="7">
        <f>BD29/_xlfn.XLOOKUP($BC29,Folketal!$A:$A,Folketal!B:B)</f>
        <v>4665.222140973402</v>
      </c>
      <c r="BM29" s="7">
        <f>BE29/_xlfn.XLOOKUP($BC29,Folketal!$A:$A,Folketal!C:C)</f>
        <v>4652.5212846934965</v>
      </c>
      <c r="BN29" s="7">
        <f>BF29/_xlfn.XLOOKUP($BC29,Folketal!$A:$A,Folketal!D:D)</f>
        <v>4068.7361159523057</v>
      </c>
      <c r="BO29" s="7">
        <f>BG29/_xlfn.XLOOKUP($BC29,Folketal!$A:$A,Folketal!E:E)</f>
        <v>4126.0382964896316</v>
      </c>
      <c r="BP29" s="7">
        <f>BH29/_xlfn.XLOOKUP($BC29,Folketal!$A:$A,Folketal!F:F)</f>
        <v>4250.7462245314528</v>
      </c>
      <c r="BQ29" s="7">
        <f>BI29/_xlfn.XLOOKUP($BC29,Folketal!$A:$A,Folketal!G:G)</f>
        <v>4207.9562184670467</v>
      </c>
      <c r="BR29" s="7">
        <f>BJ29/_xlfn.XLOOKUP($BC29,Folketal!$A:$A,Folketal!H:H)</f>
        <v>4411.2444854637752</v>
      </c>
      <c r="BS29" s="7">
        <f>BD29/_xlfn.XLOOKUP($BC29,'16-66 år'!$A:$A,'16-66 år'!B:B)</f>
        <v>7598.7017742175976</v>
      </c>
      <c r="BT29" s="7">
        <f>BE29/_xlfn.XLOOKUP($BC29,'16-66 år'!$A:$A,'16-66 år'!C:C)</f>
        <v>7607.3464331832411</v>
      </c>
      <c r="BU29" s="7">
        <f>BF29/_xlfn.XLOOKUP($BC29,'16-66 år'!$A:$A,'16-66 år'!D:D)</f>
        <v>6662.9775529879789</v>
      </c>
      <c r="BV29" s="7">
        <f>BG29/_xlfn.XLOOKUP($BC29,'16-66 år'!$A:$A,'16-66 år'!E:E)</f>
        <v>6725.3705752153146</v>
      </c>
      <c r="BW29" s="7">
        <f>BH29/_xlfn.XLOOKUP($BC29,'16-66 år'!$A:$A,'16-66 år'!F:F)</f>
        <v>6888.3684945861305</v>
      </c>
      <c r="BX29" s="7">
        <f>BI29/_xlfn.XLOOKUP($BC29,'16-66 år'!$A:$A,'16-66 år'!G:G)</f>
        <v>6782.1192851322749</v>
      </c>
      <c r="BY29" s="7">
        <f>BJ29/_xlfn.XLOOKUP($BC29,'16-66 år'!$A:$A,'16-66 år'!H:H)</f>
        <v>7078.3475505005626</v>
      </c>
      <c r="CB29" s="9" t="s">
        <v>29</v>
      </c>
      <c r="CC29" s="7">
        <f>_xlfn.XLOOKUP($CB29,$A:$A,B:B)/_xlfn.XLOOKUP($CB29,$BC:$BC,BD:BD)*100</f>
        <v>35.89377252532848</v>
      </c>
      <c r="CD29" s="7">
        <f>_xlfn.XLOOKUP($CB29,$A:$A,C:C)/_xlfn.XLOOKUP($CB29,$BC:$BC,BE:BE)*100</f>
        <v>37.108840003445245</v>
      </c>
      <c r="CE29" s="7">
        <f>_xlfn.XLOOKUP($CB29,$A:$A,D:D)/_xlfn.XLOOKUP($CB29,$BC:$BC,BF:BF)*100</f>
        <v>42.040088482269198</v>
      </c>
      <c r="CF29" s="7">
        <f>_xlfn.XLOOKUP($CB29,$A:$A,E:E)/_xlfn.XLOOKUP($CB29,$BC:$BC,BG:BG)*100</f>
        <v>43.946149981850894</v>
      </c>
      <c r="CG29" s="7">
        <f>_xlfn.XLOOKUP($CB29,$A:$A,F:F)/_xlfn.XLOOKUP($CB29,$BC:$BC,BH:BH)*100</f>
        <v>45.073896107733574</v>
      </c>
      <c r="CH29" s="7">
        <f>_xlfn.XLOOKUP($CB29,$A:$A,G:G)/_xlfn.XLOOKUP($CB29,$BC:$BC,BI:BI)*100</f>
        <v>46.124502173507395</v>
      </c>
      <c r="CI29" s="7">
        <f>_xlfn.XLOOKUP($CB29,$A:$A,H:H)/_xlfn.XLOOKUP($CB29,$BC:$BC,BJ:BJ)*100</f>
        <v>44.77790260967096</v>
      </c>
    </row>
    <row r="30" spans="1:87" x14ac:dyDescent="0.25">
      <c r="A30" s="9" t="s">
        <v>30</v>
      </c>
      <c r="B30" s="13">
        <v>77826320.228894934</v>
      </c>
      <c r="C30" s="13">
        <v>80897151.063175544</v>
      </c>
      <c r="D30" s="13">
        <v>82416954.956538424</v>
      </c>
      <c r="E30" s="13">
        <v>88581678.401672319</v>
      </c>
      <c r="F30" s="13">
        <v>92948338.985848412</v>
      </c>
      <c r="G30" s="13">
        <v>98581967.028632984</v>
      </c>
      <c r="H30" s="13">
        <v>104712726</v>
      </c>
      <c r="I30" s="13">
        <v>625965136.66476262</v>
      </c>
      <c r="J30" s="7">
        <f>B30/_xlfn.XLOOKUP($A30,Folketal!$A:$A,Folketal!B:B)</f>
        <v>1894.3218827011715</v>
      </c>
      <c r="K30" s="7">
        <f>C30/_xlfn.XLOOKUP($A30,Folketal!$A:$A,Folketal!C:C)</f>
        <v>1971.5624649828314</v>
      </c>
      <c r="L30" s="7">
        <f>D30/_xlfn.XLOOKUP($A30,Folketal!$A:$A,Folketal!D:D)</f>
        <v>1997.0669256957626</v>
      </c>
      <c r="M30" s="7">
        <f>E30/_xlfn.XLOOKUP($A30,Folketal!$A:$A,Folketal!E:E)</f>
        <v>2118.773402259671</v>
      </c>
      <c r="N30" s="7">
        <f>F30/_xlfn.XLOOKUP($A30,Folketal!$A:$A,Folketal!F:F)</f>
        <v>2222.7404879797309</v>
      </c>
      <c r="O30" s="7">
        <f>G30/_xlfn.XLOOKUP($A30,Folketal!$A:$A,Folketal!G:G)</f>
        <v>2357.7997902138909</v>
      </c>
      <c r="P30" s="7">
        <f>H30/_xlfn.XLOOKUP($A30,Folketal!$A:$A,Folketal!H:H)</f>
        <v>2496.9650419687141</v>
      </c>
      <c r="Q30" s="7">
        <f>B30/_xlfn.XLOOKUP($A30,'16-66 år'!$A:$A,'16-66 år'!B:B)</f>
        <v>3155.5901645742583</v>
      </c>
      <c r="R30" s="7">
        <f>C30/_xlfn.XLOOKUP($A30,'16-66 år'!$A:$A,'16-66 år'!C:C)</f>
        <v>3299.7695816273267</v>
      </c>
      <c r="S30" s="7">
        <f>D30/_xlfn.XLOOKUP($A30,'16-66 år'!$A:$A,'16-66 år'!D:D)</f>
        <v>3352.1904724859037</v>
      </c>
      <c r="T30" s="7">
        <f>E30/_xlfn.XLOOKUP($A30,'16-66 år'!$A:$A,'16-66 år'!E:E)</f>
        <v>3556.3545207030802</v>
      </c>
      <c r="U30" s="7">
        <f>F30/_xlfn.XLOOKUP($A30,'16-66 år'!$A:$A,'16-66 år'!F:F)</f>
        <v>3745.04770481681</v>
      </c>
      <c r="V30" s="7">
        <f>G30/_xlfn.XLOOKUP($A30,'16-66 år'!$A:$A,'16-66 år'!G:G)</f>
        <v>3993.2744776049331</v>
      </c>
      <c r="W30" s="7">
        <f>H30/_xlfn.XLOOKUP($A30,'16-66 år'!$A:$A,'16-66 år'!H:H)</f>
        <v>4256.9609724367838</v>
      </c>
      <c r="X30" s="7"/>
      <c r="Y30" s="9" t="s">
        <v>30</v>
      </c>
      <c r="Z30" s="13">
        <v>360939.11402014561</v>
      </c>
      <c r="AA30" s="13">
        <v>5986271.3224112457</v>
      </c>
      <c r="AB30" s="13">
        <v>9516402.3898059949</v>
      </c>
      <c r="AC30" s="13">
        <v>13611290.570842501</v>
      </c>
      <c r="AD30" s="13">
        <v>16320591.182199243</v>
      </c>
      <c r="AE30" s="13">
        <v>16623520.54591033</v>
      </c>
      <c r="AF30" s="13">
        <v>15949515</v>
      </c>
      <c r="AG30" s="13">
        <v>78368530.125189453</v>
      </c>
      <c r="AH30" s="7">
        <f>Z30/_xlfn.XLOOKUP($Y30,Folketal!$A:$A,Folketal!B:B)</f>
        <v>8.7853936817287899</v>
      </c>
      <c r="AI30" s="7">
        <f>AA30/_xlfn.XLOOKUP($Y30,Folketal!$A:$A,Folketal!C:C)</f>
        <v>145.89275010750745</v>
      </c>
      <c r="AJ30" s="7">
        <f>AB30/_xlfn.XLOOKUP($Y30,Folketal!$A:$A,Folketal!D:D)</f>
        <v>230.59445079371915</v>
      </c>
      <c r="AK30" s="7">
        <f>AC30/_xlfn.XLOOKUP($Y30,Folketal!$A:$A,Folketal!E:E)</f>
        <v>325.566651617932</v>
      </c>
      <c r="AL30" s="7">
        <f>AD30/_xlfn.XLOOKUP($Y30,Folketal!$A:$A,Folketal!F:F)</f>
        <v>390.28603635361799</v>
      </c>
      <c r="AM30" s="7">
        <f>AE30/_xlfn.XLOOKUP($Y30,Folketal!$A:$A,Folketal!G:G)</f>
        <v>397.58725086485208</v>
      </c>
      <c r="AN30" s="7">
        <f>AF30/_xlfn.XLOOKUP($Y30,Folketal!$A:$A,Folketal!H:H)</f>
        <v>380.32990747806178</v>
      </c>
      <c r="AO30" s="7">
        <f>Z30/_xlfn.XLOOKUP($Y30,'16-66 år'!$A:$A,'16-66 år'!B:B)</f>
        <v>14.634842234121786</v>
      </c>
      <c r="AP30" s="7">
        <f>AA30/_xlfn.XLOOKUP($Y30,'16-66 år'!$A:$A,'16-66 år'!C:C)</f>
        <v>244.17814172015196</v>
      </c>
      <c r="AQ30" s="7">
        <f>AB30/_xlfn.XLOOKUP($Y30,'16-66 år'!$A:$A,'16-66 år'!D:D)</f>
        <v>387.06590701236456</v>
      </c>
      <c r="AR30" s="7">
        <f>AC30/_xlfn.XLOOKUP($Y30,'16-66 år'!$A:$A,'16-66 år'!E:E)</f>
        <v>546.46260522091302</v>
      </c>
      <c r="AS30" s="7">
        <f>AD30/_xlfn.XLOOKUP($Y30,'16-66 år'!$A:$A,'16-66 år'!F:F)</f>
        <v>657.58455949874065</v>
      </c>
      <c r="AT30" s="7">
        <f>AE30/_xlfn.XLOOKUP($Y30,'16-66 år'!$A:$A,'16-66 år'!G:G)</f>
        <v>673.37143216714594</v>
      </c>
      <c r="AU30" s="7">
        <f>AF30/_xlfn.XLOOKUP($Y30,'16-66 år'!$A:$A,'16-66 år'!H:H)</f>
        <v>648.40698430766724</v>
      </c>
      <c r="AV30" s="7"/>
      <c r="AW30" s="7"/>
      <c r="AX30" s="7"/>
      <c r="BC30" s="9" t="s">
        <v>30</v>
      </c>
      <c r="BD30" s="13">
        <v>207094011.10679665</v>
      </c>
      <c r="BE30" s="13">
        <v>207136063.89180061</v>
      </c>
      <c r="BF30" s="13">
        <v>186226250.03193408</v>
      </c>
      <c r="BG30" s="13">
        <v>196163947.97484383</v>
      </c>
      <c r="BH30" s="13">
        <v>200249109.26439083</v>
      </c>
      <c r="BI30" s="13">
        <v>201882399.19709077</v>
      </c>
      <c r="BJ30" s="13">
        <v>210543467</v>
      </c>
      <c r="BK30" s="13">
        <v>1409295248.466857</v>
      </c>
      <c r="BL30" s="7">
        <f>BD30/_xlfn.XLOOKUP($BC30,Folketal!$A:$A,Folketal!B:B)</f>
        <v>5040.7460594585882</v>
      </c>
      <c r="BM30" s="7">
        <f>BE30/_xlfn.XLOOKUP($BC30,Folketal!$A:$A,Folketal!C:C)</f>
        <v>5048.1590927032712</v>
      </c>
      <c r="BN30" s="7">
        <f>BF30/_xlfn.XLOOKUP($BC30,Folketal!$A:$A,Folketal!D:D)</f>
        <v>4512.4972747566962</v>
      </c>
      <c r="BO30" s="7">
        <f>BG30/_xlfn.XLOOKUP($BC30,Folketal!$A:$A,Folketal!E:E)</f>
        <v>4692.0194215184611</v>
      </c>
      <c r="BP30" s="7">
        <f>BH30/_xlfn.XLOOKUP($BC30,Folketal!$A:$A,Folketal!F:F)</f>
        <v>4788.700989176431</v>
      </c>
      <c r="BQ30" s="7">
        <f>BI30/_xlfn.XLOOKUP($BC30,Folketal!$A:$A,Folketal!G:G)</f>
        <v>4828.4518236131826</v>
      </c>
      <c r="BR30" s="7">
        <f>BJ30/_xlfn.XLOOKUP($BC30,Folketal!$A:$A,Folketal!H:H)</f>
        <v>5020.590113506295</v>
      </c>
      <c r="BS30" s="7">
        <f>BD30/_xlfn.XLOOKUP($BC30,'16-66 år'!$A:$A,'16-66 år'!B:B)</f>
        <v>8396.951348448958</v>
      </c>
      <c r="BT30" s="7">
        <f>BE30/_xlfn.XLOOKUP($BC30,'16-66 år'!$A:$A,'16-66 år'!C:C)</f>
        <v>8449.0154956681599</v>
      </c>
      <c r="BU30" s="7">
        <f>BF30/_xlfn.XLOOKUP($BC30,'16-66 år'!$A:$A,'16-66 år'!D:D)</f>
        <v>7574.4834471623726</v>
      </c>
      <c r="BV30" s="7">
        <f>BG30/_xlfn.XLOOKUP($BC30,'16-66 år'!$A:$A,'16-66 år'!E:E)</f>
        <v>7875.5399058472713</v>
      </c>
      <c r="BW30" s="7">
        <f>BH30/_xlfn.XLOOKUP($BC30,'16-66 år'!$A:$A,'16-66 år'!F:F)</f>
        <v>8068.3794377046142</v>
      </c>
      <c r="BX30" s="7">
        <f>BI30/_xlfn.XLOOKUP($BC30,'16-66 år'!$A:$A,'16-66 år'!G:G)</f>
        <v>8177.6805280953849</v>
      </c>
      <c r="BY30" s="7">
        <f>BJ30/_xlfn.XLOOKUP($BC30,'16-66 år'!$A:$A,'16-66 år'!H:H)</f>
        <v>8559.3734043418171</v>
      </c>
      <c r="CB30" s="9" t="s">
        <v>30</v>
      </c>
      <c r="CC30" s="7">
        <f>_xlfn.XLOOKUP($CB30,$A:$A,B:B)/_xlfn.XLOOKUP($CB30,$BC:$BC,BD:BD)*100</f>
        <v>37.58018873310661</v>
      </c>
      <c r="CD30" s="7">
        <f>_xlfn.XLOOKUP($CB30,$A:$A,C:C)/_xlfn.XLOOKUP($CB30,$BC:$BC,BE:BE)*100</f>
        <v>39.055077876459457</v>
      </c>
      <c r="CE30" s="7">
        <f>_xlfn.XLOOKUP($CB30,$A:$A,D:D)/_xlfn.XLOOKUP($CB30,$BC:$BC,BF:BF)*100</f>
        <v>44.256357491173006</v>
      </c>
      <c r="CF30" s="7">
        <f>_xlfn.XLOOKUP($CB30,$A:$A,E:E)/_xlfn.XLOOKUP($CB30,$BC:$BC,BG:BG)*100</f>
        <v>45.156961468287783</v>
      </c>
      <c r="CG30" s="7">
        <f>_xlfn.XLOOKUP($CB30,$A:$A,F:F)/_xlfn.XLOOKUP($CB30,$BC:$BC,BH:BH)*100</f>
        <v>46.416355771714237</v>
      </c>
      <c r="CH30" s="7">
        <f>_xlfn.XLOOKUP($CB30,$A:$A,G:G)/_xlfn.XLOOKUP($CB30,$BC:$BC,BI:BI)*100</f>
        <v>48.831382736040716</v>
      </c>
      <c r="CI30" s="7">
        <f>_xlfn.XLOOKUP($CB30,$A:$A,H:H)/_xlfn.XLOOKUP($CB30,$BC:$BC,BJ:BJ)*100</f>
        <v>49.734493067885118</v>
      </c>
    </row>
    <row r="31" spans="1:87" x14ac:dyDescent="0.25">
      <c r="A31" s="9" t="s">
        <v>31</v>
      </c>
      <c r="B31" s="13">
        <v>214055984.64360499</v>
      </c>
      <c r="C31" s="13">
        <v>216621132.46928486</v>
      </c>
      <c r="D31" s="13">
        <v>217760005.98335633</v>
      </c>
      <c r="E31" s="13">
        <v>216462489.00548166</v>
      </c>
      <c r="F31" s="13">
        <v>214026644.15638873</v>
      </c>
      <c r="G31" s="13">
        <v>213004102.76147482</v>
      </c>
      <c r="H31" s="13">
        <v>218004943</v>
      </c>
      <c r="I31" s="13">
        <v>1509935302.0195916</v>
      </c>
      <c r="J31" s="7">
        <f>B31/_xlfn.XLOOKUP($A31,Folketal!$A:$A,Folketal!B:B)</f>
        <v>3535.1354171459593</v>
      </c>
      <c r="K31" s="7">
        <f>C31/_xlfn.XLOOKUP($A31,Folketal!$A:$A,Folketal!C:C)</f>
        <v>3589.711367458528</v>
      </c>
      <c r="L31" s="7">
        <f>D31/_xlfn.XLOOKUP($A31,Folketal!$A:$A,Folketal!D:D)</f>
        <v>3613.7341473200072</v>
      </c>
      <c r="M31" s="7">
        <f>E31/_xlfn.XLOOKUP($A31,Folketal!$A:$A,Folketal!E:E)</f>
        <v>3602.4245940201313</v>
      </c>
      <c r="N31" s="7">
        <f>F31/_xlfn.XLOOKUP($A31,Folketal!$A:$A,Folketal!F:F)</f>
        <v>3590.0872946254149</v>
      </c>
      <c r="O31" s="7">
        <f>G31/_xlfn.XLOOKUP($A31,Folketal!$A:$A,Folketal!G:G)</f>
        <v>3597.1308411969067</v>
      </c>
      <c r="P31" s="7">
        <f>H31/_xlfn.XLOOKUP($A31,Folketal!$A:$A,Folketal!H:H)</f>
        <v>3694.748542471697</v>
      </c>
      <c r="Q31" s="7">
        <f>B31/_xlfn.XLOOKUP($A31,'16-66 år'!$A:$A,'16-66 år'!B:B)</f>
        <v>5791.0879702298244</v>
      </c>
      <c r="R31" s="7">
        <f>C31/_xlfn.XLOOKUP($A31,'16-66 år'!$A:$A,'16-66 år'!C:C)</f>
        <v>5915.2162002480782</v>
      </c>
      <c r="S31" s="7">
        <f>D31/_xlfn.XLOOKUP($A31,'16-66 år'!$A:$A,'16-66 år'!D:D)</f>
        <v>5968.6439530576781</v>
      </c>
      <c r="T31" s="7">
        <f>E31/_xlfn.XLOOKUP($A31,'16-66 år'!$A:$A,'16-66 år'!E:E)</f>
        <v>5966.9346695008317</v>
      </c>
      <c r="U31" s="7">
        <f>F31/_xlfn.XLOOKUP($A31,'16-66 år'!$A:$A,'16-66 år'!F:F)</f>
        <v>5956.7671627160789</v>
      </c>
      <c r="V31" s="7">
        <f>G31/_xlfn.XLOOKUP($A31,'16-66 år'!$A:$A,'16-66 år'!G:G)</f>
        <v>5989.3179271587787</v>
      </c>
      <c r="W31" s="7">
        <f>H31/_xlfn.XLOOKUP($A31,'16-66 år'!$A:$A,'16-66 år'!H:H)</f>
        <v>6178.5779106677246</v>
      </c>
      <c r="X31" s="7"/>
      <c r="Y31" s="9" t="s">
        <v>31</v>
      </c>
      <c r="Z31" s="13">
        <v>4294733.9700009478</v>
      </c>
      <c r="AA31" s="13">
        <v>14010378.599034438</v>
      </c>
      <c r="AB31" s="13">
        <v>20421491.411653806</v>
      </c>
      <c r="AC31" s="13">
        <v>25441883.370274685</v>
      </c>
      <c r="AD31" s="13">
        <v>28995644.14419663</v>
      </c>
      <c r="AE31" s="13">
        <v>29064290.789416116</v>
      </c>
      <c r="AF31" s="13">
        <v>28537686</v>
      </c>
      <c r="AG31" s="13">
        <v>150766108.28457662</v>
      </c>
      <c r="AH31" s="7">
        <f>Z31/_xlfn.XLOOKUP($Y31,Folketal!$A:$A,Folketal!B:B)</f>
        <v>70.927548182539482</v>
      </c>
      <c r="AI31" s="7">
        <f>AA31/_xlfn.XLOOKUP($Y31,Folketal!$A:$A,Folketal!C:C)</f>
        <v>232.1713248659282</v>
      </c>
      <c r="AJ31" s="7">
        <f>AB31/_xlfn.XLOOKUP($Y31,Folketal!$A:$A,Folketal!D:D)</f>
        <v>338.89529218297361</v>
      </c>
      <c r="AK31" s="7">
        <f>AC31/_xlfn.XLOOKUP($Y31,Folketal!$A:$A,Folketal!E:E)</f>
        <v>423.41038760276069</v>
      </c>
      <c r="AL31" s="7">
        <f>AD31/_xlfn.XLOOKUP($Y31,Folketal!$A:$A,Folketal!F:F)</f>
        <v>486.37352630496224</v>
      </c>
      <c r="AM31" s="7">
        <f>AE31/_xlfn.XLOOKUP($Y31,Folketal!$A:$A,Folketal!G:G)</f>
        <v>490.82649310843732</v>
      </c>
      <c r="AN31" s="7">
        <f>AF31/_xlfn.XLOOKUP($Y31,Folketal!$A:$A,Folketal!H:H)</f>
        <v>483.65680292861504</v>
      </c>
      <c r="AO31" s="7">
        <f>Z31/_xlfn.XLOOKUP($Y31,'16-66 år'!$A:$A,'16-66 år'!B:B)</f>
        <v>116.19008116226897</v>
      </c>
      <c r="AP31" s="7">
        <f>AA31/_xlfn.XLOOKUP($Y31,'16-66 år'!$A:$A,'16-66 år'!C:C)</f>
        <v>382.57771767659096</v>
      </c>
      <c r="AQ31" s="7">
        <f>AB31/_xlfn.XLOOKUP($Y31,'16-66 år'!$A:$A,'16-66 år'!D:D)</f>
        <v>559.73828011330465</v>
      </c>
      <c r="AR31" s="7">
        <f>AC31/_xlfn.XLOOKUP($Y31,'16-66 år'!$A:$A,'16-66 år'!E:E)</f>
        <v>701.3226940010112</v>
      </c>
      <c r="AS31" s="7">
        <f>AD31/_xlfn.XLOOKUP($Y31,'16-66 år'!$A:$A,'16-66 år'!F:F)</f>
        <v>807.0037334872427</v>
      </c>
      <c r="AT31" s="7">
        <f>AE31/_xlfn.XLOOKUP($Y31,'16-66 år'!$A:$A,'16-66 år'!G:G)</f>
        <v>817.23908416983795</v>
      </c>
      <c r="AU31" s="7">
        <f>AF31/_xlfn.XLOOKUP($Y31,'16-66 år'!$A:$A,'16-66 år'!H:H)</f>
        <v>808.7996258927559</v>
      </c>
      <c r="AV31" s="7"/>
      <c r="AW31" s="7"/>
      <c r="AX31" s="7"/>
      <c r="BC31" s="9" t="s">
        <v>31</v>
      </c>
      <c r="BD31" s="13">
        <v>474911635.10823286</v>
      </c>
      <c r="BE31" s="13">
        <v>463374133.63494956</v>
      </c>
      <c r="BF31" s="13">
        <v>437353111.50122124</v>
      </c>
      <c r="BG31" s="13">
        <v>442343039.9546504</v>
      </c>
      <c r="BH31" s="13">
        <v>441481042.86173409</v>
      </c>
      <c r="BI31" s="13">
        <v>439385642.31414354</v>
      </c>
      <c r="BJ31" s="13">
        <v>429530389</v>
      </c>
      <c r="BK31" s="13">
        <v>3128378994.3749318</v>
      </c>
      <c r="BL31" s="7">
        <f>BD31/_xlfn.XLOOKUP($BC31,Folketal!$A:$A,Folketal!B:B)</f>
        <v>7843.1674969568276</v>
      </c>
      <c r="BM31" s="7">
        <f>BE31/_xlfn.XLOOKUP($BC31,Folketal!$A:$A,Folketal!C:C)</f>
        <v>7678.7494180951126</v>
      </c>
      <c r="BN31" s="7">
        <f>BF31/_xlfn.XLOOKUP($BC31,Folketal!$A:$A,Folketal!D:D)</f>
        <v>7257.8886390617372</v>
      </c>
      <c r="BO31" s="7">
        <f>BG31/_xlfn.XLOOKUP($BC31,Folketal!$A:$A,Folketal!E:E)</f>
        <v>7361.5870049702171</v>
      </c>
      <c r="BP31" s="7">
        <f>BH31/_xlfn.XLOOKUP($BC31,Folketal!$A:$A,Folketal!F:F)</f>
        <v>7405.4120179437414</v>
      </c>
      <c r="BQ31" s="7">
        <f>BI31/_xlfn.XLOOKUP($BC31,Folketal!$A:$A,Folketal!G:G)</f>
        <v>7420.1746569981178</v>
      </c>
      <c r="BR31" s="7">
        <f>BJ31/_xlfn.XLOOKUP($BC31,Folketal!$A:$A,Folketal!H:H)</f>
        <v>7279.68254694597</v>
      </c>
      <c r="BS31" s="7">
        <f>BD31/_xlfn.XLOOKUP($BC31,'16-66 år'!$A:$A,'16-66 år'!B:B)</f>
        <v>12848.297895415222</v>
      </c>
      <c r="BT31" s="7">
        <f>BE31/_xlfn.XLOOKUP($BC31,'16-66 år'!$A:$A,'16-66 år'!C:C)</f>
        <v>12653.23540140765</v>
      </c>
      <c r="BU31" s="7">
        <f>BF31/_xlfn.XLOOKUP($BC31,'16-66 år'!$A:$A,'16-66 år'!D:D)</f>
        <v>11987.531835906733</v>
      </c>
      <c r="BV31" s="7">
        <f>BG31/_xlfn.XLOOKUP($BC31,'16-66 år'!$A:$A,'16-66 år'!E:E)</f>
        <v>12193.484575754621</v>
      </c>
      <c r="BW31" s="7">
        <f>BH31/_xlfn.XLOOKUP($BC31,'16-66 år'!$A:$A,'16-66 år'!F:F)</f>
        <v>12287.254184852049</v>
      </c>
      <c r="BX31" s="7">
        <f>BI31/_xlfn.XLOOKUP($BC31,'16-66 år'!$A:$A,'16-66 år'!G:G)</f>
        <v>12354.786928189842</v>
      </c>
      <c r="BY31" s="7">
        <f>BJ31/_xlfn.XLOOKUP($BC31,'16-66 år'!$A:$A,'16-66 år'!H:H)</f>
        <v>12173.517429996598</v>
      </c>
      <c r="CB31" s="9" t="s">
        <v>31</v>
      </c>
      <c r="CC31" s="7">
        <f>_xlfn.XLOOKUP($CB31,$A:$A,B:B)/_xlfn.XLOOKUP($CB31,$BC:$BC,BD:BD)*100</f>
        <v>45.072802774103735</v>
      </c>
      <c r="CD31" s="7">
        <f>_xlfn.XLOOKUP($CB31,$A:$A,C:C)/_xlfn.XLOOKUP($CB31,$BC:$BC,BE:BE)*100</f>
        <v>46.748645801610714</v>
      </c>
      <c r="CE31" s="7">
        <f>_xlfn.XLOOKUP($CB31,$A:$A,D:D)/_xlfn.XLOOKUP($CB31,$BC:$BC,BF:BF)*100</f>
        <v>49.790432549088713</v>
      </c>
      <c r="CF31" s="7">
        <f>_xlfn.XLOOKUP($CB31,$A:$A,E:E)/_xlfn.XLOOKUP($CB31,$BC:$BC,BG:BG)*100</f>
        <v>48.935434595664418</v>
      </c>
      <c r="CG31" s="7">
        <f>_xlfn.XLOOKUP($CB31,$A:$A,F:F)/_xlfn.XLOOKUP($CB31,$BC:$BC,BH:BH)*100</f>
        <v>48.479237697057584</v>
      </c>
      <c r="CH31" s="7">
        <f>_xlfn.XLOOKUP($CB31,$A:$A,G:G)/_xlfn.XLOOKUP($CB31,$BC:$BC,BI:BI)*100</f>
        <v>48.477711205953611</v>
      </c>
      <c r="CI31" s="7">
        <f>_xlfn.XLOOKUP($CB31,$A:$A,H:H)/_xlfn.XLOOKUP($CB31,$BC:$BC,BJ:BJ)*100</f>
        <v>50.754253618129916</v>
      </c>
    </row>
    <row r="32" spans="1:87" x14ac:dyDescent="0.25">
      <c r="A32" s="9" t="s">
        <v>32</v>
      </c>
      <c r="B32" s="13">
        <v>156221793.66409245</v>
      </c>
      <c r="C32" s="13">
        <v>156053336.50195768</v>
      </c>
      <c r="D32" s="13">
        <v>151925143.34029955</v>
      </c>
      <c r="E32" s="13">
        <v>156354810.88228679</v>
      </c>
      <c r="F32" s="13">
        <v>159001419.25709692</v>
      </c>
      <c r="G32" s="13">
        <v>159259177.99075428</v>
      </c>
      <c r="H32" s="13">
        <v>163916186</v>
      </c>
      <c r="I32" s="13">
        <v>1102731867.6364875</v>
      </c>
      <c r="J32" s="7">
        <f>B32/_xlfn.XLOOKUP($A32,Folketal!$A:$A,Folketal!B:B)</f>
        <v>2806.9678135673785</v>
      </c>
      <c r="K32" s="7">
        <f>C32/_xlfn.XLOOKUP($A32,Folketal!$A:$A,Folketal!C:C)</f>
        <v>2819.9522308310175</v>
      </c>
      <c r="L32" s="7">
        <f>D32/_xlfn.XLOOKUP($A32,Folketal!$A:$A,Folketal!D:D)</f>
        <v>2748.6321231034963</v>
      </c>
      <c r="M32" s="7">
        <f>E32/_xlfn.XLOOKUP($A32,Folketal!$A:$A,Folketal!E:E)</f>
        <v>2820.2527215419695</v>
      </c>
      <c r="N32" s="7">
        <f>F32/_xlfn.XLOOKUP($A32,Folketal!$A:$A,Folketal!F:F)</f>
        <v>2874.6798874924866</v>
      </c>
      <c r="O32" s="7">
        <f>G32/_xlfn.XLOOKUP($A32,Folketal!$A:$A,Folketal!G:G)</f>
        <v>2879.7565772336811</v>
      </c>
      <c r="P32" s="7">
        <f>H32/_xlfn.XLOOKUP($A32,Folketal!$A:$A,Folketal!H:H)</f>
        <v>2969.4961231884058</v>
      </c>
      <c r="Q32" s="7">
        <f>B32/_xlfn.XLOOKUP($A32,'16-66 år'!$A:$A,'16-66 år'!B:B)</f>
        <v>4478.4506396838706</v>
      </c>
      <c r="R32" s="7">
        <f>C32/_xlfn.XLOOKUP($A32,'16-66 år'!$A:$A,'16-66 år'!C:C)</f>
        <v>4521.4503245627193</v>
      </c>
      <c r="S32" s="7">
        <f>D32/_xlfn.XLOOKUP($A32,'16-66 år'!$A:$A,'16-66 år'!D:D)</f>
        <v>4422.3421825784344</v>
      </c>
      <c r="T32" s="7">
        <f>E32/_xlfn.XLOOKUP($A32,'16-66 år'!$A:$A,'16-66 år'!E:E)</f>
        <v>4542.5569692703893</v>
      </c>
      <c r="U32" s="7">
        <f>F32/_xlfn.XLOOKUP($A32,'16-66 år'!$A:$A,'16-66 år'!F:F)</f>
        <v>4644.0043009841966</v>
      </c>
      <c r="V32" s="7">
        <f>G32/_xlfn.XLOOKUP($A32,'16-66 år'!$A:$A,'16-66 år'!G:G)</f>
        <v>4648.0030933561256</v>
      </c>
      <c r="W32" s="7">
        <f>H32/_xlfn.XLOOKUP($A32,'16-66 år'!$A:$A,'16-66 år'!H:H)</f>
        <v>4800.8723896552738</v>
      </c>
      <c r="X32" s="7"/>
      <c r="Y32" s="9" t="s">
        <v>32</v>
      </c>
      <c r="Z32" s="13">
        <v>1051758.9642336045</v>
      </c>
      <c r="AA32" s="13">
        <v>10684697.139910549</v>
      </c>
      <c r="AB32" s="13">
        <v>16911242.768434837</v>
      </c>
      <c r="AC32" s="13">
        <v>22331005.071291331</v>
      </c>
      <c r="AD32" s="13">
        <v>24104989.676527612</v>
      </c>
      <c r="AE32" s="13">
        <v>24005329.421591964</v>
      </c>
      <c r="AF32" s="13">
        <v>23957670</v>
      </c>
      <c r="AG32" s="13">
        <v>123046693.04198989</v>
      </c>
      <c r="AH32" s="7">
        <f>Z32/_xlfn.XLOOKUP($Y32,Folketal!$A:$A,Folketal!B:B)</f>
        <v>18.897834232927941</v>
      </c>
      <c r="AI32" s="7">
        <f>AA32/_xlfn.XLOOKUP($Y32,Folketal!$A:$A,Folketal!C:C)</f>
        <v>193.07716330093695</v>
      </c>
      <c r="AJ32" s="7">
        <f>AB32/_xlfn.XLOOKUP($Y32,Folketal!$A:$A,Folketal!D:D)</f>
        <v>305.95847463381466</v>
      </c>
      <c r="AK32" s="7">
        <f>AC32/_xlfn.XLOOKUP($Y32,Folketal!$A:$A,Folketal!E:E)</f>
        <v>402.79590676932418</v>
      </c>
      <c r="AL32" s="7">
        <f>AD32/_xlfn.XLOOKUP($Y32,Folketal!$A:$A,Folketal!F:F)</f>
        <v>435.80824205904094</v>
      </c>
      <c r="AM32" s="7">
        <f>AE32/_xlfn.XLOOKUP($Y32,Folketal!$A:$A,Folketal!G:G)</f>
        <v>434.06920820917423</v>
      </c>
      <c r="AN32" s="7">
        <f>AF32/_xlfn.XLOOKUP($Y32,Folketal!$A:$A,Folketal!H:H)</f>
        <v>434.01576086956521</v>
      </c>
      <c r="AO32" s="7">
        <f>Z32/_xlfn.XLOOKUP($Y32,'16-66 år'!$A:$A,'16-66 år'!B:B)</f>
        <v>30.15104676299643</v>
      </c>
      <c r="AP32" s="7">
        <f>AA32/_xlfn.XLOOKUP($Y32,'16-66 år'!$A:$A,'16-66 år'!C:C)</f>
        <v>309.57574143566518</v>
      </c>
      <c r="AQ32" s="7">
        <f>AB32/_xlfn.XLOOKUP($Y32,'16-66 år'!$A:$A,'16-66 år'!D:D)</f>
        <v>492.26415463802869</v>
      </c>
      <c r="AR32" s="7">
        <f>AC32/_xlfn.XLOOKUP($Y32,'16-66 år'!$A:$A,'16-66 år'!E:E)</f>
        <v>648.77992653373997</v>
      </c>
      <c r="AS32" s="7">
        <f>AD32/_xlfn.XLOOKUP($Y32,'16-66 år'!$A:$A,'16-66 år'!F:F)</f>
        <v>704.04199066906983</v>
      </c>
      <c r="AT32" s="7">
        <f>AE32/_xlfn.XLOOKUP($Y32,'16-66 år'!$A:$A,'16-66 år'!G:G)</f>
        <v>700.59915426079749</v>
      </c>
      <c r="AU32" s="7">
        <f>AF32/_xlfn.XLOOKUP($Y32,'16-66 år'!$A:$A,'16-66 år'!H:H)</f>
        <v>701.68614357262106</v>
      </c>
      <c r="AV32" s="7"/>
      <c r="AW32" s="7"/>
      <c r="AX32" s="7"/>
      <c r="BC32" s="9" t="s">
        <v>32</v>
      </c>
      <c r="BD32" s="13">
        <v>375226003.70400292</v>
      </c>
      <c r="BE32" s="13">
        <v>364602267.6350562</v>
      </c>
      <c r="BF32" s="13">
        <v>336996315.75202495</v>
      </c>
      <c r="BG32" s="13">
        <v>344681007.29172248</v>
      </c>
      <c r="BH32" s="13">
        <v>347923411.15827066</v>
      </c>
      <c r="BI32" s="13">
        <v>342265298.16110104</v>
      </c>
      <c r="BJ32" s="13">
        <v>341530869</v>
      </c>
      <c r="BK32" s="13">
        <v>2453225172.702178</v>
      </c>
      <c r="BL32" s="7">
        <f>BD32/_xlfn.XLOOKUP($BC32,Folketal!$A:$A,Folketal!B:B)</f>
        <v>6741.999886874547</v>
      </c>
      <c r="BM32" s="7">
        <f>BE32/_xlfn.XLOOKUP($BC32,Folketal!$A:$A,Folketal!C:C)</f>
        <v>6588.5228796157535</v>
      </c>
      <c r="BN32" s="7">
        <f>BF32/_xlfn.XLOOKUP($BC32,Folketal!$A:$A,Folketal!D:D)</f>
        <v>6096.9427342830122</v>
      </c>
      <c r="BO32" s="7">
        <f>BG32/_xlfn.XLOOKUP($BC32,Folketal!$A:$A,Folketal!E:E)</f>
        <v>6217.1898862143307</v>
      </c>
      <c r="BP32" s="7">
        <f>BH32/_xlfn.XLOOKUP($BC32,Folketal!$A:$A,Folketal!F:F)</f>
        <v>6290.3113514178131</v>
      </c>
      <c r="BQ32" s="7">
        <f>BI32/_xlfn.XLOOKUP($BC32,Folketal!$A:$A,Folketal!G:G)</f>
        <v>6188.9101524528696</v>
      </c>
      <c r="BR32" s="7">
        <f>BJ32/_xlfn.XLOOKUP($BC32,Folketal!$A:$A,Folketal!H:H)</f>
        <v>6187.1534239130433</v>
      </c>
      <c r="BS32" s="7">
        <f>BD32/_xlfn.XLOOKUP($BC32,'16-66 år'!$A:$A,'16-66 år'!B:B)</f>
        <v>10756.701078003696</v>
      </c>
      <c r="BT32" s="7">
        <f>BE32/_xlfn.XLOOKUP($BC32,'16-66 år'!$A:$A,'16-66 år'!C:C)</f>
        <v>10563.894872661998</v>
      </c>
      <c r="BU32" s="7">
        <f>BF32/_xlfn.XLOOKUP($BC32,'16-66 år'!$A:$A,'16-66 år'!D:D)</f>
        <v>9809.5219116267381</v>
      </c>
      <c r="BV32" s="7">
        <f>BG32/_xlfn.XLOOKUP($BC32,'16-66 år'!$A:$A,'16-66 år'!E:E)</f>
        <v>10013.974645314423</v>
      </c>
      <c r="BW32" s="7">
        <f>BH32/_xlfn.XLOOKUP($BC32,'16-66 år'!$A:$A,'16-66 år'!F:F)</f>
        <v>10161.908147621667</v>
      </c>
      <c r="BX32" s="7">
        <f>BI32/_xlfn.XLOOKUP($BC32,'16-66 år'!$A:$A,'16-66 år'!G:G)</f>
        <v>9989.0642704033689</v>
      </c>
      <c r="BY32" s="7">
        <f>BJ32/_xlfn.XLOOKUP($BC32,'16-66 år'!$A:$A,'16-66 år'!H:H)</f>
        <v>10002.954309814604</v>
      </c>
      <c r="CB32" s="9" t="s">
        <v>32</v>
      </c>
      <c r="CC32" s="7">
        <f>_xlfn.XLOOKUP($CB32,$A:$A,B:B)/_xlfn.XLOOKUP($CB32,$BC:$BC,BD:BD)*100</f>
        <v>41.634053109850036</v>
      </c>
      <c r="CD32" s="7">
        <f>_xlfn.XLOOKUP($CB32,$A:$A,C:C)/_xlfn.XLOOKUP($CB32,$BC:$BC,BE:BE)*100</f>
        <v>42.800978039488555</v>
      </c>
      <c r="CE32" s="7">
        <f>_xlfn.XLOOKUP($CB32,$A:$A,D:D)/_xlfn.XLOOKUP($CB32,$BC:$BC,BF:BF)*100</f>
        <v>45.082137767966579</v>
      </c>
      <c r="CF32" s="7">
        <f>_xlfn.XLOOKUP($CB32,$A:$A,E:E)/_xlfn.XLOOKUP($CB32,$BC:$BC,BG:BG)*100</f>
        <v>45.362177658357346</v>
      </c>
      <c r="CG32" s="7">
        <f>_xlfn.XLOOKUP($CB32,$A:$A,F:F)/_xlfn.XLOOKUP($CB32,$BC:$BC,BH:BH)*100</f>
        <v>45.700120819052053</v>
      </c>
      <c r="CH32" s="7">
        <f>_xlfn.XLOOKUP($CB32,$A:$A,G:G)/_xlfn.XLOOKUP($CB32,$BC:$BC,BI:BI)*100</f>
        <v>46.530915884961402</v>
      </c>
      <c r="CI32" s="7">
        <f>_xlfn.XLOOKUP($CB32,$A:$A,H:H)/_xlfn.XLOOKUP($CB32,$BC:$BC,BJ:BJ)*100</f>
        <v>47.994544821071507</v>
      </c>
    </row>
    <row r="33" spans="1:87" x14ac:dyDescent="0.25">
      <c r="A33" s="9" t="s">
        <v>33</v>
      </c>
      <c r="B33" s="13">
        <v>77050462.430148825</v>
      </c>
      <c r="C33" s="13">
        <v>80528484.437598139</v>
      </c>
      <c r="D33" s="13">
        <v>81260338.130420983</v>
      </c>
      <c r="E33" s="13">
        <v>82949024.700532019</v>
      </c>
      <c r="F33" s="13">
        <v>84206665.07685338</v>
      </c>
      <c r="G33" s="13">
        <v>85614846.658971131</v>
      </c>
      <c r="H33" s="13">
        <v>89474286</v>
      </c>
      <c r="I33" s="13">
        <v>581084107.43452454</v>
      </c>
      <c r="J33" s="7">
        <f>B33/_xlfn.XLOOKUP($A33,Folketal!$A:$A,Folketal!B:B)</f>
        <v>2447.9892749848714</v>
      </c>
      <c r="K33" s="7">
        <f>C33/_xlfn.XLOOKUP($A33,Folketal!$A:$A,Folketal!C:C)</f>
        <v>2560.5241474594004</v>
      </c>
      <c r="L33" s="7">
        <f>D33/_xlfn.XLOOKUP($A33,Folketal!$A:$A,Folketal!D:D)</f>
        <v>2585.1919361951127</v>
      </c>
      <c r="M33" s="7">
        <f>E33/_xlfn.XLOOKUP($A33,Folketal!$A:$A,Folketal!E:E)</f>
        <v>2633.9713165417256</v>
      </c>
      <c r="N33" s="7">
        <f>F33/_xlfn.XLOOKUP($A33,Folketal!$A:$A,Folketal!F:F)</f>
        <v>2664.4306124811219</v>
      </c>
      <c r="O33" s="7">
        <f>G33/_xlfn.XLOOKUP($A33,Folketal!$A:$A,Folketal!G:G)</f>
        <v>2701.8065721715202</v>
      </c>
      <c r="P33" s="7">
        <f>H33/_xlfn.XLOOKUP($A33,Folketal!$A:$A,Folketal!H:H)</f>
        <v>2815.9591489897402</v>
      </c>
      <c r="Q33" s="7">
        <f>B33/_xlfn.XLOOKUP($A33,'16-66 år'!$A:$A,'16-66 år'!B:B)</f>
        <v>3999.5049275966171</v>
      </c>
      <c r="R33" s="7">
        <f>C33/_xlfn.XLOOKUP($A33,'16-66 år'!$A:$A,'16-66 år'!C:C)</f>
        <v>4232.1045006095301</v>
      </c>
      <c r="S33" s="7">
        <f>D33/_xlfn.XLOOKUP($A33,'16-66 år'!$A:$A,'16-66 år'!D:D)</f>
        <v>4294.4899128221641</v>
      </c>
      <c r="T33" s="7">
        <f>E33/_xlfn.XLOOKUP($A33,'16-66 år'!$A:$A,'16-66 år'!E:E)</f>
        <v>4374.0257699078265</v>
      </c>
      <c r="U33" s="7">
        <f>F33/_xlfn.XLOOKUP($A33,'16-66 år'!$A:$A,'16-66 år'!F:F)</f>
        <v>4449.2584316207003</v>
      </c>
      <c r="V33" s="7">
        <f>G33/_xlfn.XLOOKUP($A33,'16-66 år'!$A:$A,'16-66 år'!G:G)</f>
        <v>4510.7927639078571</v>
      </c>
      <c r="W33" s="7">
        <f>H33/_xlfn.XLOOKUP($A33,'16-66 år'!$A:$A,'16-66 år'!H:H)</f>
        <v>4711.6527646129543</v>
      </c>
      <c r="X33" s="7"/>
      <c r="Y33" s="9" t="s">
        <v>33</v>
      </c>
      <c r="Z33" s="13">
        <v>1062443.8787035688</v>
      </c>
      <c r="AA33" s="13">
        <v>6462240.0774554284</v>
      </c>
      <c r="AB33" s="13">
        <v>9087492.2232044488</v>
      </c>
      <c r="AC33" s="13">
        <v>12573526.815362647</v>
      </c>
      <c r="AD33" s="13">
        <v>14825226.114909584</v>
      </c>
      <c r="AE33" s="13">
        <v>14378851.885208186</v>
      </c>
      <c r="AF33" s="13">
        <v>14806463</v>
      </c>
      <c r="AG33" s="13">
        <v>73196243.994843856</v>
      </c>
      <c r="AH33" s="7">
        <f>Z33/_xlfn.XLOOKUP($Y33,Folketal!$A:$A,Folketal!B:B)</f>
        <v>33.755166916713861</v>
      </c>
      <c r="AI33" s="7">
        <f>AA33/_xlfn.XLOOKUP($Y33,Folketal!$A:$A,Folketal!C:C)</f>
        <v>205.47663203355893</v>
      </c>
      <c r="AJ33" s="7">
        <f>AB33/_xlfn.XLOOKUP($Y33,Folketal!$A:$A,Folketal!D:D)</f>
        <v>289.10674206103295</v>
      </c>
      <c r="AK33" s="7">
        <f>AC33/_xlfn.XLOOKUP($Y33,Folketal!$A:$A,Folketal!E:E)</f>
        <v>399.26098105432004</v>
      </c>
      <c r="AL33" s="7">
        <f>AD33/_xlfn.XLOOKUP($Y33,Folketal!$A:$A,Folketal!F:F)</f>
        <v>469.09334625077787</v>
      </c>
      <c r="AM33" s="7">
        <f>AE33/_xlfn.XLOOKUP($Y33,Folketal!$A:$A,Folketal!G:G)</f>
        <v>453.76331372154084</v>
      </c>
      <c r="AN33" s="7">
        <f>AF33/_xlfn.XLOOKUP($Y33,Folketal!$A:$A,Folketal!H:H)</f>
        <v>465.99304462768299</v>
      </c>
      <c r="AO33" s="7">
        <f>Z33/_xlfn.XLOOKUP($Y33,'16-66 år'!$A:$A,'16-66 år'!B:B)</f>
        <v>55.148916621000197</v>
      </c>
      <c r="AP33" s="7">
        <f>AA33/_xlfn.XLOOKUP($Y33,'16-66 år'!$A:$A,'16-66 år'!C:C)</f>
        <v>339.61740999870864</v>
      </c>
      <c r="AQ33" s="7">
        <f>AB33/_xlfn.XLOOKUP($Y33,'16-66 år'!$A:$A,'16-66 år'!D:D)</f>
        <v>480.26066077605162</v>
      </c>
      <c r="AR33" s="7">
        <f>AC33/_xlfn.XLOOKUP($Y33,'16-66 år'!$A:$A,'16-66 år'!E:E)</f>
        <v>663.02081920283945</v>
      </c>
      <c r="AS33" s="7">
        <f>AD33/_xlfn.XLOOKUP($Y33,'16-66 år'!$A:$A,'16-66 år'!F:F)</f>
        <v>783.32590694862006</v>
      </c>
      <c r="AT33" s="7">
        <f>AE33/_xlfn.XLOOKUP($Y33,'16-66 år'!$A:$A,'16-66 år'!G:G)</f>
        <v>757.57912988451983</v>
      </c>
      <c r="AU33" s="7">
        <f>AF33/_xlfn.XLOOKUP($Y33,'16-66 år'!$A:$A,'16-66 år'!H:H)</f>
        <v>779.69789362822542</v>
      </c>
      <c r="AV33" s="7"/>
      <c r="AW33" s="7"/>
      <c r="AX33" s="7"/>
      <c r="BC33" s="9" t="s">
        <v>33</v>
      </c>
      <c r="BD33" s="13">
        <v>195419644.61087871</v>
      </c>
      <c r="BE33" s="13">
        <v>196830266.40635541</v>
      </c>
      <c r="BF33" s="13">
        <v>178134086.62176862</v>
      </c>
      <c r="BG33" s="13">
        <v>181950957.52836001</v>
      </c>
      <c r="BH33" s="13">
        <v>182822036.97908059</v>
      </c>
      <c r="BI33" s="13">
        <v>182545863.79194716</v>
      </c>
      <c r="BJ33" s="13">
        <v>187566339</v>
      </c>
      <c r="BK33" s="13">
        <v>1305269194.9383905</v>
      </c>
      <c r="BL33" s="7">
        <f>BD33/_xlfn.XLOOKUP($BC33,Folketal!$A:$A,Folketal!B:B)</f>
        <v>6208.7258017753365</v>
      </c>
      <c r="BM33" s="7">
        <f>BE33/_xlfn.XLOOKUP($BC33,Folketal!$A:$A,Folketal!C:C)</f>
        <v>6258.514035178232</v>
      </c>
      <c r="BN33" s="7">
        <f>BF33/_xlfn.XLOOKUP($BC33,Folketal!$A:$A,Folketal!D:D)</f>
        <v>5667.1042096449155</v>
      </c>
      <c r="BO33" s="7">
        <f>BG33/_xlfn.XLOOKUP($BC33,Folketal!$A:$A,Folketal!E:E)</f>
        <v>5777.688223306237</v>
      </c>
      <c r="BP33" s="7">
        <f>BH33/_xlfn.XLOOKUP($BC33,Folketal!$A:$A,Folketal!F:F)</f>
        <v>5784.7752493064354</v>
      </c>
      <c r="BQ33" s="7">
        <f>BI33/_xlfn.XLOOKUP($BC33,Folketal!$A:$A,Folketal!G:G)</f>
        <v>5760.7253153227457</v>
      </c>
      <c r="BR33" s="7">
        <f>BJ33/_xlfn.XLOOKUP($BC33,Folketal!$A:$A,Folketal!H:H)</f>
        <v>5903.1390130295213</v>
      </c>
      <c r="BS33" s="7">
        <f>BD33/_xlfn.XLOOKUP($BC33,'16-66 år'!$A:$A,'16-66 år'!B:B)</f>
        <v>10143.76561696749</v>
      </c>
      <c r="BT33" s="7">
        <f>BE33/_xlfn.XLOOKUP($BC33,'16-66 år'!$A:$A,'16-66 år'!C:C)</f>
        <v>10344.243557197573</v>
      </c>
      <c r="BU33" s="7">
        <f>BF33/_xlfn.XLOOKUP($BC33,'16-66 år'!$A:$A,'16-66 år'!D:D)</f>
        <v>9414.1257066783965</v>
      </c>
      <c r="BV33" s="7">
        <f>BG33/_xlfn.XLOOKUP($BC33,'16-66 år'!$A:$A,'16-66 år'!E:E)</f>
        <v>9594.5453242121912</v>
      </c>
      <c r="BW33" s="7">
        <f>BH33/_xlfn.XLOOKUP($BC33,'16-66 år'!$A:$A,'16-66 år'!F:F)</f>
        <v>9659.8349877988258</v>
      </c>
      <c r="BX33" s="7">
        <f>BI33/_xlfn.XLOOKUP($BC33,'16-66 år'!$A:$A,'16-66 år'!G:G)</f>
        <v>9617.8010427790923</v>
      </c>
      <c r="BY33" s="7">
        <f>BJ33/_xlfn.XLOOKUP($BC33,'16-66 år'!$A:$A,'16-66 år'!H:H)</f>
        <v>9877.1110584518174</v>
      </c>
      <c r="CB33" s="9" t="s">
        <v>33</v>
      </c>
      <c r="CC33" s="7">
        <f>_xlfn.XLOOKUP($CB33,$A:$A,B:B)/_xlfn.XLOOKUP($CB33,$BC:$BC,BD:BD)*100</f>
        <v>39.428207222243387</v>
      </c>
      <c r="CD33" s="7">
        <f>_xlfn.XLOOKUP($CB33,$A:$A,C:C)/_xlfn.XLOOKUP($CB33,$BC:$BC,BE:BE)*100</f>
        <v>40.912653276273765</v>
      </c>
      <c r="CE33" s="7">
        <f>_xlfn.XLOOKUP($CB33,$A:$A,D:D)/_xlfn.XLOOKUP($CB33,$BC:$BC,BF:BF)*100</f>
        <v>45.617511881912151</v>
      </c>
      <c r="CF33" s="7">
        <f>_xlfn.XLOOKUP($CB33,$A:$A,E:E)/_xlfn.XLOOKUP($CB33,$BC:$BC,BG:BG)*100</f>
        <v>45.588671709849656</v>
      </c>
      <c r="CG33" s="7">
        <f>_xlfn.XLOOKUP($CB33,$A:$A,F:F)/_xlfn.XLOOKUP($CB33,$BC:$BC,BH:BH)*100</f>
        <v>46.059362683115019</v>
      </c>
      <c r="CH33" s="7">
        <f>_xlfn.XLOOKUP($CB33,$A:$A,G:G)/_xlfn.XLOOKUP($CB33,$BC:$BC,BI:BI)*100</f>
        <v>46.900458263216997</v>
      </c>
      <c r="CI33" s="7">
        <f>_xlfn.XLOOKUP($CB33,$A:$A,H:H)/_xlfn.XLOOKUP($CB33,$BC:$BC,BJ:BJ)*100</f>
        <v>47.702741588404088</v>
      </c>
    </row>
    <row r="34" spans="1:87" x14ac:dyDescent="0.25">
      <c r="A34" s="9" t="s">
        <v>34</v>
      </c>
      <c r="B34" s="13">
        <v>83429307.327914506</v>
      </c>
      <c r="C34" s="13">
        <v>86816081.998242766</v>
      </c>
      <c r="D34" s="13">
        <v>85772755.86794132</v>
      </c>
      <c r="E34" s="13">
        <v>87512291.663392723</v>
      </c>
      <c r="F34" s="13">
        <v>93304177.545857236</v>
      </c>
      <c r="G34" s="13">
        <v>98077406.890903726</v>
      </c>
      <c r="H34" s="13">
        <v>103794067</v>
      </c>
      <c r="I34" s="13">
        <v>638706088.29425228</v>
      </c>
      <c r="J34" s="7">
        <f>B34/_xlfn.XLOOKUP($A34,Folketal!$A:$A,Folketal!B:B)</f>
        <v>1785.1950898257053</v>
      </c>
      <c r="K34" s="7">
        <f>C34/_xlfn.XLOOKUP($A34,Folketal!$A:$A,Folketal!C:C)</f>
        <v>1852.0369058418544</v>
      </c>
      <c r="L34" s="7">
        <f>D34/_xlfn.XLOOKUP($A34,Folketal!$A:$A,Folketal!D:D)</f>
        <v>1816.8729663399208</v>
      </c>
      <c r="M34" s="7">
        <f>E34/_xlfn.XLOOKUP($A34,Folketal!$A:$A,Folketal!E:E)</f>
        <v>1838.6866616954032</v>
      </c>
      <c r="N34" s="7">
        <f>F34/_xlfn.XLOOKUP($A34,Folketal!$A:$A,Folketal!F:F)</f>
        <v>1957.7041029344782</v>
      </c>
      <c r="O34" s="7">
        <f>G34/_xlfn.XLOOKUP($A34,Folketal!$A:$A,Folketal!G:G)</f>
        <v>2029.1597403671065</v>
      </c>
      <c r="P34" s="7">
        <f>H34/_xlfn.XLOOKUP($A34,Folketal!$A:$A,Folketal!H:H)</f>
        <v>2129.1964183145974</v>
      </c>
      <c r="Q34" s="7">
        <f>B34/_xlfn.XLOOKUP($A34,'16-66 år'!$A:$A,'16-66 år'!B:B)</f>
        <v>2835.6096569884612</v>
      </c>
      <c r="R34" s="7">
        <f>C34/_xlfn.XLOOKUP($A34,'16-66 år'!$A:$A,'16-66 år'!C:C)</f>
        <v>2945.4141475230795</v>
      </c>
      <c r="S34" s="7">
        <f>D34/_xlfn.XLOOKUP($A34,'16-66 år'!$A:$A,'16-66 år'!D:D)</f>
        <v>2877.6044508988266</v>
      </c>
      <c r="T34" s="7">
        <f>E34/_xlfn.XLOOKUP($A34,'16-66 år'!$A:$A,'16-66 år'!E:E)</f>
        <v>2911.4475901055534</v>
      </c>
      <c r="U34" s="7">
        <f>F34/_xlfn.XLOOKUP($A34,'16-66 år'!$A:$A,'16-66 år'!F:F)</f>
        <v>3110.4502965582305</v>
      </c>
      <c r="V34" s="7">
        <f>G34/_xlfn.XLOOKUP($A34,'16-66 år'!$A:$A,'16-66 år'!G:G)</f>
        <v>3221.2502673795029</v>
      </c>
      <c r="W34" s="7">
        <f>H34/_xlfn.XLOOKUP($A34,'16-66 år'!$A:$A,'16-66 år'!H:H)</f>
        <v>3380.2535986452158</v>
      </c>
      <c r="X34" s="7"/>
      <c r="Y34" s="9" t="s">
        <v>34</v>
      </c>
      <c r="Z34" s="13">
        <v>1401017.9943178718</v>
      </c>
      <c r="AA34" s="13">
        <v>6526664.6396714831</v>
      </c>
      <c r="AB34" s="13">
        <v>9678603.2010512352</v>
      </c>
      <c r="AC34" s="13">
        <v>13395454.409089535</v>
      </c>
      <c r="AD34" s="13">
        <v>15699845.167042244</v>
      </c>
      <c r="AE34" s="13">
        <v>16295502.327796862</v>
      </c>
      <c r="AF34" s="13">
        <v>16691966</v>
      </c>
      <c r="AG34" s="13">
        <v>79689053.738969237</v>
      </c>
      <c r="AH34" s="7">
        <f>Z34/_xlfn.XLOOKUP($Y34,Folketal!$A:$A,Folketal!B:B)</f>
        <v>29.978559385412584</v>
      </c>
      <c r="AI34" s="7">
        <f>AA34/_xlfn.XLOOKUP($Y34,Folketal!$A:$A,Folketal!C:C)</f>
        <v>139.2325420187619</v>
      </c>
      <c r="AJ34" s="7">
        <f>AB34/_xlfn.XLOOKUP($Y34,Folketal!$A:$A,Folketal!D:D)</f>
        <v>205.01606051920683</v>
      </c>
      <c r="AK34" s="7">
        <f>AC34/_xlfn.XLOOKUP($Y34,Folketal!$A:$A,Folketal!E:E)</f>
        <v>281.44667316082644</v>
      </c>
      <c r="AL34" s="7">
        <f>AD34/_xlfn.XLOOKUP($Y34,Folketal!$A:$A,Folketal!F:F)</f>
        <v>329.41345293836014</v>
      </c>
      <c r="AM34" s="7">
        <f>AE34/_xlfn.XLOOKUP($Y34,Folketal!$A:$A,Folketal!G:G)</f>
        <v>337.14367376581419</v>
      </c>
      <c r="AN34" s="7">
        <f>AF34/_xlfn.XLOOKUP($Y34,Folketal!$A:$A,Folketal!H:H)</f>
        <v>342.41335029129402</v>
      </c>
      <c r="AO34" s="7">
        <f>Z34/_xlfn.XLOOKUP($Y34,'16-66 år'!$A:$A,'16-66 år'!B:B)</f>
        <v>47.618040728634078</v>
      </c>
      <c r="AP34" s="7">
        <f>AA34/_xlfn.XLOOKUP($Y34,'16-66 år'!$A:$A,'16-66 år'!C:C)</f>
        <v>221.43052212625898</v>
      </c>
      <c r="AQ34" s="7">
        <f>AB34/_xlfn.XLOOKUP($Y34,'16-66 år'!$A:$A,'16-66 år'!D:D)</f>
        <v>324.70906837491981</v>
      </c>
      <c r="AR34" s="7">
        <f>AC34/_xlfn.XLOOKUP($Y34,'16-66 år'!$A:$A,'16-66 år'!E:E)</f>
        <v>445.65355010611268</v>
      </c>
      <c r="AS34" s="7">
        <f>AD34/_xlfn.XLOOKUP($Y34,'16-66 år'!$A:$A,'16-66 år'!F:F)</f>
        <v>523.38051028577001</v>
      </c>
      <c r="AT34" s="7">
        <f>AE34/_xlfn.XLOOKUP($Y34,'16-66 år'!$A:$A,'16-66 år'!G:G)</f>
        <v>535.20879980940197</v>
      </c>
      <c r="AU34" s="7">
        <f>AF34/_xlfn.XLOOKUP($Y34,'16-66 år'!$A:$A,'16-66 år'!H:H)</f>
        <v>543.60600534097568</v>
      </c>
      <c r="AV34" s="7"/>
      <c r="AW34" s="7"/>
      <c r="AX34" s="7"/>
      <c r="BC34" s="9" t="s">
        <v>34</v>
      </c>
      <c r="BD34" s="13">
        <v>235066388.75382099</v>
      </c>
      <c r="BE34" s="13">
        <v>232833505.97767785</v>
      </c>
      <c r="BF34" s="13">
        <v>210272960.43890703</v>
      </c>
      <c r="BG34" s="13">
        <v>221770063.10939986</v>
      </c>
      <c r="BH34" s="13">
        <v>230759873.29831412</v>
      </c>
      <c r="BI34" s="13">
        <v>235254743.57910278</v>
      </c>
      <c r="BJ34" s="13">
        <v>238480061</v>
      </c>
      <c r="BK34" s="13">
        <v>1604437596.1572225</v>
      </c>
      <c r="BL34" s="7">
        <f>BD34/_xlfn.XLOOKUP($BC34,Folketal!$A:$A,Folketal!B:B)</f>
        <v>5029.8795042971069</v>
      </c>
      <c r="BM34" s="7">
        <f>BE34/_xlfn.XLOOKUP($BC34,Folketal!$A:$A,Folketal!C:C)</f>
        <v>4967.0088313353926</v>
      </c>
      <c r="BN34" s="7">
        <f>BF34/_xlfn.XLOOKUP($BC34,Folketal!$A:$A,Folketal!D:D)</f>
        <v>4454.0863064014702</v>
      </c>
      <c r="BO34" s="7">
        <f>BG34/_xlfn.XLOOKUP($BC34,Folketal!$A:$A,Folketal!E:E)</f>
        <v>4659.5243851118785</v>
      </c>
      <c r="BP34" s="7">
        <f>BH34/_xlfn.XLOOKUP($BC34,Folketal!$A:$A,Folketal!F:F)</f>
        <v>4841.7933969432252</v>
      </c>
      <c r="BQ34" s="7">
        <f>BI34/_xlfn.XLOOKUP($BC34,Folketal!$A:$A,Folketal!G:G)</f>
        <v>4867.2723875347119</v>
      </c>
      <c r="BR34" s="7">
        <f>BJ34/_xlfn.XLOOKUP($BC34,Folketal!$A:$A,Folketal!H:H)</f>
        <v>4892.0993886928691</v>
      </c>
      <c r="BS34" s="7">
        <f>BD34/_xlfn.XLOOKUP($BC34,'16-66 år'!$A:$A,'16-66 år'!B:B)</f>
        <v>7989.4768796757862</v>
      </c>
      <c r="BT34" s="7">
        <f>BE34/_xlfn.XLOOKUP($BC34,'16-66 år'!$A:$A,'16-66 år'!C:C)</f>
        <v>7899.3555887252878</v>
      </c>
      <c r="BU34" s="7">
        <f>BF34/_xlfn.XLOOKUP($BC34,'16-66 år'!$A:$A,'16-66 år'!D:D)</f>
        <v>7054.4825188347377</v>
      </c>
      <c r="BV34" s="7">
        <f>BG34/_xlfn.XLOOKUP($BC34,'16-66 år'!$A:$A,'16-66 år'!E:E)</f>
        <v>7378.0711660589477</v>
      </c>
      <c r="BW34" s="7">
        <f>BH34/_xlfn.XLOOKUP($BC34,'16-66 år'!$A:$A,'16-66 år'!F:F)</f>
        <v>7692.7650531157824</v>
      </c>
      <c r="BX34" s="7">
        <f>BI34/_xlfn.XLOOKUP($BC34,'16-66 år'!$A:$A,'16-66 år'!G:G)</f>
        <v>7726.6970006602551</v>
      </c>
      <c r="BY34" s="7">
        <f>BJ34/_xlfn.XLOOKUP($BC34,'16-66 år'!$A:$A,'16-66 år'!H:H)</f>
        <v>7766.5622679606595</v>
      </c>
      <c r="CB34" s="9" t="s">
        <v>34</v>
      </c>
      <c r="CC34" s="7">
        <f>_xlfn.XLOOKUP($CB34,$A:$A,B:B)/_xlfn.XLOOKUP($CB34,$BC:$BC,BD:BD)*100</f>
        <v>35.491806280857908</v>
      </c>
      <c r="CD34" s="7">
        <f>_xlfn.XLOOKUP($CB34,$A:$A,C:C)/_xlfn.XLOOKUP($CB34,$BC:$BC,BE:BE)*100</f>
        <v>37.286764906836893</v>
      </c>
      <c r="CE34" s="7">
        <f>_xlfn.XLOOKUP($CB34,$A:$A,D:D)/_xlfn.XLOOKUP($CB34,$BC:$BC,BF:BF)*100</f>
        <v>40.79114865216436</v>
      </c>
      <c r="CF34" s="7">
        <f>_xlfn.XLOOKUP($CB34,$A:$A,E:E)/_xlfn.XLOOKUP($CB34,$BC:$BC,BG:BG)*100</f>
        <v>39.460822816388266</v>
      </c>
      <c r="CG34" s="7">
        <f>_xlfn.XLOOKUP($CB34,$A:$A,F:F)/_xlfn.XLOOKUP($CB34,$BC:$BC,BH:BH)*100</f>
        <v>40.433449807470879</v>
      </c>
      <c r="CH34" s="7">
        <f>_xlfn.XLOOKUP($CB34,$A:$A,G:G)/_xlfn.XLOOKUP($CB34,$BC:$BC,BI:BI)*100</f>
        <v>41.689874303395662</v>
      </c>
      <c r="CI34" s="7">
        <f>_xlfn.XLOOKUP($CB34,$A:$A,H:H)/_xlfn.XLOOKUP($CB34,$BC:$BC,BJ:BJ)*100</f>
        <v>43.523163557057295</v>
      </c>
    </row>
    <row r="35" spans="1:87" x14ac:dyDescent="0.25">
      <c r="A35" s="15" t="s">
        <v>4</v>
      </c>
      <c r="B35" s="16">
        <v>12952498864.203047</v>
      </c>
      <c r="C35" s="16">
        <v>13347726135.025326</v>
      </c>
      <c r="D35" s="16">
        <v>13349787394.028521</v>
      </c>
      <c r="E35" s="16">
        <v>13951128295.852177</v>
      </c>
      <c r="F35" s="16">
        <v>14328397285.39411</v>
      </c>
      <c r="G35" s="16">
        <v>14752524218.446825</v>
      </c>
      <c r="H35" s="16">
        <v>15315794350</v>
      </c>
      <c r="I35" s="16">
        <v>97997856542.950012</v>
      </c>
      <c r="J35" s="17">
        <f>B35/_xlfn.XLOOKUP($A35,Folketal!$A:$A,Folketal!B:B)</f>
        <v>2223.6595446382712</v>
      </c>
      <c r="K35" s="17">
        <f>C35/_xlfn.XLOOKUP($A35,Folketal!$A:$A,Folketal!C:C)</f>
        <v>2284.2603964860082</v>
      </c>
      <c r="L35" s="17">
        <f>D35/_xlfn.XLOOKUP($A35,Folketal!$A:$A,Folketal!D:D)</f>
        <v>2268.9974872413209</v>
      </c>
      <c r="M35" s="17">
        <f>E35/_xlfn.XLOOKUP($A35,Folketal!$A:$A,Folketal!E:E)</f>
        <v>2348.1261105741919</v>
      </c>
      <c r="N35" s="17">
        <f>F35/_xlfn.XLOOKUP($A35,Folketal!$A:$A,Folketal!F:F)</f>
        <v>2400.9416640628324</v>
      </c>
      <c r="O35" s="17">
        <f>G35/_xlfn.XLOOKUP($A35,Folketal!$A:$A,Folketal!G:G)</f>
        <v>2458.8864064593517</v>
      </c>
      <c r="P35" s="17">
        <f>H35/_xlfn.XLOOKUP($A35,Folketal!$A:$A,Folketal!H:H)</f>
        <v>2539.4075802234597</v>
      </c>
      <c r="Q35" s="17">
        <f>B35/_xlfn.XLOOKUP($A35,'16-66 år'!$A:$A,'16-66 år'!B:B)</f>
        <v>3430.7565502102416</v>
      </c>
      <c r="R35" s="17">
        <f>C35/_xlfn.XLOOKUP($A35,'16-66 år'!$A:$A,'16-66 år'!C:C)</f>
        <v>3533.2560212638523</v>
      </c>
      <c r="S35" s="17">
        <f>D35/_xlfn.XLOOKUP($A35,'16-66 år'!$A:$A,'16-66 år'!D:D)</f>
        <v>3509.3820008760504</v>
      </c>
      <c r="T35" s="17">
        <f>E35/_xlfn.XLOOKUP($A35,'16-66 år'!$A:$A,'16-66 år'!E:E)</f>
        <v>3629.9905851259377</v>
      </c>
      <c r="U35" s="17">
        <f>F35/_xlfn.XLOOKUP($A35,'16-66 år'!$A:$A,'16-66 år'!F:F)</f>
        <v>3710.9836386092456</v>
      </c>
      <c r="V35" s="17">
        <f>G35/_xlfn.XLOOKUP($A35,'16-66 år'!$A:$A,'16-66 år'!G:G)</f>
        <v>3799.7692243658821</v>
      </c>
      <c r="W35" s="17">
        <f>H35/_xlfn.XLOOKUP($A35,'16-66 år'!$A:$A,'16-66 år'!H:H)</f>
        <v>3925.4317751001877</v>
      </c>
      <c r="X35" s="17"/>
      <c r="Y35" s="15" t="s">
        <v>4</v>
      </c>
      <c r="Z35" s="16">
        <v>116213466.89610519</v>
      </c>
      <c r="AA35" s="16">
        <v>648307620.6251905</v>
      </c>
      <c r="AB35" s="16">
        <v>1047460715.372278</v>
      </c>
      <c r="AC35" s="16">
        <v>1428306566.5455701</v>
      </c>
      <c r="AD35" s="16">
        <v>1640783834.4779241</v>
      </c>
      <c r="AE35" s="16">
        <v>1681469116.4020107</v>
      </c>
      <c r="AF35" s="16">
        <v>1710943256</v>
      </c>
      <c r="AG35" s="16">
        <v>8273484576.3190794</v>
      </c>
      <c r="AH35" s="7">
        <f>Z35/_xlfn.XLOOKUP($Y35,Folketal!$A:$A,Folketal!B:B)</f>
        <v>19.951299559131698</v>
      </c>
      <c r="AI35" s="7">
        <f>AA35/_xlfn.XLOOKUP($Y35,Folketal!$A:$A,Folketal!C:C)</f>
        <v>110.94799275572552</v>
      </c>
      <c r="AJ35" s="7">
        <f>AB35/_xlfn.XLOOKUP($Y35,Folketal!$A:$A,Folketal!D:D)</f>
        <v>178.03172897171441</v>
      </c>
      <c r="AK35" s="7">
        <f>AC35/_xlfn.XLOOKUP($Y35,Folketal!$A:$A,Folketal!E:E)</f>
        <v>240.39947677976429</v>
      </c>
      <c r="AL35" s="7">
        <f>AD35/_xlfn.XLOOKUP($Y35,Folketal!$A:$A,Folketal!F:F)</f>
        <v>274.9383752734538</v>
      </c>
      <c r="AM35" s="7">
        <f>AE35/_xlfn.XLOOKUP($Y35,Folketal!$A:$A,Folketal!G:G)</f>
        <v>280.25994006044169</v>
      </c>
      <c r="AN35" s="7">
        <f>AF35/_xlfn.XLOOKUP($Y35,Folketal!$A:$A,Folketal!H:H)</f>
        <v>283.67985194438234</v>
      </c>
      <c r="AO35" s="7">
        <f>Z35/_xlfn.XLOOKUP($Y35,'16-66 år'!$A:$A,'16-66 år'!B:B)</f>
        <v>30.78171378021468</v>
      </c>
      <c r="AP35" s="7">
        <f>AA35/_xlfn.XLOOKUP($Y35,'16-66 år'!$A:$A,'16-66 år'!C:C)</f>
        <v>171.61251145200015</v>
      </c>
      <c r="AQ35" s="7">
        <f>AB35/_xlfn.XLOOKUP($Y35,'16-66 år'!$A:$A,'16-66 år'!D:D)</f>
        <v>275.35567965647937</v>
      </c>
      <c r="AR35" s="7">
        <f>AC35/_xlfn.XLOOKUP($Y35,'16-66 år'!$A:$A,'16-66 år'!E:E)</f>
        <v>371.63584760205049</v>
      </c>
      <c r="AS35" s="7">
        <f>AD35/_xlfn.XLOOKUP($Y35,'16-66 år'!$A:$A,'16-66 år'!F:F)</f>
        <v>424.95485314669224</v>
      </c>
      <c r="AT35" s="7">
        <f>AE35/_xlfn.XLOOKUP($Y35,'16-66 år'!$A:$A,'16-66 år'!G:G)</f>
        <v>433.0916191438539</v>
      </c>
      <c r="AU35" s="7">
        <f>AF35/_xlfn.XLOOKUP($Y35,'16-66 år'!$A:$A,'16-66 år'!H:H)</f>
        <v>438.51405085598935</v>
      </c>
      <c r="AV35" s="17"/>
      <c r="AW35" s="17"/>
      <c r="AX35" s="17"/>
      <c r="BC35" s="15" t="s">
        <v>4</v>
      </c>
      <c r="BD35" s="16">
        <v>34418225047.856956</v>
      </c>
      <c r="BE35" s="16">
        <v>33736137041.540932</v>
      </c>
      <c r="BF35" s="16">
        <v>30348783722.301167</v>
      </c>
      <c r="BG35" s="16">
        <v>31190869573.083443</v>
      </c>
      <c r="BH35" s="16">
        <v>31798930188.636181</v>
      </c>
      <c r="BI35" s="16">
        <v>31765374907.237232</v>
      </c>
      <c r="BJ35" s="16">
        <v>32243655671</v>
      </c>
      <c r="BK35" s="16">
        <v>225501976151.65591</v>
      </c>
      <c r="BL35" s="17">
        <f>BD35/_xlfn.XLOOKUP($BC35,Folketal!$A:$A,Folketal!B:B)</f>
        <v>5908.8532212648233</v>
      </c>
      <c r="BM35" s="17">
        <f>BE35/_xlfn.XLOOKUP($BC35,Folketal!$A:$A,Folketal!C:C)</f>
        <v>5773.4269488943464</v>
      </c>
      <c r="BN35" s="17">
        <f>BF35/_xlfn.XLOOKUP($BC35,Folketal!$A:$A,Folketal!D:D)</f>
        <v>5158.2330095784091</v>
      </c>
      <c r="BO35" s="17">
        <f>BG35/_xlfn.XLOOKUP($BC35,Folketal!$A:$A,Folketal!E:E)</f>
        <v>5249.7614316862391</v>
      </c>
      <c r="BP35" s="17">
        <f>BH35/_xlfn.XLOOKUP($BC35,Folketal!$A:$A,Folketal!F:F)</f>
        <v>5328.3961103136053</v>
      </c>
      <c r="BQ35" s="17">
        <f>BI35/_xlfn.XLOOKUP($BC35,Folketal!$A:$A,Folketal!G:G)</f>
        <v>5294.5141725524945</v>
      </c>
      <c r="BR35" s="17">
        <f>BJ35/_xlfn.XLOOKUP($BC35,Folketal!$A:$A,Folketal!H:H)</f>
        <v>5346.1010087963568</v>
      </c>
      <c r="BS35" s="17">
        <f>BD35/_xlfn.XLOOKUP($BC35,'16-66 år'!$A:$A,'16-66 år'!B:B)</f>
        <v>9116.4301396609953</v>
      </c>
      <c r="BT35" s="17">
        <f>BE35/_xlfn.XLOOKUP($BC35,'16-66 år'!$A:$A,'16-66 år'!C:C)</f>
        <v>8930.24086128216</v>
      </c>
      <c r="BU35" s="17">
        <f>BF35/_xlfn.XLOOKUP($BC35,'16-66 år'!$A:$A,'16-66 år'!D:D)</f>
        <v>7978.065282984554</v>
      </c>
      <c r="BV35" s="17">
        <f>BG35/_xlfn.XLOOKUP($BC35,'16-66 år'!$A:$A,'16-66 år'!E:E)</f>
        <v>8115.6563462932445</v>
      </c>
      <c r="BW35" s="17">
        <f>BH35/_xlfn.XLOOKUP($BC35,'16-66 år'!$A:$A,'16-66 år'!F:F)</f>
        <v>8235.7647757015475</v>
      </c>
      <c r="BX35" s="17">
        <f>BI35/_xlfn.XLOOKUP($BC35,'16-66 år'!$A:$A,'16-66 år'!G:G)</f>
        <v>8181.7248482830773</v>
      </c>
      <c r="BY35" s="17">
        <f>BJ35/_xlfn.XLOOKUP($BC35,'16-66 år'!$A:$A,'16-66 år'!H:H)</f>
        <v>8264.0356499911322</v>
      </c>
      <c r="BZ35" s="18"/>
      <c r="CA35" s="18"/>
      <c r="CB35" s="15" t="s">
        <v>4</v>
      </c>
      <c r="CC35" s="17">
        <f>_xlfn.XLOOKUP($CB35,$A:$A,B:B)/_xlfn.XLOOKUP($CB35,$BC:$BC,BD:BD)*100</f>
        <v>37.632675264901643</v>
      </c>
      <c r="CD35" s="17">
        <f>_xlfn.XLOOKUP($CB35,$A:$A,C:C)/_xlfn.XLOOKUP($CB35,$BC:$BC,BE:BE)*100</f>
        <v>39.565069701340221</v>
      </c>
      <c r="CE35" s="17">
        <f>_xlfn.XLOOKUP($CB35,$A:$A,D:D)/_xlfn.XLOOKUP($CB35,$BC:$BC,BF:BF)*100</f>
        <v>43.987882730927069</v>
      </c>
      <c r="CF35" s="17">
        <f>_xlfn.XLOOKUP($CB35,$A:$A,E:E)/_xlfn.XLOOKUP($CB35,$BC:$BC,BG:BG)*100</f>
        <v>44.728244152229344</v>
      </c>
      <c r="CG35" s="17">
        <f>_xlfn.XLOOKUP($CB35,$A:$A,F:F)/_xlfn.XLOOKUP($CB35,$BC:$BC,BH:BH)*100</f>
        <v>45.059368980012337</v>
      </c>
      <c r="CH35" s="17">
        <f>_xlfn.XLOOKUP($CB35,$A:$A,G:G)/_xlfn.XLOOKUP($CB35,$BC:$BC,BI:BI)*100</f>
        <v>46.442153639073524</v>
      </c>
      <c r="CI35" s="17">
        <f>_xlfn.XLOOKUP($CB35,$A:$A,H:H)/_xlfn.XLOOKUP($CB35,$BC:$BC,BJ:BJ)*100</f>
        <v>47.500179589670573</v>
      </c>
    </row>
    <row r="36" spans="1:87" x14ac:dyDescent="0.25">
      <c r="A36" s="9" t="s">
        <v>35</v>
      </c>
      <c r="B36" s="13">
        <v>142316191.43915209</v>
      </c>
      <c r="C36" s="13">
        <v>147360567.83148932</v>
      </c>
      <c r="D36" s="13">
        <v>146215879.47945598</v>
      </c>
      <c r="E36" s="13">
        <v>153328960.8016257</v>
      </c>
      <c r="F36" s="13">
        <v>157197683.98269221</v>
      </c>
      <c r="G36" s="13">
        <v>165054890.98255152</v>
      </c>
      <c r="H36" s="13">
        <v>167014990</v>
      </c>
      <c r="I36" s="13">
        <v>1078489164.5169668</v>
      </c>
      <c r="J36" s="7">
        <f>B36/_xlfn.XLOOKUP($A36,Folketal!$A:$A,Folketal!B:B)</f>
        <v>2265.6041683512494</v>
      </c>
      <c r="K36" s="7">
        <f>C36/_xlfn.XLOOKUP($A36,Folketal!$A:$A,Folketal!C:C)</f>
        <v>2336.7199123335286</v>
      </c>
      <c r="L36" s="7">
        <f>D36/_xlfn.XLOOKUP($A36,Folketal!$A:$A,Folketal!D:D)</f>
        <v>2322.8411120379997</v>
      </c>
      <c r="M36" s="7">
        <f>E36/_xlfn.XLOOKUP($A36,Folketal!$A:$A,Folketal!E:E)</f>
        <v>2415.7325518996977</v>
      </c>
      <c r="N36" s="7">
        <f>F36/_xlfn.XLOOKUP($A36,Folketal!$A:$A,Folketal!F:F)</f>
        <v>2460.5197217426153</v>
      </c>
      <c r="O36" s="7">
        <f>G36/_xlfn.XLOOKUP($A36,Folketal!$A:$A,Folketal!G:G)</f>
        <v>2577.3315685662546</v>
      </c>
      <c r="P36" s="7">
        <f>H36/_xlfn.XLOOKUP($A36,Folketal!$A:$A,Folketal!H:H)</f>
        <v>2593.7226674121007</v>
      </c>
      <c r="Q36" s="7">
        <f>B36/_xlfn.XLOOKUP($A36,'16-66 år'!$A:$A,'16-66 år'!B:B)</f>
        <v>3690.2940863257381</v>
      </c>
      <c r="R36" s="7">
        <f>C36/_xlfn.XLOOKUP($A36,'16-66 år'!$A:$A,'16-66 år'!C:C)</f>
        <v>3815.8518781782932</v>
      </c>
      <c r="S36" s="7">
        <f>D36/_xlfn.XLOOKUP($A36,'16-66 år'!$A:$A,'16-66 år'!D:D)</f>
        <v>3813.2662079974957</v>
      </c>
      <c r="T36" s="7">
        <f>E36/_xlfn.XLOOKUP($A36,'16-66 år'!$A:$A,'16-66 år'!E:E)</f>
        <v>3982.3635344040749</v>
      </c>
      <c r="U36" s="7">
        <f>F36/_xlfn.XLOOKUP($A36,'16-66 år'!$A:$A,'16-66 år'!F:F)</f>
        <v>4056.5050573568387</v>
      </c>
      <c r="V36" s="7">
        <f>G36/_xlfn.XLOOKUP($A36,'16-66 år'!$A:$A,'16-66 år'!G:G)</f>
        <v>4263.441932700096</v>
      </c>
      <c r="W36" s="7">
        <f>H36/_xlfn.XLOOKUP($A36,'16-66 år'!$A:$A,'16-66 år'!H:H)</f>
        <v>4304.5100515463919</v>
      </c>
      <c r="X36" s="7"/>
      <c r="Y36" s="9" t="s">
        <v>35</v>
      </c>
      <c r="Z36" s="13">
        <v>2190748.3597294455</v>
      </c>
      <c r="AA36" s="13">
        <v>9630095.2972410563</v>
      </c>
      <c r="AB36" s="13">
        <v>13919586.711704414</v>
      </c>
      <c r="AC36" s="13">
        <v>18140878.196040917</v>
      </c>
      <c r="AD36" s="13">
        <v>20093830.831041861</v>
      </c>
      <c r="AE36" s="13">
        <v>19797960.175254494</v>
      </c>
      <c r="AF36" s="13">
        <v>21392892</v>
      </c>
      <c r="AG36" s="13">
        <v>105165991.57101218</v>
      </c>
      <c r="AH36" s="7">
        <f>Z36/_xlfn.XLOOKUP($Y36,Folketal!$A:$A,Folketal!B:B)</f>
        <v>34.87564250715495</v>
      </c>
      <c r="AI36" s="7">
        <f>AA36/_xlfn.XLOOKUP($Y36,Folketal!$A:$A,Folketal!C:C)</f>
        <v>152.7059495622006</v>
      </c>
      <c r="AJ36" s="7">
        <f>AB36/_xlfn.XLOOKUP($Y36,Folketal!$A:$A,Folketal!D:D)</f>
        <v>221.13185237905563</v>
      </c>
      <c r="AK36" s="7">
        <f>AC36/_xlfn.XLOOKUP($Y36,Folketal!$A:$A,Folketal!E:E)</f>
        <v>285.81365026612025</v>
      </c>
      <c r="AL36" s="7">
        <f>AD36/_xlfn.XLOOKUP($Y36,Folketal!$A:$A,Folketal!F:F)</f>
        <v>314.51651062862919</v>
      </c>
      <c r="AM36" s="7">
        <f>AE36/_xlfn.XLOOKUP($Y36,Folketal!$A:$A,Folketal!G:G)</f>
        <v>309.14508167040634</v>
      </c>
      <c r="AN36" s="7">
        <f>AF36/_xlfn.XLOOKUP($Y36,Folketal!$A:$A,Folketal!H:H)</f>
        <v>332.22903466269099</v>
      </c>
      <c r="AO36" s="7">
        <f>Z36/_xlfn.XLOOKUP($Y36,'16-66 år'!$A:$A,'16-66 år'!B:B)</f>
        <v>56.806647471267873</v>
      </c>
      <c r="AP36" s="7">
        <f>AA36/_xlfn.XLOOKUP($Y36,'16-66 år'!$A:$A,'16-66 år'!C:C)</f>
        <v>249.36804850694122</v>
      </c>
      <c r="AQ36" s="7">
        <f>AB36/_xlfn.XLOOKUP($Y36,'16-66 år'!$A:$A,'16-66 år'!D:D)</f>
        <v>363.01863946652446</v>
      </c>
      <c r="AR36" s="7">
        <f>AC36/_xlfn.XLOOKUP($Y36,'16-66 år'!$A:$A,'16-66 år'!E:E)</f>
        <v>471.16716523923219</v>
      </c>
      <c r="AS36" s="7">
        <f>AD36/_xlfn.XLOOKUP($Y36,'16-66 år'!$A:$A,'16-66 år'!F:F)</f>
        <v>518.52371054505215</v>
      </c>
      <c r="AT36" s="7">
        <f>AE36/_xlfn.XLOOKUP($Y36,'16-66 år'!$A:$A,'16-66 år'!G:G)</f>
        <v>511.39019928848722</v>
      </c>
      <c r="AU36" s="7">
        <f>AF36/_xlfn.XLOOKUP($Y36,'16-66 år'!$A:$A,'16-66 år'!H:H)</f>
        <v>551.36319587628861</v>
      </c>
      <c r="AV36" s="7"/>
      <c r="AW36" s="7"/>
      <c r="AX36" s="7"/>
      <c r="BC36" s="9" t="s">
        <v>35</v>
      </c>
      <c r="BD36" s="13">
        <v>354153347.67689568</v>
      </c>
      <c r="BE36" s="13">
        <v>348421843.52478772</v>
      </c>
      <c r="BF36" s="13">
        <v>310834807.16829073</v>
      </c>
      <c r="BG36" s="13">
        <v>317835301.22686869</v>
      </c>
      <c r="BH36" s="13">
        <v>323755999.88527143</v>
      </c>
      <c r="BI36" s="13">
        <v>325657534.35969281</v>
      </c>
      <c r="BJ36" s="13">
        <v>333913757</v>
      </c>
      <c r="BK36" s="13">
        <v>2314572590.8418074</v>
      </c>
      <c r="BL36" s="7">
        <f>BD36/_xlfn.XLOOKUP($BC36,Folketal!$A:$A,Folketal!B:B)</f>
        <v>5637.9480972506317</v>
      </c>
      <c r="BM36" s="7">
        <f>BE36/_xlfn.XLOOKUP($BC36,Folketal!$A:$A,Folketal!C:C)</f>
        <v>5524.9804723021061</v>
      </c>
      <c r="BN36" s="7">
        <f>BF36/_xlfn.XLOOKUP($BC36,Folketal!$A:$A,Folketal!D:D)</f>
        <v>4938.0400522390382</v>
      </c>
      <c r="BO36" s="7">
        <f>BG36/_xlfn.XLOOKUP($BC36,Folketal!$A:$A,Folketal!E:E)</f>
        <v>5007.5672547599488</v>
      </c>
      <c r="BP36" s="7">
        <f>BH36/_xlfn.XLOOKUP($BC36,Folketal!$A:$A,Folketal!F:F)</f>
        <v>5067.5557207186239</v>
      </c>
      <c r="BQ36" s="7">
        <f>BI36/_xlfn.XLOOKUP($BC36,Folketal!$A:$A,Folketal!G:G)</f>
        <v>5085.1413057212221</v>
      </c>
      <c r="BR36" s="7">
        <f>BJ36/_xlfn.XLOOKUP($BC36,Folketal!$A:$A,Folketal!H:H)</f>
        <v>5185.6404056404526</v>
      </c>
      <c r="BS36" s="7">
        <f>BD36/_xlfn.XLOOKUP($BC36,'16-66 år'!$A:$A,'16-66 år'!B:B)</f>
        <v>9183.2840056241585</v>
      </c>
      <c r="BT36" s="7">
        <f>BE36/_xlfn.XLOOKUP($BC36,'16-66 år'!$A:$A,'16-66 år'!C:C)</f>
        <v>9022.2653561755578</v>
      </c>
      <c r="BU36" s="7">
        <f>BF36/_xlfn.XLOOKUP($BC36,'16-66 år'!$A:$A,'16-66 år'!D:D)</f>
        <v>8106.4783843180348</v>
      </c>
      <c r="BV36" s="7">
        <f>BG36/_xlfn.XLOOKUP($BC36,'16-66 år'!$A:$A,'16-66 år'!E:E)</f>
        <v>8255.0335366180643</v>
      </c>
      <c r="BW36" s="7">
        <f>BH36/_xlfn.XLOOKUP($BC36,'16-66 år'!$A:$A,'16-66 år'!F:F)</f>
        <v>8354.5623422086974</v>
      </c>
      <c r="BX36" s="7">
        <f>BI36/_xlfn.XLOOKUP($BC36,'16-66 år'!$A:$A,'16-66 år'!G:G)</f>
        <v>8411.8803109906712</v>
      </c>
      <c r="BY36" s="7">
        <f>BJ36/_xlfn.XLOOKUP($BC36,'16-66 år'!$A:$A,'16-66 år'!H:H)</f>
        <v>8606.0246649484543</v>
      </c>
      <c r="CB36" s="9" t="s">
        <v>35</v>
      </c>
      <c r="CC36" s="7">
        <f>_xlfn.XLOOKUP($CB36,$A:$A,B:B)/_xlfn.XLOOKUP($CB36,$BC:$BC,BD:BD)*100</f>
        <v>40.184906445947604</v>
      </c>
      <c r="CD36" s="7">
        <f>_xlfn.XLOOKUP($CB36,$A:$A,C:C)/_xlfn.XLOOKUP($CB36,$BC:$BC,BE:BE)*100</f>
        <v>42.293722557898604</v>
      </c>
      <c r="CE36" s="7">
        <f>_xlfn.XLOOKUP($CB36,$A:$A,D:D)/_xlfn.XLOOKUP($CB36,$BC:$BC,BF:BF)*100</f>
        <v>47.039738184884953</v>
      </c>
      <c r="CF36" s="7">
        <f>_xlfn.XLOOKUP($CB36,$A:$A,E:E)/_xlfn.XLOOKUP($CB36,$BC:$BC,BG:BG)*100</f>
        <v>48.241639682490941</v>
      </c>
      <c r="CG36" s="7">
        <f>_xlfn.XLOOKUP($CB36,$A:$A,F:F)/_xlfn.XLOOKUP($CB36,$BC:$BC,BH:BH)*100</f>
        <v>48.554369351733392</v>
      </c>
      <c r="CH36" s="7">
        <f>_xlfn.XLOOKUP($CB36,$A:$A,G:G)/_xlfn.XLOOKUP($CB36,$BC:$BC,BI:BI)*100</f>
        <v>50.683578166579849</v>
      </c>
      <c r="CI36" s="7">
        <f>_xlfn.XLOOKUP($CB36,$A:$A,H:H)/_xlfn.XLOOKUP($CB36,$BC:$BC,BJ:BJ)*100</f>
        <v>50.017403146405861</v>
      </c>
    </row>
    <row r="37" spans="1:87" x14ac:dyDescent="0.25">
      <c r="A37" s="9" t="s">
        <v>36</v>
      </c>
      <c r="B37" s="13">
        <v>58712148.141769417</v>
      </c>
      <c r="C37" s="13">
        <v>60129908.194268778</v>
      </c>
      <c r="D37" s="13">
        <v>60824378.867823578</v>
      </c>
      <c r="E37" s="13">
        <v>62598858.164512023</v>
      </c>
      <c r="F37" s="13">
        <v>64164729.221607119</v>
      </c>
      <c r="G37" s="13">
        <v>66482577.144198157</v>
      </c>
      <c r="H37" s="13">
        <v>69737436</v>
      </c>
      <c r="I37" s="13">
        <v>442650035.73417914</v>
      </c>
      <c r="J37" s="7">
        <f>B37/_xlfn.XLOOKUP($A37,Folketal!$A:$A,Folketal!B:B)</f>
        <v>2029.4555182084139</v>
      </c>
      <c r="K37" s="7">
        <f>C37/_xlfn.XLOOKUP($A37,Folketal!$A:$A,Folketal!C:C)</f>
        <v>2084.3700843825836</v>
      </c>
      <c r="L37" s="7">
        <f>D37/_xlfn.XLOOKUP($A37,Folketal!$A:$A,Folketal!D:D)</f>
        <v>2111.4444012852287</v>
      </c>
      <c r="M37" s="7">
        <f>E37/_xlfn.XLOOKUP($A37,Folketal!$A:$A,Folketal!E:E)</f>
        <v>2134.1489896533485</v>
      </c>
      <c r="N37" s="7">
        <f>F37/_xlfn.XLOOKUP($A37,Folketal!$A:$A,Folketal!F:F)</f>
        <v>2136.1896734563079</v>
      </c>
      <c r="O37" s="7">
        <f>G37/_xlfn.XLOOKUP($A37,Folketal!$A:$A,Folketal!G:G)</f>
        <v>2134.6147742558405</v>
      </c>
      <c r="P37" s="7">
        <f>H37/_xlfn.XLOOKUP($A37,Folketal!$A:$A,Folketal!H:H)</f>
        <v>2169.3295175288517</v>
      </c>
      <c r="Q37" s="7">
        <f>B37/_xlfn.XLOOKUP($A37,'16-66 år'!$A:$A,'16-66 år'!B:B)</f>
        <v>3208.8401454757291</v>
      </c>
      <c r="R37" s="7">
        <f>C37/_xlfn.XLOOKUP($A37,'16-66 år'!$A:$A,'16-66 år'!C:C)</f>
        <v>3295.5117940517798</v>
      </c>
      <c r="S37" s="7">
        <f>D37/_xlfn.XLOOKUP($A37,'16-66 år'!$A:$A,'16-66 år'!D:D)</f>
        <v>3339.7967750836578</v>
      </c>
      <c r="T37" s="7">
        <f>E37/_xlfn.XLOOKUP($A37,'16-66 år'!$A:$A,'16-66 år'!E:E)</f>
        <v>3360.2908456982136</v>
      </c>
      <c r="U37" s="7">
        <f>F37/_xlfn.XLOOKUP($A37,'16-66 år'!$A:$A,'16-66 år'!F:F)</f>
        <v>3341.5649006148901</v>
      </c>
      <c r="V37" s="7">
        <f>G37/_xlfn.XLOOKUP($A37,'16-66 år'!$A:$A,'16-66 år'!G:G)</f>
        <v>3294.1520733424913</v>
      </c>
      <c r="W37" s="7">
        <f>H37/_xlfn.XLOOKUP($A37,'16-66 år'!$A:$A,'16-66 år'!H:H)</f>
        <v>3328.9147930688814</v>
      </c>
      <c r="X37" s="7"/>
      <c r="Y37" s="9" t="s">
        <v>36</v>
      </c>
      <c r="Z37" s="13">
        <v>35743.568689795538</v>
      </c>
      <c r="AA37" s="13">
        <v>2662618.8259116919</v>
      </c>
      <c r="AB37" s="13">
        <v>5197730.627177421</v>
      </c>
      <c r="AC37" s="13">
        <v>6784967.8651732244</v>
      </c>
      <c r="AD37" s="13">
        <v>7291830.6375292903</v>
      </c>
      <c r="AE37" s="13">
        <v>6971142.970611142</v>
      </c>
      <c r="AF37" s="13">
        <v>7206425</v>
      </c>
      <c r="AG37" s="13">
        <v>36150459.495092563</v>
      </c>
      <c r="AH37" s="7">
        <f>Z37/_xlfn.XLOOKUP($Y37,Folketal!$A:$A,Folketal!B:B)</f>
        <v>1.2355191389490334</v>
      </c>
      <c r="AI37" s="7">
        <f>AA37/_xlfn.XLOOKUP($Y37,Folketal!$A:$A,Folketal!C:C)</f>
        <v>92.298212212690373</v>
      </c>
      <c r="AJ37" s="7">
        <f>AB37/_xlfn.XLOOKUP($Y37,Folketal!$A:$A,Folketal!D:D)</f>
        <v>180.43290266870625</v>
      </c>
      <c r="AK37" s="7">
        <f>AC37/_xlfn.XLOOKUP($Y37,Folketal!$A:$A,Folketal!E:E)</f>
        <v>231.31623705077132</v>
      </c>
      <c r="AL37" s="7">
        <f>AD37/_xlfn.XLOOKUP($Y37,Folketal!$A:$A,Folketal!F:F)</f>
        <v>242.76161525882378</v>
      </c>
      <c r="AM37" s="7">
        <f>AE37/_xlfn.XLOOKUP($Y37,Folketal!$A:$A,Folketal!G:G)</f>
        <v>223.82863928756277</v>
      </c>
      <c r="AN37" s="7">
        <f>AF37/_xlfn.XLOOKUP($Y37,Folketal!$A:$A,Folketal!H:H)</f>
        <v>224.17099573832706</v>
      </c>
      <c r="AO37" s="7">
        <f>Z37/_xlfn.XLOOKUP($Y37,'16-66 år'!$A:$A,'16-66 år'!B:B)</f>
        <v>1.9535207241512564</v>
      </c>
      <c r="AP37" s="7">
        <f>AA37/_xlfn.XLOOKUP($Y37,'16-66 år'!$A:$A,'16-66 år'!C:C)</f>
        <v>145.92890638560189</v>
      </c>
      <c r="AQ37" s="7">
        <f>AB37/_xlfn.XLOOKUP($Y37,'16-66 år'!$A:$A,'16-66 år'!D:D)</f>
        <v>285.40141814064469</v>
      </c>
      <c r="AR37" s="7">
        <f>AC37/_xlfn.XLOOKUP($Y37,'16-66 år'!$A:$A,'16-66 år'!E:E)</f>
        <v>364.21535590601883</v>
      </c>
      <c r="AS37" s="7">
        <f>AD37/_xlfn.XLOOKUP($Y37,'16-66 år'!$A:$A,'16-66 år'!F:F)</f>
        <v>379.74328911203469</v>
      </c>
      <c r="AT37" s="7">
        <f>AE37/_xlfn.XLOOKUP($Y37,'16-66 år'!$A:$A,'16-66 år'!G:G)</f>
        <v>345.41388220251423</v>
      </c>
      <c r="AU37" s="7">
        <f>AF37/_xlfn.XLOOKUP($Y37,'16-66 år'!$A:$A,'16-66 år'!H:H)</f>
        <v>343.99852021576208</v>
      </c>
      <c r="AV37" s="7"/>
      <c r="AW37" s="7"/>
      <c r="AX37" s="7"/>
      <c r="BC37" s="9" t="s">
        <v>36</v>
      </c>
      <c r="BD37" s="13">
        <v>160047028.92785406</v>
      </c>
      <c r="BE37" s="13">
        <v>160646325.65939435</v>
      </c>
      <c r="BF37" s="13">
        <v>143605040.53591442</v>
      </c>
      <c r="BG37" s="13">
        <v>142388386.38245749</v>
      </c>
      <c r="BH37" s="13">
        <v>145934076.65952569</v>
      </c>
      <c r="BI37" s="13">
        <v>152772062.48300385</v>
      </c>
      <c r="BJ37" s="13">
        <v>153275755</v>
      </c>
      <c r="BK37" s="13">
        <v>1058668675.64815</v>
      </c>
      <c r="BL37" s="7">
        <f>BD37/_xlfn.XLOOKUP($BC37,Folketal!$A:$A,Folketal!B:B)</f>
        <v>5532.2166929780178</v>
      </c>
      <c r="BM37" s="7">
        <f>BE37/_xlfn.XLOOKUP($BC37,Folketal!$A:$A,Folketal!C:C)</f>
        <v>5568.7162250206029</v>
      </c>
      <c r="BN37" s="7">
        <f>BF37/_xlfn.XLOOKUP($BC37,Folketal!$A:$A,Folketal!D:D)</f>
        <v>4985.0744796721083</v>
      </c>
      <c r="BO37" s="7">
        <f>BG37/_xlfn.XLOOKUP($BC37,Folketal!$A:$A,Folketal!E:E)</f>
        <v>4854.3701889560034</v>
      </c>
      <c r="BP37" s="7">
        <f>BH37/_xlfn.XLOOKUP($BC37,Folketal!$A:$A,Folketal!F:F)</f>
        <v>4858.4771002272428</v>
      </c>
      <c r="BQ37" s="7">
        <f>BI37/_xlfn.XLOOKUP($BC37,Folketal!$A:$A,Folketal!G:G)</f>
        <v>4905.1874292182965</v>
      </c>
      <c r="BR37" s="7">
        <f>BJ37/_xlfn.XLOOKUP($BC37,Folketal!$A:$A,Folketal!H:H)</f>
        <v>4767.9645067969013</v>
      </c>
      <c r="BS37" s="7">
        <f>BD37/_xlfn.XLOOKUP($BC37,'16-66 år'!$A:$A,'16-66 år'!B:B)</f>
        <v>8747.1732485027096</v>
      </c>
      <c r="BT37" s="7">
        <f>BE37/_xlfn.XLOOKUP($BC37,'16-66 år'!$A:$A,'16-66 år'!C:C)</f>
        <v>8804.4681387369474</v>
      </c>
      <c r="BU37" s="7">
        <f>BF37/_xlfn.XLOOKUP($BC37,'16-66 år'!$A:$A,'16-66 år'!D:D)</f>
        <v>7885.1878176979144</v>
      </c>
      <c r="BV37" s="7">
        <f>BG37/_xlfn.XLOOKUP($BC37,'16-66 år'!$A:$A,'16-66 år'!E:E)</f>
        <v>7643.3725042920978</v>
      </c>
      <c r="BW37" s="7">
        <f>BH37/_xlfn.XLOOKUP($BC37,'16-66 år'!$A:$A,'16-66 år'!F:F)</f>
        <v>7599.9414987775071</v>
      </c>
      <c r="BX37" s="7">
        <f>BI37/_xlfn.XLOOKUP($BC37,'16-66 år'!$A:$A,'16-66 år'!G:G)</f>
        <v>7569.7186841246585</v>
      </c>
      <c r="BY37" s="7">
        <f>BJ37/_xlfn.XLOOKUP($BC37,'16-66 år'!$A:$A,'16-66 år'!H:H)</f>
        <v>7316.6143968685856</v>
      </c>
      <c r="CB37" s="9" t="s">
        <v>36</v>
      </c>
      <c r="CC37" s="7">
        <f>_xlfn.XLOOKUP($CB37,$A:$A,B:B)/_xlfn.XLOOKUP($CB37,$BC:$BC,BD:BD)*100</f>
        <v>36.684309940071216</v>
      </c>
      <c r="CD37" s="7">
        <f>_xlfn.XLOOKUP($CB37,$A:$A,C:C)/_xlfn.XLOOKUP($CB37,$BC:$BC,BE:BE)*100</f>
        <v>37.429992841390877</v>
      </c>
      <c r="CE37" s="7">
        <f>_xlfn.XLOOKUP($CB37,$A:$A,D:D)/_xlfn.XLOOKUP($CB37,$BC:$BC,BF:BF)*100</f>
        <v>42.355323072808091</v>
      </c>
      <c r="CF37" s="7">
        <f>_xlfn.XLOOKUP($CB37,$A:$A,E:E)/_xlfn.XLOOKUP($CB37,$BC:$BC,BG:BG)*100</f>
        <v>43.963457803623449</v>
      </c>
      <c r="CG37" s="7">
        <f>_xlfn.XLOOKUP($CB37,$A:$A,F:F)/_xlfn.XLOOKUP($CB37,$BC:$BC,BH:BH)*100</f>
        <v>43.968297665875447</v>
      </c>
      <c r="CH37" s="7">
        <f>_xlfn.XLOOKUP($CB37,$A:$A,G:G)/_xlfn.XLOOKUP($CB37,$BC:$BC,BI:BI)*100</f>
        <v>43.51749663103125</v>
      </c>
      <c r="CI37" s="7">
        <f>_xlfn.XLOOKUP($CB37,$A:$A,H:H)/_xlfn.XLOOKUP($CB37,$BC:$BC,BJ:BJ)*100</f>
        <v>45.498021523364869</v>
      </c>
    </row>
    <row r="38" spans="1:87" x14ac:dyDescent="0.25">
      <c r="A38" s="9" t="s">
        <v>37</v>
      </c>
      <c r="B38" s="13">
        <v>223943611.68002594</v>
      </c>
      <c r="C38" s="13">
        <v>224679896.77995214</v>
      </c>
      <c r="D38" s="13">
        <v>221441544.62556633</v>
      </c>
      <c r="E38" s="13">
        <v>228355741.19278917</v>
      </c>
      <c r="F38" s="13">
        <v>230770217.79752517</v>
      </c>
      <c r="G38" s="13">
        <v>237186798.18073019</v>
      </c>
      <c r="H38" s="13">
        <v>247102696</v>
      </c>
      <c r="I38" s="13">
        <v>1613480506.2565889</v>
      </c>
      <c r="J38" s="7">
        <f>B38/_xlfn.XLOOKUP($A38,Folketal!$A:$A,Folketal!B:B)</f>
        <v>2508.5537646745447</v>
      </c>
      <c r="K38" s="7">
        <f>C38/_xlfn.XLOOKUP($A38,Folketal!$A:$A,Folketal!C:C)</f>
        <v>2515.4489115534275</v>
      </c>
      <c r="L38" s="7">
        <f>D38/_xlfn.XLOOKUP($A38,Folketal!$A:$A,Folketal!D:D)</f>
        <v>2474.8985149546393</v>
      </c>
      <c r="M38" s="7">
        <f>E38/_xlfn.XLOOKUP($A38,Folketal!$A:$A,Folketal!E:E)</f>
        <v>2536.046168459744</v>
      </c>
      <c r="N38" s="7">
        <f>F38/_xlfn.XLOOKUP($A38,Folketal!$A:$A,Folketal!F:F)</f>
        <v>2563.2591113798198</v>
      </c>
      <c r="O38" s="7">
        <f>G38/_xlfn.XLOOKUP($A38,Folketal!$A:$A,Folketal!G:G)</f>
        <v>2633.7993246430538</v>
      </c>
      <c r="P38" s="7">
        <f>H38/_xlfn.XLOOKUP($A38,Folketal!$A:$A,Folketal!H:H)</f>
        <v>2725.5376673799387</v>
      </c>
      <c r="Q38" s="7">
        <f>B38/_xlfn.XLOOKUP($A38,'16-66 år'!$A:$A,'16-66 år'!B:B)</f>
        <v>3923.3288661532224</v>
      </c>
      <c r="R38" s="7">
        <f>C38/_xlfn.XLOOKUP($A38,'16-66 år'!$A:$A,'16-66 år'!C:C)</f>
        <v>3951.8749213767219</v>
      </c>
      <c r="S38" s="7">
        <f>D38/_xlfn.XLOOKUP($A38,'16-66 år'!$A:$A,'16-66 år'!D:D)</f>
        <v>3897.7952655348577</v>
      </c>
      <c r="T38" s="7">
        <f>E38/_xlfn.XLOOKUP($A38,'16-66 år'!$A:$A,'16-66 år'!E:E)</f>
        <v>4002.9404034005147</v>
      </c>
      <c r="U38" s="7">
        <f>F38/_xlfn.XLOOKUP($A38,'16-66 år'!$A:$A,'16-66 år'!F:F)</f>
        <v>4051.9413867140479</v>
      </c>
      <c r="V38" s="7">
        <f>G38/_xlfn.XLOOKUP($A38,'16-66 år'!$A:$A,'16-66 år'!G:G)</f>
        <v>4173.2523652807286</v>
      </c>
      <c r="W38" s="7">
        <f>H38/_xlfn.XLOOKUP($A38,'16-66 år'!$A:$A,'16-66 år'!H:H)</f>
        <v>4320.4303947966573</v>
      </c>
      <c r="X38" s="7"/>
      <c r="Y38" s="9" t="s">
        <v>37</v>
      </c>
      <c r="Z38" s="13">
        <v>1663123.1446372806</v>
      </c>
      <c r="AA38" s="13">
        <v>8861156.1013450902</v>
      </c>
      <c r="AB38" s="13">
        <v>15536594.972198233</v>
      </c>
      <c r="AC38" s="13">
        <v>23473561.825946786</v>
      </c>
      <c r="AD38" s="13">
        <v>28795097.343470789</v>
      </c>
      <c r="AE38" s="13">
        <v>28763942.775359306</v>
      </c>
      <c r="AF38" s="13">
        <v>28491966</v>
      </c>
      <c r="AG38" s="13">
        <v>135585442.16295749</v>
      </c>
      <c r="AH38" s="7">
        <f>Z38/_xlfn.XLOOKUP($Y38,Folketal!$A:$A,Folketal!B:B)</f>
        <v>18.629840763478814</v>
      </c>
      <c r="AI38" s="7">
        <f>AA38/_xlfn.XLOOKUP($Y38,Folketal!$A:$A,Folketal!C:C)</f>
        <v>99.206852903550043</v>
      </c>
      <c r="AJ38" s="7">
        <f>AB38/_xlfn.XLOOKUP($Y38,Folketal!$A:$A,Folketal!D:D)</f>
        <v>173.64174319305093</v>
      </c>
      <c r="AK38" s="7">
        <f>AC38/_xlfn.XLOOKUP($Y38,Folketal!$A:$A,Folketal!E:E)</f>
        <v>260.68990522352169</v>
      </c>
      <c r="AL38" s="7">
        <f>AD38/_xlfn.XLOOKUP($Y38,Folketal!$A:$A,Folketal!F:F)</f>
        <v>319.8389130675418</v>
      </c>
      <c r="AM38" s="7">
        <f>AE38/_xlfn.XLOOKUP($Y38,Folketal!$A:$A,Folketal!G:G)</f>
        <v>319.40417273176735</v>
      </c>
      <c r="AN38" s="7">
        <f>AF38/_xlfn.XLOOKUP($Y38,Folketal!$A:$A,Folketal!H:H)</f>
        <v>314.26580044561115</v>
      </c>
      <c r="AO38" s="7">
        <f>Z38/_xlfn.XLOOKUP($Y38,'16-66 år'!$A:$A,'16-66 år'!B:B)</f>
        <v>29.136705407100219</v>
      </c>
      <c r="AP38" s="7">
        <f>AA38/_xlfn.XLOOKUP($Y38,'16-66 år'!$A:$A,'16-66 år'!C:C)</f>
        <v>155.85809444093803</v>
      </c>
      <c r="AQ38" s="7">
        <f>AB38/_xlfn.XLOOKUP($Y38,'16-66 år'!$A:$A,'16-66 år'!D:D)</f>
        <v>273.47382546289924</v>
      </c>
      <c r="AR38" s="7">
        <f>AC38/_xlfn.XLOOKUP($Y38,'16-66 år'!$A:$A,'16-66 år'!E:E)</f>
        <v>411.47758560391929</v>
      </c>
      <c r="AS38" s="7">
        <f>AD38/_xlfn.XLOOKUP($Y38,'16-66 år'!$A:$A,'16-66 år'!F:F)</f>
        <v>505.59403970766755</v>
      </c>
      <c r="AT38" s="7">
        <f>AE38/_xlfn.XLOOKUP($Y38,'16-66 år'!$A:$A,'16-66 år'!G:G)</f>
        <v>506.09558855211236</v>
      </c>
      <c r="AU38" s="7">
        <f>AF38/_xlfn.XLOOKUP($Y38,'16-66 år'!$A:$A,'16-66 år'!H:H)</f>
        <v>498.16354862398151</v>
      </c>
      <c r="AV38" s="7"/>
      <c r="AW38" s="7"/>
      <c r="AX38" s="7"/>
      <c r="BC38" s="9" t="s">
        <v>37</v>
      </c>
      <c r="BD38" s="13">
        <v>530637746.16848135</v>
      </c>
      <c r="BE38" s="13">
        <v>520085549.15050119</v>
      </c>
      <c r="BF38" s="13">
        <v>470647255.76718104</v>
      </c>
      <c r="BG38" s="13">
        <v>492969294.63052219</v>
      </c>
      <c r="BH38" s="13">
        <v>508618932.85306334</v>
      </c>
      <c r="BI38" s="13">
        <v>501965808.72043306</v>
      </c>
      <c r="BJ38" s="13">
        <v>508131915</v>
      </c>
      <c r="BK38" s="13">
        <v>3533056502.2901821</v>
      </c>
      <c r="BL38" s="7">
        <f>BD38/_xlfn.XLOOKUP($BC38,Folketal!$A:$A,Folketal!B:B)</f>
        <v>5944.0557640523493</v>
      </c>
      <c r="BM38" s="7">
        <f>BE38/_xlfn.XLOOKUP($BC38,Folketal!$A:$A,Folketal!C:C)</f>
        <v>5822.7222251511557</v>
      </c>
      <c r="BN38" s="7">
        <f>BF38/_xlfn.XLOOKUP($BC38,Folketal!$A:$A,Folketal!D:D)</f>
        <v>5260.0978571353007</v>
      </c>
      <c r="BO38" s="7">
        <f>BG38/_xlfn.XLOOKUP($BC38,Folketal!$A:$A,Folketal!E:E)</f>
        <v>5474.7600576442874</v>
      </c>
      <c r="BP38" s="7">
        <f>BH38/_xlfn.XLOOKUP($BC38,Folketal!$A:$A,Folketal!F:F)</f>
        <v>5649.4383300351365</v>
      </c>
      <c r="BQ38" s="7">
        <f>BI38/_xlfn.XLOOKUP($BC38,Folketal!$A:$A,Folketal!G:G)</f>
        <v>5573.9915465041704</v>
      </c>
      <c r="BR38" s="7">
        <f>BJ38/_xlfn.XLOOKUP($BC38,Folketal!$A:$A,Folketal!H:H)</f>
        <v>5604.6845977366484</v>
      </c>
      <c r="BS38" s="7">
        <f>BD38/_xlfn.XLOOKUP($BC38,'16-66 år'!$A:$A,'16-66 år'!B:B)</f>
        <v>9296.3865831899329</v>
      </c>
      <c r="BT38" s="7">
        <f>BE38/_xlfn.XLOOKUP($BC38,'16-66 år'!$A:$A,'16-66 år'!C:C)</f>
        <v>9147.73893042708</v>
      </c>
      <c r="BU38" s="7">
        <f>BF38/_xlfn.XLOOKUP($BC38,'16-66 år'!$A:$A,'16-66 år'!D:D)</f>
        <v>8284.2930325843317</v>
      </c>
      <c r="BV38" s="7">
        <f>BG38/_xlfn.XLOOKUP($BC38,'16-66 år'!$A:$A,'16-66 år'!E:E)</f>
        <v>8641.4587030084349</v>
      </c>
      <c r="BW38" s="7">
        <f>BH38/_xlfn.XLOOKUP($BC38,'16-66 år'!$A:$A,'16-66 år'!F:F)</f>
        <v>8930.5029208832439</v>
      </c>
      <c r="BX38" s="7">
        <f>BI38/_xlfn.XLOOKUP($BC38,'16-66 år'!$A:$A,'16-66 år'!G:G)</f>
        <v>8831.9839662256181</v>
      </c>
      <c r="BY38" s="7">
        <f>BJ38/_xlfn.XLOOKUP($BC38,'16-66 år'!$A:$A,'16-66 år'!H:H)</f>
        <v>8884.3570129733889</v>
      </c>
      <c r="CB38" s="9" t="s">
        <v>37</v>
      </c>
      <c r="CC38" s="7">
        <f>_xlfn.XLOOKUP($CB38,$A:$A,B:B)/_xlfn.XLOOKUP($CB38,$BC:$BC,BD:BD)*100</f>
        <v>42.202729319018744</v>
      </c>
      <c r="CD38" s="7">
        <f>_xlfn.XLOOKUP($CB38,$A:$A,C:C)/_xlfn.XLOOKUP($CB38,$BC:$BC,BE:BE)*100</f>
        <v>43.200565204501537</v>
      </c>
      <c r="CE38" s="7">
        <f>_xlfn.XLOOKUP($CB38,$A:$A,D:D)/_xlfn.XLOOKUP($CB38,$BC:$BC,BF:BF)*100</f>
        <v>47.05042723867674</v>
      </c>
      <c r="CF38" s="7">
        <f>_xlfn.XLOOKUP($CB38,$A:$A,E:E)/_xlfn.XLOOKUP($CB38,$BC:$BC,BG:BG)*100</f>
        <v>46.322508050717552</v>
      </c>
      <c r="CG38" s="7">
        <f>_xlfn.XLOOKUP($CB38,$A:$A,F:F)/_xlfn.XLOOKUP($CB38,$BC:$BC,BH:BH)*100</f>
        <v>45.371928351749574</v>
      </c>
      <c r="CH38" s="7">
        <f>_xlfn.XLOOKUP($CB38,$A:$A,G:G)/_xlfn.XLOOKUP($CB38,$BC:$BC,BI:BI)*100</f>
        <v>47.251584482486138</v>
      </c>
      <c r="CI38" s="7">
        <f>_xlfn.XLOOKUP($CB38,$A:$A,H:H)/_xlfn.XLOOKUP($CB38,$BC:$BC,BJ:BJ)*100</f>
        <v>48.629635082063288</v>
      </c>
    </row>
    <row r="39" spans="1:87" x14ac:dyDescent="0.25">
      <c r="A39" s="9" t="s">
        <v>38</v>
      </c>
      <c r="B39" s="13">
        <v>89519239.697872728</v>
      </c>
      <c r="C39" s="13">
        <v>96233918.399722978</v>
      </c>
      <c r="D39" s="13">
        <v>95505159.392943084</v>
      </c>
      <c r="E39" s="13">
        <v>98220239.133453816</v>
      </c>
      <c r="F39" s="13">
        <v>96316508.357486308</v>
      </c>
      <c r="G39" s="13">
        <v>96352257.917734355</v>
      </c>
      <c r="H39" s="13">
        <v>99139230</v>
      </c>
      <c r="I39" s="13">
        <v>671286552.89921319</v>
      </c>
      <c r="J39" s="7">
        <f>B39/_xlfn.XLOOKUP($A39,Folketal!$A:$A,Folketal!B:B)</f>
        <v>1749.242607821493</v>
      </c>
      <c r="K39" s="7">
        <f>C39/_xlfn.XLOOKUP($A39,Folketal!$A:$A,Folketal!C:C)</f>
        <v>1859.7363738206427</v>
      </c>
      <c r="L39" s="7">
        <f>D39/_xlfn.XLOOKUP($A39,Folketal!$A:$A,Folketal!D:D)</f>
        <v>1788.3186853841978</v>
      </c>
      <c r="M39" s="7">
        <f>E39/_xlfn.XLOOKUP($A39,Folketal!$A:$A,Folketal!E:E)</f>
        <v>1811.8806680339762</v>
      </c>
      <c r="N39" s="7">
        <f>F39/_xlfn.XLOOKUP($A39,Folketal!$A:$A,Folketal!F:F)</f>
        <v>1766.8863435112692</v>
      </c>
      <c r="O39" s="7">
        <f>G39/_xlfn.XLOOKUP($A39,Folketal!$A:$A,Folketal!G:G)</f>
        <v>1754.7945275321329</v>
      </c>
      <c r="P39" s="7">
        <f>H39/_xlfn.XLOOKUP($A39,Folketal!$A:$A,Folketal!H:H)</f>
        <v>1790.7774426039991</v>
      </c>
      <c r="Q39" s="7">
        <f>B39/_xlfn.XLOOKUP($A39,'16-66 år'!$A:$A,'16-66 år'!B:B)</f>
        <v>2732.9112131479037</v>
      </c>
      <c r="R39" s="7">
        <f>C39/_xlfn.XLOOKUP($A39,'16-66 år'!$A:$A,'16-66 år'!C:C)</f>
        <v>2905.6134782525055</v>
      </c>
      <c r="S39" s="7">
        <f>D39/_xlfn.XLOOKUP($A39,'16-66 år'!$A:$A,'16-66 år'!D:D)</f>
        <v>2776.1513689013163</v>
      </c>
      <c r="T39" s="7">
        <f>E39/_xlfn.XLOOKUP($A39,'16-66 år'!$A:$A,'16-66 år'!E:E)</f>
        <v>2802.9290318319108</v>
      </c>
      <c r="U39" s="7">
        <f>F39/_xlfn.XLOOKUP($A39,'16-66 år'!$A:$A,'16-66 år'!F:F)</f>
        <v>2731.4533593524561</v>
      </c>
      <c r="V39" s="7">
        <f>G39/_xlfn.XLOOKUP($A39,'16-66 år'!$A:$A,'16-66 år'!G:G)</f>
        <v>2717.976245916343</v>
      </c>
      <c r="W39" s="7">
        <f>H39/_xlfn.XLOOKUP($A39,'16-66 år'!$A:$A,'16-66 år'!H:H)</f>
        <v>2778.8773965691221</v>
      </c>
      <c r="X39" s="7"/>
      <c r="Y39" s="9" t="s">
        <v>38</v>
      </c>
      <c r="Z39" s="13">
        <v>1839129.3905150718</v>
      </c>
      <c r="AA39" s="13">
        <v>5461599.2309115073</v>
      </c>
      <c r="AB39" s="13">
        <v>8111303.6467253156</v>
      </c>
      <c r="AC39" s="13">
        <v>10119932.186098227</v>
      </c>
      <c r="AD39" s="13">
        <v>11403053.44369323</v>
      </c>
      <c r="AE39" s="13">
        <v>12699479.051719552</v>
      </c>
      <c r="AF39" s="13">
        <v>13606408</v>
      </c>
      <c r="AG39" s="13">
        <v>63240904.949662901</v>
      </c>
      <c r="AH39" s="7">
        <f>Z39/_xlfn.XLOOKUP($Y39,Folketal!$A:$A,Folketal!B:B)</f>
        <v>35.937341537343123</v>
      </c>
      <c r="AI39" s="7">
        <f>AA39/_xlfn.XLOOKUP($Y39,Folketal!$A:$A,Folketal!C:C)</f>
        <v>105.5463075582945</v>
      </c>
      <c r="AJ39" s="7">
        <f>AB39/_xlfn.XLOOKUP($Y39,Folketal!$A:$A,Folketal!D:D)</f>
        <v>151.88285079534342</v>
      </c>
      <c r="AK39" s="7">
        <f>AC39/_xlfn.XLOOKUP($Y39,Folketal!$A:$A,Folketal!E:E)</f>
        <v>186.68361685510206</v>
      </c>
      <c r="AL39" s="7">
        <f>AD39/_xlfn.XLOOKUP($Y39,Folketal!$A:$A,Folketal!F:F)</f>
        <v>209.18427949246458</v>
      </c>
      <c r="AM39" s="7">
        <f>AE39/_xlfn.XLOOKUP($Y39,Folketal!$A:$A,Folketal!G:G)</f>
        <v>231.28649835578699</v>
      </c>
      <c r="AN39" s="7">
        <f>AF39/_xlfn.XLOOKUP($Y39,Folketal!$A:$A,Folketal!H:H)</f>
        <v>245.77605173316957</v>
      </c>
      <c r="AO39" s="7">
        <f>Z39/_xlfn.XLOOKUP($Y39,'16-66 år'!$A:$A,'16-66 år'!B:B)</f>
        <v>56.146336259466111</v>
      </c>
      <c r="AP39" s="7">
        <f>AA39/_xlfn.XLOOKUP($Y39,'16-66 år'!$A:$A,'16-66 år'!C:C)</f>
        <v>164.90335842124117</v>
      </c>
      <c r="AQ39" s="7">
        <f>AB39/_xlfn.XLOOKUP($Y39,'16-66 år'!$A:$A,'16-66 år'!D:D)</f>
        <v>235.78000252093818</v>
      </c>
      <c r="AR39" s="7">
        <f>AC39/_xlfn.XLOOKUP($Y39,'16-66 år'!$A:$A,'16-66 år'!E:E)</f>
        <v>288.7943663631707</v>
      </c>
      <c r="AS39" s="7">
        <f>AD39/_xlfn.XLOOKUP($Y39,'16-66 år'!$A:$A,'16-66 år'!F:F)</f>
        <v>323.38079075756423</v>
      </c>
      <c r="AT39" s="7">
        <f>AE39/_xlfn.XLOOKUP($Y39,'16-66 år'!$A:$A,'16-66 år'!G:G)</f>
        <v>358.23636253087591</v>
      </c>
      <c r="AU39" s="7">
        <f>AF39/_xlfn.XLOOKUP($Y39,'16-66 år'!$A:$A,'16-66 år'!H:H)</f>
        <v>381.38827222782822</v>
      </c>
      <c r="AV39" s="7"/>
      <c r="AW39" s="7"/>
      <c r="AX39" s="7"/>
      <c r="BC39" s="9" t="s">
        <v>38</v>
      </c>
      <c r="BD39" s="13">
        <v>230719752.86859775</v>
      </c>
      <c r="BE39" s="13">
        <v>234914328.88669071</v>
      </c>
      <c r="BF39" s="13">
        <v>211302038.82316533</v>
      </c>
      <c r="BG39" s="13">
        <v>212529374.27071211</v>
      </c>
      <c r="BH39" s="13">
        <v>216964572.99305847</v>
      </c>
      <c r="BI39" s="13">
        <v>216363466.74548155</v>
      </c>
      <c r="BJ39" s="13">
        <v>232272137</v>
      </c>
      <c r="BK39" s="13">
        <v>1555065671.5877059</v>
      </c>
      <c r="BL39" s="7">
        <f>BD39/_xlfn.XLOOKUP($BC39,Folketal!$A:$A,Folketal!B:B)</f>
        <v>4508.3584662458525</v>
      </c>
      <c r="BM39" s="7">
        <f>BE39/_xlfn.XLOOKUP($BC39,Folketal!$A:$A,Folketal!C:C)</f>
        <v>4539.7582206680845</v>
      </c>
      <c r="BN39" s="7">
        <f>BF39/_xlfn.XLOOKUP($BC39,Folketal!$A:$A,Folketal!D:D)</f>
        <v>3956.5965513185156</v>
      </c>
      <c r="BO39" s="7">
        <f>BG39/_xlfn.XLOOKUP($BC39,Folketal!$A:$A,Folketal!E:E)</f>
        <v>3920.5551526630652</v>
      </c>
      <c r="BP39" s="7">
        <f>BH39/_xlfn.XLOOKUP($BC39,Folketal!$A:$A,Folketal!F:F)</f>
        <v>3980.1249815280758</v>
      </c>
      <c r="BQ39" s="7">
        <f>BI39/_xlfn.XLOOKUP($BC39,Folketal!$A:$A,Folketal!G:G)</f>
        <v>3940.4725494551167</v>
      </c>
      <c r="BR39" s="7">
        <f>BJ39/_xlfn.XLOOKUP($BC39,Folketal!$A:$A,Folketal!H:H)</f>
        <v>4195.5914271779775</v>
      </c>
      <c r="BS39" s="7">
        <f>BD39/_xlfn.XLOOKUP($BC39,'16-66 år'!$A:$A,'16-66 år'!B:B)</f>
        <v>7043.5875219378968</v>
      </c>
      <c r="BT39" s="7">
        <f>BE39/_xlfn.XLOOKUP($BC39,'16-66 år'!$A:$A,'16-66 år'!C:C)</f>
        <v>7092.8239398155411</v>
      </c>
      <c r="BU39" s="7">
        <f>BF39/_xlfn.XLOOKUP($BC39,'16-66 år'!$A:$A,'16-66 år'!D:D)</f>
        <v>6142.1440271834581</v>
      </c>
      <c r="BV39" s="7">
        <f>BG39/_xlfn.XLOOKUP($BC39,'16-66 år'!$A:$A,'16-66 år'!E:E)</f>
        <v>6064.989848487875</v>
      </c>
      <c r="BW39" s="7">
        <f>BH39/_xlfn.XLOOKUP($BC39,'16-66 år'!$A:$A,'16-66 år'!F:F)</f>
        <v>6152.9287332839449</v>
      </c>
      <c r="BX39" s="7">
        <f>BI39/_xlfn.XLOOKUP($BC39,'16-66 år'!$A:$A,'16-66 år'!G:G)</f>
        <v>6103.3417981800158</v>
      </c>
      <c r="BY39" s="7">
        <f>BJ39/_xlfn.XLOOKUP($BC39,'16-66 år'!$A:$A,'16-66 år'!H:H)</f>
        <v>6510.5991983406211</v>
      </c>
      <c r="CB39" s="9" t="s">
        <v>38</v>
      </c>
      <c r="CC39" s="7">
        <f>_xlfn.XLOOKUP($CB39,$A:$A,B:B)/_xlfn.XLOOKUP($CB39,$BC:$BC,BD:BD)*100</f>
        <v>38.799989417835754</v>
      </c>
      <c r="CD39" s="7">
        <f>_xlfn.XLOOKUP($CB39,$A:$A,C:C)/_xlfn.XLOOKUP($CB39,$BC:$BC,BE:BE)*100</f>
        <v>40.9655378860013</v>
      </c>
      <c r="CE39" s="7">
        <f>_xlfn.XLOOKUP($CB39,$A:$A,D:D)/_xlfn.XLOOKUP($CB39,$BC:$BC,BF:BF)*100</f>
        <v>45.198408839239619</v>
      </c>
      <c r="CF39" s="7">
        <f>_xlfn.XLOOKUP($CB39,$A:$A,E:E)/_xlfn.XLOOKUP($CB39,$BC:$BC,BG:BG)*100</f>
        <v>46.214900632203658</v>
      </c>
      <c r="CG39" s="7">
        <f>_xlfn.XLOOKUP($CB39,$A:$A,F:F)/_xlfn.XLOOKUP($CB39,$BC:$BC,BH:BH)*100</f>
        <v>44.392735195790621</v>
      </c>
      <c r="CH39" s="7">
        <f>_xlfn.XLOOKUP($CB39,$A:$A,G:G)/_xlfn.XLOOKUP($CB39,$BC:$BC,BI:BI)*100</f>
        <v>44.53259109176598</v>
      </c>
      <c r="CI39" s="7">
        <f>_xlfn.XLOOKUP($CB39,$A:$A,H:H)/_xlfn.XLOOKUP($CB39,$BC:$BC,BJ:BJ)*100</f>
        <v>42.682360131727727</v>
      </c>
    </row>
    <row r="40" spans="1:87" x14ac:dyDescent="0.25">
      <c r="A40" s="9" t="s">
        <v>39</v>
      </c>
      <c r="B40" s="13">
        <v>181867942.35055116</v>
      </c>
      <c r="C40" s="13">
        <v>189884140.50288513</v>
      </c>
      <c r="D40" s="13">
        <v>193744747.1782178</v>
      </c>
      <c r="E40" s="13">
        <v>194570486.25736296</v>
      </c>
      <c r="F40" s="13">
        <v>192197464.66104335</v>
      </c>
      <c r="G40" s="13">
        <v>189312919.74985671</v>
      </c>
      <c r="H40" s="13">
        <v>184613281</v>
      </c>
      <c r="I40" s="13">
        <v>1326190981.6999171</v>
      </c>
      <c r="J40" s="7">
        <f>B40/_xlfn.XLOOKUP($A40,Folketal!$A:$A,Folketal!B:B)</f>
        <v>2822.8528776840635</v>
      </c>
      <c r="K40" s="7">
        <f>C40/_xlfn.XLOOKUP($A40,Folketal!$A:$A,Folketal!C:C)</f>
        <v>2962.3572989108275</v>
      </c>
      <c r="L40" s="7">
        <f>D40/_xlfn.XLOOKUP($A40,Folketal!$A:$A,Folketal!D:D)</f>
        <v>3038.7996169552803</v>
      </c>
      <c r="M40" s="7">
        <f>E40/_xlfn.XLOOKUP($A40,Folketal!$A:$A,Folketal!E:E)</f>
        <v>3041.9700174691684</v>
      </c>
      <c r="N40" s="7">
        <f>F40/_xlfn.XLOOKUP($A40,Folketal!$A:$A,Folketal!F:F)</f>
        <v>3023.3988463275655</v>
      </c>
      <c r="O40" s="7">
        <f>G40/_xlfn.XLOOKUP($A40,Folketal!$A:$A,Folketal!G:G)</f>
        <v>2989.1670969298266</v>
      </c>
      <c r="P40" s="7">
        <f>H40/_xlfn.XLOOKUP($A40,Folketal!$A:$A,Folketal!H:H)</f>
        <v>2933.3494502351596</v>
      </c>
      <c r="Q40" s="7">
        <f>B40/_xlfn.XLOOKUP($A40,'16-66 år'!$A:$A,'16-66 år'!B:B)</f>
        <v>4544.9941859440496</v>
      </c>
      <c r="R40" s="7">
        <f>C40/_xlfn.XLOOKUP($A40,'16-66 år'!$A:$A,'16-66 år'!C:C)</f>
        <v>4796.6287039403123</v>
      </c>
      <c r="S40" s="7">
        <f>D40/_xlfn.XLOOKUP($A40,'16-66 år'!$A:$A,'16-66 år'!D:D)</f>
        <v>4942.4680402606582</v>
      </c>
      <c r="T40" s="7">
        <f>E40/_xlfn.XLOOKUP($A40,'16-66 år'!$A:$A,'16-66 år'!E:E)</f>
        <v>4958.0940870311388</v>
      </c>
      <c r="U40" s="7">
        <f>F40/_xlfn.XLOOKUP($A40,'16-66 år'!$A:$A,'16-66 år'!F:F)</f>
        <v>4959.934571897893</v>
      </c>
      <c r="V40" s="7">
        <f>G40/_xlfn.XLOOKUP($A40,'16-66 år'!$A:$A,'16-66 år'!G:G)</f>
        <v>4918.3684432687305</v>
      </c>
      <c r="W40" s="7">
        <f>H40/_xlfn.XLOOKUP($A40,'16-66 år'!$A:$A,'16-66 år'!H:H)</f>
        <v>4849.0565507459551</v>
      </c>
      <c r="X40" s="7"/>
      <c r="Y40" s="9" t="s">
        <v>39</v>
      </c>
      <c r="Z40" s="13">
        <v>2028827.5893692072</v>
      </c>
      <c r="AA40" s="13">
        <v>9632619.4443667512</v>
      </c>
      <c r="AB40" s="13">
        <v>14531834.672100903</v>
      </c>
      <c r="AC40" s="13">
        <v>21011760.663257398</v>
      </c>
      <c r="AD40" s="13">
        <v>25308745.067994352</v>
      </c>
      <c r="AE40" s="13">
        <v>25899648.072871804</v>
      </c>
      <c r="AF40" s="13">
        <v>26873358</v>
      </c>
      <c r="AG40" s="13">
        <v>125286793.50996041</v>
      </c>
      <c r="AH40" s="7">
        <f>Z40/_xlfn.XLOOKUP($Y40,Folketal!$A:$A,Folketal!B:B)</f>
        <v>31.49033152822896</v>
      </c>
      <c r="AI40" s="7">
        <f>AA40/_xlfn.XLOOKUP($Y40,Folketal!$A:$A,Folketal!C:C)</f>
        <v>150.27721874548357</v>
      </c>
      <c r="AJ40" s="7">
        <f>AB40/_xlfn.XLOOKUP($Y40,Folketal!$A:$A,Folketal!D:D)</f>
        <v>227.92532070362319</v>
      </c>
      <c r="AK40" s="7">
        <f>AC40/_xlfn.XLOOKUP($Y40,Folketal!$A:$A,Folketal!E:E)</f>
        <v>328.50380950028762</v>
      </c>
      <c r="AL40" s="7">
        <f>AD40/_xlfn.XLOOKUP($Y40,Folketal!$A:$A,Folketal!F:F)</f>
        <v>398.12403756480023</v>
      </c>
      <c r="AM40" s="7">
        <f>AE40/_xlfn.XLOOKUP($Y40,Folketal!$A:$A,Folketal!G:G)</f>
        <v>408.94396401357591</v>
      </c>
      <c r="AN40" s="7">
        <f>AF40/_xlfn.XLOOKUP($Y40,Folketal!$A:$A,Folketal!H:H)</f>
        <v>426.99501080462693</v>
      </c>
      <c r="AO40" s="7">
        <f>Z40/_xlfn.XLOOKUP($Y40,'16-66 år'!$A:$A,'16-66 år'!B:B)</f>
        <v>50.701676605503117</v>
      </c>
      <c r="AP40" s="7">
        <f>AA40/_xlfn.XLOOKUP($Y40,'16-66 år'!$A:$A,'16-66 år'!C:C)</f>
        <v>243.3278461203615</v>
      </c>
      <c r="AQ40" s="7">
        <f>AB40/_xlfn.XLOOKUP($Y40,'16-66 år'!$A:$A,'16-66 år'!D:D)</f>
        <v>370.7100681658394</v>
      </c>
      <c r="AR40" s="7">
        <f>AC40/_xlfn.XLOOKUP($Y40,'16-66 år'!$A:$A,'16-66 år'!E:E)</f>
        <v>535.42697202704676</v>
      </c>
      <c r="AS40" s="7">
        <f>AD40/_xlfn.XLOOKUP($Y40,'16-66 år'!$A:$A,'16-66 år'!F:F)</f>
        <v>653.12890498049944</v>
      </c>
      <c r="AT40" s="7">
        <f>AE40/_xlfn.XLOOKUP($Y40,'16-66 år'!$A:$A,'16-66 år'!G:G)</f>
        <v>672.87542731734186</v>
      </c>
      <c r="AU40" s="7">
        <f>AF40/_xlfn.XLOOKUP($Y40,'16-66 år'!$A:$A,'16-66 år'!H:H)</f>
        <v>705.85621979407438</v>
      </c>
      <c r="AV40" s="7"/>
      <c r="AW40" s="7"/>
      <c r="AX40" s="7"/>
      <c r="BC40" s="9" t="s">
        <v>39</v>
      </c>
      <c r="BD40" s="13">
        <v>449846651.03646219</v>
      </c>
      <c r="BE40" s="13">
        <v>439400801.6569432</v>
      </c>
      <c r="BF40" s="13">
        <v>407439357.78827983</v>
      </c>
      <c r="BG40" s="13">
        <v>413933071.07823265</v>
      </c>
      <c r="BH40" s="13">
        <v>414370870.10542661</v>
      </c>
      <c r="BI40" s="13">
        <v>403481714.66012675</v>
      </c>
      <c r="BJ40" s="13">
        <v>393629906</v>
      </c>
      <c r="BK40" s="13">
        <v>2922102372.3254714</v>
      </c>
      <c r="BL40" s="7">
        <f>BD40/_xlfn.XLOOKUP($BC40,Folketal!$A:$A,Folketal!B:B)</f>
        <v>6982.2690958210405</v>
      </c>
      <c r="BM40" s="7">
        <f>BE40/_xlfn.XLOOKUP($BC40,Folketal!$A:$A,Folketal!C:C)</f>
        <v>6855.033645719016</v>
      </c>
      <c r="BN40" s="7">
        <f>BF40/_xlfn.XLOOKUP($BC40,Folketal!$A:$A,Folketal!D:D)</f>
        <v>6390.5039099750593</v>
      </c>
      <c r="BO40" s="7">
        <f>BG40/_xlfn.XLOOKUP($BC40,Folketal!$A:$A,Folketal!E:E)</f>
        <v>6471.5467164602833</v>
      </c>
      <c r="BP40" s="7">
        <f>BH40/_xlfn.XLOOKUP($BC40,Folketal!$A:$A,Folketal!F:F)</f>
        <v>6518.339941881809</v>
      </c>
      <c r="BQ40" s="7">
        <f>BI40/_xlfn.XLOOKUP($BC40,Folketal!$A:$A,Folketal!G:G)</f>
        <v>6370.7974461990862</v>
      </c>
      <c r="BR40" s="7">
        <f>BJ40/_xlfn.XLOOKUP($BC40,Folketal!$A:$A,Folketal!H:H)</f>
        <v>6254.4474704461672</v>
      </c>
      <c r="BS40" s="7">
        <f>BD40/_xlfn.XLOOKUP($BC40,'16-66 år'!$A:$A,'16-66 år'!B:B)</f>
        <v>11241.950544457382</v>
      </c>
      <c r="BT40" s="7">
        <f>BE40/_xlfn.XLOOKUP($BC40,'16-66 år'!$A:$A,'16-66 år'!C:C)</f>
        <v>11099.623655668356</v>
      </c>
      <c r="BU40" s="7">
        <f>BF40/_xlfn.XLOOKUP($BC40,'16-66 år'!$A:$A,'16-66 år'!D:D)</f>
        <v>10393.861168068363</v>
      </c>
      <c r="BV40" s="7">
        <f>BG40/_xlfn.XLOOKUP($BC40,'16-66 år'!$A:$A,'16-66 år'!E:E)</f>
        <v>10547.946667640921</v>
      </c>
      <c r="BW40" s="7">
        <f>BH40/_xlfn.XLOOKUP($BC40,'16-66 år'!$A:$A,'16-66 år'!F:F)</f>
        <v>10693.4418091723</v>
      </c>
      <c r="BX40" s="7">
        <f>BI40/_xlfn.XLOOKUP($BC40,'16-66 år'!$A:$A,'16-66 år'!G:G)</f>
        <v>10482.494990000954</v>
      </c>
      <c r="BY40" s="7">
        <f>BJ40/_xlfn.XLOOKUP($BC40,'16-66 år'!$A:$A,'16-66 år'!H:H)</f>
        <v>10339.091878545913</v>
      </c>
      <c r="CB40" s="9" t="s">
        <v>39</v>
      </c>
      <c r="CC40" s="7">
        <f>_xlfn.XLOOKUP($CB40,$A:$A,B:B)/_xlfn.XLOOKUP($CB40,$BC:$BC,BD:BD)*100</f>
        <v>40.428875469345201</v>
      </c>
      <c r="CD40" s="7">
        <f>_xlfn.XLOOKUP($CB40,$A:$A,C:C)/_xlfn.XLOOKUP($CB40,$BC:$BC,BE:BE)*100</f>
        <v>43.21433638419596</v>
      </c>
      <c r="CE40" s="7">
        <f>_xlfn.XLOOKUP($CB40,$A:$A,D:D)/_xlfn.XLOOKUP($CB40,$BC:$BC,BF:BF)*100</f>
        <v>47.551799666564008</v>
      </c>
      <c r="CF40" s="7">
        <f>_xlfn.XLOOKUP($CB40,$A:$A,E:E)/_xlfn.XLOOKUP($CB40,$BC:$BC,BG:BG)*100</f>
        <v>47.005301062448687</v>
      </c>
      <c r="CG40" s="7">
        <f>_xlfn.XLOOKUP($CB40,$A:$A,F:F)/_xlfn.XLOOKUP($CB40,$BC:$BC,BH:BH)*100</f>
        <v>46.382957521155717</v>
      </c>
      <c r="CH40" s="7">
        <f>_xlfn.XLOOKUP($CB40,$A:$A,G:G)/_xlfn.XLOOKUP($CB40,$BC:$BC,BI:BI)*100</f>
        <v>46.919826319595337</v>
      </c>
      <c r="CI40" s="7">
        <f>_xlfn.XLOOKUP($CB40,$A:$A,H:H)/_xlfn.XLOOKUP($CB40,$BC:$BC,BJ:BJ)*100</f>
        <v>46.900217230953992</v>
      </c>
    </row>
    <row r="41" spans="1:87" x14ac:dyDescent="0.25">
      <c r="A41" s="9" t="s">
        <v>40</v>
      </c>
      <c r="B41" s="13">
        <v>178818210.83486027</v>
      </c>
      <c r="C41" s="13">
        <v>188347120.74455163</v>
      </c>
      <c r="D41" s="13">
        <v>191010323.349877</v>
      </c>
      <c r="E41" s="13">
        <v>199104028.83842885</v>
      </c>
      <c r="F41" s="13">
        <v>204158863.94947666</v>
      </c>
      <c r="G41" s="13">
        <v>207130780.6427283</v>
      </c>
      <c r="H41" s="13">
        <v>218399420</v>
      </c>
      <c r="I41" s="13">
        <v>1386968748.3599226</v>
      </c>
      <c r="J41" s="7">
        <f>B41/_xlfn.XLOOKUP($A41,Folketal!$A:$A,Folketal!B:B)</f>
        <v>2498.9268961522157</v>
      </c>
      <c r="K41" s="7">
        <f>C41/_xlfn.XLOOKUP($A41,Folketal!$A:$A,Folketal!C:C)</f>
        <v>2614.8427147653983</v>
      </c>
      <c r="L41" s="7">
        <f>D41/_xlfn.XLOOKUP($A41,Folketal!$A:$A,Folketal!D:D)</f>
        <v>2616.9382566088093</v>
      </c>
      <c r="M41" s="7">
        <f>E41/_xlfn.XLOOKUP($A41,Folketal!$A:$A,Folketal!E:E)</f>
        <v>2702.2805216942029</v>
      </c>
      <c r="N41" s="7">
        <f>F41/_xlfn.XLOOKUP($A41,Folketal!$A:$A,Folketal!F:F)</f>
        <v>2751.8009455254232</v>
      </c>
      <c r="O41" s="7">
        <f>G41/_xlfn.XLOOKUP($A41,Folketal!$A:$A,Folketal!G:G)</f>
        <v>2779.1598100459987</v>
      </c>
      <c r="P41" s="7">
        <f>H41/_xlfn.XLOOKUP($A41,Folketal!$A:$A,Folketal!H:H)</f>
        <v>2906.992240013843</v>
      </c>
      <c r="Q41" s="7">
        <f>B41/_xlfn.XLOOKUP($A41,'16-66 år'!$A:$A,'16-66 år'!B:B)</f>
        <v>3946.8119900867473</v>
      </c>
      <c r="R41" s="7">
        <f>C41/_xlfn.XLOOKUP($A41,'16-66 år'!$A:$A,'16-66 år'!C:C)</f>
        <v>4134.5901730814339</v>
      </c>
      <c r="S41" s="7">
        <f>D41/_xlfn.XLOOKUP($A41,'16-66 år'!$A:$A,'16-66 år'!D:D)</f>
        <v>4144.2000249479725</v>
      </c>
      <c r="T41" s="7">
        <f>E41/_xlfn.XLOOKUP($A41,'16-66 år'!$A:$A,'16-66 år'!E:E)</f>
        <v>4292.8854859514631</v>
      </c>
      <c r="U41" s="7">
        <f>F41/_xlfn.XLOOKUP($A41,'16-66 år'!$A:$A,'16-66 år'!F:F)</f>
        <v>4374.0517182533831</v>
      </c>
      <c r="V41" s="7">
        <f>G41/_xlfn.XLOOKUP($A41,'16-66 år'!$A:$A,'16-66 år'!G:G)</f>
        <v>4419.3556645699355</v>
      </c>
      <c r="W41" s="7">
        <f>H41/_xlfn.XLOOKUP($A41,'16-66 år'!$A:$A,'16-66 år'!H:H)</f>
        <v>4624.4610074745378</v>
      </c>
      <c r="X41" s="7"/>
      <c r="Y41" s="9" t="s">
        <v>40</v>
      </c>
      <c r="Z41" s="13">
        <v>572110.00788881117</v>
      </c>
      <c r="AA41" s="13">
        <v>7944027.3564187922</v>
      </c>
      <c r="AB41" s="13">
        <v>13398003.570221931</v>
      </c>
      <c r="AC41" s="13">
        <v>19001749.884692967</v>
      </c>
      <c r="AD41" s="13">
        <v>21945136.232100189</v>
      </c>
      <c r="AE41" s="13">
        <v>24007432.526672166</v>
      </c>
      <c r="AF41" s="13">
        <v>24309699</v>
      </c>
      <c r="AG41" s="13">
        <v>111178158.57799485</v>
      </c>
      <c r="AH41" s="7">
        <f>Z41/_xlfn.XLOOKUP($Y41,Folketal!$A:$A,Folketal!B:B)</f>
        <v>7.9950530742727741</v>
      </c>
      <c r="AI41" s="7">
        <f>AA41/_xlfn.XLOOKUP($Y41,Folketal!$A:$A,Folketal!C:C)</f>
        <v>110.28776005024007</v>
      </c>
      <c r="AJ41" s="7">
        <f>AB41/_xlfn.XLOOKUP($Y41,Folketal!$A:$A,Folketal!D:D)</f>
        <v>183.55944061134306</v>
      </c>
      <c r="AK41" s="7">
        <f>AC41/_xlfn.XLOOKUP($Y41,Folketal!$A:$A,Folketal!E:E)</f>
        <v>257.89562818530084</v>
      </c>
      <c r="AL41" s="7">
        <f>AD41/_xlfn.XLOOKUP($Y41,Folketal!$A:$A,Folketal!F:F)</f>
        <v>295.79243078136415</v>
      </c>
      <c r="AM41" s="7">
        <f>AE41/_xlfn.XLOOKUP($Y41,Folketal!$A:$A,Folketal!G:G)</f>
        <v>322.11770463802719</v>
      </c>
      <c r="AN41" s="7">
        <f>AF41/_xlfn.XLOOKUP($Y41,Folketal!$A:$A,Folketal!H:H)</f>
        <v>323.57277482729705</v>
      </c>
      <c r="AO41" s="7">
        <f>Z41/_xlfn.XLOOKUP($Y41,'16-66 år'!$A:$A,'16-66 år'!B:B)</f>
        <v>12.627408742331454</v>
      </c>
      <c r="AP41" s="7">
        <f>AA41/_xlfn.XLOOKUP($Y41,'16-66 år'!$A:$A,'16-66 år'!C:C)</f>
        <v>174.3870429911488</v>
      </c>
      <c r="AQ41" s="7">
        <f>AB41/_xlfn.XLOOKUP($Y41,'16-66 år'!$A:$A,'16-66 år'!D:D)</f>
        <v>290.68589464802091</v>
      </c>
      <c r="AR41" s="7">
        <f>AC41/_xlfn.XLOOKUP($Y41,'16-66 år'!$A:$A,'16-66 år'!E:E)</f>
        <v>409.69706521545857</v>
      </c>
      <c r="AS41" s="7">
        <f>AD41/_xlfn.XLOOKUP($Y41,'16-66 år'!$A:$A,'16-66 år'!F:F)</f>
        <v>470.16896051634041</v>
      </c>
      <c r="AT41" s="7">
        <f>AE41/_xlfn.XLOOKUP($Y41,'16-66 år'!$A:$A,'16-66 år'!G:G)</f>
        <v>512.22412525703908</v>
      </c>
      <c r="AU41" s="7">
        <f>AF41/_xlfn.XLOOKUP($Y41,'16-66 år'!$A:$A,'16-66 år'!H:H)</f>
        <v>514.74154614944837</v>
      </c>
      <c r="AV41" s="7"/>
      <c r="AW41" s="7"/>
      <c r="AX41" s="7"/>
      <c r="BC41" s="9" t="s">
        <v>40</v>
      </c>
      <c r="BD41" s="13">
        <v>432114045.68661767</v>
      </c>
      <c r="BE41" s="13">
        <v>428334044.38571417</v>
      </c>
      <c r="BF41" s="13">
        <v>394979742.68145263</v>
      </c>
      <c r="BG41" s="13">
        <v>410492148.3792823</v>
      </c>
      <c r="BH41" s="13">
        <v>416351176.42534351</v>
      </c>
      <c r="BI41" s="13">
        <v>419739139.82583737</v>
      </c>
      <c r="BJ41" s="13">
        <v>430458770</v>
      </c>
      <c r="BK41" s="13">
        <v>2932469067.3842478</v>
      </c>
      <c r="BL41" s="7">
        <f>BD41/_xlfn.XLOOKUP($BC41,Folketal!$A:$A,Folketal!B:B)</f>
        <v>6038.6545974820101</v>
      </c>
      <c r="BM41" s="7">
        <f>BE41/_xlfn.XLOOKUP($BC41,Folketal!$A:$A,Folketal!C:C)</f>
        <v>5946.6061972194111</v>
      </c>
      <c r="BN41" s="7">
        <f>BF41/_xlfn.XLOOKUP($BC41,Folketal!$A:$A,Folketal!D:D)</f>
        <v>5411.422697375704</v>
      </c>
      <c r="BO41" s="7">
        <f>BG41/_xlfn.XLOOKUP($BC41,Folketal!$A:$A,Folketal!E:E)</f>
        <v>5571.2832299033971</v>
      </c>
      <c r="BP41" s="7">
        <f>BH41/_xlfn.XLOOKUP($BC41,Folketal!$A:$A,Folketal!F:F)</f>
        <v>5611.8825251761473</v>
      </c>
      <c r="BQ41" s="7">
        <f>BI41/_xlfn.XLOOKUP($BC41,Folketal!$A:$A,Folketal!G:G)</f>
        <v>5631.8145689767525</v>
      </c>
      <c r="BR41" s="7">
        <f>BJ41/_xlfn.XLOOKUP($BC41,Folketal!$A:$A,Folketal!H:H)</f>
        <v>5729.5953626429209</v>
      </c>
      <c r="BS41" s="7">
        <f>BD41/_xlfn.XLOOKUP($BC41,'16-66 år'!$A:$A,'16-66 år'!B:B)</f>
        <v>9537.467625016392</v>
      </c>
      <c r="BT41" s="7">
        <f>BE41/_xlfn.XLOOKUP($BC41,'16-66 år'!$A:$A,'16-66 år'!C:C)</f>
        <v>9402.7757032470072</v>
      </c>
      <c r="BU41" s="7">
        <f>BF41/_xlfn.XLOOKUP($BC41,'16-66 år'!$A:$A,'16-66 år'!D:D)</f>
        <v>8569.5633134766576</v>
      </c>
      <c r="BV41" s="7">
        <f>BG41/_xlfn.XLOOKUP($BC41,'16-66 år'!$A:$A,'16-66 år'!E:E)</f>
        <v>8850.62846872105</v>
      </c>
      <c r="BW41" s="7">
        <f>BH41/_xlfn.XLOOKUP($BC41,'16-66 år'!$A:$A,'16-66 år'!F:F)</f>
        <v>8920.2180273239101</v>
      </c>
      <c r="BX41" s="7">
        <f>BI41/_xlfn.XLOOKUP($BC41,'16-66 år'!$A:$A,'16-66 år'!G:G)</f>
        <v>8955.5812973572592</v>
      </c>
      <c r="BY41" s="7">
        <f>BJ41/_xlfn.XLOOKUP($BC41,'16-66 år'!$A:$A,'16-66 år'!H:H)</f>
        <v>9114.6752916763708</v>
      </c>
      <c r="CB41" s="9" t="s">
        <v>40</v>
      </c>
      <c r="CC41" s="7">
        <f>_xlfn.XLOOKUP($CB41,$A:$A,B:B)/_xlfn.XLOOKUP($CB41,$BC:$BC,BD:BD)*100</f>
        <v>41.382179686087937</v>
      </c>
      <c r="CD41" s="7">
        <f>_xlfn.XLOOKUP($CB41,$A:$A,C:C)/_xlfn.XLOOKUP($CB41,$BC:$BC,BE:BE)*100</f>
        <v>43.972017450694466</v>
      </c>
      <c r="CE41" s="7">
        <f>_xlfn.XLOOKUP($CB41,$A:$A,D:D)/_xlfn.XLOOKUP($CB41,$BC:$BC,BF:BF)*100</f>
        <v>48.359523972834474</v>
      </c>
      <c r="CF41" s="7">
        <f>_xlfn.XLOOKUP($CB41,$A:$A,E:E)/_xlfn.XLOOKUP($CB41,$BC:$BC,BG:BG)*100</f>
        <v>48.503736216280267</v>
      </c>
      <c r="CG41" s="7">
        <f>_xlfn.XLOOKUP($CB41,$A:$A,F:F)/_xlfn.XLOOKUP($CB41,$BC:$BC,BH:BH)*100</f>
        <v>49.035255695040568</v>
      </c>
      <c r="CH41" s="7">
        <f>_xlfn.XLOOKUP($CB41,$A:$A,G:G)/_xlfn.XLOOKUP($CB41,$BC:$BC,BI:BI)*100</f>
        <v>49.347502052983003</v>
      </c>
      <c r="CI41" s="7">
        <f>_xlfn.XLOOKUP($CB41,$A:$A,H:H)/_xlfn.XLOOKUP($CB41,$BC:$BC,BJ:BJ)*100</f>
        <v>50.736431737701615</v>
      </c>
    </row>
    <row r="42" spans="1:87" x14ac:dyDescent="0.25">
      <c r="A42" s="9" t="s">
        <v>41</v>
      </c>
      <c r="B42" s="13">
        <v>119644221.52882361</v>
      </c>
      <c r="C42" s="13">
        <v>123857281.21387431</v>
      </c>
      <c r="D42" s="13">
        <v>122847825.38150883</v>
      </c>
      <c r="E42" s="13">
        <v>132564765.93341631</v>
      </c>
      <c r="F42" s="13">
        <v>136368480.95773566</v>
      </c>
      <c r="G42" s="13">
        <v>139329835.7864852</v>
      </c>
      <c r="H42" s="13">
        <v>141355620</v>
      </c>
      <c r="I42" s="13">
        <v>915968030.80184388</v>
      </c>
      <c r="J42" s="7">
        <f>B42/_xlfn.XLOOKUP($A42,Folketal!$A:$A,Folketal!B:B)</f>
        <v>2039.5523768167402</v>
      </c>
      <c r="K42" s="7">
        <f>C42/_xlfn.XLOOKUP($A42,Folketal!$A:$A,Folketal!C:C)</f>
        <v>2110.5081486874947</v>
      </c>
      <c r="L42" s="7">
        <f>D42/_xlfn.XLOOKUP($A42,Folketal!$A:$A,Folketal!D:D)</f>
        <v>2095.7712844654079</v>
      </c>
      <c r="M42" s="7">
        <f>E42/_xlfn.XLOOKUP($A42,Folketal!$A:$A,Folketal!E:E)</f>
        <v>2246.7461982173163</v>
      </c>
      <c r="N42" s="7">
        <f>F42/_xlfn.XLOOKUP($A42,Folketal!$A:$A,Folketal!F:F)</f>
        <v>2310.194666312078</v>
      </c>
      <c r="O42" s="7">
        <f>G42/_xlfn.XLOOKUP($A42,Folketal!$A:$A,Folketal!G:G)</f>
        <v>2353.3457611094536</v>
      </c>
      <c r="P42" s="7">
        <f>H42/_xlfn.XLOOKUP($A42,Folketal!$A:$A,Folketal!H:H)</f>
        <v>2380.7663286960624</v>
      </c>
      <c r="Q42" s="7">
        <f>B42/_xlfn.XLOOKUP($A42,'16-66 år'!$A:$A,'16-66 år'!B:B)</f>
        <v>3247.5834404284251</v>
      </c>
      <c r="R42" s="7">
        <f>C42/_xlfn.XLOOKUP($A42,'16-66 år'!$A:$A,'16-66 år'!C:C)</f>
        <v>3377.9872692378308</v>
      </c>
      <c r="S42" s="7">
        <f>D42/_xlfn.XLOOKUP($A42,'16-66 år'!$A:$A,'16-66 år'!D:D)</f>
        <v>3359.8945759786898</v>
      </c>
      <c r="T42" s="7">
        <f>E42/_xlfn.XLOOKUP($A42,'16-66 år'!$A:$A,'16-66 år'!E:E)</f>
        <v>3612.6111441181715</v>
      </c>
      <c r="U42" s="7">
        <f>F42/_xlfn.XLOOKUP($A42,'16-66 år'!$A:$A,'16-66 år'!F:F)</f>
        <v>3721.0347347122806</v>
      </c>
      <c r="V42" s="7">
        <f>G42/_xlfn.XLOOKUP($A42,'16-66 år'!$A:$A,'16-66 år'!G:G)</f>
        <v>3785.8282147239411</v>
      </c>
      <c r="W42" s="7">
        <f>H42/_xlfn.XLOOKUP($A42,'16-66 år'!$A:$A,'16-66 år'!H:H)</f>
        <v>3836.8063623038925</v>
      </c>
      <c r="X42" s="7"/>
      <c r="Y42" s="9" t="s">
        <v>41</v>
      </c>
      <c r="Z42" s="13">
        <v>1032588.794726147</v>
      </c>
      <c r="AA42" s="13">
        <v>7359153.2973820502</v>
      </c>
      <c r="AB42" s="13">
        <v>12244340.787171764</v>
      </c>
      <c r="AC42" s="13">
        <v>18158422.202518117</v>
      </c>
      <c r="AD42" s="13">
        <v>21165045.719412964</v>
      </c>
      <c r="AE42" s="13">
        <v>21909769.256716087</v>
      </c>
      <c r="AF42" s="13">
        <v>22457134</v>
      </c>
      <c r="AG42" s="13">
        <v>104326454.05792713</v>
      </c>
      <c r="AH42" s="7">
        <f>Z42/_xlfn.XLOOKUP($Y42,Folketal!$A:$A,Folketal!B:B)</f>
        <v>17.602345551228172</v>
      </c>
      <c r="AI42" s="7">
        <f>AA42/_xlfn.XLOOKUP($Y42,Folketal!$A:$A,Folketal!C:C)</f>
        <v>125.39878842282742</v>
      </c>
      <c r="AJ42" s="7">
        <f>AB42/_xlfn.XLOOKUP($Y42,Folketal!$A:$A,Folketal!D:D)</f>
        <v>208.88719632822841</v>
      </c>
      <c r="AK42" s="7">
        <f>AC42/_xlfn.XLOOKUP($Y42,Folketal!$A:$A,Folketal!E:E)</f>
        <v>307.75421931966366</v>
      </c>
      <c r="AL42" s="7">
        <f>AD42/_xlfn.XLOOKUP($Y42,Folketal!$A:$A,Folketal!F:F)</f>
        <v>358.55335037715298</v>
      </c>
      <c r="AM42" s="7">
        <f>AE42/_xlfn.XLOOKUP($Y42,Folketal!$A:$A,Folketal!G:G)</f>
        <v>370.06619806969155</v>
      </c>
      <c r="AN42" s="7">
        <f>AF42/_xlfn.XLOOKUP($Y42,Folketal!$A:$A,Folketal!H:H)</f>
        <v>378.23178495637819</v>
      </c>
      <c r="AO42" s="7">
        <f>Z42/_xlfn.XLOOKUP($Y42,'16-66 år'!$A:$A,'16-66 år'!B:B)</f>
        <v>28.028250990096549</v>
      </c>
      <c r="AP42" s="7">
        <f>AA42/_xlfn.XLOOKUP($Y42,'16-66 år'!$A:$A,'16-66 år'!C:C)</f>
        <v>200.70783007096631</v>
      </c>
      <c r="AQ42" s="7">
        <f>AB42/_xlfn.XLOOKUP($Y42,'16-66 år'!$A:$A,'16-66 år'!D:D)</f>
        <v>334.88337355172615</v>
      </c>
      <c r="AR42" s="7">
        <f>AC42/_xlfn.XLOOKUP($Y42,'16-66 år'!$A:$A,'16-66 år'!E:E)</f>
        <v>494.84731441662672</v>
      </c>
      <c r="AS42" s="7">
        <f>AD42/_xlfn.XLOOKUP($Y42,'16-66 år'!$A:$A,'16-66 år'!F:F)</f>
        <v>577.52253109072706</v>
      </c>
      <c r="AT42" s="7">
        <f>AE42/_xlfn.XLOOKUP($Y42,'16-66 år'!$A:$A,'16-66 år'!G:G)</f>
        <v>595.32563260375753</v>
      </c>
      <c r="AU42" s="7">
        <f>AF42/_xlfn.XLOOKUP($Y42,'16-66 år'!$A:$A,'16-66 år'!H:H)</f>
        <v>609.5525215786331</v>
      </c>
      <c r="AV42" s="7"/>
      <c r="AW42" s="7"/>
      <c r="AX42" s="7"/>
      <c r="BC42" s="9" t="s">
        <v>41</v>
      </c>
      <c r="BD42" s="13">
        <v>325519219.41467005</v>
      </c>
      <c r="BE42" s="13">
        <v>317274892.47281957</v>
      </c>
      <c r="BF42" s="13">
        <v>295075182.51501244</v>
      </c>
      <c r="BG42" s="13">
        <v>306085617.2703777</v>
      </c>
      <c r="BH42" s="13">
        <v>316934489.36063939</v>
      </c>
      <c r="BI42" s="13">
        <v>313427518.19946736</v>
      </c>
      <c r="BJ42" s="13">
        <v>313745518</v>
      </c>
      <c r="BK42" s="13">
        <v>2188062437.2329865</v>
      </c>
      <c r="BL42" s="7">
        <f>BD42/_xlfn.XLOOKUP($BC42,Folketal!$A:$A,Folketal!B:B)</f>
        <v>5549.06446105946</v>
      </c>
      <c r="BM42" s="7">
        <f>BE42/_xlfn.XLOOKUP($BC42,Folketal!$A:$A,Folketal!C:C)</f>
        <v>5406.3131321408782</v>
      </c>
      <c r="BN42" s="7">
        <f>BF42/_xlfn.XLOOKUP($BC42,Folketal!$A:$A,Folketal!D:D)</f>
        <v>5033.9523093132102</v>
      </c>
      <c r="BO42" s="7">
        <f>BG42/_xlfn.XLOOKUP($BC42,Folketal!$A:$A,Folketal!E:E)</f>
        <v>5187.6280404450226</v>
      </c>
      <c r="BP42" s="7">
        <f>BH42/_xlfn.XLOOKUP($BC42,Folketal!$A:$A,Folketal!F:F)</f>
        <v>5369.1319412600487</v>
      </c>
      <c r="BQ42" s="7">
        <f>BI42/_xlfn.XLOOKUP($BC42,Folketal!$A:$A,Folketal!G:G)</f>
        <v>5293.9366303431698</v>
      </c>
      <c r="BR42" s="7">
        <f>BJ42/_xlfn.XLOOKUP($BC42,Folketal!$A:$A,Folketal!H:H)</f>
        <v>5284.2240374574731</v>
      </c>
      <c r="BS42" s="7">
        <f>BD42/_xlfn.XLOOKUP($BC42,'16-66 år'!$A:$A,'16-66 år'!B:B)</f>
        <v>8835.786743429062</v>
      </c>
      <c r="BT42" s="7">
        <f>BE42/_xlfn.XLOOKUP($BC42,'16-66 år'!$A:$A,'16-66 år'!C:C)</f>
        <v>8653.1089421485722</v>
      </c>
      <c r="BU42" s="7">
        <f>BF42/_xlfn.XLOOKUP($BC42,'16-66 år'!$A:$A,'16-66 år'!D:D)</f>
        <v>8070.3219789134491</v>
      </c>
      <c r="BV42" s="7">
        <f>BG42/_xlfn.XLOOKUP($BC42,'16-66 år'!$A:$A,'16-66 år'!E:E)</f>
        <v>8341.3439779364417</v>
      </c>
      <c r="BW42" s="7">
        <f>BH42/_xlfn.XLOOKUP($BC42,'16-66 år'!$A:$A,'16-66 år'!F:F)</f>
        <v>8648.0705457498188</v>
      </c>
      <c r="BX42" s="7">
        <f>BI42/_xlfn.XLOOKUP($BC42,'16-66 år'!$A:$A,'16-66 år'!G:G)</f>
        <v>8516.3578566819924</v>
      </c>
      <c r="BY42" s="7">
        <f>BJ42/_xlfn.XLOOKUP($BC42,'16-66 år'!$A:$A,'16-66 år'!H:H)</f>
        <v>8515.9741056403018</v>
      </c>
      <c r="CB42" s="9" t="s">
        <v>41</v>
      </c>
      <c r="CC42" s="7">
        <f>_xlfn.XLOOKUP($CB42,$A:$A,B:B)/_xlfn.XLOOKUP($CB42,$BC:$BC,BD:BD)*100</f>
        <v>36.754887082845975</v>
      </c>
      <c r="CD42" s="7">
        <f>_xlfn.XLOOKUP($CB42,$A:$A,C:C)/_xlfn.XLOOKUP($CB42,$BC:$BC,BE:BE)*100</f>
        <v>39.037845147007644</v>
      </c>
      <c r="CE42" s="7">
        <f>_xlfn.XLOOKUP($CB42,$A:$A,D:D)/_xlfn.XLOOKUP($CB42,$BC:$BC,BF:BF)*100</f>
        <v>41.632720289941275</v>
      </c>
      <c r="CF42" s="7">
        <f>_xlfn.XLOOKUP($CB42,$A:$A,E:E)/_xlfn.XLOOKUP($CB42,$BC:$BC,BG:BG)*100</f>
        <v>43.309701094617765</v>
      </c>
      <c r="CG42" s="7">
        <f>_xlfn.XLOOKUP($CB42,$A:$A,F:F)/_xlfn.XLOOKUP($CB42,$BC:$BC,BH:BH)*100</f>
        <v>43.027340202966087</v>
      </c>
      <c r="CH42" s="7">
        <f>_xlfn.XLOOKUP($CB42,$A:$A,G:G)/_xlfn.XLOOKUP($CB42,$BC:$BC,BI:BI)*100</f>
        <v>44.453606558507339</v>
      </c>
      <c r="CI42" s="7">
        <f>_xlfn.XLOOKUP($CB42,$A:$A,H:H)/_xlfn.XLOOKUP($CB42,$BC:$BC,BJ:BJ)*100</f>
        <v>45.05422767505479</v>
      </c>
    </row>
    <row r="43" spans="1:87" x14ac:dyDescent="0.25">
      <c r="A43" s="9" t="s">
        <v>42</v>
      </c>
      <c r="B43" s="13">
        <v>228893289.16254729</v>
      </c>
      <c r="C43" s="13">
        <v>242189756.01219565</v>
      </c>
      <c r="D43" s="13">
        <v>244761601.51390833</v>
      </c>
      <c r="E43" s="13">
        <v>258163601.44092754</v>
      </c>
      <c r="F43" s="13">
        <v>267243113.65665871</v>
      </c>
      <c r="G43" s="13">
        <v>283796802.48217517</v>
      </c>
      <c r="H43" s="13">
        <v>297957872</v>
      </c>
      <c r="I43" s="13">
        <v>1823006036.2684126</v>
      </c>
      <c r="J43" s="7">
        <f>B43/_xlfn.XLOOKUP($A43,Folketal!$A:$A,Folketal!B:B)</f>
        <v>2511.3919944981162</v>
      </c>
      <c r="K43" s="7">
        <f>C43/_xlfn.XLOOKUP($A43,Folketal!$A:$A,Folketal!C:C)</f>
        <v>2616.7400221729545</v>
      </c>
      <c r="L43" s="7">
        <f>D43/_xlfn.XLOOKUP($A43,Folketal!$A:$A,Folketal!D:D)</f>
        <v>2577.7674960127679</v>
      </c>
      <c r="M43" s="7">
        <f>E43/_xlfn.XLOOKUP($A43,Folketal!$A:$A,Folketal!E:E)</f>
        <v>2670.565857462786</v>
      </c>
      <c r="N43" s="7">
        <f>F43/_xlfn.XLOOKUP($A43,Folketal!$A:$A,Folketal!F:F)</f>
        <v>2744.7272523946626</v>
      </c>
      <c r="O43" s="7">
        <f>G43/_xlfn.XLOOKUP($A43,Folketal!$A:$A,Folketal!G:G)</f>
        <v>2896.595109845015</v>
      </c>
      <c r="P43" s="7">
        <f>H43/_xlfn.XLOOKUP($A43,Folketal!$A:$A,Folketal!H:H)</f>
        <v>3012.3531219670008</v>
      </c>
      <c r="Q43" s="7">
        <f>B43/_xlfn.XLOOKUP($A43,'16-66 år'!$A:$A,'16-66 år'!B:B)</f>
        <v>3885.2104620726363</v>
      </c>
      <c r="R43" s="7">
        <f>C43/_xlfn.XLOOKUP($A43,'16-66 år'!$A:$A,'16-66 år'!C:C)</f>
        <v>4056.3721571064157</v>
      </c>
      <c r="S43" s="7">
        <f>D43/_xlfn.XLOOKUP($A43,'16-66 år'!$A:$A,'16-66 år'!D:D)</f>
        <v>3987.5792429890084</v>
      </c>
      <c r="T43" s="7">
        <f>E43/_xlfn.XLOOKUP($A43,'16-66 år'!$A:$A,'16-66 år'!E:E)</f>
        <v>4132.8659021055864</v>
      </c>
      <c r="U43" s="7">
        <f>F43/_xlfn.XLOOKUP($A43,'16-66 år'!$A:$A,'16-66 år'!F:F)</f>
        <v>4255.8702050619277</v>
      </c>
      <c r="V43" s="7">
        <f>G43/_xlfn.XLOOKUP($A43,'16-66 år'!$A:$A,'16-66 år'!G:G)</f>
        <v>4496.7882379010816</v>
      </c>
      <c r="W43" s="7">
        <f>H43/_xlfn.XLOOKUP($A43,'16-66 år'!$A:$A,'16-66 år'!H:H)</f>
        <v>4679.8685681975248</v>
      </c>
      <c r="X43" s="7"/>
      <c r="Y43" s="9" t="s">
        <v>42</v>
      </c>
      <c r="Z43" s="13">
        <v>1248626.6892640486</v>
      </c>
      <c r="AA43" s="13">
        <v>7754390.5117616123</v>
      </c>
      <c r="AB43" s="13">
        <v>13629404.751489136</v>
      </c>
      <c r="AC43" s="13">
        <v>19252244.124591142</v>
      </c>
      <c r="AD43" s="13">
        <v>24111121.81338387</v>
      </c>
      <c r="AE43" s="13">
        <v>26624860.536227874</v>
      </c>
      <c r="AF43" s="13">
        <v>26576777</v>
      </c>
      <c r="AG43" s="13">
        <v>119197425.42671768</v>
      </c>
      <c r="AH43" s="7">
        <f>Z43/_xlfn.XLOOKUP($Y43,Folketal!$A:$A,Folketal!B:B)</f>
        <v>13.69979470786299</v>
      </c>
      <c r="AI43" s="7">
        <f>AA43/_xlfn.XLOOKUP($Y43,Folketal!$A:$A,Folketal!C:C)</f>
        <v>83.782338005506105</v>
      </c>
      <c r="AJ43" s="7">
        <f>AB43/_xlfn.XLOOKUP($Y43,Folketal!$A:$A,Folketal!D:D)</f>
        <v>143.54145560856796</v>
      </c>
      <c r="AK43" s="7">
        <f>AC43/_xlfn.XLOOKUP($Y43,Folketal!$A:$A,Folketal!E:E)</f>
        <v>199.15427872753844</v>
      </c>
      <c r="AL43" s="7">
        <f>AD43/_xlfn.XLOOKUP($Y43,Folketal!$A:$A,Folketal!F:F)</f>
        <v>247.63389492619467</v>
      </c>
      <c r="AM43" s="7">
        <f>AE43/_xlfn.XLOOKUP($Y43,Folketal!$A:$A,Folketal!G:G)</f>
        <v>271.74880109647131</v>
      </c>
      <c r="AN43" s="7">
        <f>AF43/_xlfn.XLOOKUP($Y43,Folketal!$A:$A,Folketal!H:H)</f>
        <v>268.69112948883856</v>
      </c>
      <c r="AO43" s="7">
        <f>Z43/_xlfn.XLOOKUP($Y43,'16-66 år'!$A:$A,'16-66 år'!B:B)</f>
        <v>21.194057257426902</v>
      </c>
      <c r="AP43" s="7">
        <f>AA43/_xlfn.XLOOKUP($Y43,'16-66 år'!$A:$A,'16-66 år'!C:C)</f>
        <v>129.87623541623307</v>
      </c>
      <c r="AQ43" s="7">
        <f>AB43/_xlfn.XLOOKUP($Y43,'16-66 år'!$A:$A,'16-66 år'!D:D)</f>
        <v>222.04598738191194</v>
      </c>
      <c r="AR43" s="7">
        <f>AC43/_xlfn.XLOOKUP($Y43,'16-66 år'!$A:$A,'16-66 år'!E:E)</f>
        <v>308.20356873485002</v>
      </c>
      <c r="AS43" s="7">
        <f>AD43/_xlfn.XLOOKUP($Y43,'16-66 år'!$A:$A,'16-66 år'!F:F)</f>
        <v>383.97174592132797</v>
      </c>
      <c r="AT43" s="7">
        <f>AE43/_xlfn.XLOOKUP($Y43,'16-66 år'!$A:$A,'16-66 år'!G:G)</f>
        <v>421.87353292180245</v>
      </c>
      <c r="AU43" s="7">
        <f>AF43/_xlfn.XLOOKUP($Y43,'16-66 år'!$A:$A,'16-66 år'!H:H)</f>
        <v>417.42754601997865</v>
      </c>
      <c r="AV43" s="7"/>
      <c r="AW43" s="7"/>
      <c r="AX43" s="7"/>
      <c r="BC43" s="9" t="s">
        <v>42</v>
      </c>
      <c r="BD43" s="13">
        <v>589416533.58483541</v>
      </c>
      <c r="BE43" s="13">
        <v>570788621.75891948</v>
      </c>
      <c r="BF43" s="13">
        <v>522502957.92617792</v>
      </c>
      <c r="BG43" s="13">
        <v>550085920.7299763</v>
      </c>
      <c r="BH43" s="13">
        <v>565504813.48368621</v>
      </c>
      <c r="BI43" s="13">
        <v>568946100.05411267</v>
      </c>
      <c r="BJ43" s="13">
        <v>581602079</v>
      </c>
      <c r="BK43" s="13">
        <v>3948847026.5377073</v>
      </c>
      <c r="BL43" s="7">
        <f>BD43/_xlfn.XLOOKUP($BC43,Folketal!$A:$A,Folketal!B:B)</f>
        <v>6467.0133811506812</v>
      </c>
      <c r="BM43" s="7">
        <f>BE43/_xlfn.XLOOKUP($BC43,Folketal!$A:$A,Folketal!C:C)</f>
        <v>6167.0875570901253</v>
      </c>
      <c r="BN43" s="7">
        <f>BF43/_xlfn.XLOOKUP($BC43,Folketal!$A:$A,Folketal!D:D)</f>
        <v>5502.8694582066319</v>
      </c>
      <c r="BO43" s="7">
        <f>BG43/_xlfn.XLOOKUP($BC43,Folketal!$A:$A,Folketal!E:E)</f>
        <v>5690.347788662215</v>
      </c>
      <c r="BP43" s="7">
        <f>BH43/_xlfn.XLOOKUP($BC43,Folketal!$A:$A,Folketal!F:F)</f>
        <v>5808.031689539328</v>
      </c>
      <c r="BQ43" s="7">
        <f>BI43/_xlfn.XLOOKUP($BC43,Folketal!$A:$A,Folketal!G:G)</f>
        <v>5806.9945706511053</v>
      </c>
      <c r="BR43" s="7">
        <f>BJ43/_xlfn.XLOOKUP($BC43,Folketal!$A:$A,Folketal!H:H)</f>
        <v>5879.995137091556</v>
      </c>
      <c r="BS43" s="7">
        <f>BD43/_xlfn.XLOOKUP($BC43,'16-66 år'!$A:$A,'16-66 år'!B:B)</f>
        <v>10004.693851798136</v>
      </c>
      <c r="BT43" s="7">
        <f>BE43/_xlfn.XLOOKUP($BC43,'16-66 år'!$A:$A,'16-66 år'!C:C)</f>
        <v>9559.9876353954296</v>
      </c>
      <c r="BU43" s="7">
        <f>BF43/_xlfn.XLOOKUP($BC43,'16-66 år'!$A:$A,'16-66 år'!D:D)</f>
        <v>8512.454308762939</v>
      </c>
      <c r="BV43" s="7">
        <f>BG43/_xlfn.XLOOKUP($BC43,'16-66 år'!$A:$A,'16-66 år'!E:E)</f>
        <v>8806.1652855949851</v>
      </c>
      <c r="BW43" s="7">
        <f>BH43/_xlfn.XLOOKUP($BC43,'16-66 år'!$A:$A,'16-66 år'!F:F)</f>
        <v>9005.71413644116</v>
      </c>
      <c r="BX43" s="7">
        <f>BI43/_xlfn.XLOOKUP($BC43,'16-66 år'!$A:$A,'16-66 år'!G:G)</f>
        <v>9015.0068934751889</v>
      </c>
      <c r="BY43" s="7">
        <f>BJ43/_xlfn.XLOOKUP($BC43,'16-66 år'!$A:$A,'16-66 år'!H:H)</f>
        <v>9134.9198812590312</v>
      </c>
      <c r="CB43" s="9" t="s">
        <v>42</v>
      </c>
      <c r="CC43" s="7">
        <f>_xlfn.XLOOKUP($CB43,$A:$A,B:B)/_xlfn.XLOOKUP($CB43,$BC:$BC,BD:BD)*100</f>
        <v>38.833876574587542</v>
      </c>
      <c r="CD43" s="7">
        <f>_xlfn.XLOOKUP($CB43,$A:$A,C:C)/_xlfn.XLOOKUP($CB43,$BC:$BC,BE:BE)*100</f>
        <v>42.430725978011502</v>
      </c>
      <c r="CE43" s="7">
        <f>_xlfn.XLOOKUP($CB43,$A:$A,D:D)/_xlfn.XLOOKUP($CB43,$BC:$BC,BF:BF)*100</f>
        <v>46.844060459556211</v>
      </c>
      <c r="CF43" s="7">
        <f>_xlfn.XLOOKUP($CB43,$A:$A,E:E)/_xlfn.XLOOKUP($CB43,$BC:$BC,BG:BG)*100</f>
        <v>46.93150500895181</v>
      </c>
      <c r="CG43" s="7">
        <f>_xlfn.XLOOKUP($CB43,$A:$A,F:F)/_xlfn.XLOOKUP($CB43,$BC:$BC,BH:BH)*100</f>
        <v>47.257442781142338</v>
      </c>
      <c r="CH43" s="7">
        <f>_xlfn.XLOOKUP($CB43,$A:$A,G:G)/_xlfn.XLOOKUP($CB43,$BC:$BC,BI:BI)*100</f>
        <v>49.881140314554081</v>
      </c>
      <c r="CI43" s="7">
        <f>_xlfn.XLOOKUP($CB43,$A:$A,H:H)/_xlfn.XLOOKUP($CB43,$BC:$BC,BJ:BJ)*100</f>
        <v>51.230537640495612</v>
      </c>
    </row>
    <row r="44" spans="1:87" x14ac:dyDescent="0.25">
      <c r="A44" s="9" t="s">
        <v>43</v>
      </c>
      <c r="B44" s="13">
        <v>99840914.920544118</v>
      </c>
      <c r="C44" s="13">
        <v>103320122.70656712</v>
      </c>
      <c r="D44" s="13">
        <v>102858796.06232308</v>
      </c>
      <c r="E44" s="13">
        <v>110811318.84283493</v>
      </c>
      <c r="F44" s="13">
        <v>117497979.29043528</v>
      </c>
      <c r="G44" s="13">
        <v>125630016.97471571</v>
      </c>
      <c r="H44" s="13">
        <v>134737073</v>
      </c>
      <c r="I44" s="13">
        <v>794696221.79742026</v>
      </c>
      <c r="J44" s="7">
        <f>B44/_xlfn.XLOOKUP($A44,Folketal!$A:$A,Folketal!B:B)</f>
        <v>1867.1625321765432</v>
      </c>
      <c r="K44" s="7">
        <f>C44/_xlfn.XLOOKUP($A44,Folketal!$A:$A,Folketal!C:C)</f>
        <v>1937.4097152875006</v>
      </c>
      <c r="L44" s="7">
        <f>D44/_xlfn.XLOOKUP($A44,Folketal!$A:$A,Folketal!D:D)</f>
        <v>1932.6004934393604</v>
      </c>
      <c r="M44" s="7">
        <f>E44/_xlfn.XLOOKUP($A44,Folketal!$A:$A,Folketal!E:E)</f>
        <v>2069.3443172203952</v>
      </c>
      <c r="N44" s="7">
        <f>F44/_xlfn.XLOOKUP($A44,Folketal!$A:$A,Folketal!F:F)</f>
        <v>2184.5863956574376</v>
      </c>
      <c r="O44" s="7">
        <f>G44/_xlfn.XLOOKUP($A44,Folketal!$A:$A,Folketal!G:G)</f>
        <v>2336.9982881246297</v>
      </c>
      <c r="P44" s="7">
        <f>H44/_xlfn.XLOOKUP($A44,Folketal!$A:$A,Folketal!H:H)</f>
        <v>2488.1273637169447</v>
      </c>
      <c r="Q44" s="7">
        <f>B44/_xlfn.XLOOKUP($A44,'16-66 år'!$A:$A,'16-66 år'!B:B)</f>
        <v>2876.1822637209148</v>
      </c>
      <c r="R44" s="7">
        <f>C44/_xlfn.XLOOKUP($A44,'16-66 år'!$A:$A,'16-66 år'!C:C)</f>
        <v>2996.3494781789664</v>
      </c>
      <c r="S44" s="7">
        <f>D44/_xlfn.XLOOKUP($A44,'16-66 år'!$A:$A,'16-66 år'!D:D)</f>
        <v>2996.0908817780746</v>
      </c>
      <c r="T44" s="7">
        <f>E44/_xlfn.XLOOKUP($A44,'16-66 år'!$A:$A,'16-66 år'!E:E)</f>
        <v>3204.4915801860884</v>
      </c>
      <c r="U44" s="7">
        <f>F44/_xlfn.XLOOKUP($A44,'16-66 år'!$A:$A,'16-66 år'!F:F)</f>
        <v>3388.8434266969107</v>
      </c>
      <c r="V44" s="7">
        <f>G44/_xlfn.XLOOKUP($A44,'16-66 år'!$A:$A,'16-66 år'!G:G)</f>
        <v>3624.0124898954509</v>
      </c>
      <c r="W44" s="7">
        <f>H44/_xlfn.XLOOKUP($A44,'16-66 år'!$A:$A,'16-66 år'!H:H)</f>
        <v>3847.8716301119489</v>
      </c>
      <c r="X44" s="7"/>
      <c r="Y44" s="9" t="s">
        <v>43</v>
      </c>
      <c r="Z44" s="13">
        <v>990912.48498955613</v>
      </c>
      <c r="AA44" s="13">
        <v>6113046.7882307731</v>
      </c>
      <c r="AB44" s="13">
        <v>9920344.1035527401</v>
      </c>
      <c r="AC44" s="13">
        <v>13830680.638162879</v>
      </c>
      <c r="AD44" s="13">
        <v>15464877.409434576</v>
      </c>
      <c r="AE44" s="13">
        <v>15479833.598542925</v>
      </c>
      <c r="AF44" s="13">
        <v>13791388</v>
      </c>
      <c r="AG44" s="13">
        <v>75591083.022913456</v>
      </c>
      <c r="AH44" s="7">
        <f>Z44/_xlfn.XLOOKUP($Y44,Folketal!$A:$A,Folketal!B:B)</f>
        <v>18.531427382360043</v>
      </c>
      <c r="AI44" s="7">
        <f>AA44/_xlfn.XLOOKUP($Y44,Folketal!$A:$A,Folketal!C:C)</f>
        <v>114.62894088077356</v>
      </c>
      <c r="AJ44" s="7">
        <f>AB44/_xlfn.XLOOKUP($Y44,Folketal!$A:$A,Folketal!D:D)</f>
        <v>186.39205049607764</v>
      </c>
      <c r="AK44" s="7">
        <f>AC44/_xlfn.XLOOKUP($Y44,Folketal!$A:$A,Folketal!E:E)</f>
        <v>258.28083882356123</v>
      </c>
      <c r="AL44" s="7">
        <f>AD44/_xlfn.XLOOKUP($Y44,Folketal!$A:$A,Folketal!F:F)</f>
        <v>287.53141971617691</v>
      </c>
      <c r="AM44" s="7">
        <f>AE44/_xlfn.XLOOKUP($Y44,Folketal!$A:$A,Folketal!G:G)</f>
        <v>287.95940246931423</v>
      </c>
      <c r="AN44" s="7">
        <f>AF44/_xlfn.XLOOKUP($Y44,Folketal!$A:$A,Folketal!H:H)</f>
        <v>254.67919929088492</v>
      </c>
      <c r="AO44" s="7">
        <f>Z44/_xlfn.XLOOKUP($Y44,'16-66 år'!$A:$A,'16-66 år'!B:B)</f>
        <v>28.54586134847337</v>
      </c>
      <c r="AP44" s="7">
        <f>AA44/_xlfn.XLOOKUP($Y44,'16-66 år'!$A:$A,'16-66 år'!C:C)</f>
        <v>177.28225706834792</v>
      </c>
      <c r="AQ44" s="7">
        <f>AB44/_xlfn.XLOOKUP($Y44,'16-66 år'!$A:$A,'16-66 år'!D:D)</f>
        <v>288.96169944227489</v>
      </c>
      <c r="AR44" s="7">
        <f>AC44/_xlfn.XLOOKUP($Y44,'16-66 år'!$A:$A,'16-66 år'!E:E)</f>
        <v>399.96184610071947</v>
      </c>
      <c r="AS44" s="7">
        <f>AD44/_xlfn.XLOOKUP($Y44,'16-66 år'!$A:$A,'16-66 år'!F:F)</f>
        <v>446.03361240870373</v>
      </c>
      <c r="AT44" s="7">
        <f>AE44/_xlfn.XLOOKUP($Y44,'16-66 år'!$A:$A,'16-66 år'!G:G)</f>
        <v>446.54224884736988</v>
      </c>
      <c r="AU44" s="7">
        <f>AF44/_xlfn.XLOOKUP($Y44,'16-66 år'!$A:$A,'16-66 år'!H:H)</f>
        <v>393.85960703678319</v>
      </c>
      <c r="AV44" s="7"/>
      <c r="AW44" s="7"/>
      <c r="AX44" s="7"/>
      <c r="BC44" s="9" t="s">
        <v>43</v>
      </c>
      <c r="BD44" s="13">
        <v>305923272.87103033</v>
      </c>
      <c r="BE44" s="13">
        <v>308894001.82244134</v>
      </c>
      <c r="BF44" s="13">
        <v>264463866.16101569</v>
      </c>
      <c r="BG44" s="13">
        <v>266745822.34502143</v>
      </c>
      <c r="BH44" s="13">
        <v>271933915.52777427</v>
      </c>
      <c r="BI44" s="13">
        <v>273043846.44377786</v>
      </c>
      <c r="BJ44" s="13">
        <v>279509647</v>
      </c>
      <c r="BK44" s="13">
        <v>1970514372.171061</v>
      </c>
      <c r="BL44" s="7">
        <f>BD44/_xlfn.XLOOKUP($BC44,Folketal!$A:$A,Folketal!B:B)</f>
        <v>5721.1862819986227</v>
      </c>
      <c r="BM44" s="7">
        <f>BE44/_xlfn.XLOOKUP($BC44,Folketal!$A:$A,Folketal!C:C)</f>
        <v>5792.2331531144655</v>
      </c>
      <c r="BN44" s="7">
        <f>BF44/_xlfn.XLOOKUP($BC44,Folketal!$A:$A,Folketal!D:D)</f>
        <v>4968.9770618156754</v>
      </c>
      <c r="BO44" s="7">
        <f>BG44/_xlfn.XLOOKUP($BC44,Folketal!$A:$A,Folketal!E:E)</f>
        <v>4981.3408718187347</v>
      </c>
      <c r="BP44" s="7">
        <f>BH44/_xlfn.XLOOKUP($BC44,Folketal!$A:$A,Folketal!F:F)</f>
        <v>5055.9433955149998</v>
      </c>
      <c r="BQ44" s="7">
        <f>BI44/_xlfn.XLOOKUP($BC44,Folketal!$A:$A,Folketal!G:G)</f>
        <v>5079.2240348936484</v>
      </c>
      <c r="BR44" s="7">
        <f>BJ44/_xlfn.XLOOKUP($BC44,Folketal!$A:$A,Folketal!H:H)</f>
        <v>5161.5756943418528</v>
      </c>
      <c r="BS44" s="7">
        <f>BD44/_xlfn.XLOOKUP($BC44,'16-66 år'!$A:$A,'16-66 år'!B:B)</f>
        <v>8812.9309731521425</v>
      </c>
      <c r="BT44" s="7">
        <f>BE44/_xlfn.XLOOKUP($BC44,'16-66 år'!$A:$A,'16-66 år'!C:C)</f>
        <v>8958.1231315596924</v>
      </c>
      <c r="BU44" s="7">
        <f>BF44/_xlfn.XLOOKUP($BC44,'16-66 år'!$A:$A,'16-66 år'!D:D)</f>
        <v>7703.3545821856542</v>
      </c>
      <c r="BV44" s="7">
        <f>BG44/_xlfn.XLOOKUP($BC44,'16-66 år'!$A:$A,'16-66 år'!E:E)</f>
        <v>7713.8757184795095</v>
      </c>
      <c r="BW44" s="7">
        <f>BH44/_xlfn.XLOOKUP($BC44,'16-66 år'!$A:$A,'16-66 år'!F:F)</f>
        <v>7843.0409416178554</v>
      </c>
      <c r="BX44" s="7">
        <f>BI44/_xlfn.XLOOKUP($BC44,'16-66 år'!$A:$A,'16-66 år'!G:G)</f>
        <v>7876.4162708064923</v>
      </c>
      <c r="BY44" s="7">
        <f>BJ44/_xlfn.XLOOKUP($BC44,'16-66 år'!$A:$A,'16-66 år'!H:H)</f>
        <v>7982.3408441855154</v>
      </c>
      <c r="CB44" s="9" t="s">
        <v>43</v>
      </c>
      <c r="CC44" s="7">
        <f>_xlfn.XLOOKUP($CB44,$A:$A,B:B)/_xlfn.XLOOKUP($CB44,$BC:$BC,BD:BD)*100</f>
        <v>32.635933181400873</v>
      </c>
      <c r="CD44" s="7">
        <f>_xlfn.XLOOKUP($CB44,$A:$A,C:C)/_xlfn.XLOOKUP($CB44,$BC:$BC,BE:BE)*100</f>
        <v>33.44840692826326</v>
      </c>
      <c r="CE44" s="7">
        <f>_xlfn.XLOOKUP($CB44,$A:$A,D:D)/_xlfn.XLOOKUP($CB44,$BC:$BC,BF:BF)*100</f>
        <v>38.893326924177508</v>
      </c>
      <c r="CF44" s="7">
        <f>_xlfn.XLOOKUP($CB44,$A:$A,E:E)/_xlfn.XLOOKUP($CB44,$BC:$BC,BG:BG)*100</f>
        <v>41.541913522269311</v>
      </c>
      <c r="CG44" s="7">
        <f>_xlfn.XLOOKUP($CB44,$A:$A,F:F)/_xlfn.XLOOKUP($CB44,$BC:$BC,BH:BH)*100</f>
        <v>43.208284285685025</v>
      </c>
      <c r="CH44" s="7">
        <f>_xlfn.XLOOKUP($CB44,$A:$A,G:G)/_xlfn.XLOOKUP($CB44,$BC:$BC,BI:BI)*100</f>
        <v>46.010931434993552</v>
      </c>
      <c r="CI44" s="7">
        <f>_xlfn.XLOOKUP($CB44,$A:$A,H:H)/_xlfn.XLOOKUP($CB44,$BC:$BC,BJ:BJ)*100</f>
        <v>48.204802390952892</v>
      </c>
    </row>
    <row r="45" spans="1:87" x14ac:dyDescent="0.25">
      <c r="A45" s="9" t="s">
        <v>44</v>
      </c>
      <c r="B45" s="13">
        <v>100086812.68352802</v>
      </c>
      <c r="C45" s="13">
        <v>100807576.54224318</v>
      </c>
      <c r="D45" s="13">
        <v>100548102.27098729</v>
      </c>
      <c r="E45" s="13">
        <v>110432706.25168447</v>
      </c>
      <c r="F45" s="13">
        <v>123116435.05558938</v>
      </c>
      <c r="G45" s="13">
        <v>135047894.19767269</v>
      </c>
      <c r="H45" s="13">
        <v>141563525</v>
      </c>
      <c r="I45" s="13">
        <v>811603052.00170505</v>
      </c>
      <c r="J45" s="7">
        <f>B45/_xlfn.XLOOKUP($A45,Folketal!$A:$A,Folketal!B:B)</f>
        <v>1969.0887619966559</v>
      </c>
      <c r="K45" s="7">
        <f>C45/_xlfn.XLOOKUP($A45,Folketal!$A:$A,Folketal!C:C)</f>
        <v>1930.7357799403046</v>
      </c>
      <c r="L45" s="7">
        <f>D45/_xlfn.XLOOKUP($A45,Folketal!$A:$A,Folketal!D:D)</f>
        <v>1878.0698246289978</v>
      </c>
      <c r="M45" s="7">
        <f>E45/_xlfn.XLOOKUP($A45,Folketal!$A:$A,Folketal!E:E)</f>
        <v>1975.717081164406</v>
      </c>
      <c r="N45" s="7">
        <f>F45/_xlfn.XLOOKUP($A45,Folketal!$A:$A,Folketal!F:F)</f>
        <v>2124.8586502750968</v>
      </c>
      <c r="O45" s="7">
        <f>G45/_xlfn.XLOOKUP($A45,Folketal!$A:$A,Folketal!G:G)</f>
        <v>2275.2189196993177</v>
      </c>
      <c r="P45" s="7">
        <f>H45/_xlfn.XLOOKUP($A45,Folketal!$A:$A,Folketal!H:H)</f>
        <v>2334.721855724511</v>
      </c>
      <c r="Q45" s="7">
        <f>B45/_xlfn.XLOOKUP($A45,'16-66 år'!$A:$A,'16-66 år'!B:B)</f>
        <v>3024.4103793408885</v>
      </c>
      <c r="R45" s="7">
        <f>C45/_xlfn.XLOOKUP($A45,'16-66 år'!$A:$A,'16-66 år'!C:C)</f>
        <v>2963.7083713248421</v>
      </c>
      <c r="S45" s="7">
        <f>D45/_xlfn.XLOOKUP($A45,'16-66 år'!$A:$A,'16-66 år'!D:D)</f>
        <v>2866.1697862372021</v>
      </c>
      <c r="T45" s="7">
        <f>E45/_xlfn.XLOOKUP($A45,'16-66 år'!$A:$A,'16-66 år'!E:E)</f>
        <v>2984.8290786443717</v>
      </c>
      <c r="U45" s="7">
        <f>F45/_xlfn.XLOOKUP($A45,'16-66 år'!$A:$A,'16-66 år'!F:F)</f>
        <v>3174.8223279504209</v>
      </c>
      <c r="V45" s="7">
        <f>G45/_xlfn.XLOOKUP($A45,'16-66 år'!$A:$A,'16-66 år'!G:G)</f>
        <v>3392.4812650138842</v>
      </c>
      <c r="W45" s="7">
        <f>H45/_xlfn.XLOOKUP($A45,'16-66 år'!$A:$A,'16-66 år'!H:H)</f>
        <v>3467.9092868866514</v>
      </c>
      <c r="X45" s="7"/>
      <c r="Y45" s="9" t="s">
        <v>44</v>
      </c>
      <c r="Z45" s="13">
        <v>121154.70577215774</v>
      </c>
      <c r="AA45" s="13">
        <v>4029029.2922685309</v>
      </c>
      <c r="AB45" s="13">
        <v>7167803.5135965971</v>
      </c>
      <c r="AC45" s="13">
        <v>9112874.8857241049</v>
      </c>
      <c r="AD45" s="13">
        <v>10645570.632626833</v>
      </c>
      <c r="AE45" s="13">
        <v>10792502.478909813</v>
      </c>
      <c r="AF45" s="13">
        <v>10518993</v>
      </c>
      <c r="AG45" s="13">
        <v>52387928.508898035</v>
      </c>
      <c r="AH45" s="7">
        <f>Z45/_xlfn.XLOOKUP($Y45,Folketal!$A:$A,Folketal!B:B)</f>
        <v>2.3835744510448316</v>
      </c>
      <c r="AI45" s="7">
        <f>AA45/_xlfn.XLOOKUP($Y45,Folketal!$A:$A,Folketal!C:C)</f>
        <v>77.16672972244946</v>
      </c>
      <c r="AJ45" s="7">
        <f>AB45/_xlfn.XLOOKUP($Y45,Folketal!$A:$A,Folketal!D:D)</f>
        <v>133.88254162644472</v>
      </c>
      <c r="AK45" s="7">
        <f>AC45/_xlfn.XLOOKUP($Y45,Folketal!$A:$A,Folketal!E:E)</f>
        <v>163.03560042444056</v>
      </c>
      <c r="AL45" s="7">
        <f>AD45/_xlfn.XLOOKUP($Y45,Folketal!$A:$A,Folketal!F:F)</f>
        <v>183.73122025209841</v>
      </c>
      <c r="AM45" s="7">
        <f>AE45/_xlfn.XLOOKUP($Y45,Folketal!$A:$A,Folketal!G:G)</f>
        <v>181.82664732983713</v>
      </c>
      <c r="AN45" s="7">
        <f>AF45/_xlfn.XLOOKUP($Y45,Folketal!$A:$A,Folketal!H:H)</f>
        <v>173.48340864861299</v>
      </c>
      <c r="AO45" s="7">
        <f>Z45/_xlfn.XLOOKUP($Y45,'16-66 år'!$A:$A,'16-66 år'!B:B)</f>
        <v>3.6610372517498488</v>
      </c>
      <c r="AP45" s="7">
        <f>AA45/_xlfn.XLOOKUP($Y45,'16-66 år'!$A:$A,'16-66 år'!C:C)</f>
        <v>118.45208714848388</v>
      </c>
      <c r="AQ45" s="7">
        <f>AB45/_xlfn.XLOOKUP($Y45,'16-66 år'!$A:$A,'16-66 år'!D:D)</f>
        <v>204.32152771005948</v>
      </c>
      <c r="AR45" s="7">
        <f>AC45/_xlfn.XLOOKUP($Y45,'16-66 år'!$A:$A,'16-66 år'!E:E)</f>
        <v>246.30722973469119</v>
      </c>
      <c r="AS45" s="7">
        <f>AD45/_xlfn.XLOOKUP($Y45,'16-66 år'!$A:$A,'16-66 år'!F:F)</f>
        <v>274.51895697740616</v>
      </c>
      <c r="AT45" s="7">
        <f>AE45/_xlfn.XLOOKUP($Y45,'16-66 år'!$A:$A,'16-66 år'!G:G)</f>
        <v>271.11390873467172</v>
      </c>
      <c r="AU45" s="7">
        <f>AF45/_xlfn.XLOOKUP($Y45,'16-66 år'!$A:$A,'16-66 år'!H:H)</f>
        <v>257.68582347321234</v>
      </c>
      <c r="AV45" s="7"/>
      <c r="AW45" s="7"/>
      <c r="AX45" s="7"/>
      <c r="BC45" s="9" t="s">
        <v>44</v>
      </c>
      <c r="BD45" s="13">
        <v>305461882.64292735</v>
      </c>
      <c r="BE45" s="13">
        <v>312725380.74984425</v>
      </c>
      <c r="BF45" s="13">
        <v>273102522.9746353</v>
      </c>
      <c r="BG45" s="13">
        <v>281202645.81921768</v>
      </c>
      <c r="BH45" s="13">
        <v>293277784.17104882</v>
      </c>
      <c r="BI45" s="13">
        <v>299803931.25999284</v>
      </c>
      <c r="BJ45" s="13">
        <v>314844460</v>
      </c>
      <c r="BK45" s="13">
        <v>2080418607.6176662</v>
      </c>
      <c r="BL45" s="7">
        <f>BD45/_xlfn.XLOOKUP($BC45,Folketal!$A:$A,Folketal!B:B)</f>
        <v>6009.5985095698788</v>
      </c>
      <c r="BM45" s="7">
        <f>BE45/_xlfn.XLOOKUP($BC45,Folketal!$A:$A,Folketal!C:C)</f>
        <v>5989.5307735739725</v>
      </c>
      <c r="BN45" s="7">
        <f>BF45/_xlfn.XLOOKUP($BC45,Folketal!$A:$A,Folketal!D:D)</f>
        <v>5101.0968466254863</v>
      </c>
      <c r="BO45" s="7">
        <f>BG45/_xlfn.XLOOKUP($BC45,Folketal!$A:$A,Folketal!E:E)</f>
        <v>5030.9087721480937</v>
      </c>
      <c r="BP45" s="7">
        <f>BH45/_xlfn.XLOOKUP($BC45,Folketal!$A:$A,Folketal!F:F)</f>
        <v>5061.6624526854703</v>
      </c>
      <c r="BQ45" s="7">
        <f>BI45/_xlfn.XLOOKUP($BC45,Folketal!$A:$A,Folketal!G:G)</f>
        <v>5050.9456712041383</v>
      </c>
      <c r="BR45" s="7">
        <f>BJ45/_xlfn.XLOOKUP($BC45,Folketal!$A:$A,Folketal!H:H)</f>
        <v>5192.5398291387673</v>
      </c>
      <c r="BS45" s="7">
        <f>BD45/_xlfn.XLOOKUP($BC45,'16-66 år'!$A:$A,'16-66 år'!B:B)</f>
        <v>9230.4077189413874</v>
      </c>
      <c r="BT45" s="7">
        <f>BE45/_xlfn.XLOOKUP($BC45,'16-66 år'!$A:$A,'16-66 år'!C:C)</f>
        <v>9194.0195434187171</v>
      </c>
      <c r="BU45" s="7">
        <f>BF45/_xlfn.XLOOKUP($BC45,'16-66 år'!$A:$A,'16-66 år'!D:D)</f>
        <v>7784.9127155621363</v>
      </c>
      <c r="BV45" s="7">
        <f>BG45/_xlfn.XLOOKUP($BC45,'16-66 år'!$A:$A,'16-66 år'!E:E)</f>
        <v>7600.4823455110463</v>
      </c>
      <c r="BW45" s="7">
        <f>BH45/_xlfn.XLOOKUP($BC45,'16-66 år'!$A:$A,'16-66 år'!F:F)</f>
        <v>7562.799045128776</v>
      </c>
      <c r="BX45" s="7">
        <f>BI45/_xlfn.XLOOKUP($BC45,'16-66 år'!$A:$A,'16-66 år'!G:G)</f>
        <v>7531.2482732112348</v>
      </c>
      <c r="BY45" s="7">
        <f>BJ45/_xlfn.XLOOKUP($BC45,'16-66 år'!$A:$A,'16-66 år'!H:H)</f>
        <v>7712.8061536954019</v>
      </c>
      <c r="CB45" s="9" t="s">
        <v>44</v>
      </c>
      <c r="CC45" s="7">
        <f>_xlfn.XLOOKUP($CB45,$A:$A,B:B)/_xlfn.XLOOKUP($CB45,$BC:$BC,BD:BD)*100</f>
        <v>32.765729006039514</v>
      </c>
      <c r="CD45" s="7">
        <f>_xlfn.XLOOKUP($CB45,$A:$A,C:C)/_xlfn.XLOOKUP($CB45,$BC:$BC,BE:BE)*100</f>
        <v>32.235175891553659</v>
      </c>
      <c r="CE45" s="7">
        <f>_xlfn.XLOOKUP($CB45,$A:$A,D:D)/_xlfn.XLOOKUP($CB45,$BC:$BC,BF:BF)*100</f>
        <v>36.81698036906301</v>
      </c>
      <c r="CF45" s="7">
        <f>_xlfn.XLOOKUP($CB45,$A:$A,E:E)/_xlfn.XLOOKUP($CB45,$BC:$BC,BG:BG)*100</f>
        <v>39.271574394317945</v>
      </c>
      <c r="CG45" s="7">
        <f>_xlfn.XLOOKUP($CB45,$A:$A,F:F)/_xlfn.XLOOKUP($CB45,$BC:$BC,BH:BH)*100</f>
        <v>41.979461691439951</v>
      </c>
      <c r="CH45" s="7">
        <f>_xlfn.XLOOKUP($CB45,$A:$A,G:G)/_xlfn.XLOOKUP($CB45,$BC:$BC,BI:BI)*100</f>
        <v>45.045404718378386</v>
      </c>
      <c r="CI45" s="7">
        <f>_xlfn.XLOOKUP($CB45,$A:$A,H:H)/_xlfn.XLOOKUP($CB45,$BC:$BC,BJ:BJ)*100</f>
        <v>44.963003319162738</v>
      </c>
    </row>
    <row r="46" spans="1:87" x14ac:dyDescent="0.25">
      <c r="A46" s="9" t="s">
        <v>45</v>
      </c>
      <c r="B46" s="13">
        <v>24887603.487291515</v>
      </c>
      <c r="C46" s="13">
        <v>24497159.550570305</v>
      </c>
      <c r="D46" s="13">
        <v>23177164.040319744</v>
      </c>
      <c r="E46" s="13">
        <v>23763014.603024691</v>
      </c>
      <c r="F46" s="13">
        <v>23886987.069034494</v>
      </c>
      <c r="G46" s="13">
        <v>24967221.856517911</v>
      </c>
      <c r="H46" s="13">
        <v>26718978</v>
      </c>
      <c r="I46" s="13">
        <v>171898128.60675865</v>
      </c>
      <c r="J46" s="7">
        <f>B46/_xlfn.XLOOKUP($A46,Folketal!$A:$A,Folketal!B:B)</f>
        <v>1002.4006560049748</v>
      </c>
      <c r="K46" s="7">
        <f>C46/_xlfn.XLOOKUP($A46,Folketal!$A:$A,Folketal!C:C)</f>
        <v>987.39055020436535</v>
      </c>
      <c r="L46" s="7">
        <f>D46/_xlfn.XLOOKUP($A46,Folketal!$A:$A,Folketal!D:D)</f>
        <v>937.01896261652496</v>
      </c>
      <c r="M46" s="7">
        <f>E46/_xlfn.XLOOKUP($A46,Folketal!$A:$A,Folketal!E:E)</f>
        <v>961.9095937105202</v>
      </c>
      <c r="N46" s="7">
        <f>F46/_xlfn.XLOOKUP($A46,Folketal!$A:$A,Folketal!F:F)</f>
        <v>961.9824843556238</v>
      </c>
      <c r="O46" s="7">
        <f>G46/_xlfn.XLOOKUP($A46,Folketal!$A:$A,Folketal!G:G)</f>
        <v>989.3886212212368</v>
      </c>
      <c r="P46" s="7">
        <f>H46/_xlfn.XLOOKUP($A46,Folketal!$A:$A,Folketal!H:H)</f>
        <v>1053.0061480255379</v>
      </c>
      <c r="Q46" s="7">
        <f>B46/_xlfn.XLOOKUP($A46,'16-66 år'!$A:$A,'16-66 år'!B:B)</f>
        <v>1779.7199290111209</v>
      </c>
      <c r="R46" s="7">
        <f>C46/_xlfn.XLOOKUP($A46,'16-66 år'!$A:$A,'16-66 år'!C:C)</f>
        <v>1760.8654076028108</v>
      </c>
      <c r="S46" s="7">
        <f>D46/_xlfn.XLOOKUP($A46,'16-66 år'!$A:$A,'16-66 år'!D:D)</f>
        <v>1670.9079403301669</v>
      </c>
      <c r="T46" s="7">
        <f>E46/_xlfn.XLOOKUP($A46,'16-66 år'!$A:$A,'16-66 år'!E:E)</f>
        <v>1708.4631967089433</v>
      </c>
      <c r="U46" s="7">
        <f>F46/_xlfn.XLOOKUP($A46,'16-66 år'!$A:$A,'16-66 år'!F:F)</f>
        <v>1709.9997901807212</v>
      </c>
      <c r="V46" s="7">
        <f>G46/_xlfn.XLOOKUP($A46,'16-66 år'!$A:$A,'16-66 år'!G:G)</f>
        <v>1754.0552098157868</v>
      </c>
      <c r="W46" s="7">
        <f>H46/_xlfn.XLOOKUP($A46,'16-66 år'!$A:$A,'16-66 år'!H:H)</f>
        <v>1856.129072594651</v>
      </c>
      <c r="X46" s="7"/>
      <c r="Y46" s="9" t="s">
        <v>45</v>
      </c>
      <c r="Z46" s="13">
        <v>87920.590855784933</v>
      </c>
      <c r="AA46" s="13">
        <v>1578655.247595086</v>
      </c>
      <c r="AB46" s="13">
        <v>2821843.6497718734</v>
      </c>
      <c r="AC46" s="13">
        <v>3465071.2595376228</v>
      </c>
      <c r="AD46" s="13">
        <v>3520149.7341663828</v>
      </c>
      <c r="AE46" s="13">
        <v>3646376.8229311351</v>
      </c>
      <c r="AF46" s="13">
        <v>3571743</v>
      </c>
      <c r="AG46" s="13">
        <v>18691760.304857887</v>
      </c>
      <c r="AH46" s="7">
        <f>Z46/_xlfn.XLOOKUP($Y46,Folketal!$A:$A,Folketal!B:B)</f>
        <v>3.5411870007968798</v>
      </c>
      <c r="AI46" s="7">
        <f>AA46/_xlfn.XLOOKUP($Y46,Folketal!$A:$A,Folketal!C:C)</f>
        <v>63.629796356109878</v>
      </c>
      <c r="AJ46" s="7">
        <f>AB46/_xlfn.XLOOKUP($Y46,Folketal!$A:$A,Folketal!D:D)</f>
        <v>114.08302606718712</v>
      </c>
      <c r="AK46" s="7">
        <f>AC46/_xlfn.XLOOKUP($Y46,Folketal!$A:$A,Folketal!E:E)</f>
        <v>140.26357106288953</v>
      </c>
      <c r="AL46" s="7">
        <f>AD46/_xlfn.XLOOKUP($Y46,Folketal!$A:$A,Folketal!F:F)</f>
        <v>141.76431614378731</v>
      </c>
      <c r="AM46" s="7">
        <f>AE46/_xlfn.XLOOKUP($Y46,Folketal!$A:$A,Folketal!G:G)</f>
        <v>144.49680296933366</v>
      </c>
      <c r="AN46" s="7">
        <f>AF46/_xlfn.XLOOKUP($Y46,Folketal!$A:$A,Folketal!H:H)</f>
        <v>140.76389217309057</v>
      </c>
      <c r="AO46" s="7">
        <f>Z46/_xlfn.XLOOKUP($Y46,'16-66 år'!$A:$A,'16-66 år'!B:B)</f>
        <v>6.2872276069640254</v>
      </c>
      <c r="AP46" s="7">
        <f>AA46/_xlfn.XLOOKUP($Y46,'16-66 år'!$A:$A,'16-66 år'!C:C)</f>
        <v>113.47435649763413</v>
      </c>
      <c r="AQ46" s="7">
        <f>AB46/_xlfn.XLOOKUP($Y46,'16-66 år'!$A:$A,'16-66 år'!D:D)</f>
        <v>203.43476676316584</v>
      </c>
      <c r="AR46" s="7">
        <f>AC46/_xlfn.XLOOKUP($Y46,'16-66 år'!$A:$A,'16-66 år'!E:E)</f>
        <v>249.12439855759743</v>
      </c>
      <c r="AS46" s="7">
        <f>AD46/_xlfn.XLOOKUP($Y46,'16-66 år'!$A:$A,'16-66 år'!F:F)</f>
        <v>251.99726066048984</v>
      </c>
      <c r="AT46" s="7">
        <f>AE46/_xlfn.XLOOKUP($Y46,'16-66 år'!$A:$A,'16-66 år'!G:G)</f>
        <v>256.17372649509167</v>
      </c>
      <c r="AU46" s="7">
        <f>AF46/_xlfn.XLOOKUP($Y46,'16-66 år'!$A:$A,'16-66 år'!H:H)</f>
        <v>248.12386245224036</v>
      </c>
      <c r="AV46" s="7"/>
      <c r="AW46" s="7"/>
      <c r="AX46" s="7"/>
      <c r="BC46" s="9" t="s">
        <v>45</v>
      </c>
      <c r="BD46" s="13">
        <v>76050204.681893423</v>
      </c>
      <c r="BE46" s="13">
        <v>76041936.423749372</v>
      </c>
      <c r="BF46" s="13">
        <v>62780241.768781275</v>
      </c>
      <c r="BG46" s="13">
        <v>63762118.446567997</v>
      </c>
      <c r="BH46" s="13">
        <v>64883329.099899605</v>
      </c>
      <c r="BI46" s="13">
        <v>67832344.608000994</v>
      </c>
      <c r="BJ46" s="13">
        <v>73126020</v>
      </c>
      <c r="BK46" s="13">
        <v>484476195.02889264</v>
      </c>
      <c r="BL46" s="7">
        <f>BD46/_xlfn.XLOOKUP($BC46,Folketal!$A:$A,Folketal!B:B)</f>
        <v>3063.082192761939</v>
      </c>
      <c r="BM46" s="7">
        <f>BE46/_xlfn.XLOOKUP($BC46,Folketal!$A:$A,Folketal!C:C)</f>
        <v>3064.9712383615224</v>
      </c>
      <c r="BN46" s="7">
        <f>BF46/_xlfn.XLOOKUP($BC46,Folketal!$A:$A,Folketal!D:D)</f>
        <v>2538.1136757138174</v>
      </c>
      <c r="BO46" s="7">
        <f>BG46/_xlfn.XLOOKUP($BC46,Folketal!$A:$A,Folketal!E:E)</f>
        <v>2581.0443024031733</v>
      </c>
      <c r="BP46" s="7">
        <f>BH46/_xlfn.XLOOKUP($BC46,Folketal!$A:$A,Folketal!F:F)</f>
        <v>2612.9970238773953</v>
      </c>
      <c r="BQ46" s="7">
        <f>BI46/_xlfn.XLOOKUP($BC46,Folketal!$A:$A,Folketal!G:G)</f>
        <v>2688.0263367545472</v>
      </c>
      <c r="BR46" s="7">
        <f>BJ46/_xlfn.XLOOKUP($BC46,Folketal!$A:$A,Folketal!H:H)</f>
        <v>2881.9271695436273</v>
      </c>
      <c r="BS46" s="7">
        <f>BD46/_xlfn.XLOOKUP($BC46,'16-66 år'!$A:$A,'16-66 år'!B:B)</f>
        <v>5438.3727604328824</v>
      </c>
      <c r="BT46" s="7">
        <f>BE46/_xlfn.XLOOKUP($BC46,'16-66 år'!$A:$A,'16-66 år'!C:C)</f>
        <v>5465.924124766344</v>
      </c>
      <c r="BU46" s="7">
        <f>BF46/_xlfn.XLOOKUP($BC46,'16-66 år'!$A:$A,'16-66 år'!D:D)</f>
        <v>4526.0069042449195</v>
      </c>
      <c r="BV46" s="7">
        <f>BG46/_xlfn.XLOOKUP($BC46,'16-66 år'!$A:$A,'16-66 år'!E:E)</f>
        <v>4584.2345565150617</v>
      </c>
      <c r="BW46" s="7">
        <f>BH46/_xlfn.XLOOKUP($BC46,'16-66 år'!$A:$A,'16-66 år'!F:F)</f>
        <v>4644.808440110216</v>
      </c>
      <c r="BX46" s="7">
        <f>BI46/_xlfn.XLOOKUP($BC46,'16-66 år'!$A:$A,'16-66 år'!G:G)</f>
        <v>4765.5152879022762</v>
      </c>
      <c r="BY46" s="7">
        <f>BJ46/_xlfn.XLOOKUP($BC46,'16-66 år'!$A:$A,'16-66 år'!H:H)</f>
        <v>5079.9597082320252</v>
      </c>
      <c r="CB46" s="9" t="s">
        <v>45</v>
      </c>
      <c r="CC46" s="7">
        <f>_xlfn.XLOOKUP($CB46,$A:$A,B:B)/_xlfn.XLOOKUP($CB46,$BC:$BC,BD:BD)*100</f>
        <v>32.725228802989577</v>
      </c>
      <c r="CD46" s="7">
        <f>_xlfn.XLOOKUP($CB46,$A:$A,C:C)/_xlfn.XLOOKUP($CB46,$BC:$BC,BE:BE)*100</f>
        <v>32.215328413072037</v>
      </c>
      <c r="CE46" s="7">
        <f>_xlfn.XLOOKUP($CB46,$A:$A,D:D)/_xlfn.XLOOKUP($CB46,$BC:$BC,BF:BF)*100</f>
        <v>36.917927340389838</v>
      </c>
      <c r="CF46" s="7">
        <f>_xlfn.XLOOKUP($CB46,$A:$A,E:E)/_xlfn.XLOOKUP($CB46,$BC:$BC,BG:BG)*100</f>
        <v>37.268232583799509</v>
      </c>
      <c r="CG46" s="7">
        <f>_xlfn.XLOOKUP($CB46,$A:$A,F:F)/_xlfn.XLOOKUP($CB46,$BC:$BC,BH:BH)*100</f>
        <v>36.815292002443591</v>
      </c>
      <c r="CH46" s="7">
        <f>_xlfn.XLOOKUP($CB46,$A:$A,G:G)/_xlfn.XLOOKUP($CB46,$BC:$BC,BI:BI)*100</f>
        <v>36.80725176286029</v>
      </c>
      <c r="CI46" s="7">
        <f>_xlfn.XLOOKUP($CB46,$A:$A,H:H)/_xlfn.XLOOKUP($CB46,$BC:$BC,BJ:BJ)*100</f>
        <v>36.538263671399044</v>
      </c>
    </row>
    <row r="47" spans="1:87" x14ac:dyDescent="0.25">
      <c r="A47" s="9" t="s">
        <v>46</v>
      </c>
      <c r="B47" s="13">
        <v>95575626.96245648</v>
      </c>
      <c r="C47" s="13">
        <v>95412629.61569874</v>
      </c>
      <c r="D47" s="13">
        <v>93191769.424022138</v>
      </c>
      <c r="E47" s="13">
        <v>96395073.660215825</v>
      </c>
      <c r="F47" s="13">
        <v>100826847.14025275</v>
      </c>
      <c r="G47" s="13">
        <v>104364294.1805245</v>
      </c>
      <c r="H47" s="13">
        <v>105553456</v>
      </c>
      <c r="I47" s="13">
        <v>691319696.98317051</v>
      </c>
      <c r="J47" s="7">
        <f>B47/_xlfn.XLOOKUP($A47,Folketal!$A:$A,Folketal!B:B)</f>
        <v>2309.4267720782041</v>
      </c>
      <c r="K47" s="7">
        <f>C47/_xlfn.XLOOKUP($A47,Folketal!$A:$A,Folketal!C:C)</f>
        <v>2295.3936924892041</v>
      </c>
      <c r="L47" s="7">
        <f>D47/_xlfn.XLOOKUP($A47,Folketal!$A:$A,Folketal!D:D)</f>
        <v>2216.1079003144237</v>
      </c>
      <c r="M47" s="7">
        <f>E47/_xlfn.XLOOKUP($A47,Folketal!$A:$A,Folketal!E:E)</f>
        <v>2262.2641084303173</v>
      </c>
      <c r="N47" s="7">
        <f>F47/_xlfn.XLOOKUP($A47,Folketal!$A:$A,Folketal!F:F)</f>
        <v>2356.5933654377177</v>
      </c>
      <c r="O47" s="7">
        <f>G47/_xlfn.XLOOKUP($A47,Folketal!$A:$A,Folketal!G:G)</f>
        <v>2417.5749769632025</v>
      </c>
      <c r="P47" s="7">
        <f>H47/_xlfn.XLOOKUP($A47,Folketal!$A:$A,Folketal!H:H)</f>
        <v>2434.631668780994</v>
      </c>
      <c r="Q47" s="7">
        <f>B47/_xlfn.XLOOKUP($A47,'16-66 år'!$A:$A,'16-66 år'!B:B)</f>
        <v>3670.1980324279589</v>
      </c>
      <c r="R47" s="7">
        <f>C47/_xlfn.XLOOKUP($A47,'16-66 år'!$A:$A,'16-66 år'!C:C)</f>
        <v>3651.179764874435</v>
      </c>
      <c r="S47" s="7">
        <f>D47/_xlfn.XLOOKUP($A47,'16-66 år'!$A:$A,'16-66 år'!D:D)</f>
        <v>3529.9912660614445</v>
      </c>
      <c r="T47" s="7">
        <f>E47/_xlfn.XLOOKUP($A47,'16-66 år'!$A:$A,'16-66 år'!E:E)</f>
        <v>3600.5929202232119</v>
      </c>
      <c r="U47" s="7">
        <f>F47/_xlfn.XLOOKUP($A47,'16-66 år'!$A:$A,'16-66 år'!F:F)</f>
        <v>3757.0088735794893</v>
      </c>
      <c r="V47" s="7">
        <f>G47/_xlfn.XLOOKUP($A47,'16-66 år'!$A:$A,'16-66 år'!G:G)</f>
        <v>3847.9571632078937</v>
      </c>
      <c r="W47" s="7">
        <f>H47/_xlfn.XLOOKUP($A47,'16-66 år'!$A:$A,'16-66 år'!H:H)</f>
        <v>3872.526543640166</v>
      </c>
      <c r="X47" s="7"/>
      <c r="Y47" s="9" t="s">
        <v>46</v>
      </c>
      <c r="Z47" s="13">
        <v>756066.84443959605</v>
      </c>
      <c r="AA47" s="13">
        <v>5124071.594619114</v>
      </c>
      <c r="AB47" s="13">
        <v>9086007.7851857096</v>
      </c>
      <c r="AC47" s="13">
        <v>12810509.770637235</v>
      </c>
      <c r="AD47" s="13">
        <v>14878295.238502957</v>
      </c>
      <c r="AE47" s="13">
        <v>16336116.864448912</v>
      </c>
      <c r="AF47" s="13">
        <v>15921815</v>
      </c>
      <c r="AG47" s="13">
        <v>74912883.097833514</v>
      </c>
      <c r="AH47" s="7">
        <f>Z47/_xlfn.XLOOKUP($Y47,Folketal!$A:$A,Folketal!B:B)</f>
        <v>18.269103405571972</v>
      </c>
      <c r="AI47" s="7">
        <f>AA47/_xlfn.XLOOKUP($Y47,Folketal!$A:$A,Folketal!C:C)</f>
        <v>123.27258629728183</v>
      </c>
      <c r="AJ47" s="7">
        <f>AB47/_xlfn.XLOOKUP($Y47,Folketal!$A:$A,Folketal!D:D)</f>
        <v>216.06600839878507</v>
      </c>
      <c r="AK47" s="7">
        <f>AC47/_xlfn.XLOOKUP($Y47,Folketal!$A:$A,Folketal!E:E)</f>
        <v>300.64561771033175</v>
      </c>
      <c r="AL47" s="7">
        <f>AD47/_xlfn.XLOOKUP($Y47,Folketal!$A:$A,Folketal!F:F)</f>
        <v>347.74559398160471</v>
      </c>
      <c r="AM47" s="7">
        <f>AE47/_xlfn.XLOOKUP($Y47,Folketal!$A:$A,Folketal!G:G)</f>
        <v>378.42240645947123</v>
      </c>
      <c r="AN47" s="7">
        <f>AF47/_xlfn.XLOOKUP($Y47,Folketal!$A:$A,Folketal!H:H)</f>
        <v>367.24287856071965</v>
      </c>
      <c r="AO47" s="7">
        <f>Z47/_xlfn.XLOOKUP($Y47,'16-66 år'!$A:$A,'16-66 år'!B:B)</f>
        <v>29.033710089458779</v>
      </c>
      <c r="AP47" s="7">
        <f>AA47/_xlfn.XLOOKUP($Y47,'16-66 år'!$A:$A,'16-66 år'!C:C)</f>
        <v>196.08417245595874</v>
      </c>
      <c r="AQ47" s="7">
        <f>AB47/_xlfn.XLOOKUP($Y47,'16-66 år'!$A:$A,'16-66 år'!D:D)</f>
        <v>344.16696156006475</v>
      </c>
      <c r="AR47" s="7">
        <f>AC47/_xlfn.XLOOKUP($Y47,'16-66 år'!$A:$A,'16-66 år'!E:E)</f>
        <v>478.50402549817852</v>
      </c>
      <c r="AS47" s="7">
        <f>AD47/_xlfn.XLOOKUP($Y47,'16-66 år'!$A:$A,'16-66 år'!F:F)</f>
        <v>554.39487418500414</v>
      </c>
      <c r="AT47" s="7">
        <f>AE47/_xlfn.XLOOKUP($Y47,'16-66 år'!$A:$A,'16-66 år'!G:G)</f>
        <v>602.31977230473092</v>
      </c>
      <c r="AU47" s="7">
        <f>AF47/_xlfn.XLOOKUP($Y47,'16-66 år'!$A:$A,'16-66 år'!H:H)</f>
        <v>584.13673551748172</v>
      </c>
      <c r="AV47" s="7"/>
      <c r="AW47" s="7"/>
      <c r="AX47" s="7"/>
      <c r="BC47" s="9" t="s">
        <v>46</v>
      </c>
      <c r="BD47" s="13">
        <v>249471599.54193029</v>
      </c>
      <c r="BE47" s="13">
        <v>243341377.55461487</v>
      </c>
      <c r="BF47" s="13">
        <v>222838342.61031777</v>
      </c>
      <c r="BG47" s="13">
        <v>231472743.00771111</v>
      </c>
      <c r="BH47" s="13">
        <v>235620515.21985665</v>
      </c>
      <c r="BI47" s="13">
        <v>232905791.30528668</v>
      </c>
      <c r="BJ47" s="13">
        <v>231493854</v>
      </c>
      <c r="BK47" s="13">
        <v>1647144223.2397175</v>
      </c>
      <c r="BL47" s="7">
        <f>BD47/_xlfn.XLOOKUP($BC47,Folketal!$A:$A,Folketal!B:B)</f>
        <v>6028.0681295621671</v>
      </c>
      <c r="BM47" s="7">
        <f>BE47/_xlfn.XLOOKUP($BC47,Folketal!$A:$A,Folketal!C:C)</f>
        <v>5854.1962988576242</v>
      </c>
      <c r="BN47" s="7">
        <f>BF47/_xlfn.XLOOKUP($BC47,Folketal!$A:$A,Folketal!D:D)</f>
        <v>5299.1140162255724</v>
      </c>
      <c r="BO47" s="7">
        <f>BG47/_xlfn.XLOOKUP($BC47,Folketal!$A:$A,Folketal!E:E)</f>
        <v>5432.3572637341258</v>
      </c>
      <c r="BP47" s="7">
        <f>BH47/_xlfn.XLOOKUP($BC47,Folketal!$A:$A,Folketal!F:F)</f>
        <v>5507.0822769628758</v>
      </c>
      <c r="BQ47" s="7">
        <f>BI47/_xlfn.XLOOKUP($BC47,Folketal!$A:$A,Folketal!G:G)</f>
        <v>5395.2093239427986</v>
      </c>
      <c r="BR47" s="7">
        <f>BJ47/_xlfn.XLOOKUP($BC47,Folketal!$A:$A,Folketal!H:H)</f>
        <v>5339.4961134817204</v>
      </c>
      <c r="BS47" s="7">
        <f>BD47/_xlfn.XLOOKUP($BC47,'16-66 år'!$A:$A,'16-66 år'!B:B)</f>
        <v>9579.9546692496551</v>
      </c>
      <c r="BT47" s="7">
        <f>BE47/_xlfn.XLOOKUP($BC47,'16-66 år'!$A:$A,'16-66 år'!C:C)</f>
        <v>9312.0074068044869</v>
      </c>
      <c r="BU47" s="7">
        <f>BF47/_xlfn.XLOOKUP($BC47,'16-66 år'!$A:$A,'16-66 år'!D:D)</f>
        <v>8440.8463109968852</v>
      </c>
      <c r="BV47" s="7">
        <f>BG47/_xlfn.XLOOKUP($BC47,'16-66 år'!$A:$A,'16-66 år'!E:E)</f>
        <v>8646.0758631298031</v>
      </c>
      <c r="BW47" s="7">
        <f>BH47/_xlfn.XLOOKUP($BC47,'16-66 år'!$A:$A,'16-66 år'!F:F)</f>
        <v>8779.689056893716</v>
      </c>
      <c r="BX47" s="7">
        <f>BI47/_xlfn.XLOOKUP($BC47,'16-66 år'!$A:$A,'16-66 år'!G:G)</f>
        <v>8587.3383712590021</v>
      </c>
      <c r="BY47" s="7">
        <f>BJ47/_xlfn.XLOOKUP($BC47,'16-66 år'!$A:$A,'16-66 år'!H:H)</f>
        <v>8493.0056132369664</v>
      </c>
      <c r="CB47" s="9" t="s">
        <v>46</v>
      </c>
      <c r="CC47" s="7">
        <f>_xlfn.XLOOKUP($CB47,$A:$A,B:B)/_xlfn.XLOOKUP($CB47,$BC:$BC,BD:BD)*100</f>
        <v>38.311225461314471</v>
      </c>
      <c r="CD47" s="7">
        <f>_xlfn.XLOOKUP($CB47,$A:$A,C:C)/_xlfn.XLOOKUP($CB47,$BC:$BC,BE:BE)*100</f>
        <v>39.209373504218206</v>
      </c>
      <c r="CE47" s="7">
        <f>_xlfn.XLOOKUP($CB47,$A:$A,D:D)/_xlfn.XLOOKUP($CB47,$BC:$BC,BF:BF)*100</f>
        <v>41.820347581290626</v>
      </c>
      <c r="CF47" s="7">
        <f>_xlfn.XLOOKUP($CB47,$A:$A,E:E)/_xlfn.XLOOKUP($CB47,$BC:$BC,BG:BG)*100</f>
        <v>41.644243900027824</v>
      </c>
      <c r="CG47" s="7">
        <f>_xlfn.XLOOKUP($CB47,$A:$A,F:F)/_xlfn.XLOOKUP($CB47,$BC:$BC,BH:BH)*100</f>
        <v>42.792049345181844</v>
      </c>
      <c r="CH47" s="7">
        <f>_xlfn.XLOOKUP($CB47,$A:$A,G:G)/_xlfn.XLOOKUP($CB47,$BC:$BC,BI:BI)*100</f>
        <v>44.809660419189221</v>
      </c>
      <c r="CI47" s="7">
        <f>_xlfn.XLOOKUP($CB47,$A:$A,H:H)/_xlfn.XLOOKUP($CB47,$BC:$BC,BJ:BJ)*100</f>
        <v>45.596655883572616</v>
      </c>
    </row>
    <row r="48" spans="1:87" x14ac:dyDescent="0.25">
      <c r="A48" s="9" t="s">
        <v>47</v>
      </c>
      <c r="B48" s="13">
        <v>57658764.850450821</v>
      </c>
      <c r="C48" s="13">
        <v>61634897.395972796</v>
      </c>
      <c r="D48" s="13">
        <v>61366332.241395667</v>
      </c>
      <c r="E48" s="13">
        <v>64424651.320352584</v>
      </c>
      <c r="F48" s="13">
        <v>65022154.936142631</v>
      </c>
      <c r="G48" s="13">
        <v>65847954.329510525</v>
      </c>
      <c r="H48" s="13">
        <v>65797823</v>
      </c>
      <c r="I48" s="13">
        <v>441752578.073825</v>
      </c>
      <c r="J48" s="7">
        <f>B48/_xlfn.XLOOKUP($A48,Folketal!$A:$A,Folketal!B:B)</f>
        <v>2514.775159213661</v>
      </c>
      <c r="K48" s="7">
        <f>C48/_xlfn.XLOOKUP($A48,Folketal!$A:$A,Folketal!C:C)</f>
        <v>2669.3329318307838</v>
      </c>
      <c r="L48" s="7">
        <f>D48/_xlfn.XLOOKUP($A48,Folketal!$A:$A,Folketal!D:D)</f>
        <v>2634.5396574677229</v>
      </c>
      <c r="M48" s="7">
        <f>E48/_xlfn.XLOOKUP($A48,Folketal!$A:$A,Folketal!E:E)</f>
        <v>2723.7412303028191</v>
      </c>
      <c r="N48" s="7">
        <f>F48/_xlfn.XLOOKUP($A48,Folketal!$A:$A,Folketal!F:F)</f>
        <v>2740.42883365544</v>
      </c>
      <c r="O48" s="7">
        <f>G48/_xlfn.XLOOKUP($A48,Folketal!$A:$A,Folketal!G:G)</f>
        <v>2698.0232045198118</v>
      </c>
      <c r="P48" s="7">
        <f>H48/_xlfn.XLOOKUP($A48,Folketal!$A:$A,Folketal!H:H)</f>
        <v>2638.0331569240639</v>
      </c>
      <c r="Q48" s="7">
        <f>B48/_xlfn.XLOOKUP($A48,'16-66 år'!$A:$A,'16-66 år'!B:B)</f>
        <v>3840.0775791176038</v>
      </c>
      <c r="R48" s="7">
        <f>C48/_xlfn.XLOOKUP($A48,'16-66 år'!$A:$A,'16-66 år'!C:C)</f>
        <v>4070.459476685563</v>
      </c>
      <c r="S48" s="7">
        <f>D48/_xlfn.XLOOKUP($A48,'16-66 år'!$A:$A,'16-66 år'!D:D)</f>
        <v>3991.8254238857521</v>
      </c>
      <c r="T48" s="7">
        <f>E48/_xlfn.XLOOKUP($A48,'16-66 år'!$A:$A,'16-66 år'!E:E)</f>
        <v>4110.2878218931082</v>
      </c>
      <c r="U48" s="7">
        <f>F48/_xlfn.XLOOKUP($A48,'16-66 år'!$A:$A,'16-66 år'!F:F)</f>
        <v>4126.03305642126</v>
      </c>
      <c r="V48" s="7">
        <f>G48/_xlfn.XLOOKUP($A48,'16-66 år'!$A:$A,'16-66 år'!G:G)</f>
        <v>4024.6900757600711</v>
      </c>
      <c r="W48" s="7">
        <f>H48/_xlfn.XLOOKUP($A48,'16-66 år'!$A:$A,'16-66 år'!H:H)</f>
        <v>3918.6363528080519</v>
      </c>
      <c r="X48" s="7"/>
      <c r="Y48" s="9" t="s">
        <v>47</v>
      </c>
      <c r="Z48" s="13"/>
      <c r="AA48" s="13">
        <v>1958374.7205816912</v>
      </c>
      <c r="AB48" s="13">
        <v>3436965.7833960378</v>
      </c>
      <c r="AC48" s="13">
        <v>4529867.5827485844</v>
      </c>
      <c r="AD48" s="13">
        <v>4958956.4448541375</v>
      </c>
      <c r="AE48" s="13">
        <v>5615173.7249641325</v>
      </c>
      <c r="AF48" s="13">
        <v>5421270</v>
      </c>
      <c r="AG48" s="13">
        <v>25920608.256544583</v>
      </c>
      <c r="AH48" s="7">
        <f>Z48/_xlfn.XLOOKUP($Y48,Folketal!$A:$A,Folketal!B:B)</f>
        <v>0</v>
      </c>
      <c r="AI48" s="7">
        <f>AA48/_xlfn.XLOOKUP($Y48,Folketal!$A:$A,Folketal!C:C)</f>
        <v>84.814842814278535</v>
      </c>
      <c r="AJ48" s="7">
        <f>AB48/_xlfn.XLOOKUP($Y48,Folketal!$A:$A,Folketal!D:D)</f>
        <v>147.5535904948284</v>
      </c>
      <c r="AK48" s="7">
        <f>AC48/_xlfn.XLOOKUP($Y48,Folketal!$A:$A,Folketal!E:E)</f>
        <v>191.51344788181561</v>
      </c>
      <c r="AL48" s="7">
        <f>AD48/_xlfn.XLOOKUP($Y48,Folketal!$A:$A,Folketal!F:F)</f>
        <v>209.0005666478753</v>
      </c>
      <c r="AM48" s="7">
        <f>AE48/_xlfn.XLOOKUP($Y48,Folketal!$A:$A,Folketal!G:G)</f>
        <v>230.07349524560078</v>
      </c>
      <c r="AN48" s="7">
        <f>AF48/_xlfn.XLOOKUP($Y48,Folketal!$A:$A,Folketal!H:H)</f>
        <v>217.35506374789512</v>
      </c>
      <c r="AO48" s="7">
        <f>Z48/_xlfn.XLOOKUP($Y48,'16-66 år'!$A:$A,'16-66 år'!B:B)</f>
        <v>0</v>
      </c>
      <c r="AP48" s="7">
        <f>AA48/_xlfn.XLOOKUP($Y48,'16-66 år'!$A:$A,'16-66 år'!C:C)</f>
        <v>129.33395328105212</v>
      </c>
      <c r="AQ48" s="7">
        <f>AB48/_xlfn.XLOOKUP($Y48,'16-66 år'!$A:$A,'16-66 år'!D:D)</f>
        <v>223.57157245794821</v>
      </c>
      <c r="AR48" s="7">
        <f>AC48/_xlfn.XLOOKUP($Y48,'16-66 år'!$A:$A,'16-66 år'!E:E)</f>
        <v>289.00520497311373</v>
      </c>
      <c r="AS48" s="7">
        <f>AD48/_xlfn.XLOOKUP($Y48,'16-66 år'!$A:$A,'16-66 år'!F:F)</f>
        <v>314.67456341481932</v>
      </c>
      <c r="AT48" s="7">
        <f>AE48/_xlfn.XLOOKUP($Y48,'16-66 år'!$A:$A,'16-66 år'!G:G)</f>
        <v>343.20479952106427</v>
      </c>
      <c r="AU48" s="7">
        <f>AF48/_xlfn.XLOOKUP($Y48,'16-66 år'!$A:$A,'16-66 år'!H:H)</f>
        <v>322.86760764695373</v>
      </c>
      <c r="AV48" s="7"/>
      <c r="AW48" s="7"/>
      <c r="AX48" s="7"/>
      <c r="BC48" s="9" t="s">
        <v>47</v>
      </c>
      <c r="BD48" s="13">
        <v>162976352.11487222</v>
      </c>
      <c r="BE48" s="13">
        <v>168720925.28821319</v>
      </c>
      <c r="BF48" s="13">
        <v>147940257.90631375</v>
      </c>
      <c r="BG48" s="13">
        <v>152732537.90361652</v>
      </c>
      <c r="BH48" s="13">
        <v>156408641.66434968</v>
      </c>
      <c r="BI48" s="13">
        <v>156819459.25855061</v>
      </c>
      <c r="BJ48" s="13">
        <v>160131920</v>
      </c>
      <c r="BK48" s="13">
        <v>1105730094.135916</v>
      </c>
      <c r="BL48" s="7">
        <f>BD48/_xlfn.XLOOKUP($BC48,Folketal!$A:$A,Folketal!B:B)</f>
        <v>7108.1800468803303</v>
      </c>
      <c r="BM48" s="7">
        <f>BE48/_xlfn.XLOOKUP($BC48,Folketal!$A:$A,Folketal!C:C)</f>
        <v>7307.0994061590818</v>
      </c>
      <c r="BN48" s="7">
        <f>BF48/_xlfn.XLOOKUP($BC48,Folketal!$A:$A,Folketal!D:D)</f>
        <v>6351.2754006059222</v>
      </c>
      <c r="BO48" s="7">
        <f>BG48/_xlfn.XLOOKUP($BC48,Folketal!$A:$A,Folketal!E:E)</f>
        <v>6457.2163321192456</v>
      </c>
      <c r="BP48" s="7">
        <f>BH48/_xlfn.XLOOKUP($BC48,Folketal!$A:$A,Folketal!F:F)</f>
        <v>6592.0108595418587</v>
      </c>
      <c r="BQ48" s="7">
        <f>BI48/_xlfn.XLOOKUP($BC48,Folketal!$A:$A,Folketal!G:G)</f>
        <v>6425.4469908444898</v>
      </c>
      <c r="BR48" s="7">
        <f>BJ48/_xlfn.XLOOKUP($BC48,Folketal!$A:$A,Folketal!H:H)</f>
        <v>6420.1715981076095</v>
      </c>
      <c r="BS48" s="7">
        <f>BD48/_xlfn.XLOOKUP($BC48,'16-66 år'!$A:$A,'16-66 år'!B:B)</f>
        <v>10854.235905086394</v>
      </c>
      <c r="BT48" s="7">
        <f>BE48/_xlfn.XLOOKUP($BC48,'16-66 år'!$A:$A,'16-66 år'!C:C)</f>
        <v>11142.578608388139</v>
      </c>
      <c r="BU48" s="7">
        <f>BF48/_xlfn.XLOOKUP($BC48,'16-66 år'!$A:$A,'16-66 år'!D:D)</f>
        <v>9623.3824176357084</v>
      </c>
      <c r="BV48" s="7">
        <f>BG48/_xlfn.XLOOKUP($BC48,'16-66 år'!$A:$A,'16-66 år'!E:E)</f>
        <v>9744.324225061664</v>
      </c>
      <c r="BW48" s="7">
        <f>BH48/_xlfn.XLOOKUP($BC48,'16-66 år'!$A:$A,'16-66 år'!F:F)</f>
        <v>9925.0359581413595</v>
      </c>
      <c r="BX48" s="7">
        <f>BI48/_xlfn.XLOOKUP($BC48,'16-66 år'!$A:$A,'16-66 år'!G:G)</f>
        <v>9584.9556419870805</v>
      </c>
      <c r="BY48" s="7">
        <f>BJ48/_xlfn.XLOOKUP($BC48,'16-66 år'!$A:$A,'16-66 år'!H:H)</f>
        <v>9536.7708891668153</v>
      </c>
      <c r="CB48" s="9" t="s">
        <v>47</v>
      </c>
      <c r="CC48" s="7">
        <f>_xlfn.XLOOKUP($CB48,$A:$A,B:B)/_xlfn.XLOOKUP($CB48,$BC:$BC,BD:BD)*100</f>
        <v>35.378608063218046</v>
      </c>
      <c r="CD48" s="7">
        <f>_xlfn.XLOOKUP($CB48,$A:$A,C:C)/_xlfn.XLOOKUP($CB48,$BC:$BC,BE:BE)*100</f>
        <v>36.530677680131589</v>
      </c>
      <c r="CE48" s="7">
        <f>_xlfn.XLOOKUP($CB48,$A:$A,D:D)/_xlfn.XLOOKUP($CB48,$BC:$BC,BF:BF)*100</f>
        <v>41.480482128304239</v>
      </c>
      <c r="CF48" s="7">
        <f>_xlfn.XLOOKUP($CB48,$A:$A,E:E)/_xlfn.XLOOKUP($CB48,$BC:$BC,BG:BG)*100</f>
        <v>42.181353236602696</v>
      </c>
      <c r="CG48" s="7">
        <f>_xlfn.XLOOKUP($CB48,$A:$A,F:F)/_xlfn.XLOOKUP($CB48,$BC:$BC,BH:BH)*100</f>
        <v>41.571970860586518</v>
      </c>
      <c r="CH48" s="7">
        <f>_xlfn.XLOOKUP($CB48,$A:$A,G:G)/_xlfn.XLOOKUP($CB48,$BC:$BC,BI:BI)*100</f>
        <v>41.989657814688677</v>
      </c>
      <c r="CI48" s="7">
        <f>_xlfn.XLOOKUP($CB48,$A:$A,H:H)/_xlfn.XLOOKUP($CB48,$BC:$BC,BJ:BJ)*100</f>
        <v>41.089760867165019</v>
      </c>
    </row>
    <row r="49" spans="1:87" x14ac:dyDescent="0.25">
      <c r="A49" s="9" t="s">
        <v>48</v>
      </c>
      <c r="B49" s="13">
        <v>99810454.601290554</v>
      </c>
      <c r="C49" s="13">
        <v>103270733.63955505</v>
      </c>
      <c r="D49" s="13">
        <v>102070996.47649436</v>
      </c>
      <c r="E49" s="13">
        <v>104359990.38807449</v>
      </c>
      <c r="F49" s="13">
        <v>105528711.28341196</v>
      </c>
      <c r="G49" s="13">
        <v>104901326.30205105</v>
      </c>
      <c r="H49" s="13">
        <v>107344695</v>
      </c>
      <c r="I49" s="13">
        <v>727286907.69087756</v>
      </c>
      <c r="J49" s="7">
        <f>B49/_xlfn.XLOOKUP($A49,Folketal!$A:$A,Folketal!B:B)</f>
        <v>2599.4336693306914</v>
      </c>
      <c r="K49" s="7">
        <f>C49/_xlfn.XLOOKUP($A49,Folketal!$A:$A,Folketal!C:C)</f>
        <v>2705.8306775547621</v>
      </c>
      <c r="L49" s="7">
        <f>D49/_xlfn.XLOOKUP($A49,Folketal!$A:$A,Folketal!D:D)</f>
        <v>2674.6762873144585</v>
      </c>
      <c r="M49" s="7">
        <f>E49/_xlfn.XLOOKUP($A49,Folketal!$A:$A,Folketal!E:E)</f>
        <v>2720.896633765467</v>
      </c>
      <c r="N49" s="7">
        <f>F49/_xlfn.XLOOKUP($A49,Folketal!$A:$A,Folketal!F:F)</f>
        <v>2765.4999157056518</v>
      </c>
      <c r="O49" s="7">
        <f>G49/_xlfn.XLOOKUP($A49,Folketal!$A:$A,Folketal!G:G)</f>
        <v>2762.8150939464049</v>
      </c>
      <c r="P49" s="7">
        <f>H49/_xlfn.XLOOKUP($A49,Folketal!$A:$A,Folketal!H:H)</f>
        <v>2829.8498668705347</v>
      </c>
      <c r="Q49" s="7">
        <f>B49/_xlfn.XLOOKUP($A49,'16-66 år'!$A:$A,'16-66 år'!B:B)</f>
        <v>4286.2859486940888</v>
      </c>
      <c r="R49" s="7">
        <f>C49/_xlfn.XLOOKUP($A49,'16-66 år'!$A:$A,'16-66 år'!C:C)</f>
        <v>4508.2609525278322</v>
      </c>
      <c r="S49" s="7">
        <f>D49/_xlfn.XLOOKUP($A49,'16-66 år'!$A:$A,'16-66 år'!D:D)</f>
        <v>4461.7299679369826</v>
      </c>
      <c r="T49" s="7">
        <f>E49/_xlfn.XLOOKUP($A49,'16-66 år'!$A:$A,'16-66 år'!E:E)</f>
        <v>4549.8535287123204</v>
      </c>
      <c r="U49" s="7">
        <f>F49/_xlfn.XLOOKUP($A49,'16-66 år'!$A:$A,'16-66 år'!F:F)</f>
        <v>4622.9776704521819</v>
      </c>
      <c r="V49" s="7">
        <f>G49/_xlfn.XLOOKUP($A49,'16-66 år'!$A:$A,'16-66 år'!G:G)</f>
        <v>4637.957657708509</v>
      </c>
      <c r="W49" s="7">
        <f>H49/_xlfn.XLOOKUP($A49,'16-66 år'!$A:$A,'16-66 år'!H:H)</f>
        <v>4759.8747339482088</v>
      </c>
      <c r="X49" s="7"/>
      <c r="Y49" s="9" t="s">
        <v>48</v>
      </c>
      <c r="Z49" s="13">
        <v>1695091.7676126233</v>
      </c>
      <c r="AA49" s="13">
        <v>5048825.8984066071</v>
      </c>
      <c r="AB49" s="13">
        <v>7957846.3009202033</v>
      </c>
      <c r="AC49" s="13">
        <v>12482413.964094862</v>
      </c>
      <c r="AD49" s="13">
        <v>15719781.039641496</v>
      </c>
      <c r="AE49" s="13">
        <v>16302510.610114265</v>
      </c>
      <c r="AF49" s="13">
        <v>17533012</v>
      </c>
      <c r="AG49" s="13">
        <v>76739481.580790058</v>
      </c>
      <c r="AH49" s="7">
        <f>Z49/_xlfn.XLOOKUP($Y49,Folketal!$A:$A,Folketal!B:B)</f>
        <v>44.14646372405717</v>
      </c>
      <c r="AI49" s="7">
        <f>AA49/_xlfn.XLOOKUP($Y49,Folketal!$A:$A,Folketal!C:C)</f>
        <v>132.28595866495328</v>
      </c>
      <c r="AJ49" s="7">
        <f>AB49/_xlfn.XLOOKUP($Y49,Folketal!$A:$A,Folketal!D:D)</f>
        <v>208.52802004402818</v>
      </c>
      <c r="AK49" s="7">
        <f>AC49/_xlfn.XLOOKUP($Y49,Folketal!$A:$A,Folketal!E:E)</f>
        <v>325.4442436212974</v>
      </c>
      <c r="AL49" s="7">
        <f>AD49/_xlfn.XLOOKUP($Y49,Folketal!$A:$A,Folketal!F:F)</f>
        <v>411.954743039427</v>
      </c>
      <c r="AM49" s="7">
        <f>AE49/_xlfn.XLOOKUP($Y49,Folketal!$A:$A,Folketal!G:G)</f>
        <v>429.36370750123166</v>
      </c>
      <c r="AN49" s="7">
        <f>AF49/_xlfn.XLOOKUP($Y49,Folketal!$A:$A,Folketal!H:H)</f>
        <v>462.21000184535893</v>
      </c>
      <c r="AO49" s="7">
        <f>Z49/_xlfn.XLOOKUP($Y49,'16-66 år'!$A:$A,'16-66 år'!B:B)</f>
        <v>72.794458799820632</v>
      </c>
      <c r="AP49" s="7">
        <f>AA49/_xlfn.XLOOKUP($Y49,'16-66 år'!$A:$A,'16-66 år'!C:C)</f>
        <v>220.40537383361448</v>
      </c>
      <c r="AQ49" s="7">
        <f>AB49/_xlfn.XLOOKUP($Y49,'16-66 år'!$A:$A,'16-66 år'!D:D)</f>
        <v>347.85357786948481</v>
      </c>
      <c r="AR49" s="7">
        <f>AC49/_xlfn.XLOOKUP($Y49,'16-66 år'!$A:$A,'16-66 år'!E:E)</f>
        <v>544.20429716592673</v>
      </c>
      <c r="AS49" s="7">
        <f>AD49/_xlfn.XLOOKUP($Y49,'16-66 år'!$A:$A,'16-66 år'!F:F)</f>
        <v>688.64857579364332</v>
      </c>
      <c r="AT49" s="7">
        <f>AE49/_xlfn.XLOOKUP($Y49,'16-66 år'!$A:$A,'16-66 år'!G:G)</f>
        <v>720.775957649406</v>
      </c>
      <c r="AU49" s="7">
        <f>AF49/_xlfn.XLOOKUP($Y49,'16-66 år'!$A:$A,'16-66 år'!H:H)</f>
        <v>777.44820858460446</v>
      </c>
      <c r="AV49" s="7"/>
      <c r="AW49" s="7"/>
      <c r="AX49" s="7"/>
      <c r="BC49" s="9" t="s">
        <v>48</v>
      </c>
      <c r="BD49" s="13">
        <v>242748448.7351841</v>
      </c>
      <c r="BE49" s="13">
        <v>241724201.42241284</v>
      </c>
      <c r="BF49" s="13">
        <v>224474667.96201625</v>
      </c>
      <c r="BG49" s="13">
        <v>232834413.20496476</v>
      </c>
      <c r="BH49" s="13">
        <v>233066784.46920183</v>
      </c>
      <c r="BI49" s="13">
        <v>231909733.23556966</v>
      </c>
      <c r="BJ49" s="13">
        <v>235556027</v>
      </c>
      <c r="BK49" s="13">
        <v>1642314276.0293496</v>
      </c>
      <c r="BL49" s="7">
        <f>BD49/_xlfn.XLOOKUP($BC49,Folketal!$A:$A,Folketal!B:B)</f>
        <v>6322.0680973821936</v>
      </c>
      <c r="BM49" s="7">
        <f>BE49/_xlfn.XLOOKUP($BC49,Folketal!$A:$A,Folketal!C:C)</f>
        <v>6333.4958188548144</v>
      </c>
      <c r="BN49" s="7">
        <f>BF49/_xlfn.XLOOKUP($BC49,Folketal!$A:$A,Folketal!D:D)</f>
        <v>5882.151563388089</v>
      </c>
      <c r="BO49" s="7">
        <f>BG49/_xlfn.XLOOKUP($BC49,Folketal!$A:$A,Folketal!E:E)</f>
        <v>6070.5100561847157</v>
      </c>
      <c r="BP49" s="7">
        <f>BH49/_xlfn.XLOOKUP($BC49,Folketal!$A:$A,Folketal!F:F)</f>
        <v>6107.7801952148075</v>
      </c>
      <c r="BQ49" s="7">
        <f>BI49/_xlfn.XLOOKUP($BC49,Folketal!$A:$A,Folketal!G:G)</f>
        <v>6107.8704531478224</v>
      </c>
      <c r="BR49" s="7">
        <f>BJ49/_xlfn.XLOOKUP($BC49,Folketal!$A:$A,Folketal!H:H)</f>
        <v>6209.7916589776714</v>
      </c>
      <c r="BS49" s="7">
        <f>BD49/_xlfn.XLOOKUP($BC49,'16-66 år'!$A:$A,'16-66 år'!B:B)</f>
        <v>10424.652097190763</v>
      </c>
      <c r="BT49" s="7">
        <f>BE49/_xlfn.XLOOKUP($BC49,'16-66 år'!$A:$A,'16-66 år'!C:C)</f>
        <v>10552.416354058272</v>
      </c>
      <c r="BU49" s="7">
        <f>BF49/_xlfn.XLOOKUP($BC49,'16-66 år'!$A:$A,'16-66 år'!D:D)</f>
        <v>9812.2423378072417</v>
      </c>
      <c r="BV49" s="7">
        <f>BG49/_xlfn.XLOOKUP($BC49,'16-66 år'!$A:$A,'16-66 år'!E:E)</f>
        <v>10151.040380388227</v>
      </c>
      <c r="BW49" s="7">
        <f>BH49/_xlfn.XLOOKUP($BC49,'16-66 år'!$A:$A,'16-66 år'!F:F)</f>
        <v>10210.136437955134</v>
      </c>
      <c r="BX49" s="7">
        <f>BI49/_xlfn.XLOOKUP($BC49,'16-66 år'!$A:$A,'16-66 år'!G:G)</f>
        <v>10253.326254999101</v>
      </c>
      <c r="BY49" s="7">
        <f>BJ49/_xlfn.XLOOKUP($BC49,'16-66 år'!$A:$A,'16-66 år'!H:H)</f>
        <v>10445.017160340547</v>
      </c>
      <c r="CB49" s="9" t="s">
        <v>48</v>
      </c>
      <c r="CC49" s="7">
        <f>_xlfn.XLOOKUP($CB49,$A:$A,B:B)/_xlfn.XLOOKUP($CB49,$BC:$BC,BD:BD)*100</f>
        <v>41.116824894800644</v>
      </c>
      <c r="CD49" s="7">
        <f>_xlfn.XLOOKUP($CB49,$A:$A,C:C)/_xlfn.XLOOKUP($CB49,$BC:$BC,BE:BE)*100</f>
        <v>42.7225462042543</v>
      </c>
      <c r="CE49" s="7">
        <f>_xlfn.XLOOKUP($CB49,$A:$A,D:D)/_xlfn.XLOOKUP($CB49,$BC:$BC,BF:BF)*100</f>
        <v>45.47105355057969</v>
      </c>
      <c r="CF49" s="7">
        <f>_xlfn.XLOOKUP($CB49,$A:$A,E:E)/_xlfn.XLOOKUP($CB49,$BC:$BC,BG:BG)*100</f>
        <v>44.821548907465889</v>
      </c>
      <c r="CG49" s="7">
        <f>_xlfn.XLOOKUP($CB49,$A:$A,F:F)/_xlfn.XLOOKUP($CB49,$BC:$BC,BH:BH)*100</f>
        <v>45.278314335416106</v>
      </c>
      <c r="CH49" s="7">
        <f>_xlfn.XLOOKUP($CB49,$A:$A,G:G)/_xlfn.XLOOKUP($CB49,$BC:$BC,BI:BI)*100</f>
        <v>45.233688486672619</v>
      </c>
      <c r="CI49" s="7">
        <f>_xlfn.XLOOKUP($CB49,$A:$A,H:H)/_xlfn.XLOOKUP($CB49,$BC:$BC,BJ:BJ)*100</f>
        <v>45.570769878878963</v>
      </c>
    </row>
    <row r="50" spans="1:87" x14ac:dyDescent="0.25">
      <c r="A50" s="9" t="s">
        <v>49</v>
      </c>
      <c r="B50" s="13">
        <v>169348470.04980582</v>
      </c>
      <c r="C50" s="13">
        <v>173208076.69790328</v>
      </c>
      <c r="D50" s="13">
        <v>173537654.94097704</v>
      </c>
      <c r="E50" s="13">
        <v>182673321.33000907</v>
      </c>
      <c r="F50" s="13">
        <v>180688565.43581009</v>
      </c>
      <c r="G50" s="13">
        <v>186047322.81958795</v>
      </c>
      <c r="H50" s="13">
        <v>194572734</v>
      </c>
      <c r="I50" s="13">
        <v>1260076145.2740932</v>
      </c>
      <c r="J50" s="7">
        <f>B50/_xlfn.XLOOKUP($A50,Folketal!$A:$A,Folketal!B:B)</f>
        <v>3500.671201624893</v>
      </c>
      <c r="K50" s="7">
        <f>C50/_xlfn.XLOOKUP($A50,Folketal!$A:$A,Folketal!C:C)</f>
        <v>3575.3550768480395</v>
      </c>
      <c r="L50" s="7">
        <f>D50/_xlfn.XLOOKUP($A50,Folketal!$A:$A,Folketal!D:D)</f>
        <v>3583.045752709455</v>
      </c>
      <c r="M50" s="7">
        <f>E50/_xlfn.XLOOKUP($A50,Folketal!$A:$A,Folketal!E:E)</f>
        <v>3764.5197595055965</v>
      </c>
      <c r="N50" s="7">
        <f>F50/_xlfn.XLOOKUP($A50,Folketal!$A:$A,Folketal!F:F)</f>
        <v>3739.3382884420871</v>
      </c>
      <c r="O50" s="7">
        <f>G50/_xlfn.XLOOKUP($A50,Folketal!$A:$A,Folketal!G:G)</f>
        <v>3872.0331915250672</v>
      </c>
      <c r="P50" s="7">
        <f>H50/_xlfn.XLOOKUP($A50,Folketal!$A:$A,Folketal!H:H)</f>
        <v>4067.2408286126383</v>
      </c>
      <c r="Q50" s="7">
        <f>B50/_xlfn.XLOOKUP($A50,'16-66 år'!$A:$A,'16-66 år'!B:B)</f>
        <v>5663.449603698944</v>
      </c>
      <c r="R50" s="7">
        <f>C50/_xlfn.XLOOKUP($A50,'16-66 år'!$A:$A,'16-66 år'!C:C)</f>
        <v>5801.0609115782463</v>
      </c>
      <c r="S50" s="7">
        <f>D50/_xlfn.XLOOKUP($A50,'16-66 år'!$A:$A,'16-66 år'!D:D)</f>
        <v>5803.5467507516905</v>
      </c>
      <c r="T50" s="7">
        <f>E50/_xlfn.XLOOKUP($A50,'16-66 år'!$A:$A,'16-66 år'!E:E)</f>
        <v>6086.2704514562893</v>
      </c>
      <c r="U50" s="7">
        <f>F50/_xlfn.XLOOKUP($A50,'16-66 år'!$A:$A,'16-66 år'!F:F)</f>
        <v>6055.0439139375385</v>
      </c>
      <c r="V50" s="7">
        <f>G50/_xlfn.XLOOKUP($A50,'16-66 år'!$A:$A,'16-66 år'!G:G)</f>
        <v>6264.0087141708345</v>
      </c>
      <c r="W50" s="7">
        <f>H50/_xlfn.XLOOKUP($A50,'16-66 år'!$A:$A,'16-66 år'!H:H)</f>
        <v>6573.4031756756758</v>
      </c>
      <c r="X50" s="7"/>
      <c r="Y50" s="9" t="s">
        <v>49</v>
      </c>
      <c r="Z50" s="13">
        <v>1245045.5145273337</v>
      </c>
      <c r="AA50" s="13">
        <v>7787997.1900818991</v>
      </c>
      <c r="AB50" s="13">
        <v>12842951.542956427</v>
      </c>
      <c r="AC50" s="13">
        <v>18301608.269059815</v>
      </c>
      <c r="AD50" s="13">
        <v>19870195.31376709</v>
      </c>
      <c r="AE50" s="13">
        <v>19465921.862474445</v>
      </c>
      <c r="AF50" s="13">
        <v>20298789</v>
      </c>
      <c r="AG50" s="13">
        <v>99812508.692867011</v>
      </c>
      <c r="AH50" s="7">
        <f>Z50/_xlfn.XLOOKUP($Y50,Folketal!$A:$A,Folketal!B:B)</f>
        <v>25.736842949547992</v>
      </c>
      <c r="AI50" s="7">
        <f>AA50/_xlfn.XLOOKUP($Y50,Folketal!$A:$A,Folketal!C:C)</f>
        <v>160.75956631400348</v>
      </c>
      <c r="AJ50" s="7">
        <f>AB50/_xlfn.XLOOKUP($Y50,Folketal!$A:$A,Folketal!D:D)</f>
        <v>265.16944114460028</v>
      </c>
      <c r="AK50" s="7">
        <f>AC50/_xlfn.XLOOKUP($Y50,Folketal!$A:$A,Folketal!E:E)</f>
        <v>377.15833630210847</v>
      </c>
      <c r="AL50" s="7">
        <f>AD50/_xlfn.XLOOKUP($Y50,Folketal!$A:$A,Folketal!F:F)</f>
        <v>411.21241931597217</v>
      </c>
      <c r="AM50" s="7">
        <f>AE50/_xlfn.XLOOKUP($Y50,Folketal!$A:$A,Folketal!G:G)</f>
        <v>405.12647219451901</v>
      </c>
      <c r="AN50" s="7">
        <f>AF50/_xlfn.XLOOKUP($Y50,Folketal!$A:$A,Folketal!H:H)</f>
        <v>424.31465958736595</v>
      </c>
      <c r="AO50" s="7">
        <f>Z50/_xlfn.XLOOKUP($Y50,'16-66 år'!$A:$A,'16-66 år'!B:B)</f>
        <v>41.637533092346118</v>
      </c>
      <c r="AP50" s="7">
        <f>AA50/_xlfn.XLOOKUP($Y50,'16-66 år'!$A:$A,'16-66 år'!C:C)</f>
        <v>260.83452307863553</v>
      </c>
      <c r="AQ50" s="7">
        <f>AB50/_xlfn.XLOOKUP($Y50,'16-66 år'!$A:$A,'16-66 år'!D:D)</f>
        <v>429.50142274618509</v>
      </c>
      <c r="AR50" s="7">
        <f>AC50/_xlfn.XLOOKUP($Y50,'16-66 år'!$A:$A,'16-66 år'!E:E)</f>
        <v>609.76905007862376</v>
      </c>
      <c r="AS50" s="7">
        <f>AD50/_xlfn.XLOOKUP($Y50,'16-66 år'!$A:$A,'16-66 år'!F:F)</f>
        <v>665.86894922311888</v>
      </c>
      <c r="AT50" s="7">
        <f>AE50/_xlfn.XLOOKUP($Y50,'16-66 år'!$A:$A,'16-66 år'!G:G)</f>
        <v>655.39617731640169</v>
      </c>
      <c r="AU50" s="7">
        <f>AF50/_xlfn.XLOOKUP($Y50,'16-66 år'!$A:$A,'16-66 år'!H:H)</f>
        <v>685.76989864864868</v>
      </c>
      <c r="AV50" s="7"/>
      <c r="AW50" s="7"/>
      <c r="AX50" s="7"/>
      <c r="BC50" s="9" t="s">
        <v>49</v>
      </c>
      <c r="BD50" s="13">
        <v>364503848.12668133</v>
      </c>
      <c r="BE50" s="13">
        <v>359102216.91594052</v>
      </c>
      <c r="BF50" s="13">
        <v>341881031.91384256</v>
      </c>
      <c r="BG50" s="13">
        <v>345796442.60323411</v>
      </c>
      <c r="BH50" s="13">
        <v>339047693.70844251</v>
      </c>
      <c r="BI50" s="13">
        <v>331946369.65814888</v>
      </c>
      <c r="BJ50" s="13">
        <v>338208996</v>
      </c>
      <c r="BK50" s="13">
        <v>2420486598.92629</v>
      </c>
      <c r="BL50" s="7">
        <f>BD50/_xlfn.XLOOKUP($BC50,Folketal!$A:$A,Folketal!B:B)</f>
        <v>7534.8075104738164</v>
      </c>
      <c r="BM50" s="7">
        <f>BE50/_xlfn.XLOOKUP($BC50,Folketal!$A:$A,Folketal!C:C)</f>
        <v>7412.5754343263607</v>
      </c>
      <c r="BN50" s="7">
        <f>BF50/_xlfn.XLOOKUP($BC50,Folketal!$A:$A,Folketal!D:D)</f>
        <v>7058.8448354188786</v>
      </c>
      <c r="BO50" s="7">
        <f>BG50/_xlfn.XLOOKUP($BC50,Folketal!$A:$A,Folketal!E:E)</f>
        <v>7126.1502854865348</v>
      </c>
      <c r="BP50" s="7">
        <f>BH50/_xlfn.XLOOKUP($BC50,Folketal!$A:$A,Folketal!F:F)</f>
        <v>7016.5703050111233</v>
      </c>
      <c r="BQ50" s="7">
        <f>BI50/_xlfn.XLOOKUP($BC50,Folketal!$A:$A,Folketal!G:G)</f>
        <v>6908.4969439145225</v>
      </c>
      <c r="BR50" s="7">
        <f>BJ50/_xlfn.XLOOKUP($BC50,Folketal!$A:$A,Folketal!H:H)</f>
        <v>7069.7338155061771</v>
      </c>
      <c r="BS50" s="7">
        <f>BD50/_xlfn.XLOOKUP($BC50,'16-66 år'!$A:$A,'16-66 år'!B:B)</f>
        <v>12189.948770205381</v>
      </c>
      <c r="BT50" s="7">
        <f>BE50/_xlfn.XLOOKUP($BC50,'16-66 år'!$A:$A,'16-66 år'!C:C)</f>
        <v>12027.001705269628</v>
      </c>
      <c r="BU50" s="7">
        <f>BF50/_xlfn.XLOOKUP($BC50,'16-66 år'!$A:$A,'16-66 år'!D:D)</f>
        <v>11433.383449730538</v>
      </c>
      <c r="BV50" s="7">
        <f>BG50/_xlfn.XLOOKUP($BC50,'16-66 år'!$A:$A,'16-66 år'!E:E)</f>
        <v>11521.171540055777</v>
      </c>
      <c r="BW50" s="7">
        <f>BH50/_xlfn.XLOOKUP($BC50,'16-66 år'!$A:$A,'16-66 år'!F:F)</f>
        <v>11361.807369338912</v>
      </c>
      <c r="BX50" s="7">
        <f>BI50/_xlfn.XLOOKUP($BC50,'16-66 år'!$A:$A,'16-66 år'!G:G)</f>
        <v>11176.269137677145</v>
      </c>
      <c r="BY50" s="7">
        <f>BJ50/_xlfn.XLOOKUP($BC50,'16-66 år'!$A:$A,'16-66 år'!H:H)</f>
        <v>11425.979594594595</v>
      </c>
      <c r="CB50" s="9" t="s">
        <v>49</v>
      </c>
      <c r="CC50" s="7">
        <f>_xlfn.XLOOKUP($CB50,$A:$A,B:B)/_xlfn.XLOOKUP($CB50,$BC:$BC,BD:BD)*100</f>
        <v>46.459995119434147</v>
      </c>
      <c r="CD50" s="7">
        <f>_xlfn.XLOOKUP($CB50,$A:$A,C:C)/_xlfn.XLOOKUP($CB50,$BC:$BC,BE:BE)*100</f>
        <v>48.233641715012922</v>
      </c>
      <c r="CE50" s="7">
        <f>_xlfn.XLOOKUP($CB50,$A:$A,D:D)/_xlfn.XLOOKUP($CB50,$BC:$BC,BF:BF)*100</f>
        <v>50.7596616195748</v>
      </c>
      <c r="CF50" s="7">
        <f>_xlfn.XLOOKUP($CB50,$A:$A,E:E)/_xlfn.XLOOKUP($CB50,$BC:$BC,BG:BG)*100</f>
        <v>52.826836492244645</v>
      </c>
      <c r="CG50" s="7">
        <f>_xlfn.XLOOKUP($CB50,$A:$A,F:F)/_xlfn.XLOOKUP($CB50,$BC:$BC,BH:BH)*100</f>
        <v>53.292964025052392</v>
      </c>
      <c r="CH50" s="7">
        <f>_xlfn.XLOOKUP($CB50,$A:$A,G:G)/_xlfn.XLOOKUP($CB50,$BC:$BC,BI:BI)*100</f>
        <v>56.047403986127833</v>
      </c>
      <c r="CI50" s="7">
        <f>_xlfn.XLOOKUP($CB50,$A:$A,H:H)/_xlfn.XLOOKUP($CB50,$BC:$BC,BJ:BJ)*100</f>
        <v>57.530324829088819</v>
      </c>
    </row>
    <row r="51" spans="1:87" x14ac:dyDescent="0.25">
      <c r="A51" s="9" t="s">
        <v>50</v>
      </c>
      <c r="B51" s="13">
        <v>57326692.827645063</v>
      </c>
      <c r="C51" s="13">
        <v>59626185.582944132</v>
      </c>
      <c r="D51" s="13">
        <v>59338654.944665864</v>
      </c>
      <c r="E51" s="13">
        <v>62857184.550158948</v>
      </c>
      <c r="F51" s="13">
        <v>66603097.808525167</v>
      </c>
      <c r="G51" s="13">
        <v>69238412.008685306</v>
      </c>
      <c r="H51" s="13">
        <v>71087694</v>
      </c>
      <c r="I51" s="13">
        <v>446077921.72262448</v>
      </c>
      <c r="J51" s="7">
        <f>B51/_xlfn.XLOOKUP($A51,Folketal!$A:$A,Folketal!B:B)</f>
        <v>2404.7440256573291</v>
      </c>
      <c r="K51" s="7">
        <f>C51/_xlfn.XLOOKUP($A51,Folketal!$A:$A,Folketal!C:C)</f>
        <v>2501.6230578117948</v>
      </c>
      <c r="L51" s="7">
        <f>D51/_xlfn.XLOOKUP($A51,Folketal!$A:$A,Folketal!D:D)</f>
        <v>2468.3300725734553</v>
      </c>
      <c r="M51" s="7">
        <f>E51/_xlfn.XLOOKUP($A51,Folketal!$A:$A,Folketal!E:E)</f>
        <v>2616.7596915265372</v>
      </c>
      <c r="N51" s="7">
        <f>F51/_xlfn.XLOOKUP($A51,Folketal!$A:$A,Folketal!F:F)</f>
        <v>2786.3907379209791</v>
      </c>
      <c r="O51" s="7">
        <f>G51/_xlfn.XLOOKUP($A51,Folketal!$A:$A,Folketal!G:G)</f>
        <v>2876.9024809359416</v>
      </c>
      <c r="P51" s="7">
        <f>H51/_xlfn.XLOOKUP($A51,Folketal!$A:$A,Folketal!H:H)</f>
        <v>2923.7350497655671</v>
      </c>
      <c r="Q51" s="7">
        <f>B51/_xlfn.XLOOKUP($A51,'16-66 år'!$A:$A,'16-66 år'!B:B)</f>
        <v>3977.7055806026274</v>
      </c>
      <c r="R51" s="7">
        <f>C51/_xlfn.XLOOKUP($A51,'16-66 år'!$A:$A,'16-66 år'!C:C)</f>
        <v>4153.6876059173901</v>
      </c>
      <c r="S51" s="7">
        <f>D51/_xlfn.XLOOKUP($A51,'16-66 år'!$A:$A,'16-66 år'!D:D)</f>
        <v>4107.3340447612563</v>
      </c>
      <c r="T51" s="7">
        <f>E51/_xlfn.XLOOKUP($A51,'16-66 år'!$A:$A,'16-66 år'!E:E)</f>
        <v>4375.7176853573928</v>
      </c>
      <c r="U51" s="7">
        <f>F51/_xlfn.XLOOKUP($A51,'16-66 år'!$A:$A,'16-66 år'!F:F)</f>
        <v>4661.7972848411264</v>
      </c>
      <c r="V51" s="7">
        <f>G51/_xlfn.XLOOKUP($A51,'16-66 år'!$A:$A,'16-66 år'!G:G)</f>
        <v>4803.5529352494314</v>
      </c>
      <c r="W51" s="7">
        <f>H51/_xlfn.XLOOKUP($A51,'16-66 år'!$A:$A,'16-66 år'!H:H)</f>
        <v>4888.4399669921604</v>
      </c>
      <c r="X51" s="7"/>
      <c r="Y51" s="9" t="s">
        <v>50</v>
      </c>
      <c r="Z51" s="13">
        <v>793580.66650625796</v>
      </c>
      <c r="AA51" s="13">
        <v>4305735.0982395587</v>
      </c>
      <c r="AB51" s="13">
        <v>6706455.9231405044</v>
      </c>
      <c r="AC51" s="13">
        <v>9075859.3872556575</v>
      </c>
      <c r="AD51" s="13">
        <v>10380043.964497715</v>
      </c>
      <c r="AE51" s="13">
        <v>10380508.949983383</v>
      </c>
      <c r="AF51" s="13">
        <v>10912455</v>
      </c>
      <c r="AG51" s="13">
        <v>52554638.989623077</v>
      </c>
      <c r="AH51" s="7">
        <f>Z51/_xlfn.XLOOKUP($Y51,Folketal!$A:$A,Folketal!B:B)</f>
        <v>33.289175993383026</v>
      </c>
      <c r="AI51" s="7">
        <f>AA51/_xlfn.XLOOKUP($Y51,Folketal!$A:$A,Folketal!C:C)</f>
        <v>180.6475812141623</v>
      </c>
      <c r="AJ51" s="7">
        <f>AB51/_xlfn.XLOOKUP($Y51,Folketal!$A:$A,Folketal!D:D)</f>
        <v>278.97071227705925</v>
      </c>
      <c r="AK51" s="7">
        <f>AC51/_xlfn.XLOOKUP($Y51,Folketal!$A:$A,Folketal!E:E)</f>
        <v>377.83020637174377</v>
      </c>
      <c r="AL51" s="7">
        <f>AD51/_xlfn.XLOOKUP($Y51,Folketal!$A:$A,Folketal!F:F)</f>
        <v>434.25695370864389</v>
      </c>
      <c r="AM51" s="7">
        <f>AE51/_xlfn.XLOOKUP($Y51,Folketal!$A:$A,Folketal!G:G)</f>
        <v>431.31711264317875</v>
      </c>
      <c r="AN51" s="7">
        <f>AF51/_xlfn.XLOOKUP($Y51,Folketal!$A:$A,Folketal!H:H)</f>
        <v>448.81364645883031</v>
      </c>
      <c r="AO51" s="7">
        <f>Z51/_xlfn.XLOOKUP($Y51,'16-66 år'!$A:$A,'16-66 år'!B:B)</f>
        <v>55.063881939096447</v>
      </c>
      <c r="AP51" s="7">
        <f>AA51/_xlfn.XLOOKUP($Y51,'16-66 år'!$A:$A,'16-66 år'!C:C)</f>
        <v>299.9467153075276</v>
      </c>
      <c r="AQ51" s="7">
        <f>AB51/_xlfn.XLOOKUP($Y51,'16-66 år'!$A:$A,'16-66 år'!D:D)</f>
        <v>464.21097273762751</v>
      </c>
      <c r="AR51" s="7">
        <f>AC51/_xlfn.XLOOKUP($Y51,'16-66 år'!$A:$A,'16-66 år'!E:E)</f>
        <v>631.80364686777989</v>
      </c>
      <c r="AS51" s="7">
        <f>AD51/_xlfn.XLOOKUP($Y51,'16-66 år'!$A:$A,'16-66 år'!F:F)</f>
        <v>726.53768912281896</v>
      </c>
      <c r="AT51" s="7">
        <f>AE51/_xlfn.XLOOKUP($Y51,'16-66 år'!$A:$A,'16-66 år'!G:G)</f>
        <v>720.16851324985305</v>
      </c>
      <c r="AU51" s="7">
        <f>AF51/_xlfn.XLOOKUP($Y51,'16-66 år'!$A:$A,'16-66 år'!H:H)</f>
        <v>750.40950350708295</v>
      </c>
      <c r="AV51" s="7"/>
      <c r="AW51" s="7"/>
      <c r="AX51" s="7"/>
      <c r="BC51" s="9" t="s">
        <v>50</v>
      </c>
      <c r="BD51" s="13">
        <v>152264026.22826084</v>
      </c>
      <c r="BE51" s="13">
        <v>148234115.63545513</v>
      </c>
      <c r="BF51" s="13">
        <v>137314877.626715</v>
      </c>
      <c r="BG51" s="13">
        <v>137921883.63617295</v>
      </c>
      <c r="BH51" s="13">
        <v>148067790.31721434</v>
      </c>
      <c r="BI51" s="13">
        <v>147306781.00688997</v>
      </c>
      <c r="BJ51" s="13">
        <v>150157383</v>
      </c>
      <c r="BK51" s="13">
        <v>1021266857.4507083</v>
      </c>
      <c r="BL51" s="7">
        <f>BD51/_xlfn.XLOOKUP($BC51,Folketal!$A:$A,Folketal!B:B)</f>
        <v>6387.1817705550084</v>
      </c>
      <c r="BM51" s="7">
        <f>BE51/_xlfn.XLOOKUP($BC51,Folketal!$A:$A,Folketal!C:C)</f>
        <v>6219.1783358697348</v>
      </c>
      <c r="BN51" s="7">
        <f>BF51/_xlfn.XLOOKUP($BC51,Folketal!$A:$A,Folketal!D:D)</f>
        <v>5711.9333455372298</v>
      </c>
      <c r="BO51" s="7">
        <f>BG51/_xlfn.XLOOKUP($BC51,Folketal!$A:$A,Folketal!E:E)</f>
        <v>5741.7211455048891</v>
      </c>
      <c r="BP51" s="7">
        <f>BH51/_xlfn.XLOOKUP($BC51,Folketal!$A:$A,Folketal!F:F)</f>
        <v>6194.5274784426365</v>
      </c>
      <c r="BQ51" s="7">
        <f>BI51/_xlfn.XLOOKUP($BC51,Folketal!$A:$A,Folketal!G:G)</f>
        <v>6120.6956000702194</v>
      </c>
      <c r="BR51" s="7">
        <f>BJ51/_xlfn.XLOOKUP($BC51,Folketal!$A:$A,Folketal!H:H)</f>
        <v>6175.7581228921608</v>
      </c>
      <c r="BS51" s="7">
        <f>BD51/_xlfn.XLOOKUP($BC51,'16-66 år'!$A:$A,'16-66 år'!B:B)</f>
        <v>10565.086471569584</v>
      </c>
      <c r="BT51" s="7">
        <f>BE51/_xlfn.XLOOKUP($BC51,'16-66 år'!$A:$A,'16-66 år'!C:C)</f>
        <v>10326.305512745046</v>
      </c>
      <c r="BU51" s="7">
        <f>BF51/_xlfn.XLOOKUP($BC51,'16-66 år'!$A:$A,'16-66 år'!D:D)</f>
        <v>9504.7329983190284</v>
      </c>
      <c r="BV51" s="7">
        <f>BG51/_xlfn.XLOOKUP($BC51,'16-66 år'!$A:$A,'16-66 år'!E:E)</f>
        <v>9601.2449450868735</v>
      </c>
      <c r="BW51" s="7">
        <f>BH51/_xlfn.XLOOKUP($BC51,'16-66 år'!$A:$A,'16-66 år'!F:F)</f>
        <v>10363.812579072886</v>
      </c>
      <c r="BX51" s="7">
        <f>BI51/_xlfn.XLOOKUP($BC51,'16-66 år'!$A:$A,'16-66 år'!G:G)</f>
        <v>10219.701748778269</v>
      </c>
      <c r="BY51" s="7">
        <f>BJ51/_xlfn.XLOOKUP($BC51,'16-66 år'!$A:$A,'16-66 år'!H:H)</f>
        <v>10325.772452207399</v>
      </c>
      <c r="CB51" s="9" t="s">
        <v>50</v>
      </c>
      <c r="CC51" s="7">
        <f>_xlfn.XLOOKUP($CB51,$A:$A,B:B)/_xlfn.XLOOKUP($CB51,$BC:$BC,BD:BD)*100</f>
        <v>37.649531703375501</v>
      </c>
      <c r="CD51" s="7">
        <f>_xlfn.XLOOKUP($CB51,$A:$A,C:C)/_xlfn.XLOOKUP($CB51,$BC:$BC,BE:BE)*100</f>
        <v>40.224333870335137</v>
      </c>
      <c r="CE51" s="7">
        <f>_xlfn.XLOOKUP($CB51,$A:$A,D:D)/_xlfn.XLOOKUP($CB51,$BC:$BC,BF:BF)*100</f>
        <v>43.213565762317188</v>
      </c>
      <c r="CF51" s="7">
        <f>_xlfn.XLOOKUP($CB51,$A:$A,E:E)/_xlfn.XLOOKUP($CB51,$BC:$BC,BG:BG)*100</f>
        <v>45.574482375814448</v>
      </c>
      <c r="CG51" s="7">
        <f>_xlfn.XLOOKUP($CB51,$A:$A,F:F)/_xlfn.XLOOKUP($CB51,$BC:$BC,BH:BH)*100</f>
        <v>44.981489671614213</v>
      </c>
      <c r="CH51" s="7">
        <f>_xlfn.XLOOKUP($CB51,$A:$A,G:G)/_xlfn.XLOOKUP($CB51,$BC:$BC,BI:BI)*100</f>
        <v>47.002868120135503</v>
      </c>
      <c r="CI51" s="7">
        <f>_xlfn.XLOOKUP($CB51,$A:$A,H:H)/_xlfn.XLOOKUP($CB51,$BC:$BC,BJ:BJ)*100</f>
        <v>47.34212369697466</v>
      </c>
    </row>
    <row r="52" spans="1:87" x14ac:dyDescent="0.25">
      <c r="A52" s="9" t="s">
        <v>51</v>
      </c>
      <c r="B52" s="13">
        <v>204116417.41621307</v>
      </c>
      <c r="C52" s="13">
        <v>202541993.79717448</v>
      </c>
      <c r="D52" s="13">
        <v>199233271.34038225</v>
      </c>
      <c r="E52" s="13">
        <v>208405458.46701911</v>
      </c>
      <c r="F52" s="13">
        <v>216645000.1732415</v>
      </c>
      <c r="G52" s="13">
        <v>227506327.50561339</v>
      </c>
      <c r="H52" s="13">
        <v>245018068</v>
      </c>
      <c r="I52" s="13">
        <v>1503466536.6996439</v>
      </c>
      <c r="J52" s="7">
        <f>B52/_xlfn.XLOOKUP($A52,Folketal!$A:$A,Folketal!B:B)</f>
        <v>2190.2548197419665</v>
      </c>
      <c r="K52" s="7">
        <f>C52/_xlfn.XLOOKUP($A52,Folketal!$A:$A,Folketal!C:C)</f>
        <v>2175.0877242794113</v>
      </c>
      <c r="L52" s="7">
        <f>D52/_xlfn.XLOOKUP($A52,Folketal!$A:$A,Folketal!D:D)</f>
        <v>2123.7956650717647</v>
      </c>
      <c r="M52" s="7">
        <f>E52/_xlfn.XLOOKUP($A52,Folketal!$A:$A,Folketal!E:E)</f>
        <v>2201.8072356317784</v>
      </c>
      <c r="N52" s="7">
        <f>F52/_xlfn.XLOOKUP($A52,Folketal!$A:$A,Folketal!F:F)</f>
        <v>2278.9623741438991</v>
      </c>
      <c r="O52" s="7">
        <f>G52/_xlfn.XLOOKUP($A52,Folketal!$A:$A,Folketal!G:G)</f>
        <v>2369.9069512449569</v>
      </c>
      <c r="P52" s="7">
        <f>H52/_xlfn.XLOOKUP($A52,Folketal!$A:$A,Folketal!H:H)</f>
        <v>2546.5947575196956</v>
      </c>
      <c r="Q52" s="7">
        <f>B52/_xlfn.XLOOKUP($A52,'16-66 år'!$A:$A,'16-66 år'!B:B)</f>
        <v>3399.3907472098103</v>
      </c>
      <c r="R52" s="7">
        <f>C52/_xlfn.XLOOKUP($A52,'16-66 år'!$A:$A,'16-66 år'!C:C)</f>
        <v>3394.1413982165514</v>
      </c>
      <c r="S52" s="7">
        <f>D52/_xlfn.XLOOKUP($A52,'16-66 år'!$A:$A,'16-66 år'!D:D)</f>
        <v>3311.8884143222276</v>
      </c>
      <c r="T52" s="7">
        <f>E52/_xlfn.XLOOKUP($A52,'16-66 år'!$A:$A,'16-66 år'!E:E)</f>
        <v>3429.1313610369248</v>
      </c>
      <c r="U52" s="7">
        <f>F52/_xlfn.XLOOKUP($A52,'16-66 år'!$A:$A,'16-66 år'!F:F)</f>
        <v>3553.5380404363332</v>
      </c>
      <c r="V52" s="7">
        <f>G52/_xlfn.XLOOKUP($A52,'16-66 år'!$A:$A,'16-66 år'!G:G)</f>
        <v>3681.0939017800365</v>
      </c>
      <c r="W52" s="7">
        <f>H52/_xlfn.XLOOKUP($A52,'16-66 år'!$A:$A,'16-66 år'!H:H)</f>
        <v>3957.7132242484936</v>
      </c>
      <c r="X52" s="7"/>
      <c r="Y52" s="9" t="s">
        <v>51</v>
      </c>
      <c r="Z52" s="13">
        <v>2425294.9709927724</v>
      </c>
      <c r="AA52" s="13">
        <v>9233814.7843990102</v>
      </c>
      <c r="AB52" s="13">
        <v>15002904.704031006</v>
      </c>
      <c r="AC52" s="13">
        <v>22896148.267782535</v>
      </c>
      <c r="AD52" s="13">
        <v>27434519.301112473</v>
      </c>
      <c r="AE52" s="13">
        <v>29287503.237057965</v>
      </c>
      <c r="AF52" s="13">
        <v>31146455</v>
      </c>
      <c r="AG52" s="13">
        <v>137426640.26537576</v>
      </c>
      <c r="AH52" s="7">
        <f>Z52/_xlfn.XLOOKUP($Y52,Folketal!$A:$A,Folketal!B:B)</f>
        <v>26.024432854321379</v>
      </c>
      <c r="AI52" s="7">
        <f>AA52/_xlfn.XLOOKUP($Y52,Folketal!$A:$A,Folketal!C:C)</f>
        <v>99.161447012951285</v>
      </c>
      <c r="AJ52" s="7">
        <f>AB52/_xlfn.XLOOKUP($Y52,Folketal!$A:$A,Folketal!D:D)</f>
        <v>159.92862918698438</v>
      </c>
      <c r="AK52" s="7">
        <f>AC52/_xlfn.XLOOKUP($Y52,Folketal!$A:$A,Folketal!E:E)</f>
        <v>241.89819832420378</v>
      </c>
      <c r="AL52" s="7">
        <f>AD52/_xlfn.XLOOKUP($Y52,Folketal!$A:$A,Folketal!F:F)</f>
        <v>288.59303094908086</v>
      </c>
      <c r="AM52" s="7">
        <f>AE52/_xlfn.XLOOKUP($Y52,Folketal!$A:$A,Folketal!G:G)</f>
        <v>305.08451464674226</v>
      </c>
      <c r="AN52" s="7">
        <f>AF52/_xlfn.XLOOKUP($Y52,Folketal!$A:$A,Folketal!H:H)</f>
        <v>323.72061238489204</v>
      </c>
      <c r="AO52" s="7">
        <f>Z52/_xlfn.XLOOKUP($Y52,'16-66 år'!$A:$A,'16-66 år'!B:B)</f>
        <v>40.391289382842409</v>
      </c>
      <c r="AP52" s="7">
        <f>AA52/_xlfn.XLOOKUP($Y52,'16-66 år'!$A:$A,'16-66 år'!C:C)</f>
        <v>154.73765432850169</v>
      </c>
      <c r="AQ52" s="7">
        <f>AB52/_xlfn.XLOOKUP($Y52,'16-66 år'!$A:$A,'16-66 år'!D:D)</f>
        <v>249.39582598917841</v>
      </c>
      <c r="AR52" s="7">
        <f>AC52/_xlfn.XLOOKUP($Y52,'16-66 år'!$A:$A,'16-66 år'!E:E)</f>
        <v>376.73629399888995</v>
      </c>
      <c r="AS52" s="7">
        <f>AD52/_xlfn.XLOOKUP($Y52,'16-66 år'!$A:$A,'16-66 år'!F:F)</f>
        <v>449.99703607112934</v>
      </c>
      <c r="AT52" s="7">
        <f>AE52/_xlfn.XLOOKUP($Y52,'16-66 år'!$A:$A,'16-66 år'!G:G)</f>
        <v>473.87714770982404</v>
      </c>
      <c r="AU52" s="7">
        <f>AF52/_xlfn.XLOOKUP($Y52,'16-66 år'!$A:$A,'16-66 år'!H:H)</f>
        <v>503.1005992666656</v>
      </c>
      <c r="AV52" s="7"/>
      <c r="AW52" s="7"/>
      <c r="AX52" s="7"/>
      <c r="BC52" s="9" t="s">
        <v>51</v>
      </c>
      <c r="BD52" s="13">
        <v>544941716.40519106</v>
      </c>
      <c r="BE52" s="13">
        <v>516381363.24354488</v>
      </c>
      <c r="BF52" s="13">
        <v>474597542.72765243</v>
      </c>
      <c r="BG52" s="13">
        <v>489305577.93594307</v>
      </c>
      <c r="BH52" s="13">
        <v>503199977.2258628</v>
      </c>
      <c r="BI52" s="13">
        <v>504723930.7375443</v>
      </c>
      <c r="BJ52" s="13">
        <v>508295423</v>
      </c>
      <c r="BK52" s="13">
        <v>3541445531.2757387</v>
      </c>
      <c r="BL52" s="7">
        <f>BD52/_xlfn.XLOOKUP($BC52,Folketal!$A:$A,Folketal!B:B)</f>
        <v>5847.4533109266904</v>
      </c>
      <c r="BM52" s="7">
        <f>BE52/_xlfn.XLOOKUP($BC52,Folketal!$A:$A,Folketal!C:C)</f>
        <v>5545.3920600902593</v>
      </c>
      <c r="BN52" s="7">
        <f>BF52/_xlfn.XLOOKUP($BC52,Folketal!$A:$A,Folketal!D:D)</f>
        <v>5059.1359420920207</v>
      </c>
      <c r="BO52" s="7">
        <f>BG52/_xlfn.XLOOKUP($BC52,Folketal!$A:$A,Folketal!E:E)</f>
        <v>5169.5218055185633</v>
      </c>
      <c r="BP52" s="7">
        <f>BH52/_xlfn.XLOOKUP($BC52,Folketal!$A:$A,Folketal!F:F)</f>
        <v>5293.33155092794</v>
      </c>
      <c r="BQ52" s="7">
        <f>BI52/_xlfn.XLOOKUP($BC52,Folketal!$A:$A,Folketal!G:G)</f>
        <v>5257.6504795677438</v>
      </c>
      <c r="BR52" s="7">
        <f>BJ52/_xlfn.XLOOKUP($BC52,Folketal!$A:$A,Folketal!H:H)</f>
        <v>5282.9673748103187</v>
      </c>
      <c r="BS52" s="7">
        <f>BD52/_xlfn.XLOOKUP($BC52,'16-66 år'!$A:$A,'16-66 år'!B:B)</f>
        <v>9075.5552736312948</v>
      </c>
      <c r="BT52" s="7">
        <f>BE52/_xlfn.XLOOKUP($BC52,'16-66 år'!$A:$A,'16-66 år'!C:C)</f>
        <v>8653.3727124634661</v>
      </c>
      <c r="BU52" s="7">
        <f>BF52/_xlfn.XLOOKUP($BC52,'16-66 år'!$A:$A,'16-66 år'!D:D)</f>
        <v>7889.3153369957354</v>
      </c>
      <c r="BV52" s="7">
        <f>BG52/_xlfn.XLOOKUP($BC52,'16-66 år'!$A:$A,'16-66 år'!E:E)</f>
        <v>8051.0995958197127</v>
      </c>
      <c r="BW52" s="7">
        <f>BH52/_xlfn.XLOOKUP($BC52,'16-66 år'!$A:$A,'16-66 år'!F:F)</f>
        <v>8253.7804222987033</v>
      </c>
      <c r="BX52" s="7">
        <f>BI52/_xlfn.XLOOKUP($BC52,'16-66 år'!$A:$A,'16-66 år'!G:G)</f>
        <v>8166.5253177390505</v>
      </c>
      <c r="BY52" s="7">
        <f>BJ52/_xlfn.XLOOKUP($BC52,'16-66 år'!$A:$A,'16-66 år'!H:H)</f>
        <v>8210.3639696974587</v>
      </c>
      <c r="CB52" s="9" t="s">
        <v>51</v>
      </c>
      <c r="CC52" s="7">
        <f>_xlfn.XLOOKUP($CB52,$A:$A,B:B)/_xlfn.XLOOKUP($CB52,$BC:$BC,BD:BD)*100</f>
        <v>37.456559347796826</v>
      </c>
      <c r="CD52" s="7">
        <f>_xlfn.XLOOKUP($CB52,$A:$A,C:C)/_xlfn.XLOOKUP($CB52,$BC:$BC,BE:BE)*100</f>
        <v>39.223335351405403</v>
      </c>
      <c r="CE52" s="7">
        <f>_xlfn.XLOOKUP($CB52,$A:$A,D:D)/_xlfn.XLOOKUP($CB52,$BC:$BC,BF:BF)*100</f>
        <v>41.979414852282993</v>
      </c>
      <c r="CF52" s="7">
        <f>_xlfn.XLOOKUP($CB52,$A:$A,E:E)/_xlfn.XLOOKUP($CB52,$BC:$BC,BG:BG)*100</f>
        <v>42.592087207782107</v>
      </c>
      <c r="CG52" s="7">
        <f>_xlfn.XLOOKUP($CB52,$A:$A,F:F)/_xlfn.XLOOKUP($CB52,$BC:$BC,BH:BH)*100</f>
        <v>43.053459852602451</v>
      </c>
      <c r="CH52" s="7">
        <f>_xlfn.XLOOKUP($CB52,$A:$A,G:G)/_xlfn.XLOOKUP($CB52,$BC:$BC,BI:BI)*100</f>
        <v>45.075399371922458</v>
      </c>
      <c r="CI52" s="7">
        <f>_xlfn.XLOOKUP($CB52,$A:$A,H:H)/_xlfn.XLOOKUP($CB52,$BC:$BC,BJ:BJ)*100</f>
        <v>48.203870606169119</v>
      </c>
    </row>
    <row r="53" spans="1:87" x14ac:dyDescent="0.25">
      <c r="A53" s="9" t="s">
        <v>52</v>
      </c>
      <c r="B53" s="13">
        <v>801609642.32421529</v>
      </c>
      <c r="C53" s="13">
        <v>857357539.68085909</v>
      </c>
      <c r="D53" s="13">
        <v>874656751.62379789</v>
      </c>
      <c r="E53" s="13">
        <v>917078972.63462222</v>
      </c>
      <c r="F53" s="13">
        <v>981689130.22281218</v>
      </c>
      <c r="G53" s="13">
        <v>1052942422.6907814</v>
      </c>
      <c r="H53" s="13">
        <v>1114857885</v>
      </c>
      <c r="I53" s="13">
        <v>6600192344.1770887</v>
      </c>
      <c r="J53" s="7">
        <f>B53/_xlfn.XLOOKUP($A53,Folketal!$A:$A,Folketal!B:B)</f>
        <v>1265.4683207712308</v>
      </c>
      <c r="K53" s="7">
        <f>C53/_xlfn.XLOOKUP($A53,Folketal!$A:$A,Folketal!C:C)</f>
        <v>1342.3940384369887</v>
      </c>
      <c r="L53" s="7">
        <f>D53/_xlfn.XLOOKUP($A53,Folketal!$A:$A,Folketal!D:D)</f>
        <v>1352.2580774997957</v>
      </c>
      <c r="M53" s="7">
        <f>E53/_xlfn.XLOOKUP($A53,Folketal!$A:$A,Folketal!E:E)</f>
        <v>1396.3110911674898</v>
      </c>
      <c r="N53" s="7">
        <f>F53/_xlfn.XLOOKUP($A53,Folketal!$A:$A,Folketal!F:F)</f>
        <v>1482.0946881675873</v>
      </c>
      <c r="O53" s="7">
        <f>G53/_xlfn.XLOOKUP($A53,Folketal!$A:$A,Folketal!G:G)</f>
        <v>1573.4580951460443</v>
      </c>
      <c r="P53" s="7">
        <f>H53/_xlfn.XLOOKUP($A53,Folketal!$A:$A,Folketal!H:H)</f>
        <v>1655.4721964011535</v>
      </c>
      <c r="Q53" s="7">
        <f>B53/_xlfn.XLOOKUP($A53,'16-66 år'!$A:$A,'16-66 år'!B:B)</f>
        <v>1687.9474972188268</v>
      </c>
      <c r="R53" s="7">
        <f>C53/_xlfn.XLOOKUP($A53,'16-66 år'!$A:$A,'16-66 år'!C:C)</f>
        <v>1789.1434467463671</v>
      </c>
      <c r="S53" s="7">
        <f>D53/_xlfn.XLOOKUP($A53,'16-66 år'!$A:$A,'16-66 år'!D:D)</f>
        <v>1795.5120277208534</v>
      </c>
      <c r="T53" s="7">
        <f>E53/_xlfn.XLOOKUP($A53,'16-66 år'!$A:$A,'16-66 år'!E:E)</f>
        <v>1850.5239793425499</v>
      </c>
      <c r="U53" s="7">
        <f>F53/_xlfn.XLOOKUP($A53,'16-66 år'!$A:$A,'16-66 år'!F:F)</f>
        <v>1960.1244538522296</v>
      </c>
      <c r="V53" s="7">
        <f>G53/_xlfn.XLOOKUP($A53,'16-66 år'!$A:$A,'16-66 år'!G:G)</f>
        <v>2078.5026514513429</v>
      </c>
      <c r="W53" s="7">
        <f>H53/_xlfn.XLOOKUP($A53,'16-66 år'!$A:$A,'16-66 år'!H:H)</f>
        <v>2186.660426207965</v>
      </c>
      <c r="X53" s="7"/>
      <c r="Y53" s="9" t="s">
        <v>52</v>
      </c>
      <c r="Z53" s="13">
        <v>9827176.4719524067</v>
      </c>
      <c r="AA53" s="13">
        <v>40597849.54643818</v>
      </c>
      <c r="AB53" s="13">
        <v>61381538.317856662</v>
      </c>
      <c r="AC53" s="13">
        <v>73432513.240254536</v>
      </c>
      <c r="AD53" s="13">
        <v>80546312.882429242</v>
      </c>
      <c r="AE53" s="13">
        <v>75895084.935158342</v>
      </c>
      <c r="AF53" s="13">
        <v>74972598</v>
      </c>
      <c r="AG53" s="13">
        <v>416653073.39408934</v>
      </c>
      <c r="AH53" s="7">
        <f>Z53/_xlfn.XLOOKUP($Y53,Folketal!$A:$A,Folketal!B:B)</f>
        <v>15.513761126708554</v>
      </c>
      <c r="AI53" s="7">
        <f>AA53/_xlfn.XLOOKUP($Y53,Folketal!$A:$A,Folketal!C:C)</f>
        <v>63.565442283025533</v>
      </c>
      <c r="AJ53" s="7">
        <f>AB53/_xlfn.XLOOKUP($Y53,Folketal!$A:$A,Folketal!D:D)</f>
        <v>94.898576893837259</v>
      </c>
      <c r="AK53" s="7">
        <f>AC53/_xlfn.XLOOKUP($Y53,Folketal!$A:$A,Folketal!E:E)</f>
        <v>111.80567404692013</v>
      </c>
      <c r="AL53" s="7">
        <f>AD53/_xlfn.XLOOKUP($Y53,Folketal!$A:$A,Folketal!F:F)</f>
        <v>121.60393631682369</v>
      </c>
      <c r="AM53" s="7">
        <f>AE53/_xlfn.XLOOKUP($Y53,Folketal!$A:$A,Folketal!G:G)</f>
        <v>113.41335784330062</v>
      </c>
      <c r="AN53" s="7">
        <f>AF53/_xlfn.XLOOKUP($Y53,Folketal!$A:$A,Folketal!H:H)</f>
        <v>111.32813711135992</v>
      </c>
      <c r="AO53" s="7">
        <f>Z53/_xlfn.XLOOKUP($Y53,'16-66 år'!$A:$A,'16-66 år'!B:B)</f>
        <v>20.693061877929356</v>
      </c>
      <c r="AP53" s="7">
        <f>AA53/_xlfn.XLOOKUP($Y53,'16-66 år'!$A:$A,'16-66 år'!C:C)</f>
        <v>84.720053310597208</v>
      </c>
      <c r="AQ53" s="7">
        <f>AB53/_xlfn.XLOOKUP($Y53,'16-66 år'!$A:$A,'16-66 år'!D:D)</f>
        <v>126.00519017901949</v>
      </c>
      <c r="AR53" s="7">
        <f>AC53/_xlfn.XLOOKUP($Y53,'16-66 år'!$A:$A,'16-66 år'!E:E)</f>
        <v>148.17549051865606</v>
      </c>
      <c r="AS53" s="7">
        <f>AD53/_xlfn.XLOOKUP($Y53,'16-66 år'!$A:$A,'16-66 år'!F:F)</f>
        <v>160.82565517726422</v>
      </c>
      <c r="AT53" s="7">
        <f>AE53/_xlfn.XLOOKUP($Y53,'16-66 år'!$A:$A,'16-66 år'!G:G)</f>
        <v>149.8164874644599</v>
      </c>
      <c r="AU53" s="7">
        <f>AF53/_xlfn.XLOOKUP($Y53,'16-66 år'!$A:$A,'16-66 år'!H:H)</f>
        <v>147.04978571918917</v>
      </c>
      <c r="AV53" s="7"/>
      <c r="AW53" s="7"/>
      <c r="AX53" s="7"/>
      <c r="BC53" s="9" t="s">
        <v>52</v>
      </c>
      <c r="BD53" s="13">
        <v>3425460906.4921274</v>
      </c>
      <c r="BE53" s="13">
        <v>3321275976.694406</v>
      </c>
      <c r="BF53" s="13">
        <v>2752909430.0163865</v>
      </c>
      <c r="BG53" s="13">
        <v>2768423060.865963</v>
      </c>
      <c r="BH53" s="13">
        <v>2852856046.9001465</v>
      </c>
      <c r="BI53" s="13">
        <v>2873610343.3677759</v>
      </c>
      <c r="BJ53" s="13">
        <v>2946200155</v>
      </c>
      <c r="BK53" s="13">
        <v>20940735919.336803</v>
      </c>
      <c r="BL53" s="7">
        <f>BD53/_xlfn.XLOOKUP($BC53,Folketal!$A:$A,Folketal!B:B)</f>
        <v>5407.6348790386082</v>
      </c>
      <c r="BM53" s="7">
        <f>BE53/_xlfn.XLOOKUP($BC53,Folketal!$A:$A,Folketal!C:C)</f>
        <v>5200.2354499362837</v>
      </c>
      <c r="BN53" s="7">
        <f>BF53/_xlfn.XLOOKUP($BC53,Folketal!$A:$A,Folketal!D:D)</f>
        <v>4256.1199081284612</v>
      </c>
      <c r="BO53" s="7">
        <f>BG53/_xlfn.XLOOKUP($BC53,Folketal!$A:$A,Folketal!E:E)</f>
        <v>4215.1002697464519</v>
      </c>
      <c r="BP53" s="7">
        <f>BH53/_xlfn.XLOOKUP($BC53,Folketal!$A:$A,Folketal!F:F)</f>
        <v>4307.0689722904654</v>
      </c>
      <c r="BQ53" s="7">
        <f>BI53/_xlfn.XLOOKUP($BC53,Folketal!$A:$A,Folketal!G:G)</f>
        <v>4294.1621114597883</v>
      </c>
      <c r="BR53" s="7">
        <f>BJ53/_xlfn.XLOOKUP($BC53,Folketal!$A:$A,Folketal!H:H)</f>
        <v>4374.8647314229374</v>
      </c>
      <c r="BS53" s="7">
        <f>BD53/_xlfn.XLOOKUP($BC53,'16-66 år'!$A:$A,'16-66 år'!B:B)</f>
        <v>7212.984797899624</v>
      </c>
      <c r="BT53" s="7">
        <f>BE53/_xlfn.XLOOKUP($BC53,'16-66 år'!$A:$A,'16-66 år'!C:C)</f>
        <v>6930.8764121335689</v>
      </c>
      <c r="BU53" s="7">
        <f>BF53/_xlfn.XLOOKUP($BC53,'16-66 år'!$A:$A,'16-66 år'!D:D)</f>
        <v>5651.2248760946895</v>
      </c>
      <c r="BV53" s="7">
        <f>BG53/_xlfn.XLOOKUP($BC53,'16-66 år'!$A:$A,'16-66 år'!E:E)</f>
        <v>5586.2509249118466</v>
      </c>
      <c r="BW53" s="7">
        <f>BH53/_xlfn.XLOOKUP($BC53,'16-66 år'!$A:$A,'16-66 år'!F:F)</f>
        <v>5696.2563083284676</v>
      </c>
      <c r="BX53" s="7">
        <f>BI53/_xlfn.XLOOKUP($BC53,'16-66 år'!$A:$A,'16-66 år'!G:G)</f>
        <v>5672.491286526847</v>
      </c>
      <c r="BY53" s="7">
        <f>BJ53/_xlfn.XLOOKUP($BC53,'16-66 år'!$A:$A,'16-66 år'!H:H)</f>
        <v>5778.6192960605676</v>
      </c>
      <c r="CB53" s="9" t="s">
        <v>52</v>
      </c>
      <c r="CC53" s="7">
        <f>_xlfn.XLOOKUP($CB53,$A:$A,B:B)/_xlfn.XLOOKUP($CB53,$BC:$BC,BD:BD)*100</f>
        <v>23.401511919314547</v>
      </c>
      <c r="CD53" s="7">
        <f>_xlfn.XLOOKUP($CB53,$A:$A,C:C)/_xlfn.XLOOKUP($CB53,$BC:$BC,BE:BE)*100</f>
        <v>25.814101137544387</v>
      </c>
      <c r="CE53" s="7">
        <f>_xlfn.XLOOKUP($CB53,$A:$A,D:D)/_xlfn.XLOOKUP($CB53,$BC:$BC,BF:BF)*100</f>
        <v>31.772086000613232</v>
      </c>
      <c r="CF53" s="7">
        <f>_xlfn.XLOOKUP($CB53,$A:$A,E:E)/_xlfn.XLOOKUP($CB53,$BC:$BC,BG:BG)*100</f>
        <v>33.126402738017937</v>
      </c>
      <c r="CG53" s="7">
        <f>_xlfn.XLOOKUP($CB53,$A:$A,F:F)/_xlfn.XLOOKUP($CB53,$BC:$BC,BH:BH)*100</f>
        <v>34.410748880564618</v>
      </c>
      <c r="CH53" s="7">
        <f>_xlfn.XLOOKUP($CB53,$A:$A,G:G)/_xlfn.XLOOKUP($CB53,$BC:$BC,BI:BI)*100</f>
        <v>36.64179540280913</v>
      </c>
      <c r="CI53" s="7">
        <f>_xlfn.XLOOKUP($CB53,$A:$A,H:H)/_xlfn.XLOOKUP($CB53,$BC:$BC,BJ:BJ)*100</f>
        <v>37.840534462941129</v>
      </c>
    </row>
    <row r="54" spans="1:87" x14ac:dyDescent="0.25">
      <c r="A54" s="9" t="s">
        <v>53</v>
      </c>
      <c r="B54" s="13">
        <v>133824102.98440076</v>
      </c>
      <c r="C54" s="13">
        <v>136995784.57987154</v>
      </c>
      <c r="D54" s="13">
        <v>137739593.48574015</v>
      </c>
      <c r="E54" s="13">
        <v>148033317.11092678</v>
      </c>
      <c r="F54" s="13">
        <v>150006757.20718551</v>
      </c>
      <c r="G54" s="13">
        <v>156430867.6850225</v>
      </c>
      <c r="H54" s="13">
        <v>167710908</v>
      </c>
      <c r="I54" s="13">
        <v>1030741331.0531472</v>
      </c>
      <c r="J54" s="7">
        <f>B54/_xlfn.XLOOKUP($A54,Folketal!$A:$A,Folketal!B:B)</f>
        <v>2188.9932605610661</v>
      </c>
      <c r="K54" s="7">
        <f>C54/_xlfn.XLOOKUP($A54,Folketal!$A:$A,Folketal!C:C)</f>
        <v>2226.6685831754821</v>
      </c>
      <c r="L54" s="7">
        <f>D54/_xlfn.XLOOKUP($A54,Folketal!$A:$A,Folketal!D:D)</f>
        <v>2229.5536264060629</v>
      </c>
      <c r="M54" s="7">
        <f>E54/_xlfn.XLOOKUP($A54,Folketal!$A:$A,Folketal!E:E)</f>
        <v>2369.3291683754028</v>
      </c>
      <c r="N54" s="7">
        <f>F54/_xlfn.XLOOKUP($A54,Folketal!$A:$A,Folketal!F:F)</f>
        <v>2385.4518988484433</v>
      </c>
      <c r="O54" s="7">
        <f>G54/_xlfn.XLOOKUP($A54,Folketal!$A:$A,Folketal!G:G)</f>
        <v>2464.6426293528043</v>
      </c>
      <c r="P54" s="7">
        <f>H54/_xlfn.XLOOKUP($A54,Folketal!$A:$A,Folketal!H:H)</f>
        <v>2619.6642924086223</v>
      </c>
      <c r="Q54" s="7">
        <f>B54/_xlfn.XLOOKUP($A54,'16-66 år'!$A:$A,'16-66 år'!B:B)</f>
        <v>3431.7392292645595</v>
      </c>
      <c r="R54" s="7">
        <f>C54/_xlfn.XLOOKUP($A54,'16-66 år'!$A:$A,'16-66 år'!C:C)</f>
        <v>3491.6728579042065</v>
      </c>
      <c r="S54" s="7">
        <f>D54/_xlfn.XLOOKUP($A54,'16-66 år'!$A:$A,'16-66 år'!D:D)</f>
        <v>3487.0783160946876</v>
      </c>
      <c r="T54" s="7">
        <f>E54/_xlfn.XLOOKUP($A54,'16-66 år'!$A:$A,'16-66 år'!E:E)</f>
        <v>3691.1436756246549</v>
      </c>
      <c r="U54" s="7">
        <f>F54/_xlfn.XLOOKUP($A54,'16-66 år'!$A:$A,'16-66 år'!F:F)</f>
        <v>3723.0834977336253</v>
      </c>
      <c r="V54" s="7">
        <f>G54/_xlfn.XLOOKUP($A54,'16-66 år'!$A:$A,'16-66 år'!G:G)</f>
        <v>3842.0942572767408</v>
      </c>
      <c r="W54" s="7">
        <f>H54/_xlfn.XLOOKUP($A54,'16-66 år'!$A:$A,'16-66 år'!H:H)</f>
        <v>4077.9776297232893</v>
      </c>
      <c r="X54" s="7"/>
      <c r="Y54" s="9" t="s">
        <v>53</v>
      </c>
      <c r="Z54" s="13">
        <v>887994.97735056141</v>
      </c>
      <c r="AA54" s="13">
        <v>5952515.2653933987</v>
      </c>
      <c r="AB54" s="13">
        <v>10852559.769344533</v>
      </c>
      <c r="AC54" s="13">
        <v>14123101.854026698</v>
      </c>
      <c r="AD54" s="13">
        <v>16000513.778793978</v>
      </c>
      <c r="AE54" s="13">
        <v>15781056.355420705</v>
      </c>
      <c r="AF54" s="13">
        <v>16516791</v>
      </c>
      <c r="AG54" s="13">
        <v>80114533.000329867</v>
      </c>
      <c r="AH54" s="7">
        <f>Z54/_xlfn.XLOOKUP($Y54,Folketal!$A:$A,Folketal!B:B)</f>
        <v>14.52514888935244</v>
      </c>
      <c r="AI54" s="7">
        <f>AA54/_xlfn.XLOOKUP($Y54,Folketal!$A:$A,Folketal!C:C)</f>
        <v>96.749537023866694</v>
      </c>
      <c r="AJ54" s="7">
        <f>AB54/_xlfn.XLOOKUP($Y54,Folketal!$A:$A,Folketal!D:D)</f>
        <v>175.66745608288468</v>
      </c>
      <c r="AK54" s="7">
        <f>AC54/_xlfn.XLOOKUP($Y54,Folketal!$A:$A,Folketal!E:E)</f>
        <v>226.04558097963633</v>
      </c>
      <c r="AL54" s="7">
        <f>AD54/_xlfn.XLOOKUP($Y54,Folketal!$A:$A,Folketal!F:F)</f>
        <v>254.44491092796224</v>
      </c>
      <c r="AM54" s="7">
        <f>AE54/_xlfn.XLOOKUP($Y54,Folketal!$A:$A,Folketal!G:G)</f>
        <v>248.6380393165386</v>
      </c>
      <c r="AN54" s="7">
        <f>AF54/_xlfn.XLOOKUP($Y54,Folketal!$A:$A,Folketal!H:H)</f>
        <v>257.99423617619493</v>
      </c>
      <c r="AO54" s="7">
        <f>Z54/_xlfn.XLOOKUP($Y54,'16-66 år'!$A:$A,'16-66 år'!B:B)</f>
        <v>22.771437515400589</v>
      </c>
      <c r="AP54" s="7">
        <f>AA54/_xlfn.XLOOKUP($Y54,'16-66 år'!$A:$A,'16-66 år'!C:C)</f>
        <v>151.71441991572317</v>
      </c>
      <c r="AQ54" s="7">
        <f>AB54/_xlfn.XLOOKUP($Y54,'16-66 år'!$A:$A,'16-66 år'!D:D)</f>
        <v>274.74834859100082</v>
      </c>
      <c r="AR54" s="7">
        <f>AC54/_xlfn.XLOOKUP($Y54,'16-66 år'!$A:$A,'16-66 år'!E:E)</f>
        <v>352.15314434675719</v>
      </c>
      <c r="AS54" s="7">
        <f>AD54/_xlfn.XLOOKUP($Y54,'16-66 år'!$A:$A,'16-66 år'!F:F)</f>
        <v>397.12376905001059</v>
      </c>
      <c r="AT54" s="7">
        <f>AE54/_xlfn.XLOOKUP($Y54,'16-66 år'!$A:$A,'16-66 år'!G:G)</f>
        <v>387.59809297361426</v>
      </c>
      <c r="AU54" s="7">
        <f>AF54/_xlfn.XLOOKUP($Y54,'16-66 år'!$A:$A,'16-66 år'!H:H)</f>
        <v>401.61433156640567</v>
      </c>
      <c r="AV54" s="7"/>
      <c r="AW54" s="7"/>
      <c r="AX54" s="7"/>
      <c r="BC54" s="9" t="s">
        <v>53</v>
      </c>
      <c r="BD54" s="13">
        <v>338821580.29074878</v>
      </c>
      <c r="BE54" s="13">
        <v>344829191.75165898</v>
      </c>
      <c r="BF54" s="13">
        <v>309797382.38579488</v>
      </c>
      <c r="BG54" s="13">
        <v>319020247.10963607</v>
      </c>
      <c r="BH54" s="13">
        <v>319988354.57931197</v>
      </c>
      <c r="BI54" s="13">
        <v>320968773.25268215</v>
      </c>
      <c r="BJ54" s="13">
        <v>331422846</v>
      </c>
      <c r="BK54" s="13">
        <v>2284848375.369833</v>
      </c>
      <c r="BL54" s="7">
        <f>BD54/_xlfn.XLOOKUP($BC54,Folketal!$A:$A,Folketal!B:B)</f>
        <v>5542.1866408889964</v>
      </c>
      <c r="BM54" s="7">
        <f>BE54/_xlfn.XLOOKUP($BC54,Folketal!$A:$A,Folketal!C:C)</f>
        <v>5604.7003941756839</v>
      </c>
      <c r="BN54" s="7">
        <f>BF54/_xlfn.XLOOKUP($BC54,Folketal!$A:$A,Folketal!D:D)</f>
        <v>5014.6066201426838</v>
      </c>
      <c r="BO54" s="7">
        <f>BG54/_xlfn.XLOOKUP($BC54,Folketal!$A:$A,Folketal!E:E)</f>
        <v>5106.0395830540829</v>
      </c>
      <c r="BP54" s="7">
        <f>BH54/_xlfn.XLOOKUP($BC54,Folketal!$A:$A,Folketal!F:F)</f>
        <v>5088.5496243768202</v>
      </c>
      <c r="BQ54" s="7">
        <f>BI54/_xlfn.XLOOKUP($BC54,Folketal!$A:$A,Folketal!G:G)</f>
        <v>5057.0154916130796</v>
      </c>
      <c r="BR54" s="7">
        <f>BJ54/_xlfn.XLOOKUP($BC54,Folketal!$A:$A,Folketal!H:H)</f>
        <v>5176.8641986879102</v>
      </c>
      <c r="BS54" s="7">
        <f>BD54/_xlfn.XLOOKUP($BC54,'16-66 år'!$A:$A,'16-66 år'!B:B)</f>
        <v>8688.6239688878031</v>
      </c>
      <c r="BT54" s="7">
        <f>BE54/_xlfn.XLOOKUP($BC54,'16-66 år'!$A:$A,'16-66 år'!C:C)</f>
        <v>8788.8158978376196</v>
      </c>
      <c r="BU54" s="7">
        <f>BF54/_xlfn.XLOOKUP($BC54,'16-66 år'!$A:$A,'16-66 år'!D:D)</f>
        <v>7842.9717059694904</v>
      </c>
      <c r="BV54" s="7">
        <f>BG54/_xlfn.XLOOKUP($BC54,'16-66 år'!$A:$A,'16-66 år'!E:E)</f>
        <v>7954.6252863641957</v>
      </c>
      <c r="BW54" s="7">
        <f>BH54/_xlfn.XLOOKUP($BC54,'16-66 år'!$A:$A,'16-66 år'!F:F)</f>
        <v>7941.9313141721968</v>
      </c>
      <c r="BX54" s="7">
        <f>BI54/_xlfn.XLOOKUP($BC54,'16-66 år'!$A:$A,'16-66 år'!G:G)</f>
        <v>7883.3052499737723</v>
      </c>
      <c r="BY54" s="7">
        <f>BJ54/_xlfn.XLOOKUP($BC54,'16-66 år'!$A:$A,'16-66 år'!H:H)</f>
        <v>8058.7182317755187</v>
      </c>
      <c r="CB54" s="9" t="s">
        <v>53</v>
      </c>
      <c r="CC54" s="7">
        <f>_xlfn.XLOOKUP($CB54,$A:$A,B:B)/_xlfn.XLOOKUP($CB54,$BC:$BC,BD:BD)*100</f>
        <v>39.49692427193213</v>
      </c>
      <c r="CD54" s="7">
        <f>_xlfn.XLOOKUP($CB54,$A:$A,C:C)/_xlfn.XLOOKUP($CB54,$BC:$BC,BE:BE)*100</f>
        <v>39.728592548665063</v>
      </c>
      <c r="CE54" s="7">
        <f>_xlfn.XLOOKUP($CB54,$A:$A,D:D)/_xlfn.XLOOKUP($CB54,$BC:$BC,BF:BF)*100</f>
        <v>44.461186994217776</v>
      </c>
      <c r="CF54" s="7">
        <f>_xlfn.XLOOKUP($CB54,$A:$A,E:E)/_xlfn.XLOOKUP($CB54,$BC:$BC,BG:BG)*100</f>
        <v>46.402483369669298</v>
      </c>
      <c r="CG54" s="7">
        <f>_xlfn.XLOOKUP($CB54,$A:$A,F:F)/_xlfn.XLOOKUP($CB54,$BC:$BC,BH:BH)*100</f>
        <v>46.878817638347833</v>
      </c>
      <c r="CH54" s="7">
        <f>_xlfn.XLOOKUP($CB54,$A:$A,G:G)/_xlfn.XLOOKUP($CB54,$BC:$BC,BI:BI)*100</f>
        <v>48.737098659087486</v>
      </c>
      <c r="CI54" s="7">
        <f>_xlfn.XLOOKUP($CB54,$A:$A,H:H)/_xlfn.XLOOKUP($CB54,$BC:$BC,BJ:BJ)*100</f>
        <v>50.603303309995717</v>
      </c>
    </row>
    <row r="55" spans="1:87" x14ac:dyDescent="0.25">
      <c r="A55" s="9" t="s">
        <v>54</v>
      </c>
      <c r="B55" s="13">
        <v>46891850.569506057</v>
      </c>
      <c r="C55" s="13">
        <v>46440937.270502672</v>
      </c>
      <c r="D55" s="13">
        <v>45822130.237474956</v>
      </c>
      <c r="E55" s="13">
        <v>46224833.17246002</v>
      </c>
      <c r="F55" s="13">
        <v>44640563.620005406</v>
      </c>
      <c r="G55" s="13">
        <v>45088503.935591742</v>
      </c>
      <c r="H55" s="13">
        <v>47739524</v>
      </c>
      <c r="I55" s="13">
        <v>322848342.80554086</v>
      </c>
      <c r="J55" s="7">
        <f>B55/_xlfn.XLOOKUP($A55,Folketal!$A:$A,Folketal!B:B)</f>
        <v>3773.9919975457592</v>
      </c>
      <c r="K55" s="7">
        <f>C55/_xlfn.XLOOKUP($A55,Folketal!$A:$A,Folketal!C:C)</f>
        <v>3757.0534156219296</v>
      </c>
      <c r="L55" s="7">
        <f>D55/_xlfn.XLOOKUP($A55,Folketal!$A:$A,Folketal!D:D)</f>
        <v>3722.955007919642</v>
      </c>
      <c r="M55" s="7">
        <f>E55/_xlfn.XLOOKUP($A55,Folketal!$A:$A,Folketal!E:E)</f>
        <v>3740.1758372408785</v>
      </c>
      <c r="N55" s="7">
        <f>F55/_xlfn.XLOOKUP($A55,Folketal!$A:$A,Folketal!F:F)</f>
        <v>3666.2749359399972</v>
      </c>
      <c r="O55" s="7">
        <f>G55/_xlfn.XLOOKUP($A55,Folketal!$A:$A,Folketal!G:G)</f>
        <v>3779.4219560428955</v>
      </c>
      <c r="P55" s="7">
        <f>H55/_xlfn.XLOOKUP($A55,Folketal!$A:$A,Folketal!H:H)</f>
        <v>4043.6662713874302</v>
      </c>
      <c r="Q55" s="7">
        <f>B55/_xlfn.XLOOKUP($A55,'16-66 år'!$A:$A,'16-66 år'!B:B)</f>
        <v>6587.7845700345679</v>
      </c>
      <c r="R55" s="7">
        <f>C55/_xlfn.XLOOKUP($A55,'16-66 år'!$A:$A,'16-66 år'!C:C)</f>
        <v>6658.1988918283396</v>
      </c>
      <c r="S55" s="7">
        <f>D55/_xlfn.XLOOKUP($A55,'16-66 år'!$A:$A,'16-66 år'!D:D)</f>
        <v>6612.1400054076412</v>
      </c>
      <c r="T55" s="7">
        <f>E55/_xlfn.XLOOKUP($A55,'16-66 år'!$A:$A,'16-66 år'!E:E)</f>
        <v>6708.9743356255467</v>
      </c>
      <c r="U55" s="7">
        <f>F55/_xlfn.XLOOKUP($A55,'16-66 år'!$A:$A,'16-66 år'!F:F)</f>
        <v>6645.9079380683943</v>
      </c>
      <c r="V55" s="7">
        <f>G55/_xlfn.XLOOKUP($A55,'16-66 år'!$A:$A,'16-66 år'!G:G)</f>
        <v>6928.1659397037092</v>
      </c>
      <c r="W55" s="7">
        <f>H55/_xlfn.XLOOKUP($A55,'16-66 år'!$A:$A,'16-66 år'!H:H)</f>
        <v>7506.2144654088052</v>
      </c>
      <c r="X55" s="7"/>
      <c r="Y55" s="9" t="s">
        <v>54</v>
      </c>
      <c r="Z55" s="13">
        <v>548545.30398499756</v>
      </c>
      <c r="AA55" s="13">
        <v>3600212.452403673</v>
      </c>
      <c r="AB55" s="13">
        <v>5988272.0304996362</v>
      </c>
      <c r="AC55" s="13">
        <v>7752341.1828110265</v>
      </c>
      <c r="AD55" s="13">
        <v>8496753.7489773948</v>
      </c>
      <c r="AE55" s="13">
        <v>8489109.2100316677</v>
      </c>
      <c r="AF55" s="13">
        <v>9096838</v>
      </c>
      <c r="AG55" s="13">
        <v>43972071.928708397</v>
      </c>
      <c r="AH55" s="7">
        <f>Z55/_xlfn.XLOOKUP($Y55,Folketal!$A:$A,Folketal!B:B)</f>
        <v>44.148515411267411</v>
      </c>
      <c r="AI55" s="7">
        <f>AA55/_xlfn.XLOOKUP($Y55,Folketal!$A:$A,Folketal!C:C)</f>
        <v>291.25576024623194</v>
      </c>
      <c r="AJ55" s="7">
        <f>AB55/_xlfn.XLOOKUP($Y55,Folketal!$A:$A,Folketal!D:D)</f>
        <v>486.53493910461782</v>
      </c>
      <c r="AK55" s="7">
        <f>AC55/_xlfn.XLOOKUP($Y55,Folketal!$A:$A,Folketal!E:E)</f>
        <v>627.26281922574856</v>
      </c>
      <c r="AL55" s="7">
        <f>AD55/_xlfn.XLOOKUP($Y55,Folketal!$A:$A,Folketal!F:F)</f>
        <v>697.82800172284783</v>
      </c>
      <c r="AM55" s="7">
        <f>AE55/_xlfn.XLOOKUP($Y55,Folketal!$A:$A,Folketal!G:G)</f>
        <v>711.57663118454889</v>
      </c>
      <c r="AN55" s="7">
        <f>AF55/_xlfn.XLOOKUP($Y55,Folketal!$A:$A,Folketal!H:H)</f>
        <v>770.52668134846692</v>
      </c>
      <c r="AO55" s="7">
        <f>Z55/_xlfn.XLOOKUP($Y55,'16-66 år'!$A:$A,'16-66 år'!B:B)</f>
        <v>77.064527112250289</v>
      </c>
      <c r="AP55" s="7">
        <f>AA55/_xlfn.XLOOKUP($Y55,'16-66 år'!$A:$A,'16-66 år'!C:C)</f>
        <v>516.15949138403914</v>
      </c>
      <c r="AQ55" s="7">
        <f>AB55/_xlfn.XLOOKUP($Y55,'16-66 år'!$A:$A,'16-66 år'!D:D)</f>
        <v>864.1085181096156</v>
      </c>
      <c r="AR55" s="7">
        <f>AC55/_xlfn.XLOOKUP($Y55,'16-66 år'!$A:$A,'16-66 år'!E:E)</f>
        <v>1125.1583719609619</v>
      </c>
      <c r="AS55" s="7">
        <f>AD55/_xlfn.XLOOKUP($Y55,'16-66 år'!$A:$A,'16-66 år'!F:F)</f>
        <v>1264.9625947561999</v>
      </c>
      <c r="AT55" s="7">
        <f>AE55/_xlfn.XLOOKUP($Y55,'16-66 år'!$A:$A,'16-66 år'!G:G)</f>
        <v>1304.4113721622107</v>
      </c>
      <c r="AU55" s="7">
        <f>AF55/_xlfn.XLOOKUP($Y55,'16-66 år'!$A:$A,'16-66 år'!H:H)</f>
        <v>1430.3204402515723</v>
      </c>
      <c r="AV55" s="7"/>
      <c r="AW55" s="7"/>
      <c r="AX55" s="7"/>
      <c r="BC55" s="9" t="s">
        <v>54</v>
      </c>
      <c r="BD55" s="13">
        <v>102546074.98924799</v>
      </c>
      <c r="BE55" s="13">
        <v>100196716.47088213</v>
      </c>
      <c r="BF55" s="13">
        <v>94031250.501056731</v>
      </c>
      <c r="BG55" s="13">
        <v>93838920.137463853</v>
      </c>
      <c r="BH55" s="13">
        <v>91515373.017672941</v>
      </c>
      <c r="BI55" s="13">
        <v>92623925.137098238</v>
      </c>
      <c r="BJ55" s="13">
        <v>94422503</v>
      </c>
      <c r="BK55" s="13">
        <v>669174763.2534219</v>
      </c>
      <c r="BL55" s="7">
        <f>BD55/_xlfn.XLOOKUP($BC55,Folketal!$A:$A,Folketal!B:B)</f>
        <v>8253.2052305229772</v>
      </c>
      <c r="BM55" s="7">
        <f>BE55/_xlfn.XLOOKUP($BC55,Folketal!$A:$A,Folketal!C:C)</f>
        <v>8105.8746437086102</v>
      </c>
      <c r="BN55" s="7">
        <f>BF55/_xlfn.XLOOKUP($BC55,Folketal!$A:$A,Folketal!D:D)</f>
        <v>7639.8481070081843</v>
      </c>
      <c r="BO55" s="7">
        <f>BG55/_xlfn.XLOOKUP($BC55,Folketal!$A:$A,Folketal!E:E)</f>
        <v>7592.7599431559065</v>
      </c>
      <c r="BP55" s="7">
        <f>BH55/_xlfn.XLOOKUP($BC55,Folketal!$A:$A,Folketal!F:F)</f>
        <v>7516.0457471807604</v>
      </c>
      <c r="BQ55" s="7">
        <f>BI55/_xlfn.XLOOKUP($BC55,Folketal!$A:$A,Folketal!G:G)</f>
        <v>7763.9501372253344</v>
      </c>
      <c r="BR55" s="7">
        <f>BJ55/_xlfn.XLOOKUP($BC55,Folketal!$A:$A,Folketal!H:H)</f>
        <v>7997.8403354226666</v>
      </c>
      <c r="BS55" s="7">
        <f>BD55/_xlfn.XLOOKUP($BC55,'16-66 år'!$A:$A,'16-66 år'!B:B)</f>
        <v>14406.5854157415</v>
      </c>
      <c r="BT55" s="7">
        <f>BE55/_xlfn.XLOOKUP($BC55,'16-66 år'!$A:$A,'16-66 år'!C:C)</f>
        <v>14365.120640986686</v>
      </c>
      <c r="BU55" s="7">
        <f>BF55/_xlfn.XLOOKUP($BC55,'16-66 år'!$A:$A,'16-66 år'!D:D)</f>
        <v>13568.723016025502</v>
      </c>
      <c r="BV55" s="7">
        <f>BG55/_xlfn.XLOOKUP($BC55,'16-66 år'!$A:$A,'16-66 år'!E:E)</f>
        <v>13619.582022853971</v>
      </c>
      <c r="BW55" s="7">
        <f>BH55/_xlfn.XLOOKUP($BC55,'16-66 år'!$A:$A,'16-66 år'!F:F)</f>
        <v>13624.441419930467</v>
      </c>
      <c r="BX55" s="7">
        <f>BI55/_xlfn.XLOOKUP($BC55,'16-66 år'!$A:$A,'16-66 år'!G:G)</f>
        <v>14232.317937476681</v>
      </c>
      <c r="BY55" s="7">
        <f>BJ55/_xlfn.XLOOKUP($BC55,'16-66 år'!$A:$A,'16-66 år'!H:H)</f>
        <v>14846.305503144655</v>
      </c>
      <c r="CB55" s="9" t="s">
        <v>54</v>
      </c>
      <c r="CC55" s="7">
        <f>_xlfn.XLOOKUP($CB55,$A:$A,B:B)/_xlfn.XLOOKUP($CB55,$BC:$BC,BD:BD)*100</f>
        <v>45.727591791711866</v>
      </c>
      <c r="CD55" s="7">
        <f>_xlfn.XLOOKUP($CB55,$A:$A,C:C)/_xlfn.XLOOKUP($CB55,$BC:$BC,BE:BE)*100</f>
        <v>46.349759659039059</v>
      </c>
      <c r="CE55" s="7">
        <f>_xlfn.XLOOKUP($CB55,$A:$A,D:D)/_xlfn.XLOOKUP($CB55,$BC:$BC,BF:BF)*100</f>
        <v>48.730746420265888</v>
      </c>
      <c r="CF55" s="7">
        <f>_xlfn.XLOOKUP($CB55,$A:$A,E:E)/_xlfn.XLOOKUP($CB55,$BC:$BC,BG:BG)*100</f>
        <v>49.259766741503043</v>
      </c>
      <c r="CG55" s="7">
        <f>_xlfn.XLOOKUP($CB55,$A:$A,F:F)/_xlfn.XLOOKUP($CB55,$BC:$BC,BH:BH)*100</f>
        <v>48.779305758153519</v>
      </c>
      <c r="CH55" s="7">
        <f>_xlfn.XLOOKUP($CB55,$A:$A,G:G)/_xlfn.XLOOKUP($CB55,$BC:$BC,BI:BI)*100</f>
        <v>48.679111653769304</v>
      </c>
      <c r="CI55" s="7">
        <f>_xlfn.XLOOKUP($CB55,$A:$A,H:H)/_xlfn.XLOOKUP($CB55,$BC:$BC,BJ:BJ)*100</f>
        <v>50.559477331373017</v>
      </c>
    </row>
    <row r="56" spans="1:87" x14ac:dyDescent="0.25">
      <c r="A56" s="9" t="s">
        <v>55</v>
      </c>
      <c r="B56" s="13">
        <v>44793048.930947624</v>
      </c>
      <c r="C56" s="13">
        <v>44183593.43696247</v>
      </c>
      <c r="D56" s="13">
        <v>44261615.055523694</v>
      </c>
      <c r="E56" s="13">
        <v>49967363.472124703</v>
      </c>
      <c r="F56" s="13">
        <v>52547458.082984224</v>
      </c>
      <c r="G56" s="13">
        <v>57290553.14094539</v>
      </c>
      <c r="H56" s="13">
        <v>62850924</v>
      </c>
      <c r="I56" s="13">
        <v>355894556.11948806</v>
      </c>
      <c r="J56" s="7">
        <f>B56/_xlfn.XLOOKUP($A56,Folketal!$A:$A,Folketal!B:B)</f>
        <v>1600.5520235456165</v>
      </c>
      <c r="K56" s="7">
        <f>C56/_xlfn.XLOOKUP($A56,Folketal!$A:$A,Folketal!C:C)</f>
        <v>1556.6921550562827</v>
      </c>
      <c r="L56" s="7">
        <f>D56/_xlfn.XLOOKUP($A56,Folketal!$A:$A,Folketal!D:D)</f>
        <v>1545.9872530745265</v>
      </c>
      <c r="M56" s="7">
        <f>E56/_xlfn.XLOOKUP($A56,Folketal!$A:$A,Folketal!E:E)</f>
        <v>1722.0624301118246</v>
      </c>
      <c r="N56" s="7">
        <f>F56/_xlfn.XLOOKUP($A56,Folketal!$A:$A,Folketal!F:F)</f>
        <v>1787.0245904772735</v>
      </c>
      <c r="O56" s="7">
        <f>G56/_xlfn.XLOOKUP($A56,Folketal!$A:$A,Folketal!G:G)</f>
        <v>1937.9796069597926</v>
      </c>
      <c r="P56" s="7">
        <f>H56/_xlfn.XLOOKUP($A56,Folketal!$A:$A,Folketal!H:H)</f>
        <v>2099.3694969603848</v>
      </c>
      <c r="Q56" s="7">
        <f>B56/_xlfn.XLOOKUP($A56,'16-66 år'!$A:$A,'16-66 år'!B:B)</f>
        <v>2633.336209932253</v>
      </c>
      <c r="R56" s="7">
        <f>C56/_xlfn.XLOOKUP($A56,'16-66 år'!$A:$A,'16-66 år'!C:C)</f>
        <v>2571.8040417323905</v>
      </c>
      <c r="S56" s="7">
        <f>D56/_xlfn.XLOOKUP($A56,'16-66 år'!$A:$A,'16-66 år'!D:D)</f>
        <v>2557.8834405642447</v>
      </c>
      <c r="T56" s="7">
        <f>E56/_xlfn.XLOOKUP($A56,'16-66 år'!$A:$A,'16-66 år'!E:E)</f>
        <v>2836.154130555381</v>
      </c>
      <c r="U56" s="7">
        <f>F56/_xlfn.XLOOKUP($A56,'16-66 år'!$A:$A,'16-66 år'!F:F)</f>
        <v>2931.354350272466</v>
      </c>
      <c r="V56" s="7">
        <f>G56/_xlfn.XLOOKUP($A56,'16-66 år'!$A:$A,'16-66 år'!G:G)</f>
        <v>3191.6742696905508</v>
      </c>
      <c r="W56" s="7">
        <f>H56/_xlfn.XLOOKUP($A56,'16-66 år'!$A:$A,'16-66 år'!H:H)</f>
        <v>3463.8150454670708</v>
      </c>
      <c r="X56" s="7"/>
      <c r="Y56" s="9" t="s">
        <v>55</v>
      </c>
      <c r="Z56" s="13">
        <v>353416.7332856101</v>
      </c>
      <c r="AA56" s="13">
        <v>2389989.7645528056</v>
      </c>
      <c r="AB56" s="13">
        <v>4563241.1984494161</v>
      </c>
      <c r="AC56" s="13">
        <v>6393593.8756942572</v>
      </c>
      <c r="AD56" s="13">
        <v>7485737.5039023915</v>
      </c>
      <c r="AE56" s="13">
        <v>7910877.3220224883</v>
      </c>
      <c r="AF56" s="13">
        <v>8001768</v>
      </c>
      <c r="AG56" s="13">
        <v>37098624.397906967</v>
      </c>
      <c r="AH56" s="7">
        <f>Z56/_xlfn.XLOOKUP($Y56,Folketal!$A:$A,Folketal!B:B)</f>
        <v>12.628340358951265</v>
      </c>
      <c r="AI56" s="7">
        <f>AA56/_xlfn.XLOOKUP($Y56,Folketal!$A:$A,Folketal!C:C)</f>
        <v>84.204973559976239</v>
      </c>
      <c r="AJ56" s="7">
        <f>AB56/_xlfn.XLOOKUP($Y56,Folketal!$A:$A,Folketal!D:D)</f>
        <v>159.38669921234427</v>
      </c>
      <c r="AK56" s="7">
        <f>AC56/_xlfn.XLOOKUP($Y56,Folketal!$A:$A,Folketal!E:E)</f>
        <v>220.34718347443678</v>
      </c>
      <c r="AL56" s="7">
        <f>AD56/_xlfn.XLOOKUP($Y56,Folketal!$A:$A,Folketal!F:F)</f>
        <v>254.57362706690671</v>
      </c>
      <c r="AM56" s="7">
        <f>AE56/_xlfn.XLOOKUP($Y56,Folketal!$A:$A,Folketal!G:G)</f>
        <v>267.6029132677927</v>
      </c>
      <c r="AN56" s="7">
        <f>AF56/_xlfn.XLOOKUP($Y56,Folketal!$A:$A,Folketal!H:H)</f>
        <v>267.27797448059323</v>
      </c>
      <c r="AO56" s="7">
        <f>Z56/_xlfn.XLOOKUP($Y56,'16-66 år'!$A:$A,'16-66 år'!B:B)</f>
        <v>20.776997841599652</v>
      </c>
      <c r="AP56" s="7">
        <f>AA56/_xlfn.XLOOKUP($Y56,'16-66 år'!$A:$A,'16-66 år'!C:C)</f>
        <v>139.11465451413304</v>
      </c>
      <c r="AQ56" s="7">
        <f>AB56/_xlfn.XLOOKUP($Y56,'16-66 år'!$A:$A,'16-66 år'!D:D)</f>
        <v>263.71019408514888</v>
      </c>
      <c r="AR56" s="7">
        <f>AC56/_xlfn.XLOOKUP($Y56,'16-66 år'!$A:$A,'16-66 år'!E:E)</f>
        <v>362.90123031526036</v>
      </c>
      <c r="AS56" s="7">
        <f>AD56/_xlfn.XLOOKUP($Y56,'16-66 år'!$A:$A,'16-66 år'!F:F)</f>
        <v>417.59106905625299</v>
      </c>
      <c r="AT56" s="7">
        <f>AE56/_xlfn.XLOOKUP($Y56,'16-66 år'!$A:$A,'16-66 år'!G:G)</f>
        <v>440.71739955557035</v>
      </c>
      <c r="AU56" s="7">
        <f>AF56/_xlfn.XLOOKUP($Y56,'16-66 år'!$A:$A,'16-66 år'!H:H)</f>
        <v>440.9902452466244</v>
      </c>
      <c r="AV56" s="7"/>
      <c r="AW56" s="7"/>
      <c r="AX56" s="7"/>
      <c r="BC56" s="9" t="s">
        <v>55</v>
      </c>
      <c r="BD56" s="13">
        <v>125750250.0472227</v>
      </c>
      <c r="BE56" s="13">
        <v>123652848.82089742</v>
      </c>
      <c r="BF56" s="13">
        <v>112295308.0745763</v>
      </c>
      <c r="BG56" s="13">
        <v>115873076.88639367</v>
      </c>
      <c r="BH56" s="13">
        <v>119358126.15296717</v>
      </c>
      <c r="BI56" s="13">
        <v>127507314.33011048</v>
      </c>
      <c r="BJ56" s="13">
        <v>132418254</v>
      </c>
      <c r="BK56" s="13">
        <v>856855178.31216776</v>
      </c>
      <c r="BL56" s="7">
        <f>BD56/_xlfn.XLOOKUP($BC56,Folketal!$A:$A,Folketal!B:B)</f>
        <v>4493.3270223405525</v>
      </c>
      <c r="BM56" s="7">
        <f>BE56/_xlfn.XLOOKUP($BC56,Folketal!$A:$A,Folketal!C:C)</f>
        <v>4356.5813628192018</v>
      </c>
      <c r="BN56" s="7">
        <f>BF56/_xlfn.XLOOKUP($BC56,Folketal!$A:$A,Folketal!D:D)</f>
        <v>3922.2950777008837</v>
      </c>
      <c r="BO56" s="7">
        <f>BG56/_xlfn.XLOOKUP($BC56,Folketal!$A:$A,Folketal!E:E)</f>
        <v>3993.4200746620372</v>
      </c>
      <c r="BP56" s="7">
        <f>BH56/_xlfn.XLOOKUP($BC56,Folketal!$A:$A,Folketal!F:F)</f>
        <v>4059.1098844743128</v>
      </c>
      <c r="BQ56" s="7">
        <f>BI56/_xlfn.XLOOKUP($BC56,Folketal!$A:$A,Folketal!G:G)</f>
        <v>4313.2167759322938</v>
      </c>
      <c r="BR56" s="7">
        <f>BJ56/_xlfn.XLOOKUP($BC56,Folketal!$A:$A,Folketal!H:H)</f>
        <v>4423.0828378649212</v>
      </c>
      <c r="BS56" s="7">
        <f>BD56/_xlfn.XLOOKUP($BC56,'16-66 år'!$A:$A,'16-66 år'!B:B)</f>
        <v>7392.7248705010406</v>
      </c>
      <c r="BT56" s="7">
        <f>BE56/_xlfn.XLOOKUP($BC56,'16-66 år'!$A:$A,'16-66 år'!C:C)</f>
        <v>7197.4882899241802</v>
      </c>
      <c r="BU56" s="7">
        <f>BF56/_xlfn.XLOOKUP($BC56,'16-66 år'!$A:$A,'16-66 år'!D:D)</f>
        <v>6489.5577944161059</v>
      </c>
      <c r="BV56" s="7">
        <f>BG56/_xlfn.XLOOKUP($BC56,'16-66 år'!$A:$A,'16-66 år'!E:E)</f>
        <v>6576.971102644663</v>
      </c>
      <c r="BW56" s="7">
        <f>BH56/_xlfn.XLOOKUP($BC56,'16-66 år'!$A:$A,'16-66 år'!F:F)</f>
        <v>6658.380349936805</v>
      </c>
      <c r="BX56" s="7">
        <f>BI56/_xlfn.XLOOKUP($BC56,'16-66 år'!$A:$A,'16-66 år'!G:G)</f>
        <v>7103.4715504239821</v>
      </c>
      <c r="BY56" s="7">
        <f>BJ56/_xlfn.XLOOKUP($BC56,'16-66 år'!$A:$A,'16-66 år'!H:H)</f>
        <v>7297.7819785064758</v>
      </c>
      <c r="CB56" s="9" t="s">
        <v>55</v>
      </c>
      <c r="CC56" s="7">
        <f>_xlfn.XLOOKUP($CB56,$A:$A,B:B)/_xlfn.XLOOKUP($CB56,$BC:$BC,BD:BD)*100</f>
        <v>35.62064402585807</v>
      </c>
      <c r="CD56" s="7">
        <f>_xlfn.XLOOKUP($CB56,$A:$A,C:C)/_xlfn.XLOOKUP($CB56,$BC:$BC,BE:BE)*100</f>
        <v>35.731965626573917</v>
      </c>
      <c r="CE56" s="7">
        <f>_xlfn.XLOOKUP($CB56,$A:$A,D:D)/_xlfn.XLOOKUP($CB56,$BC:$BC,BF:BF)*100</f>
        <v>39.415373459885934</v>
      </c>
      <c r="CF56" s="7">
        <f>_xlfn.XLOOKUP($CB56,$A:$A,E:E)/_xlfn.XLOOKUP($CB56,$BC:$BC,BG:BG)*100</f>
        <v>43.122496454560007</v>
      </c>
      <c r="CG56" s="7">
        <f>_xlfn.XLOOKUP($CB56,$A:$A,F:F)/_xlfn.XLOOKUP($CB56,$BC:$BC,BH:BH)*100</f>
        <v>44.025036063016252</v>
      </c>
      <c r="CH56" s="7">
        <f>_xlfn.XLOOKUP($CB56,$A:$A,G:G)/_xlfn.XLOOKUP($CB56,$BC:$BC,BI:BI)*100</f>
        <v>44.931189588561821</v>
      </c>
      <c r="CI56" s="7">
        <f>_xlfn.XLOOKUP($CB56,$A:$A,H:H)/_xlfn.XLOOKUP($CB56,$BC:$BC,BJ:BJ)*100</f>
        <v>47.463942546773048</v>
      </c>
    </row>
    <row r="57" spans="1:87" x14ac:dyDescent="0.25">
      <c r="A57" s="9" t="s">
        <v>56</v>
      </c>
      <c r="B57" s="13">
        <v>51518316.865043148</v>
      </c>
      <c r="C57" s="13">
        <v>50530116.777058654</v>
      </c>
      <c r="D57" s="13">
        <v>49723657.801871888</v>
      </c>
      <c r="E57" s="13">
        <v>55227153.710376889</v>
      </c>
      <c r="F57" s="13">
        <v>58469872.430589832</v>
      </c>
      <c r="G57" s="13">
        <v>60934857.878045298</v>
      </c>
      <c r="H57" s="13">
        <v>62039322</v>
      </c>
      <c r="I57" s="13">
        <v>388443297.46298569</v>
      </c>
      <c r="J57" s="7">
        <f>B57/_xlfn.XLOOKUP($A57,Folketal!$A:$A,Folketal!B:B)</f>
        <v>2616.4711460153962</v>
      </c>
      <c r="K57" s="7">
        <f>C57/_xlfn.XLOOKUP($A57,Folketal!$A:$A,Folketal!C:C)</f>
        <v>2583.3393035306062</v>
      </c>
      <c r="L57" s="7">
        <f>D57/_xlfn.XLOOKUP($A57,Folketal!$A:$A,Folketal!D:D)</f>
        <v>2570.4951303697212</v>
      </c>
      <c r="M57" s="7">
        <f>E57/_xlfn.XLOOKUP($A57,Folketal!$A:$A,Folketal!E:E)</f>
        <v>2853.9689788836176</v>
      </c>
      <c r="N57" s="7">
        <f>F57/_xlfn.XLOOKUP($A57,Folketal!$A:$A,Folketal!F:F)</f>
        <v>3067.5133744604077</v>
      </c>
      <c r="O57" s="7">
        <f>G57/_xlfn.XLOOKUP($A57,Folketal!$A:$A,Folketal!G:G)</f>
        <v>3258.0258716807625</v>
      </c>
      <c r="P57" s="7">
        <f>H57/_xlfn.XLOOKUP($A57,Folketal!$A:$A,Folketal!H:H)</f>
        <v>3348.7704847241716</v>
      </c>
      <c r="Q57" s="7">
        <f>B57/_xlfn.XLOOKUP($A57,'16-66 år'!$A:$A,'16-66 år'!B:B)</f>
        <v>4280.3520160388125</v>
      </c>
      <c r="R57" s="7">
        <f>C57/_xlfn.XLOOKUP($A57,'16-66 år'!$A:$A,'16-66 år'!C:C)</f>
        <v>4251.5874444306819</v>
      </c>
      <c r="S57" s="7">
        <f>D57/_xlfn.XLOOKUP($A57,'16-66 år'!$A:$A,'16-66 år'!D:D)</f>
        <v>4245.1684284019366</v>
      </c>
      <c r="T57" s="7">
        <f>E57/_xlfn.XLOOKUP($A57,'16-66 år'!$A:$A,'16-66 år'!E:E)</f>
        <v>4745.8239847363484</v>
      </c>
      <c r="U57" s="7">
        <f>F57/_xlfn.XLOOKUP($A57,'16-66 år'!$A:$A,'16-66 år'!F:F)</f>
        <v>5126.2381580387364</v>
      </c>
      <c r="V57" s="7">
        <f>G57/_xlfn.XLOOKUP($A57,'16-66 år'!$A:$A,'16-66 år'!G:G)</f>
        <v>5480.2462341977962</v>
      </c>
      <c r="W57" s="7">
        <f>H57/_xlfn.XLOOKUP($A57,'16-66 år'!$A:$A,'16-66 år'!H:H)</f>
        <v>5667.7619221633477</v>
      </c>
      <c r="X57" s="7"/>
      <c r="Y57" s="9" t="s">
        <v>56</v>
      </c>
      <c r="Z57" s="13">
        <v>287687.70384942082</v>
      </c>
      <c r="AA57" s="13">
        <v>2570962.6447515218</v>
      </c>
      <c r="AB57" s="13">
        <v>4139808.961846312</v>
      </c>
      <c r="AC57" s="13">
        <v>6118591.1297871256</v>
      </c>
      <c r="AD57" s="13">
        <v>6838301.0524007343</v>
      </c>
      <c r="AE57" s="13">
        <v>6832041.2845027605</v>
      </c>
      <c r="AF57" s="13">
        <v>7474739</v>
      </c>
      <c r="AG57" s="13">
        <v>34262131.777137876</v>
      </c>
      <c r="AH57" s="7">
        <f>Z57/_xlfn.XLOOKUP($Y57,Folketal!$A:$A,Folketal!B:B)</f>
        <v>14.610853420488615</v>
      </c>
      <c r="AI57" s="7">
        <f>AA57/_xlfn.XLOOKUP($Y57,Folketal!$A:$A,Folketal!C:C)</f>
        <v>131.43980801388147</v>
      </c>
      <c r="AJ57" s="7">
        <f>AB57/_xlfn.XLOOKUP($Y57,Folketal!$A:$A,Folketal!D:D)</f>
        <v>214.00997528155045</v>
      </c>
      <c r="AK57" s="7">
        <f>AC57/_xlfn.XLOOKUP($Y57,Folketal!$A:$A,Folketal!E:E)</f>
        <v>316.18991937301047</v>
      </c>
      <c r="AL57" s="7">
        <f>AD57/_xlfn.XLOOKUP($Y57,Folketal!$A:$A,Folketal!F:F)</f>
        <v>358.75877721004849</v>
      </c>
      <c r="AM57" s="7">
        <f>AE57/_xlfn.XLOOKUP($Y57,Folketal!$A:$A,Folketal!G:G)</f>
        <v>365.29119844424747</v>
      </c>
      <c r="AN57" s="7">
        <f>AF57/_xlfn.XLOOKUP($Y57,Folketal!$A:$A,Folketal!H:H)</f>
        <v>403.47290294720932</v>
      </c>
      <c r="AO57" s="7">
        <f>Z57/_xlfn.XLOOKUP($Y57,'16-66 år'!$A:$A,'16-66 år'!B:B)</f>
        <v>23.902268515239349</v>
      </c>
      <c r="AP57" s="7">
        <f>AA57/_xlfn.XLOOKUP($Y57,'16-66 år'!$A:$A,'16-66 år'!C:C)</f>
        <v>216.31995328157524</v>
      </c>
      <c r="AQ57" s="7">
        <f>AB57/_xlfn.XLOOKUP($Y57,'16-66 år'!$A:$A,'16-66 år'!D:D)</f>
        <v>353.43711789006335</v>
      </c>
      <c r="AR57" s="7">
        <f>AC57/_xlfn.XLOOKUP($Y57,'16-66 år'!$A:$A,'16-66 år'!E:E)</f>
        <v>525.78767120281225</v>
      </c>
      <c r="AS57" s="7">
        <f>AD57/_xlfn.XLOOKUP($Y57,'16-66 år'!$A:$A,'16-66 år'!F:F)</f>
        <v>599.53542454854767</v>
      </c>
      <c r="AT57" s="7">
        <f>AE57/_xlfn.XLOOKUP($Y57,'16-66 år'!$A:$A,'16-66 år'!G:G)</f>
        <v>614.44745791013224</v>
      </c>
      <c r="AU57" s="7">
        <f>AF57/_xlfn.XLOOKUP($Y57,'16-66 år'!$A:$A,'16-66 år'!H:H)</f>
        <v>682.87401790608442</v>
      </c>
      <c r="AV57" s="7"/>
      <c r="AW57" s="7"/>
      <c r="AX57" s="7"/>
      <c r="BC57" s="9" t="s">
        <v>56</v>
      </c>
      <c r="BD57" s="13">
        <v>118811597.20642029</v>
      </c>
      <c r="BE57" s="13">
        <v>115451074.99099551</v>
      </c>
      <c r="BF57" s="13">
        <v>107712765.75889014</v>
      </c>
      <c r="BG57" s="13">
        <v>111347754.17006467</v>
      </c>
      <c r="BH57" s="13">
        <v>113094177.27947307</v>
      </c>
      <c r="BI57" s="13">
        <v>110872919.46948604</v>
      </c>
      <c r="BJ57" s="13">
        <v>110992083</v>
      </c>
      <c r="BK57" s="13">
        <v>788282371.87532973</v>
      </c>
      <c r="BL57" s="7">
        <f>BD57/_xlfn.XLOOKUP($BC57,Folketal!$A:$A,Folketal!B:B)</f>
        <v>6034.1085427333819</v>
      </c>
      <c r="BM57" s="7">
        <f>BE57/_xlfn.XLOOKUP($BC57,Folketal!$A:$A,Folketal!C:C)</f>
        <v>5902.4066968811612</v>
      </c>
      <c r="BN57" s="7">
        <f>BF57/_xlfn.XLOOKUP($BC57,Folketal!$A:$A,Folketal!D:D)</f>
        <v>5568.2777997771991</v>
      </c>
      <c r="BO57" s="7">
        <f>BG57/_xlfn.XLOOKUP($BC57,Folketal!$A:$A,Folketal!E:E)</f>
        <v>5754.1085303118534</v>
      </c>
      <c r="BP57" s="7">
        <f>BH57/_xlfn.XLOOKUP($BC57,Folketal!$A:$A,Folketal!F:F)</f>
        <v>5933.2761806554254</v>
      </c>
      <c r="BQ57" s="7">
        <f>BI57/_xlfn.XLOOKUP($BC57,Folketal!$A:$A,Folketal!G:G)</f>
        <v>5928.0820974969811</v>
      </c>
      <c r="BR57" s="7">
        <f>BJ57/_xlfn.XLOOKUP($BC57,Folketal!$A:$A,Folketal!H:H)</f>
        <v>5991.1520565691462</v>
      </c>
      <c r="BS57" s="7">
        <f>BD57/_xlfn.XLOOKUP($BC57,'16-66 år'!$A:$A,'16-66 år'!B:B)</f>
        <v>9871.352376738143</v>
      </c>
      <c r="BT57" s="7">
        <f>BE57/_xlfn.XLOOKUP($BC57,'16-66 år'!$A:$A,'16-66 år'!C:C)</f>
        <v>9714.0155650816578</v>
      </c>
      <c r="BU57" s="7">
        <f>BF57/_xlfn.XLOOKUP($BC57,'16-66 år'!$A:$A,'16-66 år'!D:D)</f>
        <v>9196.0015161692245</v>
      </c>
      <c r="BV57" s="7">
        <f>BG57/_xlfn.XLOOKUP($BC57,'16-66 år'!$A:$A,'16-66 år'!E:E)</f>
        <v>9568.4243507832489</v>
      </c>
      <c r="BW57" s="7">
        <f>BH57/_xlfn.XLOOKUP($BC57,'16-66 år'!$A:$A,'16-66 år'!F:F)</f>
        <v>9915.3232754228538</v>
      </c>
      <c r="BX57" s="7">
        <f>BI57/_xlfn.XLOOKUP($BC57,'16-66 år'!$A:$A,'16-66 år'!G:G)</f>
        <v>9971.4829993242238</v>
      </c>
      <c r="BY57" s="7">
        <f>BJ57/_xlfn.XLOOKUP($BC57,'16-66 år'!$A:$A,'16-66 år'!H:H)</f>
        <v>10139.967385346245</v>
      </c>
      <c r="CB57" s="9" t="s">
        <v>56</v>
      </c>
      <c r="CC57" s="7">
        <f>_xlfn.XLOOKUP($CB57,$A:$A,B:B)/_xlfn.XLOOKUP($CB57,$BC:$BC,BD:BD)*100</f>
        <v>43.361353669487769</v>
      </c>
      <c r="CD57" s="7">
        <f>_xlfn.XLOOKUP($CB57,$A:$A,C:C)/_xlfn.XLOOKUP($CB57,$BC:$BC,BE:BE)*100</f>
        <v>43.76755849263396</v>
      </c>
      <c r="CE57" s="7">
        <f>_xlfn.XLOOKUP($CB57,$A:$A,D:D)/_xlfn.XLOOKUP($CB57,$BC:$BC,BF:BF)*100</f>
        <v>46.163198439427241</v>
      </c>
      <c r="CF57" s="7">
        <f>_xlfn.XLOOKUP($CB57,$A:$A,E:E)/_xlfn.XLOOKUP($CB57,$BC:$BC,BG:BG)*100</f>
        <v>49.598803426270138</v>
      </c>
      <c r="CG57" s="7">
        <f>_xlfn.XLOOKUP($CB57,$A:$A,F:F)/_xlfn.XLOOKUP($CB57,$BC:$BC,BH:BH)*100</f>
        <v>51.700161614953707</v>
      </c>
      <c r="CH57" s="7">
        <f>_xlfn.XLOOKUP($CB57,$A:$A,G:G)/_xlfn.XLOOKUP($CB57,$BC:$BC,BI:BI)*100</f>
        <v>54.959189466293005</v>
      </c>
      <c r="CI57" s="7">
        <f>_xlfn.XLOOKUP($CB57,$A:$A,H:H)/_xlfn.XLOOKUP($CB57,$BC:$BC,BJ:BJ)*100</f>
        <v>55.895267773287941</v>
      </c>
    </row>
    <row r="58" spans="1:87" x14ac:dyDescent="0.25">
      <c r="A58" s="9" t="s">
        <v>57</v>
      </c>
      <c r="B58" s="13">
        <v>196443429.98340636</v>
      </c>
      <c r="C58" s="13">
        <v>200175417.67320138</v>
      </c>
      <c r="D58" s="13">
        <v>199313824.63760364</v>
      </c>
      <c r="E58" s="13">
        <v>201611833.0257012</v>
      </c>
      <c r="F58" s="13">
        <v>203730844.22507858</v>
      </c>
      <c r="G58" s="13">
        <v>202395217.69287094</v>
      </c>
      <c r="H58" s="13">
        <v>207692155</v>
      </c>
      <c r="I58" s="13">
        <v>1411362722.2378621</v>
      </c>
      <c r="J58" s="7">
        <f>B58/_xlfn.XLOOKUP($A58,Folketal!$A:$A,Folketal!B:B)</f>
        <v>4795.2797437730405</v>
      </c>
      <c r="K58" s="7">
        <f>C58/_xlfn.XLOOKUP($A58,Folketal!$A:$A,Folketal!C:C)</f>
        <v>4955.4503694318946</v>
      </c>
      <c r="L58" s="7">
        <f>D58/_xlfn.XLOOKUP($A58,Folketal!$A:$A,Folketal!D:D)</f>
        <v>4979.6088701744775</v>
      </c>
      <c r="M58" s="7">
        <f>E58/_xlfn.XLOOKUP($A58,Folketal!$A:$A,Folketal!E:E)</f>
        <v>5055.3354486021208</v>
      </c>
      <c r="N58" s="7">
        <f>F58/_xlfn.XLOOKUP($A58,Folketal!$A:$A,Folketal!F:F)</f>
        <v>5144.9781358926857</v>
      </c>
      <c r="O58" s="7">
        <f>G58/_xlfn.XLOOKUP($A58,Folketal!$A:$A,Folketal!G:G)</f>
        <v>5191.7509155774405</v>
      </c>
      <c r="P58" s="7">
        <f>H58/_xlfn.XLOOKUP($A58,Folketal!$A:$A,Folketal!H:H)</f>
        <v>5406.3972042898795</v>
      </c>
      <c r="Q58" s="7">
        <f>B58/_xlfn.XLOOKUP($A58,'16-66 år'!$A:$A,'16-66 år'!B:B)</f>
        <v>8044.6959328148723</v>
      </c>
      <c r="R58" s="7">
        <f>C58/_xlfn.XLOOKUP($A58,'16-66 år'!$A:$A,'16-66 år'!C:C)</f>
        <v>8348.2950068062964</v>
      </c>
      <c r="S58" s="7">
        <f>D58/_xlfn.XLOOKUP($A58,'16-66 år'!$A:$A,'16-66 år'!D:D)</f>
        <v>8429.4279821359123</v>
      </c>
      <c r="T58" s="7">
        <f>E58/_xlfn.XLOOKUP($A58,'16-66 år'!$A:$A,'16-66 år'!E:E)</f>
        <v>8560.2850299635356</v>
      </c>
      <c r="U58" s="7">
        <f>F58/_xlfn.XLOOKUP($A58,'16-66 år'!$A:$A,'16-66 år'!F:F)</f>
        <v>8749.8215179985655</v>
      </c>
      <c r="V58" s="7">
        <f>G58/_xlfn.XLOOKUP($A58,'16-66 år'!$A:$A,'16-66 år'!G:G)</f>
        <v>8872.7025423204141</v>
      </c>
      <c r="W58" s="7">
        <f>H58/_xlfn.XLOOKUP($A58,'16-66 år'!$A:$A,'16-66 år'!H:H)</f>
        <v>9260.8086235341325</v>
      </c>
      <c r="X58" s="7"/>
      <c r="Y58" s="9" t="s">
        <v>57</v>
      </c>
      <c r="Z58" s="13">
        <v>3528484.5802929308</v>
      </c>
      <c r="AA58" s="13">
        <v>13991055.817589467</v>
      </c>
      <c r="AB58" s="13">
        <v>18603552.313697897</v>
      </c>
      <c r="AC58" s="13">
        <v>22505790.790836919</v>
      </c>
      <c r="AD58" s="13">
        <v>23812161.929494772</v>
      </c>
      <c r="AE58" s="13">
        <v>22720529.706807923</v>
      </c>
      <c r="AF58" s="13">
        <v>20040026</v>
      </c>
      <c r="AG58" s="13">
        <v>125201601.1387199</v>
      </c>
      <c r="AH58" s="7">
        <f>Z58/_xlfn.XLOOKUP($Y58,Folketal!$A:$A,Folketal!B:B)</f>
        <v>86.132026077550421</v>
      </c>
      <c r="AI58" s="7">
        <f>AA58/_xlfn.XLOOKUP($Y58,Folketal!$A:$A,Folketal!C:C)</f>
        <v>346.35612866912902</v>
      </c>
      <c r="AJ58" s="7">
        <f>AB58/_xlfn.XLOOKUP($Y58,Folketal!$A:$A,Folketal!D:D)</f>
        <v>464.78669648972908</v>
      </c>
      <c r="AK58" s="7">
        <f>AC58/_xlfn.XLOOKUP($Y58,Folketal!$A:$A,Folketal!E:E)</f>
        <v>564.32363257784209</v>
      </c>
      <c r="AL58" s="7">
        <f>AD58/_xlfn.XLOOKUP($Y58,Folketal!$A:$A,Folketal!F:F)</f>
        <v>601.34759153226855</v>
      </c>
      <c r="AM58" s="7">
        <f>AE58/_xlfn.XLOOKUP($Y58,Folketal!$A:$A,Folketal!G:G)</f>
        <v>582.81678911368567</v>
      </c>
      <c r="AN58" s="7">
        <f>AF58/_xlfn.XLOOKUP($Y58,Folketal!$A:$A,Folketal!H:H)</f>
        <v>521.6583194502291</v>
      </c>
      <c r="AO58" s="7">
        <f>Z58/_xlfn.XLOOKUP($Y58,'16-66 år'!$A:$A,'16-66 år'!B:B)</f>
        <v>144.49750523334006</v>
      </c>
      <c r="AP58" s="7">
        <f>AA58/_xlfn.XLOOKUP($Y58,'16-66 år'!$A:$A,'16-66 år'!C:C)</f>
        <v>583.49552996869909</v>
      </c>
      <c r="AQ58" s="7">
        <f>AB58/_xlfn.XLOOKUP($Y58,'16-66 år'!$A:$A,'16-66 år'!D:D)</f>
        <v>786.78588765903555</v>
      </c>
      <c r="AR58" s="7">
        <f>AC58/_xlfn.XLOOKUP($Y58,'16-66 år'!$A:$A,'16-66 år'!E:E)</f>
        <v>955.57875300768171</v>
      </c>
      <c r="AS58" s="7">
        <f>AD58/_xlfn.XLOOKUP($Y58,'16-66 år'!$A:$A,'16-66 år'!F:F)</f>
        <v>1022.6834706019057</v>
      </c>
      <c r="AT58" s="7">
        <f>AE58/_xlfn.XLOOKUP($Y58,'16-66 år'!$A:$A,'16-66 år'!G:G)</f>
        <v>996.03391814510201</v>
      </c>
      <c r="AU58" s="7">
        <f>AF58/_xlfn.XLOOKUP($Y58,'16-66 år'!$A:$A,'16-66 år'!H:H)</f>
        <v>893.56695055067553</v>
      </c>
      <c r="AV58" s="7"/>
      <c r="AW58" s="7"/>
      <c r="AX58" s="7"/>
      <c r="BC58" s="9" t="s">
        <v>57</v>
      </c>
      <c r="BD58" s="13">
        <v>406006540.26333606</v>
      </c>
      <c r="BE58" s="13">
        <v>398156448.16472781</v>
      </c>
      <c r="BF58" s="13">
        <v>370745041.49202955</v>
      </c>
      <c r="BG58" s="13">
        <v>373725241.10595649</v>
      </c>
      <c r="BH58" s="13">
        <v>366772162.16613835</v>
      </c>
      <c r="BI58" s="13">
        <v>352769775.53959507</v>
      </c>
      <c r="BJ58" s="13">
        <v>344260307</v>
      </c>
      <c r="BK58" s="13">
        <v>2612435515.7317834</v>
      </c>
      <c r="BL58" s="7">
        <f>BD58/_xlfn.XLOOKUP($BC58,Folketal!$A:$A,Folketal!B:B)</f>
        <v>9910.8172695243884</v>
      </c>
      <c r="BM58" s="7">
        <f>BE58/_xlfn.XLOOKUP($BC58,Folketal!$A:$A,Folketal!C:C)</f>
        <v>9856.577501292928</v>
      </c>
      <c r="BN58" s="7">
        <f>BF58/_xlfn.XLOOKUP($BC58,Folketal!$A:$A,Folketal!D:D)</f>
        <v>9262.6053438272502</v>
      </c>
      <c r="BO58" s="7">
        <f>BG58/_xlfn.XLOOKUP($BC58,Folketal!$A:$A,Folketal!E:E)</f>
        <v>9371.0097817496171</v>
      </c>
      <c r="BP58" s="7">
        <f>BH58/_xlfn.XLOOKUP($BC58,Folketal!$A:$A,Folketal!F:F)</f>
        <v>9262.3910845532191</v>
      </c>
      <c r="BQ58" s="7">
        <f>BI58/_xlfn.XLOOKUP($BC58,Folketal!$A:$A,Folketal!G:G)</f>
        <v>9049.0913077055993</v>
      </c>
      <c r="BR58" s="7">
        <f>BJ58/_xlfn.XLOOKUP($BC58,Folketal!$A:$A,Folketal!H:H)</f>
        <v>8961.3782538525611</v>
      </c>
      <c r="BS58" s="7">
        <f>BD58/_xlfn.XLOOKUP($BC58,'16-66 år'!$A:$A,'16-66 år'!B:B)</f>
        <v>16626.665312393467</v>
      </c>
      <c r="BT58" s="7">
        <f>BE58/_xlfn.XLOOKUP($BC58,'16-66 år'!$A:$A,'16-66 år'!C:C)</f>
        <v>16605.073324077395</v>
      </c>
      <c r="BU58" s="7">
        <f>BF58/_xlfn.XLOOKUP($BC58,'16-66 år'!$A:$A,'16-66 år'!D:D)</f>
        <v>15679.638041532229</v>
      </c>
      <c r="BV58" s="7">
        <f>BG58/_xlfn.XLOOKUP($BC58,'16-66 år'!$A:$A,'16-66 år'!E:E)</f>
        <v>15868.089381197202</v>
      </c>
      <c r="BW58" s="7">
        <f>BH58/_xlfn.XLOOKUP($BC58,'16-66 år'!$A:$A,'16-66 år'!F:F)</f>
        <v>15752.111414110048</v>
      </c>
      <c r="BX58" s="7">
        <f>BI58/_xlfn.XLOOKUP($BC58,'16-66 år'!$A:$A,'16-66 år'!G:G)</f>
        <v>15464.897441567449</v>
      </c>
      <c r="BY58" s="7">
        <f>BJ58/_xlfn.XLOOKUP($BC58,'16-66 år'!$A:$A,'16-66 år'!H:H)</f>
        <v>15350.261158425112</v>
      </c>
      <c r="CB58" s="9" t="s">
        <v>57</v>
      </c>
      <c r="CC58" s="7">
        <f>_xlfn.XLOOKUP($CB58,$A:$A,B:B)/_xlfn.XLOOKUP($CB58,$BC:$BC,BD:BD)*100</f>
        <v>48.384301852869918</v>
      </c>
      <c r="CD58" s="7">
        <f>_xlfn.XLOOKUP($CB58,$A:$A,C:C)/_xlfn.XLOOKUP($CB58,$BC:$BC,BE:BE)*100</f>
        <v>50.275568459557775</v>
      </c>
      <c r="CE58" s="7">
        <f>_xlfn.XLOOKUP($CB58,$A:$A,D:D)/_xlfn.XLOOKUP($CB58,$BC:$BC,BF:BF)*100</f>
        <v>53.760348037423064</v>
      </c>
      <c r="CF58" s="7">
        <f>_xlfn.XLOOKUP($CB58,$A:$A,E:E)/_xlfn.XLOOKUP($CB58,$BC:$BC,BG:BG)*100</f>
        <v>53.946539021307728</v>
      </c>
      <c r="CG58" s="7">
        <f>_xlfn.XLOOKUP($CB58,$A:$A,F:F)/_xlfn.XLOOKUP($CB58,$BC:$BC,BH:BH)*100</f>
        <v>55.546975817863121</v>
      </c>
      <c r="CH58" s="7">
        <f>_xlfn.XLOOKUP($CB58,$A:$A,G:G)/_xlfn.XLOOKUP($CB58,$BC:$BC,BI:BI)*100</f>
        <v>57.373174156796203</v>
      </c>
      <c r="CI58" s="7">
        <f>_xlfn.XLOOKUP($CB58,$A:$A,H:H)/_xlfn.XLOOKUP($CB58,$BC:$BC,BJ:BJ)*100</f>
        <v>60.329974376046792</v>
      </c>
    </row>
    <row r="59" spans="1:87" x14ac:dyDescent="0.25">
      <c r="A59" s="9" t="s">
        <v>58</v>
      </c>
      <c r="B59" s="13">
        <v>62685248.603302389</v>
      </c>
      <c r="C59" s="13">
        <v>64274197.85433235</v>
      </c>
      <c r="D59" s="13">
        <v>63171510.420979865</v>
      </c>
      <c r="E59" s="13">
        <v>67061570.374442719</v>
      </c>
      <c r="F59" s="13">
        <v>72411743.019561231</v>
      </c>
      <c r="G59" s="13">
        <v>74913325.70524174</v>
      </c>
      <c r="H59" s="13">
        <v>79811166</v>
      </c>
      <c r="I59" s="13">
        <v>484328761.97786027</v>
      </c>
      <c r="J59" s="7">
        <f>B59/_xlfn.XLOOKUP($A59,Folketal!$A:$A,Folketal!B:B)</f>
        <v>1115.2172891049902</v>
      </c>
      <c r="K59" s="7">
        <f>C59/_xlfn.XLOOKUP($A59,Folketal!$A:$A,Folketal!C:C)</f>
        <v>1128.9445111680809</v>
      </c>
      <c r="L59" s="7">
        <f>D59/_xlfn.XLOOKUP($A59,Folketal!$A:$A,Folketal!D:D)</f>
        <v>1088.8448286016144</v>
      </c>
      <c r="M59" s="7">
        <f>E59/_xlfn.XLOOKUP($A59,Folketal!$A:$A,Folketal!E:E)</f>
        <v>1146.7436794535349</v>
      </c>
      <c r="N59" s="7">
        <f>F59/_xlfn.XLOOKUP($A59,Folketal!$A:$A,Folketal!F:F)</f>
        <v>1235.8428996562939</v>
      </c>
      <c r="O59" s="7">
        <f>G59/_xlfn.XLOOKUP($A59,Folketal!$A:$A,Folketal!G:G)</f>
        <v>1276.967965656554</v>
      </c>
      <c r="P59" s="7">
        <f>H59/_xlfn.XLOOKUP($A59,Folketal!$A:$A,Folketal!H:H)</f>
        <v>1354.5223515834493</v>
      </c>
      <c r="Q59" s="7">
        <f>B59/_xlfn.XLOOKUP($A59,'16-66 år'!$A:$A,'16-66 år'!B:B)</f>
        <v>1754.2186322074883</v>
      </c>
      <c r="R59" s="7">
        <f>C59/_xlfn.XLOOKUP($A59,'16-66 år'!$A:$A,'16-66 år'!C:C)</f>
        <v>1773.0813201195131</v>
      </c>
      <c r="S59" s="7">
        <f>D59/_xlfn.XLOOKUP($A59,'16-66 år'!$A:$A,'16-66 år'!D:D)</f>
        <v>1694.0149210527973</v>
      </c>
      <c r="T59" s="7">
        <f>E59/_xlfn.XLOOKUP($A59,'16-66 år'!$A:$A,'16-66 år'!E:E)</f>
        <v>1780.852706653284</v>
      </c>
      <c r="U59" s="7">
        <f>F59/_xlfn.XLOOKUP($A59,'16-66 år'!$A:$A,'16-66 år'!F:F)</f>
        <v>1915.4012172876928</v>
      </c>
      <c r="V59" s="7">
        <f>G59/_xlfn.XLOOKUP($A59,'16-66 år'!$A:$A,'16-66 år'!G:G)</f>
        <v>1976.4484527673731</v>
      </c>
      <c r="W59" s="7">
        <f>H59/_xlfn.XLOOKUP($A59,'16-66 år'!$A:$A,'16-66 år'!H:H)</f>
        <v>2094.2315927578065</v>
      </c>
      <c r="X59" s="7"/>
      <c r="Y59" s="9" t="s">
        <v>58</v>
      </c>
      <c r="Z59" s="13">
        <v>135526.0532877316</v>
      </c>
      <c r="AA59" s="13">
        <v>2488699.6783843595</v>
      </c>
      <c r="AB59" s="13">
        <v>5378625.5448784959</v>
      </c>
      <c r="AC59" s="13">
        <v>6869761.6745943595</v>
      </c>
      <c r="AD59" s="13">
        <v>8225144.2239178373</v>
      </c>
      <c r="AE59" s="13">
        <v>8177848.6241870318</v>
      </c>
      <c r="AF59" s="13">
        <v>8552016</v>
      </c>
      <c r="AG59" s="13">
        <v>39827621.799249813</v>
      </c>
      <c r="AH59" s="7">
        <f>Z59/_xlfn.XLOOKUP($Y59,Folketal!$A:$A,Folketal!B:B)</f>
        <v>2.4111094893652547</v>
      </c>
      <c r="AI59" s="7">
        <f>AA59/_xlfn.XLOOKUP($Y59,Folketal!$A:$A,Folketal!C:C)</f>
        <v>43.712779554640711</v>
      </c>
      <c r="AJ59" s="7">
        <f>AB59/_xlfn.XLOOKUP($Y59,Folketal!$A:$A,Folketal!D:D)</f>
        <v>92.707750226287047</v>
      </c>
      <c r="AK59" s="7">
        <f>AC59/_xlfn.XLOOKUP($Y59,Folketal!$A:$A,Folketal!E:E)</f>
        <v>117.47198485968467</v>
      </c>
      <c r="AL59" s="7">
        <f>AD59/_xlfn.XLOOKUP($Y59,Folketal!$A:$A,Folketal!F:F)</f>
        <v>140.37759158803675</v>
      </c>
      <c r="AM59" s="7">
        <f>AE59/_xlfn.XLOOKUP($Y59,Folketal!$A:$A,Folketal!G:G)</f>
        <v>139.39910720509727</v>
      </c>
      <c r="AN59" s="7">
        <f>AF59/_xlfn.XLOOKUP($Y59,Folketal!$A:$A,Folketal!H:H)</f>
        <v>145.1413054546689</v>
      </c>
      <c r="AO59" s="7">
        <f>Z59/_xlfn.XLOOKUP($Y59,'16-66 år'!$A:$A,'16-66 år'!B:B)</f>
        <v>3.7926359570082164</v>
      </c>
      <c r="AP59" s="7">
        <f>AA59/_xlfn.XLOOKUP($Y59,'16-66 år'!$A:$A,'16-66 år'!C:C)</f>
        <v>68.653784231292676</v>
      </c>
      <c r="AQ59" s="7">
        <f>AB59/_xlfn.XLOOKUP($Y59,'16-66 år'!$A:$A,'16-66 år'!D:D)</f>
        <v>144.23387801020343</v>
      </c>
      <c r="AR59" s="7">
        <f>AC59/_xlfn.XLOOKUP($Y59,'16-66 år'!$A:$A,'16-66 år'!E:E)</f>
        <v>182.42987159344503</v>
      </c>
      <c r="AS59" s="7">
        <f>AD59/_xlfn.XLOOKUP($Y59,'16-66 år'!$A:$A,'16-66 år'!F:F)</f>
        <v>217.56762925321618</v>
      </c>
      <c r="AT59" s="7">
        <f>AE59/_xlfn.XLOOKUP($Y59,'16-66 år'!$A:$A,'16-66 år'!G:G)</f>
        <v>215.75729161773558</v>
      </c>
      <c r="AU59" s="7">
        <f>AF59/_xlfn.XLOOKUP($Y59,'16-66 år'!$A:$A,'16-66 år'!H:H)</f>
        <v>224.40346365783259</v>
      </c>
      <c r="AV59" s="7"/>
      <c r="AW59" s="7"/>
      <c r="AX59" s="7"/>
      <c r="BC59" s="9" t="s">
        <v>58</v>
      </c>
      <c r="BD59" s="13">
        <v>202085483.46454883</v>
      </c>
      <c r="BE59" s="13">
        <v>201243672.9640699</v>
      </c>
      <c r="BF59" s="13">
        <v>172907702.11913797</v>
      </c>
      <c r="BG59" s="13">
        <v>173627758.46001783</v>
      </c>
      <c r="BH59" s="13">
        <v>175342155.21592876</v>
      </c>
      <c r="BI59" s="13">
        <v>177226898.04527724</v>
      </c>
      <c r="BJ59" s="13">
        <v>192557453</v>
      </c>
      <c r="BK59" s="13">
        <v>1294991123.2689805</v>
      </c>
      <c r="BL59" s="7">
        <f>BD59/_xlfn.XLOOKUP($BC59,Folketal!$A:$A,Folketal!B:B)</f>
        <v>3595.2513559136228</v>
      </c>
      <c r="BM59" s="7">
        <f>BE59/_xlfn.XLOOKUP($BC59,Folketal!$A:$A,Folketal!C:C)</f>
        <v>3534.745630198126</v>
      </c>
      <c r="BN59" s="7">
        <f>BF59/_xlfn.XLOOKUP($BC59,Folketal!$A:$A,Folketal!D:D)</f>
        <v>2980.2937435430645</v>
      </c>
      <c r="BO59" s="7">
        <f>BG59/_xlfn.XLOOKUP($BC59,Folketal!$A:$A,Folketal!E:E)</f>
        <v>2969.0109175789644</v>
      </c>
      <c r="BP59" s="7">
        <f>BH59/_xlfn.XLOOKUP($BC59,Folketal!$A:$A,Folketal!F:F)</f>
        <v>2992.5444202537633</v>
      </c>
      <c r="BQ59" s="7">
        <f>BI59/_xlfn.XLOOKUP($BC59,Folketal!$A:$A,Folketal!G:G)</f>
        <v>3020.998858693893</v>
      </c>
      <c r="BR59" s="7">
        <f>BJ59/_xlfn.XLOOKUP($BC59,Folketal!$A:$A,Folketal!H:H)</f>
        <v>3268.0060588574725</v>
      </c>
      <c r="BS59" s="7">
        <f>BD59/_xlfn.XLOOKUP($BC59,'16-66 år'!$A:$A,'16-66 år'!B:B)</f>
        <v>5655.2718269588859</v>
      </c>
      <c r="BT59" s="7">
        <f>BE59/_xlfn.XLOOKUP($BC59,'16-66 år'!$A:$A,'16-66 år'!C:C)</f>
        <v>5551.5495990088248</v>
      </c>
      <c r="BU59" s="7">
        <f>BF59/_xlfn.XLOOKUP($BC59,'16-66 år'!$A:$A,'16-66 år'!D:D)</f>
        <v>4636.7140092552618</v>
      </c>
      <c r="BV59" s="7">
        <f>BG59/_xlfn.XLOOKUP($BC59,'16-66 år'!$A:$A,'16-66 år'!E:E)</f>
        <v>4610.7698026932003</v>
      </c>
      <c r="BW59" s="7">
        <f>BH59/_xlfn.XLOOKUP($BC59,'16-66 år'!$A:$A,'16-66 år'!F:F)</f>
        <v>4638.0678538798775</v>
      </c>
      <c r="BX59" s="7">
        <f>BI59/_xlfn.XLOOKUP($BC59,'16-66 år'!$A:$A,'16-66 år'!G:G)</f>
        <v>4675.8013361812318</v>
      </c>
      <c r="BY59" s="7">
        <f>BJ59/_xlfn.XLOOKUP($BC59,'16-66 år'!$A:$A,'16-66 år'!H:H)</f>
        <v>5052.6752295985307</v>
      </c>
      <c r="CB59" s="9" t="s">
        <v>58</v>
      </c>
      <c r="CC59" s="7">
        <f>_xlfn.XLOOKUP($CB59,$A:$A,B:B)/_xlfn.XLOOKUP($CB59,$BC:$BC,BD:BD)*100</f>
        <v>31.019174424915608</v>
      </c>
      <c r="CD59" s="7">
        <f>_xlfn.XLOOKUP($CB59,$A:$A,C:C)/_xlfn.XLOOKUP($CB59,$BC:$BC,BE:BE)*100</f>
        <v>31.938493721394106</v>
      </c>
      <c r="CE59" s="7">
        <f>_xlfn.XLOOKUP($CB59,$A:$A,D:D)/_xlfn.XLOOKUP($CB59,$BC:$BC,BF:BF)*100</f>
        <v>36.534815769775847</v>
      </c>
      <c r="CF59" s="7">
        <f>_xlfn.XLOOKUP($CB59,$A:$A,E:E)/_xlfn.XLOOKUP($CB59,$BC:$BC,BG:BG)*100</f>
        <v>38.623760952304949</v>
      </c>
      <c r="CG59" s="7">
        <f>_xlfn.XLOOKUP($CB59,$A:$A,F:F)/_xlfn.XLOOKUP($CB59,$BC:$BC,BH:BH)*100</f>
        <v>41.29739532994121</v>
      </c>
      <c r="CH59" s="7">
        <f>_xlfn.XLOOKUP($CB59,$A:$A,G:G)/_xlfn.XLOOKUP($CB59,$BC:$BC,BI:BI)*100</f>
        <v>42.269726848180333</v>
      </c>
      <c r="CI59" s="7">
        <f>_xlfn.XLOOKUP($CB59,$A:$A,H:H)/_xlfn.XLOOKUP($CB59,$BC:$BC,BJ:BJ)*100</f>
        <v>41.447975529672178</v>
      </c>
    </row>
    <row r="60" spans="1:87" x14ac:dyDescent="0.25">
      <c r="A60" s="9" t="s">
        <v>59</v>
      </c>
      <c r="B60" s="13">
        <v>4593614.9381076088</v>
      </c>
      <c r="C60" s="13">
        <v>4381060.7767468216</v>
      </c>
      <c r="D60" s="13">
        <v>4575180.5984710129</v>
      </c>
      <c r="E60" s="13">
        <v>5001330.53948614</v>
      </c>
      <c r="F60" s="13">
        <v>4697601.4295758707</v>
      </c>
      <c r="G60" s="13">
        <v>4834572.256671357</v>
      </c>
      <c r="H60" s="13">
        <v>4711864</v>
      </c>
      <c r="I60" s="13">
        <v>32795224.539058812</v>
      </c>
      <c r="J60" s="7">
        <f>B60/_xlfn.XLOOKUP($A60,Folketal!$A:$A,Folketal!B:B)</f>
        <v>2570.5735523825456</v>
      </c>
      <c r="K60" s="7">
        <f>C60/_xlfn.XLOOKUP($A60,Folketal!$A:$A,Folketal!C:C)</f>
        <v>2466.8135004205078</v>
      </c>
      <c r="L60" s="7">
        <f>D60/_xlfn.XLOOKUP($A60,Folketal!$A:$A,Folketal!D:D)</f>
        <v>2564.5631157348726</v>
      </c>
      <c r="M60" s="7">
        <f>E60/_xlfn.XLOOKUP($A60,Folketal!$A:$A,Folketal!E:E)</f>
        <v>2795.6011959117609</v>
      </c>
      <c r="N60" s="7">
        <f>F60/_xlfn.XLOOKUP($A60,Folketal!$A:$A,Folketal!F:F)</f>
        <v>2682.8106393922735</v>
      </c>
      <c r="O60" s="7">
        <f>G60/_xlfn.XLOOKUP($A60,Folketal!$A:$A,Folketal!G:G)</f>
        <v>2835.5262502471301</v>
      </c>
      <c r="P60" s="7">
        <f>H60/_xlfn.XLOOKUP($A60,Folketal!$A:$A,Folketal!H:H)</f>
        <v>2818.1004784688994</v>
      </c>
      <c r="Q60" s="7">
        <f>B60/_xlfn.XLOOKUP($A60,'16-66 år'!$A:$A,'16-66 år'!B:B)</f>
        <v>4835.3841453764308</v>
      </c>
      <c r="R60" s="7">
        <f>C60/_xlfn.XLOOKUP($A60,'16-66 år'!$A:$A,'16-66 år'!C:C)</f>
        <v>4726.0634053363774</v>
      </c>
      <c r="S60" s="7">
        <f>D60/_xlfn.XLOOKUP($A60,'16-66 år'!$A:$A,'16-66 år'!D:D)</f>
        <v>4919.5490306139927</v>
      </c>
      <c r="T60" s="7">
        <f>E60/_xlfn.XLOOKUP($A60,'16-66 år'!$A:$A,'16-66 år'!E:E)</f>
        <v>5303.6378997732136</v>
      </c>
      <c r="U60" s="7">
        <f>F60/_xlfn.XLOOKUP($A60,'16-66 år'!$A:$A,'16-66 år'!F:F)</f>
        <v>5242.8587383659269</v>
      </c>
      <c r="V60" s="7">
        <f>G60/_xlfn.XLOOKUP($A60,'16-66 år'!$A:$A,'16-66 år'!G:G)</f>
        <v>5576.2079085021414</v>
      </c>
      <c r="W60" s="7">
        <f>H60/_xlfn.XLOOKUP($A60,'16-66 år'!$A:$A,'16-66 år'!H:H)</f>
        <v>5622.7494033412886</v>
      </c>
      <c r="X60" s="7"/>
      <c r="Y60" s="9" t="s">
        <v>59</v>
      </c>
      <c r="Z60" s="13"/>
      <c r="AA60" s="13">
        <v>332161.7652824134</v>
      </c>
      <c r="AB60" s="13">
        <v>561709.74889451894</v>
      </c>
      <c r="AC60" s="13">
        <v>946045.44046269835</v>
      </c>
      <c r="AD60" s="13">
        <v>911719.33715521265</v>
      </c>
      <c r="AE60" s="13">
        <v>779331.74703491584</v>
      </c>
      <c r="AF60" s="13">
        <v>733864</v>
      </c>
      <c r="AG60" s="13">
        <v>4264832.0388297588</v>
      </c>
      <c r="AH60" s="7">
        <f>Z60/_xlfn.XLOOKUP($Y60,Folketal!$A:$A,Folketal!B:B)</f>
        <v>0</v>
      </c>
      <c r="AI60" s="7">
        <f>AA60/_xlfn.XLOOKUP($Y60,Folketal!$A:$A,Folketal!C:C)</f>
        <v>187.02802099234989</v>
      </c>
      <c r="AJ60" s="7">
        <f>AB60/_xlfn.XLOOKUP($Y60,Folketal!$A:$A,Folketal!D:D)</f>
        <v>314.8597247166586</v>
      </c>
      <c r="AK60" s="7">
        <f>AC60/_xlfn.XLOOKUP($Y60,Folketal!$A:$A,Folketal!E:E)</f>
        <v>528.81243178462739</v>
      </c>
      <c r="AL60" s="7">
        <f>AD60/_xlfn.XLOOKUP($Y60,Folketal!$A:$A,Folketal!F:F)</f>
        <v>520.68494412062398</v>
      </c>
      <c r="AM60" s="7">
        <f>AE60/_xlfn.XLOOKUP($Y60,Folketal!$A:$A,Folketal!G:G)</f>
        <v>457.08606864217938</v>
      </c>
      <c r="AN60" s="7">
        <f>AF60/_xlfn.XLOOKUP($Y60,Folketal!$A:$A,Folketal!H:H)</f>
        <v>438.91387559808612</v>
      </c>
      <c r="AO60" s="7">
        <f>Z60/_xlfn.XLOOKUP($Y60,'16-66 år'!$A:$A,'16-66 år'!B:B)</f>
        <v>0</v>
      </c>
      <c r="AP60" s="7">
        <f>AA60/_xlfn.XLOOKUP($Y60,'16-66 år'!$A:$A,'16-66 år'!C:C)</f>
        <v>358.31905639958296</v>
      </c>
      <c r="AQ60" s="7">
        <f>AB60/_xlfn.XLOOKUP($Y60,'16-66 år'!$A:$A,'16-66 år'!D:D)</f>
        <v>603.98897730593433</v>
      </c>
      <c r="AR60" s="7">
        <f>AC60/_xlfn.XLOOKUP($Y60,'16-66 år'!$A:$A,'16-66 år'!E:E)</f>
        <v>1003.2295232902421</v>
      </c>
      <c r="AS60" s="7">
        <f>AD60/_xlfn.XLOOKUP($Y60,'16-66 år'!$A:$A,'16-66 år'!F:F)</f>
        <v>1017.5439030750141</v>
      </c>
      <c r="AT60" s="7">
        <f>AE60/_xlfn.XLOOKUP($Y60,'16-66 år'!$A:$A,'16-66 år'!G:G)</f>
        <v>898.88321457314396</v>
      </c>
      <c r="AU60" s="7">
        <f>AF60/_xlfn.XLOOKUP($Y60,'16-66 år'!$A:$A,'16-66 år'!H:H)</f>
        <v>875.73269689737469</v>
      </c>
      <c r="AV60" s="7"/>
      <c r="AW60" s="7"/>
      <c r="AX60" s="7"/>
      <c r="BC60" s="9" t="s">
        <v>59</v>
      </c>
      <c r="BD60" s="13">
        <v>12927736.985785145</v>
      </c>
      <c r="BE60" s="13">
        <v>11238155.800261285</v>
      </c>
      <c r="BF60" s="13">
        <v>9612523.4597619791</v>
      </c>
      <c r="BG60" s="13">
        <v>10821174.745906841</v>
      </c>
      <c r="BH60" s="13">
        <v>10194738.587785499</v>
      </c>
      <c r="BI60" s="13">
        <v>9779987.6636389624</v>
      </c>
      <c r="BJ60" s="13">
        <v>9260856</v>
      </c>
      <c r="BK60" s="13">
        <v>73835173.243139714</v>
      </c>
      <c r="BL60" s="7">
        <f>BD60/_xlfn.XLOOKUP($BC60,Folketal!$A:$A,Folketal!B:B)</f>
        <v>7234.3239987605739</v>
      </c>
      <c r="BM60" s="7">
        <f>BE60/_xlfn.XLOOKUP($BC60,Folketal!$A:$A,Folketal!C:C)</f>
        <v>6327.7904280750481</v>
      </c>
      <c r="BN60" s="7">
        <f>BF60/_xlfn.XLOOKUP($BC60,Folketal!$A:$A,Folketal!D:D)</f>
        <v>5388.1857958307055</v>
      </c>
      <c r="BO60" s="7">
        <f>BG60/_xlfn.XLOOKUP($BC60,Folketal!$A:$A,Folketal!E:E)</f>
        <v>6048.7281978238352</v>
      </c>
      <c r="BP60" s="7">
        <f>BH60/_xlfn.XLOOKUP($BC60,Folketal!$A:$A,Folketal!F:F)</f>
        <v>5822.2379142121636</v>
      </c>
      <c r="BQ60" s="7">
        <f>BI60/_xlfn.XLOOKUP($BC60,Folketal!$A:$A,Folketal!G:G)</f>
        <v>5736.0631458293037</v>
      </c>
      <c r="BR60" s="7">
        <f>BJ60/_xlfn.XLOOKUP($BC60,Folketal!$A:$A,Folketal!H:H)</f>
        <v>5538.7894736842109</v>
      </c>
      <c r="BS60" s="7">
        <f>BD60/_xlfn.XLOOKUP($BC60,'16-66 år'!$A:$A,'16-66 år'!B:B)</f>
        <v>13608.144195563311</v>
      </c>
      <c r="BT60" s="7">
        <f>BE60/_xlfn.XLOOKUP($BC60,'16-66 år'!$A:$A,'16-66 år'!C:C)</f>
        <v>12123.145415600093</v>
      </c>
      <c r="BU60" s="7">
        <f>BF60/_xlfn.XLOOKUP($BC60,'16-66 år'!$A:$A,'16-66 år'!D:D)</f>
        <v>10336.046730926859</v>
      </c>
      <c r="BV60" s="7">
        <f>BG60/_xlfn.XLOOKUP($BC60,'16-66 år'!$A:$A,'16-66 år'!E:E)</f>
        <v>11475.264841894847</v>
      </c>
      <c r="BW60" s="7">
        <f>BH60/_xlfn.XLOOKUP($BC60,'16-66 år'!$A:$A,'16-66 år'!F:F)</f>
        <v>11378.056459582031</v>
      </c>
      <c r="BX60" s="7">
        <f>BI60/_xlfn.XLOOKUP($BC60,'16-66 år'!$A:$A,'16-66 år'!G:G)</f>
        <v>11280.262587818872</v>
      </c>
      <c r="BY60" s="7">
        <f>BJ60/_xlfn.XLOOKUP($BC60,'16-66 år'!$A:$A,'16-66 år'!H:H)</f>
        <v>11051.140811455847</v>
      </c>
      <c r="CB60" s="9" t="s">
        <v>59</v>
      </c>
      <c r="CC60" s="7">
        <f>_xlfn.XLOOKUP($CB60,$A:$A,B:B)/_xlfn.XLOOKUP($CB60,$BC:$BC,BD:BD)*100</f>
        <v>35.533016669186388</v>
      </c>
      <c r="CD60" s="7">
        <f>_xlfn.XLOOKUP($CB60,$A:$A,C:C)/_xlfn.XLOOKUP($CB60,$BC:$BC,BE:BE)*100</f>
        <v>38.983805302334062</v>
      </c>
      <c r="CE60" s="7">
        <f>_xlfn.XLOOKUP($CB60,$A:$A,D:D)/_xlfn.XLOOKUP($CB60,$BC:$BC,BF:BF)*100</f>
        <v>47.596040910825529</v>
      </c>
      <c r="CF60" s="7">
        <f>_xlfn.XLOOKUP($CB60,$A:$A,E:E)/_xlfn.XLOOKUP($CB60,$BC:$BC,BG:BG)*100</f>
        <v>46.217999957702524</v>
      </c>
      <c r="CG60" s="7">
        <f>_xlfn.XLOOKUP($CB60,$A:$A,F:F)/_xlfn.XLOOKUP($CB60,$BC:$BC,BH:BH)*100</f>
        <v>46.078684501083259</v>
      </c>
      <c r="CH60" s="7">
        <f>_xlfn.XLOOKUP($CB60,$A:$A,G:G)/_xlfn.XLOOKUP($CB60,$BC:$BC,BI:BI)*100</f>
        <v>49.433316512717326</v>
      </c>
      <c r="CI60" s="7">
        <f>_xlfn.XLOOKUP($CB60,$A:$A,H:H)/_xlfn.XLOOKUP($CB60,$BC:$BC,BJ:BJ)*100</f>
        <v>50.879357156617054</v>
      </c>
    </row>
    <row r="61" spans="1:87" x14ac:dyDescent="0.25">
      <c r="A61" s="9" t="s">
        <v>60</v>
      </c>
      <c r="B61" s="13">
        <v>111085349.06931286</v>
      </c>
      <c r="C61" s="13">
        <v>113539433.45475589</v>
      </c>
      <c r="D61" s="13">
        <v>113604094.06008597</v>
      </c>
      <c r="E61" s="13">
        <v>118006091.23620653</v>
      </c>
      <c r="F61" s="13">
        <v>116728252.56040834</v>
      </c>
      <c r="G61" s="13">
        <v>120283355.174615</v>
      </c>
      <c r="H61" s="13">
        <v>131875500</v>
      </c>
      <c r="I61" s="13">
        <v>825122075.55538464</v>
      </c>
      <c r="J61" s="7">
        <f>B61/_xlfn.XLOOKUP($A61,Folketal!$A:$A,Folketal!B:B)</f>
        <v>2661.1731085286838</v>
      </c>
      <c r="K61" s="7">
        <f>C61/_xlfn.XLOOKUP($A61,Folketal!$A:$A,Folketal!C:C)</f>
        <v>2730.3634439870116</v>
      </c>
      <c r="L61" s="7">
        <f>D61/_xlfn.XLOOKUP($A61,Folketal!$A:$A,Folketal!D:D)</f>
        <v>2727.3928422943359</v>
      </c>
      <c r="M61" s="7">
        <f>E61/_xlfn.XLOOKUP($A61,Folketal!$A:$A,Folketal!E:E)</f>
        <v>2816.3744925108958</v>
      </c>
      <c r="N61" s="7">
        <f>F61/_xlfn.XLOOKUP($A61,Folketal!$A:$A,Folketal!F:F)</f>
        <v>2795.0159844936506</v>
      </c>
      <c r="O61" s="7">
        <f>G61/_xlfn.XLOOKUP($A61,Folketal!$A:$A,Folketal!G:G)</f>
        <v>2883.8705117508212</v>
      </c>
      <c r="P61" s="7">
        <f>H61/_xlfn.XLOOKUP($A61,Folketal!$A:$A,Folketal!H:H)</f>
        <v>3175.5038647691972</v>
      </c>
      <c r="Q61" s="7">
        <f>B61/_xlfn.XLOOKUP($A61,'16-66 år'!$A:$A,'16-66 år'!B:B)</f>
        <v>4244.1105321812811</v>
      </c>
      <c r="R61" s="7">
        <f>C61/_xlfn.XLOOKUP($A61,'16-66 år'!$A:$A,'16-66 år'!C:C)</f>
        <v>4380.0414109542426</v>
      </c>
      <c r="S61" s="7">
        <f>D61/_xlfn.XLOOKUP($A61,'16-66 år'!$A:$A,'16-66 år'!D:D)</f>
        <v>4397.8048180584537</v>
      </c>
      <c r="T61" s="7">
        <f>E61/_xlfn.XLOOKUP($A61,'16-66 år'!$A:$A,'16-66 år'!E:E)</f>
        <v>4558.8600052619868</v>
      </c>
      <c r="U61" s="7">
        <f>F61/_xlfn.XLOOKUP($A61,'16-66 år'!$A:$A,'16-66 år'!F:F)</f>
        <v>4538.7764429741173</v>
      </c>
      <c r="V61" s="7">
        <f>G61/_xlfn.XLOOKUP($A61,'16-66 år'!$A:$A,'16-66 år'!G:G)</f>
        <v>4698.0180125225561</v>
      </c>
      <c r="W61" s="7">
        <f>H61/_xlfn.XLOOKUP($A61,'16-66 år'!$A:$A,'16-66 år'!H:H)</f>
        <v>5211.6463800189695</v>
      </c>
      <c r="X61" s="7"/>
      <c r="Y61" s="9" t="s">
        <v>60</v>
      </c>
      <c r="Z61" s="13">
        <v>161545.18957622748</v>
      </c>
      <c r="AA61" s="13">
        <v>4360130.1159352055</v>
      </c>
      <c r="AB61" s="13">
        <v>8761792.1453217119</v>
      </c>
      <c r="AC61" s="13">
        <v>12584681.790605651</v>
      </c>
      <c r="AD61" s="13">
        <v>15346613.086588152</v>
      </c>
      <c r="AE61" s="13">
        <v>16632785.995577822</v>
      </c>
      <c r="AF61" s="13">
        <v>17938896</v>
      </c>
      <c r="AG61" s="13">
        <v>75786444.323604763</v>
      </c>
      <c r="AH61" s="7">
        <f>Z61/_xlfn.XLOOKUP($Y61,Folketal!$A:$A,Folketal!B:B)</f>
        <v>3.8699947195033295</v>
      </c>
      <c r="AI61" s="7">
        <f>AA61/_xlfn.XLOOKUP($Y61,Folketal!$A:$A,Folketal!C:C)</f>
        <v>104.8511474590036</v>
      </c>
      <c r="AJ61" s="7">
        <f>AB61/_xlfn.XLOOKUP($Y61,Folketal!$A:$A,Folketal!D:D)</f>
        <v>210.35200694599936</v>
      </c>
      <c r="AK61" s="7">
        <f>AC61/_xlfn.XLOOKUP($Y61,Folketal!$A:$A,Folketal!E:E)</f>
        <v>300.35040073044513</v>
      </c>
      <c r="AL61" s="7">
        <f>AD61/_xlfn.XLOOKUP($Y61,Folketal!$A:$A,Folketal!F:F)</f>
        <v>367.469125460052</v>
      </c>
      <c r="AM61" s="7">
        <f>AE61/_xlfn.XLOOKUP($Y61,Folketal!$A:$A,Folketal!G:G)</f>
        <v>398.78170168495581</v>
      </c>
      <c r="AN61" s="7">
        <f>AF61/_xlfn.XLOOKUP($Y61,Folketal!$A:$A,Folketal!H:H)</f>
        <v>431.96070215993643</v>
      </c>
      <c r="AO61" s="7">
        <f>Z61/_xlfn.XLOOKUP($Y61,'16-66 år'!$A:$A,'16-66 år'!B:B)</f>
        <v>6.1719717878897944</v>
      </c>
      <c r="AP61" s="7">
        <f>AA61/_xlfn.XLOOKUP($Y61,'16-66 år'!$A:$A,'16-66 år'!C:C)</f>
        <v>168.20191790506925</v>
      </c>
      <c r="AQ61" s="7">
        <f>AB61/_xlfn.XLOOKUP($Y61,'16-66 år'!$A:$A,'16-66 år'!D:D)</f>
        <v>339.18365381394051</v>
      </c>
      <c r="AR61" s="7">
        <f>AC61/_xlfn.XLOOKUP($Y61,'16-66 år'!$A:$A,'16-66 år'!E:E)</f>
        <v>486.17661930097165</v>
      </c>
      <c r="AS61" s="7">
        <f>AD61/_xlfn.XLOOKUP($Y61,'16-66 år'!$A:$A,'16-66 år'!F:F)</f>
        <v>596.72653731192747</v>
      </c>
      <c r="AT61" s="7">
        <f>AE61/_xlfn.XLOOKUP($Y61,'16-66 år'!$A:$A,'16-66 år'!G:G)</f>
        <v>649.64207302182638</v>
      </c>
      <c r="AU61" s="7">
        <f>AF61/_xlfn.XLOOKUP($Y61,'16-66 år'!$A:$A,'16-66 år'!H:H)</f>
        <v>708.93518811255137</v>
      </c>
      <c r="AV61" s="7"/>
      <c r="AW61" s="7"/>
      <c r="AX61" s="7"/>
      <c r="BC61" s="9" t="s">
        <v>60</v>
      </c>
      <c r="BD61" s="13">
        <v>274750516.34206092</v>
      </c>
      <c r="BE61" s="13">
        <v>268294747.8810041</v>
      </c>
      <c r="BF61" s="13">
        <v>252851480.6466614</v>
      </c>
      <c r="BG61" s="13">
        <v>262261426.75626463</v>
      </c>
      <c r="BH61" s="13">
        <v>264184987.86700824</v>
      </c>
      <c r="BI61" s="13">
        <v>263662250.36839175</v>
      </c>
      <c r="BJ61" s="13">
        <v>266211099</v>
      </c>
      <c r="BK61" s="13">
        <v>1852216508.8613911</v>
      </c>
      <c r="BL61" s="7">
        <f>BD61/_xlfn.XLOOKUP($BC61,Folketal!$A:$A,Folketal!B:B)</f>
        <v>6581.954252019762</v>
      </c>
      <c r="BM61" s="7">
        <f>BE61/_xlfn.XLOOKUP($BC61,Folketal!$A:$A,Folketal!C:C)</f>
        <v>6451.8744680887867</v>
      </c>
      <c r="BN61" s="7">
        <f>BF61/_xlfn.XLOOKUP($BC61,Folketal!$A:$A,Folketal!D:D)</f>
        <v>6070.4266354563033</v>
      </c>
      <c r="BO61" s="7">
        <f>BG61/_xlfn.XLOOKUP($BC61,Folketal!$A:$A,Folketal!E:E)</f>
        <v>6259.2225956149077</v>
      </c>
      <c r="BP61" s="7">
        <f>BH61/_xlfn.XLOOKUP($BC61,Folketal!$A:$A,Folketal!F:F)</f>
        <v>6325.8144258556194</v>
      </c>
      <c r="BQ61" s="7">
        <f>BI61/_xlfn.XLOOKUP($BC61,Folketal!$A:$A,Folketal!G:G)</f>
        <v>6321.4713939051944</v>
      </c>
      <c r="BR61" s="7">
        <f>BJ61/_xlfn.XLOOKUP($BC61,Folketal!$A:$A,Folketal!H:H)</f>
        <v>6410.2458282164271</v>
      </c>
      <c r="BS61" s="7">
        <f>BD61/_xlfn.XLOOKUP($BC61,'16-66 år'!$A:$A,'16-66 år'!B:B)</f>
        <v>10497.077876597423</v>
      </c>
      <c r="BT61" s="7">
        <f>BE61/_xlfn.XLOOKUP($BC61,'16-66 år'!$A:$A,'16-66 år'!C:C)</f>
        <v>10350.07900165898</v>
      </c>
      <c r="BU61" s="7">
        <f>BF61/_xlfn.XLOOKUP($BC61,'16-66 år'!$A:$A,'16-66 år'!D:D)</f>
        <v>9788.3044536490161</v>
      </c>
      <c r="BV61" s="7">
        <f>BG61/_xlfn.XLOOKUP($BC61,'16-66 år'!$A:$A,'16-66 år'!E:E)</f>
        <v>10131.791645982794</v>
      </c>
      <c r="BW61" s="7">
        <f>BH61/_xlfn.XLOOKUP($BC61,'16-66 år'!$A:$A,'16-66 år'!F:F)</f>
        <v>10272.376851505103</v>
      </c>
      <c r="BX61" s="7">
        <f>BI61/_xlfn.XLOOKUP($BC61,'16-66 år'!$A:$A,'16-66 år'!G:G)</f>
        <v>10298.099846439549</v>
      </c>
      <c r="BY61" s="7">
        <f>BJ61/_xlfn.XLOOKUP($BC61,'16-66 år'!$A:$A,'16-66 år'!H:H)</f>
        <v>10520.514503635788</v>
      </c>
      <c r="CB61" s="9" t="s">
        <v>60</v>
      </c>
      <c r="CC61" s="7">
        <f>_xlfn.XLOOKUP($CB61,$A:$A,B:B)/_xlfn.XLOOKUP($CB61,$BC:$BC,BD:BD)*100</f>
        <v>40.431352249403233</v>
      </c>
      <c r="CD61" s="7">
        <f>_xlfn.XLOOKUP($CB61,$A:$A,C:C)/_xlfn.XLOOKUP($CB61,$BC:$BC,BE:BE)*100</f>
        <v>42.318917664804104</v>
      </c>
      <c r="CE61" s="7">
        <f>_xlfn.XLOOKUP($CB61,$A:$A,D:D)/_xlfn.XLOOKUP($CB61,$BC:$BC,BF:BF)*100</f>
        <v>44.929178887759051</v>
      </c>
      <c r="CF61" s="7">
        <f>_xlfn.XLOOKUP($CB61,$A:$A,E:E)/_xlfn.XLOOKUP($CB61,$BC:$BC,BG:BG)*100</f>
        <v>44.995595690813012</v>
      </c>
      <c r="CG61" s="7">
        <f>_xlfn.XLOOKUP($CB61,$A:$A,F:F)/_xlfn.XLOOKUP($CB61,$BC:$BC,BH:BH)*100</f>
        <v>44.184286738945893</v>
      </c>
      <c r="CH61" s="7">
        <f>_xlfn.XLOOKUP($CB61,$A:$A,G:G)/_xlfn.XLOOKUP($CB61,$BC:$BC,BI:BI)*100</f>
        <v>45.620241428780112</v>
      </c>
      <c r="CI61" s="7">
        <f>_xlfn.XLOOKUP($CB61,$A:$A,H:H)/_xlfn.XLOOKUP($CB61,$BC:$BC,BJ:BJ)*100</f>
        <v>49.537942067546929</v>
      </c>
    </row>
    <row r="62" spans="1:87" x14ac:dyDescent="0.25">
      <c r="A62" s="9" t="s">
        <v>61</v>
      </c>
      <c r="B62" s="13">
        <v>92976496.698206872</v>
      </c>
      <c r="C62" s="13">
        <v>94288186.762763888</v>
      </c>
      <c r="D62" s="13">
        <v>91018498.537694111</v>
      </c>
      <c r="E62" s="13">
        <v>93824708.95896484</v>
      </c>
      <c r="F62" s="13">
        <v>92894406.392250463</v>
      </c>
      <c r="G62" s="13">
        <v>93002436.488685906</v>
      </c>
      <c r="H62" s="13">
        <v>93031974</v>
      </c>
      <c r="I62" s="13">
        <v>651036707.83856606</v>
      </c>
      <c r="J62" s="7">
        <f>B62/_xlfn.XLOOKUP($A62,Folketal!$A:$A,Folketal!B:B)</f>
        <v>2386.7666974254107</v>
      </c>
      <c r="K62" s="7">
        <f>C62/_xlfn.XLOOKUP($A62,Folketal!$A:$A,Folketal!C:C)</f>
        <v>2399.8011392915218</v>
      </c>
      <c r="L62" s="7">
        <f>D62/_xlfn.XLOOKUP($A62,Folketal!$A:$A,Folketal!D:D)</f>
        <v>2293.9864036518416</v>
      </c>
      <c r="M62" s="7">
        <f>E62/_xlfn.XLOOKUP($A62,Folketal!$A:$A,Folketal!E:E)</f>
        <v>2341.4616295816136</v>
      </c>
      <c r="N62" s="7">
        <f>F62/_xlfn.XLOOKUP($A62,Folketal!$A:$A,Folketal!F:F)</f>
        <v>2309.0255373281911</v>
      </c>
      <c r="O62" s="7">
        <f>G62/_xlfn.XLOOKUP($A62,Folketal!$A:$A,Folketal!G:G)</f>
        <v>2305.0644778716114</v>
      </c>
      <c r="P62" s="7">
        <f>H62/_xlfn.XLOOKUP($A62,Folketal!$A:$A,Folketal!H:H)</f>
        <v>2288.4405578924066</v>
      </c>
      <c r="Q62" s="7">
        <f>B62/_xlfn.XLOOKUP($A62,'16-66 år'!$A:$A,'16-66 år'!B:B)</f>
        <v>3866.7705010691152</v>
      </c>
      <c r="R62" s="7">
        <f>C62/_xlfn.XLOOKUP($A62,'16-66 år'!$A:$A,'16-66 år'!C:C)</f>
        <v>3898.1390260775543</v>
      </c>
      <c r="S62" s="7">
        <f>D62/_xlfn.XLOOKUP($A62,'16-66 år'!$A:$A,'16-66 år'!D:D)</f>
        <v>3740.0763698920987</v>
      </c>
      <c r="T62" s="7">
        <f>E62/_xlfn.XLOOKUP($A62,'16-66 år'!$A:$A,'16-66 år'!E:E)</f>
        <v>3820.0687658875795</v>
      </c>
      <c r="U62" s="7">
        <f>F62/_xlfn.XLOOKUP($A62,'16-66 år'!$A:$A,'16-66 år'!F:F)</f>
        <v>3769.1473826280317</v>
      </c>
      <c r="V62" s="7">
        <f>G62/_xlfn.XLOOKUP($A62,'16-66 år'!$A:$A,'16-66 år'!G:G)</f>
        <v>3774.1431900286466</v>
      </c>
      <c r="W62" s="7">
        <f>H62/_xlfn.XLOOKUP($A62,'16-66 år'!$A:$A,'16-66 år'!H:H)</f>
        <v>3754.3169491525423</v>
      </c>
      <c r="X62" s="7"/>
      <c r="Y62" s="9" t="s">
        <v>61</v>
      </c>
      <c r="Z62" s="13">
        <v>854294.37674704136</v>
      </c>
      <c r="AA62" s="13">
        <v>5240272.9305877592</v>
      </c>
      <c r="AB62" s="13">
        <v>8290808.8292174544</v>
      </c>
      <c r="AC62" s="13">
        <v>11966220.012119345</v>
      </c>
      <c r="AD62" s="13">
        <v>14281561.402852628</v>
      </c>
      <c r="AE62" s="13">
        <v>15274713.64485061</v>
      </c>
      <c r="AF62" s="13">
        <v>16969476</v>
      </c>
      <c r="AG62" s="13">
        <v>72877347.196374834</v>
      </c>
      <c r="AH62" s="7">
        <f>Z62/_xlfn.XLOOKUP($Y62,Folketal!$A:$A,Folketal!B:B)</f>
        <v>21.930288197844728</v>
      </c>
      <c r="AI62" s="7">
        <f>AA62/_xlfn.XLOOKUP($Y62,Folketal!$A:$A,Folketal!C:C)</f>
        <v>133.37421559144207</v>
      </c>
      <c r="AJ62" s="7">
        <f>AB62/_xlfn.XLOOKUP($Y62,Folketal!$A:$A,Folketal!D:D)</f>
        <v>208.95755297067456</v>
      </c>
      <c r="AK62" s="7">
        <f>AC62/_xlfn.XLOOKUP($Y62,Folketal!$A:$A,Folketal!E:E)</f>
        <v>298.62544014672318</v>
      </c>
      <c r="AL62" s="7">
        <f>AD62/_xlfn.XLOOKUP($Y62,Folketal!$A:$A,Folketal!F:F)</f>
        <v>354.98897374792148</v>
      </c>
      <c r="AM62" s="7">
        <f>AE62/_xlfn.XLOOKUP($Y62,Folketal!$A:$A,Folketal!G:G)</f>
        <v>378.58362814708926</v>
      </c>
      <c r="AN62" s="7">
        <f>AF62/_xlfn.XLOOKUP($Y62,Folketal!$A:$A,Folketal!H:H)</f>
        <v>417.42247804590068</v>
      </c>
      <c r="AO62" s="7">
        <f>Z62/_xlfn.XLOOKUP($Y62,'16-66 år'!$A:$A,'16-66 år'!B:B)</f>
        <v>35.528982189521372</v>
      </c>
      <c r="AP62" s="7">
        <f>AA62/_xlfn.XLOOKUP($Y62,'16-66 år'!$A:$A,'16-66 år'!C:C)</f>
        <v>216.64763232130639</v>
      </c>
      <c r="AQ62" s="7">
        <f>AB62/_xlfn.XLOOKUP($Y62,'16-66 år'!$A:$A,'16-66 år'!D:D)</f>
        <v>340.68083617757458</v>
      </c>
      <c r="AR62" s="7">
        <f>AC62/_xlfn.XLOOKUP($Y62,'16-66 år'!$A:$A,'16-66 år'!E:E)</f>
        <v>487.20410456086256</v>
      </c>
      <c r="AS62" s="7">
        <f>AD62/_xlfn.XLOOKUP($Y62,'16-66 år'!$A:$A,'16-66 år'!F:F)</f>
        <v>579.46771901536272</v>
      </c>
      <c r="AT62" s="7">
        <f>AE62/_xlfn.XLOOKUP($Y62,'16-66 år'!$A:$A,'16-66 år'!G:G)</f>
        <v>619.86501277699085</v>
      </c>
      <c r="AU62" s="7">
        <f>AF62/_xlfn.XLOOKUP($Y62,'16-66 år'!$A:$A,'16-66 år'!H:H)</f>
        <v>684.80532687651328</v>
      </c>
      <c r="AV62" s="7"/>
      <c r="AW62" s="7"/>
      <c r="AX62" s="7"/>
      <c r="BC62" s="9" t="s">
        <v>61</v>
      </c>
      <c r="BD62" s="13">
        <v>222041046.21664459</v>
      </c>
      <c r="BE62" s="13">
        <v>214829591.40588325</v>
      </c>
      <c r="BF62" s="13">
        <v>195036078.18078303</v>
      </c>
      <c r="BG62" s="13">
        <v>205253994.09986001</v>
      </c>
      <c r="BH62" s="13">
        <v>211794099.6074701</v>
      </c>
      <c r="BI62" s="13">
        <v>210110663.40662959</v>
      </c>
      <c r="BJ62" s="13">
        <v>212164057</v>
      </c>
      <c r="BK62" s="13">
        <v>1471229529.9172704</v>
      </c>
      <c r="BL62" s="7">
        <f>BD62/_xlfn.XLOOKUP($BC62,Folketal!$A:$A,Folketal!B:B)</f>
        <v>5699.9370097970632</v>
      </c>
      <c r="BM62" s="7">
        <f>BE62/_xlfn.XLOOKUP($BC62,Folketal!$A:$A,Folketal!C:C)</f>
        <v>5467.7931129010758</v>
      </c>
      <c r="BN62" s="7">
        <f>BF62/_xlfn.XLOOKUP($BC62,Folketal!$A:$A,Folketal!D:D)</f>
        <v>4915.5953872717955</v>
      </c>
      <c r="BO62" s="7">
        <f>BG62/_xlfn.XLOOKUP($BC62,Folketal!$A:$A,Folketal!E:E)</f>
        <v>5122.257844821941</v>
      </c>
      <c r="BP62" s="7">
        <f>BH62/_xlfn.XLOOKUP($BC62,Folketal!$A:$A,Folketal!F:F)</f>
        <v>5264.4502897633693</v>
      </c>
      <c r="BQ62" s="7">
        <f>BI62/_xlfn.XLOOKUP($BC62,Folketal!$A:$A,Folketal!G:G)</f>
        <v>5207.5907355349736</v>
      </c>
      <c r="BR62" s="7">
        <f>BJ62/_xlfn.XLOOKUP($BC62,Folketal!$A:$A,Folketal!H:H)</f>
        <v>5218.9028361990504</v>
      </c>
      <c r="BS62" s="7">
        <f>BD62/_xlfn.XLOOKUP($BC62,'16-66 år'!$A:$A,'16-66 år'!B:B)</f>
        <v>9234.3957669638003</v>
      </c>
      <c r="BT62" s="7">
        <f>BE62/_xlfn.XLOOKUP($BC62,'16-66 år'!$A:$A,'16-66 år'!C:C)</f>
        <v>8881.6599721301154</v>
      </c>
      <c r="BU62" s="7">
        <f>BF62/_xlfn.XLOOKUP($BC62,'16-66 år'!$A:$A,'16-66 år'!D:D)</f>
        <v>8014.3030153181717</v>
      </c>
      <c r="BV62" s="7">
        <f>BG62/_xlfn.XLOOKUP($BC62,'16-66 år'!$A:$A,'16-66 år'!E:E)</f>
        <v>8356.9070518244371</v>
      </c>
      <c r="BW62" s="7">
        <f>BH62/_xlfn.XLOOKUP($BC62,'16-66 år'!$A:$A,'16-66 år'!F:F)</f>
        <v>8593.4471966026977</v>
      </c>
      <c r="BX62" s="7">
        <f>BI62/_xlfn.XLOOKUP($BC62,'16-66 år'!$A:$A,'16-66 år'!G:G)</f>
        <v>8526.5263942305646</v>
      </c>
      <c r="BY62" s="7">
        <f>BJ62/_xlfn.XLOOKUP($BC62,'16-66 år'!$A:$A,'16-66 år'!H:H)</f>
        <v>8561.9070621468927</v>
      </c>
      <c r="CB62" s="9" t="s">
        <v>61</v>
      </c>
      <c r="CC62" s="7">
        <f>_xlfn.XLOOKUP($CB62,$A:$A,B:B)/_xlfn.XLOOKUP($CB62,$BC:$BC,BD:BD)*100</f>
        <v>41.873562695921571</v>
      </c>
      <c r="CD62" s="7">
        <f>_xlfn.XLOOKUP($CB62,$A:$A,C:C)/_xlfn.XLOOKUP($CB62,$BC:$BC,BE:BE)*100</f>
        <v>43.889757526291021</v>
      </c>
      <c r="CE62" s="7">
        <f>_xlfn.XLOOKUP($CB62,$A:$A,D:D)/_xlfn.XLOOKUP($CB62,$BC:$BC,BF:BF)*100</f>
        <v>46.667518844040309</v>
      </c>
      <c r="CF62" s="7">
        <f>_xlfn.XLOOKUP($CB62,$A:$A,E:E)/_xlfn.XLOOKUP($CB62,$BC:$BC,BG:BG)*100</f>
        <v>45.711514346131224</v>
      </c>
      <c r="CG62" s="7">
        <f>_xlfn.XLOOKUP($CB62,$A:$A,F:F)/_xlfn.XLOOKUP($CB62,$BC:$BC,BH:BH)*100</f>
        <v>43.860714988952424</v>
      </c>
      <c r="CH62" s="7">
        <f>_xlfn.XLOOKUP($CB62,$A:$A,G:G)/_xlfn.XLOOKUP($CB62,$BC:$BC,BI:BI)*100</f>
        <v>44.263549017832197</v>
      </c>
      <c r="CI62" s="7">
        <f>_xlfn.XLOOKUP($CB62,$A:$A,H:H)/_xlfn.XLOOKUP($CB62,$BC:$BC,BJ:BJ)*100</f>
        <v>43.849073832520084</v>
      </c>
    </row>
    <row r="63" spans="1:87" x14ac:dyDescent="0.25">
      <c r="A63" s="9" t="s">
        <v>62</v>
      </c>
      <c r="B63" s="13">
        <v>67596094.142661601</v>
      </c>
      <c r="C63" s="13">
        <v>67603144.473018646</v>
      </c>
      <c r="D63" s="13">
        <v>66114305.532839797</v>
      </c>
      <c r="E63" s="13">
        <v>68363367.428010821</v>
      </c>
      <c r="F63" s="13">
        <v>67425172.675404698</v>
      </c>
      <c r="G63" s="13">
        <v>67078741.260037191</v>
      </c>
      <c r="H63" s="13">
        <v>67909111</v>
      </c>
      <c r="I63" s="13">
        <v>472089936.51197278</v>
      </c>
      <c r="J63" s="7">
        <f>B63/_xlfn.XLOOKUP($A63,Folketal!$A:$A,Folketal!B:B)</f>
        <v>3347.0040672737969</v>
      </c>
      <c r="K63" s="7">
        <f>C63/_xlfn.XLOOKUP($A63,Folketal!$A:$A,Folketal!C:C)</f>
        <v>3367.0258229414608</v>
      </c>
      <c r="L63" s="7">
        <f>D63/_xlfn.XLOOKUP($A63,Folketal!$A:$A,Folketal!D:D)</f>
        <v>3297.6360682747168</v>
      </c>
      <c r="M63" s="7">
        <f>E63/_xlfn.XLOOKUP($A63,Folketal!$A:$A,Folketal!E:E)</f>
        <v>3433.2747804344526</v>
      </c>
      <c r="N63" s="7">
        <f>F63/_xlfn.XLOOKUP($A63,Folketal!$A:$A,Folketal!F:F)</f>
        <v>3431.4811275588936</v>
      </c>
      <c r="O63" s="7">
        <f>G63/_xlfn.XLOOKUP($A63,Folketal!$A:$A,Folketal!G:G)</f>
        <v>3444.881946386462</v>
      </c>
      <c r="P63" s="7">
        <f>H63/_xlfn.XLOOKUP($A63,Folketal!$A:$A,Folketal!H:H)</f>
        <v>3513.3276941383415</v>
      </c>
      <c r="Q63" s="7">
        <f>B63/_xlfn.XLOOKUP($A63,'16-66 år'!$A:$A,'16-66 år'!B:B)</f>
        <v>5525.2651743225115</v>
      </c>
      <c r="R63" s="7">
        <f>C63/_xlfn.XLOOKUP($A63,'16-66 år'!$A:$A,'16-66 år'!C:C)</f>
        <v>5575.9769443268433</v>
      </c>
      <c r="S63" s="7">
        <f>D63/_xlfn.XLOOKUP($A63,'16-66 år'!$A:$A,'16-66 år'!D:D)</f>
        <v>5495.7859960797832</v>
      </c>
      <c r="T63" s="7">
        <f>E63/_xlfn.XLOOKUP($A63,'16-66 år'!$A:$A,'16-66 år'!E:E)</f>
        <v>5735.6630109917633</v>
      </c>
      <c r="U63" s="7">
        <f>F63/_xlfn.XLOOKUP($A63,'16-66 år'!$A:$A,'16-66 år'!F:F)</f>
        <v>5753.4919938053326</v>
      </c>
      <c r="V63" s="7">
        <f>G63/_xlfn.XLOOKUP($A63,'16-66 år'!$A:$A,'16-66 år'!G:G)</f>
        <v>5830.399066496062</v>
      </c>
      <c r="W63" s="7">
        <f>H63/_xlfn.XLOOKUP($A63,'16-66 år'!$A:$A,'16-66 år'!H:H)</f>
        <v>5957.462145802263</v>
      </c>
      <c r="X63" s="7"/>
      <c r="Y63" s="9" t="s">
        <v>62</v>
      </c>
      <c r="Z63" s="13">
        <v>408451.27931466285</v>
      </c>
      <c r="AA63" s="13">
        <v>3041306.7625379832</v>
      </c>
      <c r="AB63" s="13">
        <v>4331460.0649452843</v>
      </c>
      <c r="AC63" s="13">
        <v>6573732.1169728208</v>
      </c>
      <c r="AD63" s="13">
        <v>7641232.8107050611</v>
      </c>
      <c r="AE63" s="13">
        <v>8313332.4318904867</v>
      </c>
      <c r="AF63" s="13">
        <v>8472709</v>
      </c>
      <c r="AG63" s="13">
        <v>38782224.466366298</v>
      </c>
      <c r="AH63" s="7">
        <f>Z63/_xlfn.XLOOKUP($Y63,Folketal!$A:$A,Folketal!B:B)</f>
        <v>20.224365186901508</v>
      </c>
      <c r="AI63" s="7">
        <f>AA63/_xlfn.XLOOKUP($Y63,Folketal!$A:$A,Folketal!C:C)</f>
        <v>151.47458723667611</v>
      </c>
      <c r="AJ63" s="7">
        <f>AB63/_xlfn.XLOOKUP($Y63,Folketal!$A:$A,Folketal!D:D)</f>
        <v>216.04369619159482</v>
      </c>
      <c r="AK63" s="7">
        <f>AC63/_xlfn.XLOOKUP($Y63,Folketal!$A:$A,Folketal!E:E)</f>
        <v>330.13921840964349</v>
      </c>
      <c r="AL63" s="7">
        <f>AD63/_xlfn.XLOOKUP($Y63,Folketal!$A:$A,Folketal!F:F)</f>
        <v>388.88660037177777</v>
      </c>
      <c r="AM63" s="7">
        <f>AE63/_xlfn.XLOOKUP($Y63,Folketal!$A:$A,Folketal!G:G)</f>
        <v>426.9377789590431</v>
      </c>
      <c r="AN63" s="7">
        <f>AF63/_xlfn.XLOOKUP($Y63,Folketal!$A:$A,Folketal!H:H)</f>
        <v>438.34181799368827</v>
      </c>
      <c r="AO63" s="7">
        <f>Z63/_xlfn.XLOOKUP($Y63,'16-66 år'!$A:$A,'16-66 år'!B:B)</f>
        <v>33.386568523349915</v>
      </c>
      <c r="AP63" s="7">
        <f>AA63/_xlfn.XLOOKUP($Y63,'16-66 år'!$A:$A,'16-66 år'!C:C)</f>
        <v>250.85011238353542</v>
      </c>
      <c r="AQ63" s="7">
        <f>AB63/_xlfn.XLOOKUP($Y63,'16-66 år'!$A:$A,'16-66 år'!D:D)</f>
        <v>360.05486824150324</v>
      </c>
      <c r="AR63" s="7">
        <f>AC63/_xlfn.XLOOKUP($Y63,'16-66 år'!$A:$A,'16-66 år'!E:E)</f>
        <v>551.53386332518005</v>
      </c>
      <c r="AS63" s="7">
        <f>AD63/_xlfn.XLOOKUP($Y63,'16-66 år'!$A:$A,'16-66 år'!F:F)</f>
        <v>652.03795637042936</v>
      </c>
      <c r="AT63" s="7">
        <f>AE63/_xlfn.XLOOKUP($Y63,'16-66 år'!$A:$A,'16-66 år'!G:G)</f>
        <v>722.58430524906453</v>
      </c>
      <c r="AU63" s="7">
        <f>AF63/_xlfn.XLOOKUP($Y63,'16-66 år'!$A:$A,'16-66 år'!H:H)</f>
        <v>743.28528818317398</v>
      </c>
      <c r="AV63" s="7"/>
      <c r="AW63" s="7"/>
      <c r="AX63" s="7"/>
      <c r="BC63" s="9" t="s">
        <v>62</v>
      </c>
      <c r="BD63" s="13">
        <v>147477078.0912908</v>
      </c>
      <c r="BE63" s="13">
        <v>141712154.66044146</v>
      </c>
      <c r="BF63" s="13">
        <v>132081578.67797096</v>
      </c>
      <c r="BG63" s="13">
        <v>138543368.28963548</v>
      </c>
      <c r="BH63" s="13">
        <v>137582700.83431977</v>
      </c>
      <c r="BI63" s="13">
        <v>129786983.043401</v>
      </c>
      <c r="BJ63" s="13">
        <v>127217054</v>
      </c>
      <c r="BK63" s="13">
        <v>954400917.59705949</v>
      </c>
      <c r="BL63" s="7">
        <f>BD63/_xlfn.XLOOKUP($BC63,Folketal!$A:$A,Folketal!B:B)</f>
        <v>7302.291448370509</v>
      </c>
      <c r="BM63" s="7">
        <f>BE63/_xlfn.XLOOKUP($BC63,Folketal!$A:$A,Folketal!C:C)</f>
        <v>7058.081216278586</v>
      </c>
      <c r="BN63" s="7">
        <f>BF63/_xlfn.XLOOKUP($BC63,Folketal!$A:$A,Folketal!D:D)</f>
        <v>6587.9384846112507</v>
      </c>
      <c r="BO63" s="7">
        <f>BG63/_xlfn.XLOOKUP($BC63,Folketal!$A:$A,Folketal!E:E)</f>
        <v>6957.7826581777563</v>
      </c>
      <c r="BP63" s="7">
        <f>BH63/_xlfn.XLOOKUP($BC63,Folketal!$A:$A,Folketal!F:F)</f>
        <v>7002.0205015176225</v>
      </c>
      <c r="BQ63" s="7">
        <f>BI63/_xlfn.XLOOKUP($BC63,Folketal!$A:$A,Folketal!G:G)</f>
        <v>6665.3134266331654</v>
      </c>
      <c r="BR63" s="7">
        <f>BJ63/_xlfn.XLOOKUP($BC63,Folketal!$A:$A,Folketal!H:H)</f>
        <v>6581.6676496456103</v>
      </c>
      <c r="BS63" s="7">
        <f>BD63/_xlfn.XLOOKUP($BC63,'16-66 år'!$A:$A,'16-66 år'!B:B)</f>
        <v>12054.690051601341</v>
      </c>
      <c r="BT63" s="7">
        <f>BE63/_xlfn.XLOOKUP($BC63,'16-66 år'!$A:$A,'16-66 år'!C:C)</f>
        <v>11688.564389676794</v>
      </c>
      <c r="BU63" s="7">
        <f>BF63/_xlfn.XLOOKUP($BC63,'16-66 år'!$A:$A,'16-66 år'!D:D)</f>
        <v>10979.34984854289</v>
      </c>
      <c r="BV63" s="7">
        <f>BG63/_xlfn.XLOOKUP($BC63,'16-66 år'!$A:$A,'16-66 år'!E:E)</f>
        <v>11623.740942162554</v>
      </c>
      <c r="BW63" s="7">
        <f>BH63/_xlfn.XLOOKUP($BC63,'16-66 år'!$A:$A,'16-66 år'!F:F)</f>
        <v>11740.140014874969</v>
      </c>
      <c r="BX63" s="7">
        <f>BI63/_xlfn.XLOOKUP($BC63,'16-66 år'!$A:$A,'16-66 år'!G:G)</f>
        <v>11280.919864702391</v>
      </c>
      <c r="BY63" s="7">
        <f>BJ63/_xlfn.XLOOKUP($BC63,'16-66 år'!$A:$A,'16-66 år'!H:H)</f>
        <v>11160.369681551014</v>
      </c>
      <c r="CB63" s="9" t="s">
        <v>62</v>
      </c>
      <c r="CC63" s="7">
        <f>_xlfn.XLOOKUP($CB63,$A:$A,B:B)/_xlfn.XLOOKUP($CB63,$BC:$BC,BD:BD)*100</f>
        <v>45.834983319115175</v>
      </c>
      <c r="CD63" s="7">
        <f>_xlfn.XLOOKUP($CB63,$A:$A,C:C)/_xlfn.XLOOKUP($CB63,$BC:$BC,BE:BE)*100</f>
        <v>47.704549151061542</v>
      </c>
      <c r="CE63" s="7">
        <f>_xlfn.XLOOKUP($CB63,$A:$A,D:D)/_xlfn.XLOOKUP($CB63,$BC:$BC,BF:BF)*100</f>
        <v>50.055659687437227</v>
      </c>
      <c r="CF63" s="7">
        <f>_xlfn.XLOOKUP($CB63,$A:$A,E:E)/_xlfn.XLOOKUP($CB63,$BC:$BC,BG:BG)*100</f>
        <v>49.34438094870913</v>
      </c>
      <c r="CG63" s="7">
        <f>_xlfn.XLOOKUP($CB63,$A:$A,F:F)/_xlfn.XLOOKUP($CB63,$BC:$BC,BH:BH)*100</f>
        <v>49.00701343012566</v>
      </c>
      <c r="CH63" s="7">
        <f>_xlfn.XLOOKUP($CB63,$A:$A,G:G)/_xlfn.XLOOKUP($CB63,$BC:$BC,BI:BI)*100</f>
        <v>51.683720267698909</v>
      </c>
      <c r="CI63" s="7">
        <f>_xlfn.XLOOKUP($CB63,$A:$A,H:H)/_xlfn.XLOOKUP($CB63,$BC:$BC,BJ:BJ)*100</f>
        <v>53.380509031438507</v>
      </c>
    </row>
    <row r="64" spans="1:87" x14ac:dyDescent="0.25">
      <c r="A64" s="9" t="s">
        <v>63</v>
      </c>
      <c r="B64" s="13">
        <v>112012870.93388769</v>
      </c>
      <c r="C64" s="13">
        <v>114516924.1318087</v>
      </c>
      <c r="D64" s="13">
        <v>112755931.1314875</v>
      </c>
      <c r="E64" s="13">
        <v>120418432.12075689</v>
      </c>
      <c r="F64" s="13">
        <v>123342483.14662381</v>
      </c>
      <c r="G64" s="13">
        <v>130493771.10684356</v>
      </c>
      <c r="H64" s="13">
        <v>135963194</v>
      </c>
      <c r="I64" s="13">
        <v>849503606.57140827</v>
      </c>
      <c r="J64" s="7">
        <f>B64/_xlfn.XLOOKUP($A64,Folketal!$A:$A,Folketal!B:B)</f>
        <v>3027.7022092628308</v>
      </c>
      <c r="K64" s="7">
        <f>C64/_xlfn.XLOOKUP($A64,Folketal!$A:$A,Folketal!C:C)</f>
        <v>3097.2284343541055</v>
      </c>
      <c r="L64" s="7">
        <f>D64/_xlfn.XLOOKUP($A64,Folketal!$A:$A,Folketal!D:D)</f>
        <v>3049.4356104361614</v>
      </c>
      <c r="M64" s="7">
        <f>E64/_xlfn.XLOOKUP($A64,Folketal!$A:$A,Folketal!E:E)</f>
        <v>3253.0575714065671</v>
      </c>
      <c r="N64" s="7">
        <f>F64/_xlfn.XLOOKUP($A64,Folketal!$A:$A,Folketal!F:F)</f>
        <v>3356.9888178820916</v>
      </c>
      <c r="O64" s="7">
        <f>G64/_xlfn.XLOOKUP($A64,Folketal!$A:$A,Folketal!G:G)</f>
        <v>3554.5263430715722</v>
      </c>
      <c r="P64" s="7">
        <f>H64/_xlfn.XLOOKUP($A64,Folketal!$A:$A,Folketal!H:H)</f>
        <v>3725.4272797018853</v>
      </c>
      <c r="Q64" s="7">
        <f>B64/_xlfn.XLOOKUP($A64,'16-66 år'!$A:$A,'16-66 år'!B:B)</f>
        <v>4816.7220354284109</v>
      </c>
      <c r="R64" s="7">
        <f>C64/_xlfn.XLOOKUP($A64,'16-66 år'!$A:$A,'16-66 år'!C:C)</f>
        <v>4958.7305850787516</v>
      </c>
      <c r="S64" s="7">
        <f>D64/_xlfn.XLOOKUP($A64,'16-66 år'!$A:$A,'16-66 år'!D:D)</f>
        <v>4915.2541905617918</v>
      </c>
      <c r="T64" s="7">
        <f>E64/_xlfn.XLOOKUP($A64,'16-66 år'!$A:$A,'16-66 år'!E:E)</f>
        <v>5276.8813374564807</v>
      </c>
      <c r="U64" s="7">
        <f>F64/_xlfn.XLOOKUP($A64,'16-66 år'!$A:$A,'16-66 år'!F:F)</f>
        <v>5486.2771615792099</v>
      </c>
      <c r="V64" s="7">
        <f>G64/_xlfn.XLOOKUP($A64,'16-66 år'!$A:$A,'16-66 år'!G:G)</f>
        <v>5838.1250495187705</v>
      </c>
      <c r="W64" s="7">
        <f>H64/_xlfn.XLOOKUP($A64,'16-66 år'!$A:$A,'16-66 år'!H:H)</f>
        <v>6153.5729350531792</v>
      </c>
      <c r="X64" s="7"/>
      <c r="Y64" s="9" t="s">
        <v>63</v>
      </c>
      <c r="Z64" s="13">
        <v>2942796.2505566962</v>
      </c>
      <c r="AA64" s="13">
        <v>8729362.9227398168</v>
      </c>
      <c r="AB64" s="13">
        <v>13282825.556538815</v>
      </c>
      <c r="AC64" s="13">
        <v>16173171.003003664</v>
      </c>
      <c r="AD64" s="13">
        <v>18310644.214400932</v>
      </c>
      <c r="AE64" s="13">
        <v>17988083.157497138</v>
      </c>
      <c r="AF64" s="13">
        <v>18992561</v>
      </c>
      <c r="AG64" s="13">
        <v>96419444.104737058</v>
      </c>
      <c r="AH64" s="7">
        <f>Z64/_xlfn.XLOOKUP($Y64,Folketal!$A:$A,Folketal!B:B)</f>
        <v>79.543633110517248</v>
      </c>
      <c r="AI64" s="7">
        <f>AA64/_xlfn.XLOOKUP($Y64,Folketal!$A:$A,Folketal!C:C)</f>
        <v>236.09463197760093</v>
      </c>
      <c r="AJ64" s="7">
        <f>AB64/_xlfn.XLOOKUP($Y64,Folketal!$A:$A,Folketal!D:D)</f>
        <v>359.22829826208391</v>
      </c>
      <c r="AK64" s="7">
        <f>AC64/_xlfn.XLOOKUP($Y64,Folketal!$A:$A,Folketal!E:E)</f>
        <v>436.91198646577692</v>
      </c>
      <c r="AL64" s="7">
        <f>AD64/_xlfn.XLOOKUP($Y64,Folketal!$A:$A,Folketal!F:F)</f>
        <v>498.35730810519112</v>
      </c>
      <c r="AM64" s="7">
        <f>AE64/_xlfn.XLOOKUP($Y64,Folketal!$A:$A,Folketal!G:G)</f>
        <v>489.97829476730055</v>
      </c>
      <c r="AN64" s="7">
        <f>AF64/_xlfn.XLOOKUP($Y64,Folketal!$A:$A,Folketal!H:H)</f>
        <v>520.40116725120561</v>
      </c>
      <c r="AO64" s="7">
        <f>Z64/_xlfn.XLOOKUP($Y64,'16-66 år'!$A:$A,'16-66 år'!B:B)</f>
        <v>126.54466783731225</v>
      </c>
      <c r="AP64" s="7">
        <f>AA64/_xlfn.XLOOKUP($Y64,'16-66 år'!$A:$A,'16-66 år'!C:C)</f>
        <v>377.99267873646039</v>
      </c>
      <c r="AQ64" s="7">
        <f>AB64/_xlfn.XLOOKUP($Y64,'16-66 år'!$A:$A,'16-66 år'!D:D)</f>
        <v>579.02465372880624</v>
      </c>
      <c r="AR64" s="7">
        <f>AC64/_xlfn.XLOOKUP($Y64,'16-66 år'!$A:$A,'16-66 år'!E:E)</f>
        <v>708.72791424205366</v>
      </c>
      <c r="AS64" s="7">
        <f>AD64/_xlfn.XLOOKUP($Y64,'16-66 år'!$A:$A,'16-66 år'!F:F)</f>
        <v>814.4579759096581</v>
      </c>
      <c r="AT64" s="7">
        <f>AE64/_xlfn.XLOOKUP($Y64,'16-66 år'!$A:$A,'16-66 år'!G:G)</f>
        <v>804.76392078995787</v>
      </c>
      <c r="AU64" s="7">
        <f>AF64/_xlfn.XLOOKUP($Y64,'16-66 år'!$A:$A,'16-66 år'!H:H)</f>
        <v>859.58637700837289</v>
      </c>
      <c r="AV64" s="7"/>
      <c r="AW64" s="7"/>
      <c r="AX64" s="7"/>
      <c r="BC64" s="9" t="s">
        <v>63</v>
      </c>
      <c r="BD64" s="13">
        <v>261961735.87353978</v>
      </c>
      <c r="BE64" s="13">
        <v>263073054.36700416</v>
      </c>
      <c r="BF64" s="13">
        <v>242313976.58757713</v>
      </c>
      <c r="BG64" s="13">
        <v>251312172.54209855</v>
      </c>
      <c r="BH64" s="13">
        <v>252417685.06553218</v>
      </c>
      <c r="BI64" s="13">
        <v>254024960.55579183</v>
      </c>
      <c r="BJ64" s="13">
        <v>253999007</v>
      </c>
      <c r="BK64" s="13">
        <v>1779102591.9915435</v>
      </c>
      <c r="BL64" s="7">
        <f>BD64/_xlfn.XLOOKUP($BC64,Folketal!$A:$A,Folketal!B:B)</f>
        <v>7080.8124087344513</v>
      </c>
      <c r="BM64" s="7">
        <f>BE64/_xlfn.XLOOKUP($BC64,Folketal!$A:$A,Folketal!C:C)</f>
        <v>7115.0823380484708</v>
      </c>
      <c r="BN64" s="7">
        <f>BF64/_xlfn.XLOOKUP($BC64,Folketal!$A:$A,Folketal!D:D)</f>
        <v>6553.2771686384986</v>
      </c>
      <c r="BO64" s="7">
        <f>BG64/_xlfn.XLOOKUP($BC64,Folketal!$A:$A,Folketal!E:E)</f>
        <v>6789.1015625820173</v>
      </c>
      <c r="BP64" s="7">
        <f>BH64/_xlfn.XLOOKUP($BC64,Folketal!$A:$A,Folketal!F:F)</f>
        <v>6870.0039482208967</v>
      </c>
      <c r="BQ64" s="7">
        <f>BI64/_xlfn.XLOOKUP($BC64,Folketal!$A:$A,Folketal!G:G)</f>
        <v>6919.398576917406</v>
      </c>
      <c r="BR64" s="7">
        <f>BJ64/_xlfn.XLOOKUP($BC64,Folketal!$A:$A,Folketal!H:H)</f>
        <v>6959.6396043402019</v>
      </c>
      <c r="BS64" s="7">
        <f>BD64/_xlfn.XLOOKUP($BC64,'16-66 år'!$A:$A,'16-66 år'!B:B)</f>
        <v>11264.748908774018</v>
      </c>
      <c r="BT64" s="7">
        <f>BE64/_xlfn.XLOOKUP($BC64,'16-66 år'!$A:$A,'16-66 år'!C:C)</f>
        <v>11391.402717892273</v>
      </c>
      <c r="BU64" s="7">
        <f>BF64/_xlfn.XLOOKUP($BC64,'16-66 år'!$A:$A,'16-66 år'!D:D)</f>
        <v>10562.94579719168</v>
      </c>
      <c r="BV64" s="7">
        <f>BG64/_xlfn.XLOOKUP($BC64,'16-66 år'!$A:$A,'16-66 år'!E:E)</f>
        <v>11012.803354167334</v>
      </c>
      <c r="BW64" s="7">
        <f>BH64/_xlfn.XLOOKUP($BC64,'16-66 år'!$A:$A,'16-66 år'!F:F)</f>
        <v>11227.545817344195</v>
      </c>
      <c r="BX64" s="7">
        <f>BI64/_xlfn.XLOOKUP($BC64,'16-66 år'!$A:$A,'16-66 år'!G:G)</f>
        <v>11364.753067098774</v>
      </c>
      <c r="BY64" s="7">
        <f>BJ64/_xlfn.XLOOKUP($BC64,'16-66 år'!$A:$A,'16-66 år'!H:H)</f>
        <v>11495.768590178774</v>
      </c>
      <c r="CB64" s="9" t="s">
        <v>63</v>
      </c>
      <c r="CC64" s="7">
        <f>_xlfn.XLOOKUP($CB64,$A:$A,B:B)/_xlfn.XLOOKUP($CB64,$BC:$BC,BD:BD)*100</f>
        <v>42.759249002671574</v>
      </c>
      <c r="CD64" s="7">
        <f>_xlfn.XLOOKUP($CB64,$A:$A,C:C)/_xlfn.XLOOKUP($CB64,$BC:$BC,BE:BE)*100</f>
        <v>43.530465104970453</v>
      </c>
      <c r="CE64" s="7">
        <f>_xlfn.XLOOKUP($CB64,$A:$A,D:D)/_xlfn.XLOOKUP($CB64,$BC:$BC,BF:BF)*100</f>
        <v>46.532986961540473</v>
      </c>
      <c r="CF64" s="7">
        <f>_xlfn.XLOOKUP($CB64,$A:$A,E:E)/_xlfn.XLOOKUP($CB64,$BC:$BC,BG:BG)*100</f>
        <v>47.915877254447359</v>
      </c>
      <c r="CG64" s="7">
        <f>_xlfn.XLOOKUP($CB64,$A:$A,F:F)/_xlfn.XLOOKUP($CB64,$BC:$BC,BH:BH)*100</f>
        <v>48.864437970977306</v>
      </c>
      <c r="CH64" s="7">
        <f>_xlfn.XLOOKUP($CB64,$A:$A,G:G)/_xlfn.XLOOKUP($CB64,$BC:$BC,BI:BI)*100</f>
        <v>51.370452266316981</v>
      </c>
      <c r="CI64" s="7">
        <f>_xlfn.XLOOKUP($CB64,$A:$A,H:H)/_xlfn.XLOOKUP($CB64,$BC:$BC,BJ:BJ)*100</f>
        <v>53.529025804419781</v>
      </c>
    </row>
    <row r="65" spans="1:87" x14ac:dyDescent="0.25">
      <c r="A65" s="9" t="s">
        <v>64</v>
      </c>
      <c r="B65" s="13">
        <v>76691118.936402157</v>
      </c>
      <c r="C65" s="13">
        <v>79293364.908083901</v>
      </c>
      <c r="D65" s="13">
        <v>78413633.281578913</v>
      </c>
      <c r="E65" s="13">
        <v>80889504.762351573</v>
      </c>
      <c r="F65" s="13">
        <v>84159195.652656883</v>
      </c>
      <c r="G65" s="13">
        <v>85201668.194734022</v>
      </c>
      <c r="H65" s="13">
        <v>87293832</v>
      </c>
      <c r="I65" s="13">
        <v>571942317.73580742</v>
      </c>
      <c r="J65" s="7">
        <f>B65/_xlfn.XLOOKUP($A65,Folketal!$A:$A,Folketal!B:B)</f>
        <v>2585.5006046929457</v>
      </c>
      <c r="K65" s="7">
        <f>C65/_xlfn.XLOOKUP($A65,Folketal!$A:$A,Folketal!C:C)</f>
        <v>2685.4528027935075</v>
      </c>
      <c r="L65" s="7">
        <f>D65/_xlfn.XLOOKUP($A65,Folketal!$A:$A,Folketal!D:D)</f>
        <v>2631.6832219619719</v>
      </c>
      <c r="M65" s="7">
        <f>E65/_xlfn.XLOOKUP($A65,Folketal!$A:$A,Folketal!E:E)</f>
        <v>2725.1121774197882</v>
      </c>
      <c r="N65" s="7">
        <f>F65/_xlfn.XLOOKUP($A65,Folketal!$A:$A,Folketal!F:F)</f>
        <v>2847.834178825693</v>
      </c>
      <c r="O65" s="7">
        <f>G65/_xlfn.XLOOKUP($A65,Folketal!$A:$A,Folketal!G:G)</f>
        <v>2908.8002524575472</v>
      </c>
      <c r="P65" s="7">
        <f>H65/_xlfn.XLOOKUP($A65,Folketal!$A:$A,Folketal!H:H)</f>
        <v>2994.5398785633424</v>
      </c>
      <c r="Q65" s="7">
        <f>B65/_xlfn.XLOOKUP($A65,'16-66 år'!$A:$A,'16-66 år'!B:B)</f>
        <v>4155.3488803858991</v>
      </c>
      <c r="R65" s="7">
        <f>C65/_xlfn.XLOOKUP($A65,'16-66 år'!$A:$A,'16-66 år'!C:C)</f>
        <v>4343.6518711631825</v>
      </c>
      <c r="S65" s="7">
        <f>D65/_xlfn.XLOOKUP($A65,'16-66 år'!$A:$A,'16-66 år'!D:D)</f>
        <v>4253.9810818412043</v>
      </c>
      <c r="T65" s="7">
        <f>E65/_xlfn.XLOOKUP($A65,'16-66 år'!$A:$A,'16-66 år'!E:E)</f>
        <v>4415.124980205861</v>
      </c>
      <c r="U65" s="7">
        <f>F65/_xlfn.XLOOKUP($A65,'16-66 år'!$A:$A,'16-66 år'!F:F)</f>
        <v>4621.5922928422233</v>
      </c>
      <c r="V65" s="7">
        <f>G65/_xlfn.XLOOKUP($A65,'16-66 år'!$A:$A,'16-66 år'!G:G)</f>
        <v>4709.8766276801562</v>
      </c>
      <c r="W65" s="7">
        <f>H65/_xlfn.XLOOKUP($A65,'16-66 år'!$A:$A,'16-66 år'!H:H)</f>
        <v>4877.2953402614821</v>
      </c>
      <c r="X65" s="7"/>
      <c r="Y65" s="9" t="s">
        <v>64</v>
      </c>
      <c r="Z65" s="13">
        <v>394545.22136908968</v>
      </c>
      <c r="AA65" s="13">
        <v>4903946.2049269285</v>
      </c>
      <c r="AB65" s="13">
        <v>8812374.855734311</v>
      </c>
      <c r="AC65" s="13">
        <v>10830828.837617002</v>
      </c>
      <c r="AD65" s="13">
        <v>12539490.313885763</v>
      </c>
      <c r="AE65" s="13">
        <v>12669911.503600864</v>
      </c>
      <c r="AF65" s="13">
        <v>12757818</v>
      </c>
      <c r="AG65" s="13">
        <v>62908914.93713396</v>
      </c>
      <c r="AH65" s="7">
        <f>Z65/_xlfn.XLOOKUP($Y65,Folketal!$A:$A,Folketal!B:B)</f>
        <v>13.301369475055278</v>
      </c>
      <c r="AI65" s="7">
        <f>AA65/_xlfn.XLOOKUP($Y65,Folketal!$A:$A,Folketal!C:C)</f>
        <v>166.08345598695865</v>
      </c>
      <c r="AJ65" s="7">
        <f>AB65/_xlfn.XLOOKUP($Y65,Folketal!$A:$A,Folketal!D:D)</f>
        <v>295.7569759610119</v>
      </c>
      <c r="AK65" s="7">
        <f>AC65/_xlfn.XLOOKUP($Y65,Folketal!$A:$A,Folketal!E:E)</f>
        <v>364.88322735629828</v>
      </c>
      <c r="AL65" s="7">
        <f>AD65/_xlfn.XLOOKUP($Y65,Folketal!$A:$A,Folketal!F:F)</f>
        <v>424.31951522353017</v>
      </c>
      <c r="AM65" s="7">
        <f>AE65/_xlfn.XLOOKUP($Y65,Folketal!$A:$A,Folketal!G:G)</f>
        <v>432.55305396199731</v>
      </c>
      <c r="AN65" s="7">
        <f>AF65/_xlfn.XLOOKUP($Y65,Folketal!$A:$A,Folketal!H:H)</f>
        <v>437.64598126993928</v>
      </c>
      <c r="AO65" s="7">
        <f>Z65/_xlfn.XLOOKUP($Y65,'16-66 år'!$A:$A,'16-66 år'!B:B)</f>
        <v>21.37761277465809</v>
      </c>
      <c r="AP65" s="7">
        <f>AA65/_xlfn.XLOOKUP($Y65,'16-66 år'!$A:$A,'16-66 år'!C:C)</f>
        <v>268.63578224743515</v>
      </c>
      <c r="AQ65" s="7">
        <f>AB65/_xlfn.XLOOKUP($Y65,'16-66 år'!$A:$A,'16-66 år'!D:D)</f>
        <v>478.07599716455871</v>
      </c>
      <c r="AR65" s="7">
        <f>AC65/_xlfn.XLOOKUP($Y65,'16-66 år'!$A:$A,'16-66 år'!E:E)</f>
        <v>591.17017835363799</v>
      </c>
      <c r="AS65" s="7">
        <f>AD65/_xlfn.XLOOKUP($Y65,'16-66 år'!$A:$A,'16-66 år'!F:F)</f>
        <v>688.604630087082</v>
      </c>
      <c r="AT65" s="7">
        <f>AE65/_xlfn.XLOOKUP($Y65,'16-66 år'!$A:$A,'16-66 år'!G:G)</f>
        <v>700.38206211171166</v>
      </c>
      <c r="AU65" s="7">
        <f>AF65/_xlfn.XLOOKUP($Y65,'16-66 år'!$A:$A,'16-66 år'!H:H)</f>
        <v>712.80690579953068</v>
      </c>
      <c r="AV65" s="7"/>
      <c r="AW65" s="7"/>
      <c r="AX65" s="7"/>
      <c r="BC65" s="9" t="s">
        <v>64</v>
      </c>
      <c r="BD65" s="13">
        <v>200723769.87966597</v>
      </c>
      <c r="BE65" s="13">
        <v>196350519.66409421</v>
      </c>
      <c r="BF65" s="13">
        <v>179425862.61344019</v>
      </c>
      <c r="BG65" s="13">
        <v>180105484.02330825</v>
      </c>
      <c r="BH65" s="13">
        <v>187028631.43994257</v>
      </c>
      <c r="BI65" s="13">
        <v>184240472.24655515</v>
      </c>
      <c r="BJ65" s="13">
        <v>186209979</v>
      </c>
      <c r="BK65" s="13">
        <v>1314084718.8670063</v>
      </c>
      <c r="BL65" s="7">
        <f>BD65/_xlfn.XLOOKUP($BC65,Folketal!$A:$A,Folketal!B:B)</f>
        <v>6767.0342485222163</v>
      </c>
      <c r="BM65" s="7">
        <f>BE65/_xlfn.XLOOKUP($BC65,Folketal!$A:$A,Folketal!C:C)</f>
        <v>6649.8635033729879</v>
      </c>
      <c r="BN65" s="7">
        <f>BF65/_xlfn.XLOOKUP($BC65,Folketal!$A:$A,Folketal!D:D)</f>
        <v>6021.8103978198478</v>
      </c>
      <c r="BO65" s="7">
        <f>BG65/_xlfn.XLOOKUP($BC65,Folketal!$A:$A,Folketal!E:E)</f>
        <v>6067.6307658696305</v>
      </c>
      <c r="BP65" s="7">
        <f>BH65/_xlfn.XLOOKUP($BC65,Folketal!$A:$A,Folketal!F:F)</f>
        <v>6328.7977612324912</v>
      </c>
      <c r="BQ65" s="7">
        <f>BI65/_xlfn.XLOOKUP($BC65,Folketal!$A:$A,Folketal!G:G)</f>
        <v>6290.0028079121621</v>
      </c>
      <c r="BR65" s="7">
        <f>BJ65/_xlfn.XLOOKUP($BC65,Folketal!$A:$A,Folketal!H:H)</f>
        <v>6387.7732839353712</v>
      </c>
      <c r="BS65" s="7">
        <f>BD65/_xlfn.XLOOKUP($BC65,'16-66 år'!$A:$A,'16-66 år'!B:B)</f>
        <v>10875.800275231142</v>
      </c>
      <c r="BT65" s="7">
        <f>BE65/_xlfn.XLOOKUP($BC65,'16-66 år'!$A:$A,'16-66 år'!C:C)</f>
        <v>10755.985738926005</v>
      </c>
      <c r="BU65" s="7">
        <f>BF65/_xlfn.XLOOKUP($BC65,'16-66 år'!$A:$A,'16-66 år'!D:D)</f>
        <v>9733.9479527716703</v>
      </c>
      <c r="BV65" s="7">
        <f>BG65/_xlfn.XLOOKUP($BC65,'16-66 år'!$A:$A,'16-66 år'!E:E)</f>
        <v>9830.5487704442039</v>
      </c>
      <c r="BW65" s="7">
        <f>BH65/_xlfn.XLOOKUP($BC65,'16-66 år'!$A:$A,'16-66 år'!F:F)</f>
        <v>10270.655213615737</v>
      </c>
      <c r="BX65" s="7">
        <f>BI65/_xlfn.XLOOKUP($BC65,'16-66 år'!$A:$A,'16-66 år'!G:G)</f>
        <v>10184.658498980385</v>
      </c>
      <c r="BY65" s="7">
        <f>BJ65/_xlfn.XLOOKUP($BC65,'16-66 år'!$A:$A,'16-66 år'!H:H)</f>
        <v>10403.954575930271</v>
      </c>
      <c r="CB65" s="9" t="s">
        <v>64</v>
      </c>
      <c r="CC65" s="7">
        <f>_xlfn.XLOOKUP($CB65,$A:$A,B:B)/_xlfn.XLOOKUP($CB65,$BC:$BC,BD:BD)*100</f>
        <v>38.207293028811954</v>
      </c>
      <c r="CD65" s="7">
        <f>_xlfn.XLOOKUP($CB65,$A:$A,C:C)/_xlfn.XLOOKUP($CB65,$BC:$BC,BE:BE)*100</f>
        <v>40.383577819775915</v>
      </c>
      <c r="CE65" s="7">
        <f>_xlfn.XLOOKUP($CB65,$A:$A,D:D)/_xlfn.XLOOKUP($CB65,$BC:$BC,BF:BF)*100</f>
        <v>43.702525455048423</v>
      </c>
      <c r="CF65" s="7">
        <f>_xlfn.XLOOKUP($CB65,$A:$A,E:E)/_xlfn.XLOOKUP($CB65,$BC:$BC,BG:BG)*100</f>
        <v>44.912294148624206</v>
      </c>
      <c r="CG65" s="7">
        <f>_xlfn.XLOOKUP($CB65,$A:$A,F:F)/_xlfn.XLOOKUP($CB65,$BC:$BC,BH:BH)*100</f>
        <v>44.99802784456643</v>
      </c>
      <c r="CH65" s="7">
        <f>_xlfn.XLOOKUP($CB65,$A:$A,G:G)/_xlfn.XLOOKUP($CB65,$BC:$BC,BI:BI)*100</f>
        <v>46.244816437897015</v>
      </c>
      <c r="CI65" s="7">
        <f>_xlfn.XLOOKUP($CB65,$A:$A,H:H)/_xlfn.XLOOKUP($CB65,$BC:$BC,BJ:BJ)*100</f>
        <v>46.879244855078362</v>
      </c>
    </row>
    <row r="66" spans="1:87" x14ac:dyDescent="0.25">
      <c r="A66" s="9" t="s">
        <v>65</v>
      </c>
      <c r="B66" s="13">
        <v>117948255.39957689</v>
      </c>
      <c r="C66" s="13">
        <v>117503372.44982554</v>
      </c>
      <c r="D66" s="13">
        <v>113215478.22755961</v>
      </c>
      <c r="E66" s="13">
        <v>114717669.85799697</v>
      </c>
      <c r="F66" s="13">
        <v>112542184.25995271</v>
      </c>
      <c r="G66" s="13">
        <v>113554086.86580132</v>
      </c>
      <c r="H66" s="13">
        <v>116852256</v>
      </c>
      <c r="I66" s="13">
        <v>806333303.06071305</v>
      </c>
      <c r="J66" s="7">
        <f>B66/_xlfn.XLOOKUP($A66,Folketal!$A:$A,Folketal!B:B)</f>
        <v>3688.99557125002</v>
      </c>
      <c r="K66" s="7">
        <f>C66/_xlfn.XLOOKUP($A66,Folketal!$A:$A,Folketal!C:C)</f>
        <v>3676.0010151673873</v>
      </c>
      <c r="L66" s="7">
        <f>D66/_xlfn.XLOOKUP($A66,Folketal!$A:$A,Folketal!D:D)</f>
        <v>3532.023405115106</v>
      </c>
      <c r="M66" s="7">
        <f>E66/_xlfn.XLOOKUP($A66,Folketal!$A:$A,Folketal!E:E)</f>
        <v>3552.2905139653485</v>
      </c>
      <c r="N66" s="7">
        <f>F66/_xlfn.XLOOKUP($A66,Folketal!$A:$A,Folketal!F:F)</f>
        <v>3497.4884784620767</v>
      </c>
      <c r="O66" s="7">
        <f>G66/_xlfn.XLOOKUP($A66,Folketal!$A:$A,Folketal!G:G)</f>
        <v>3514.3007819324498</v>
      </c>
      <c r="P66" s="7">
        <f>H66/_xlfn.XLOOKUP($A66,Folketal!$A:$A,Folketal!H:H)</f>
        <v>3600.2173953230426</v>
      </c>
      <c r="Q66" s="7">
        <f>B66/_xlfn.XLOOKUP($A66,'16-66 år'!$A:$A,'16-66 år'!B:B)</f>
        <v>6011.6338124147242</v>
      </c>
      <c r="R66" s="7">
        <f>C66/_xlfn.XLOOKUP($A66,'16-66 år'!$A:$A,'16-66 år'!C:C)</f>
        <v>6007.0227723442331</v>
      </c>
      <c r="S66" s="7">
        <f>D66/_xlfn.XLOOKUP($A66,'16-66 år'!$A:$A,'16-66 år'!D:D)</f>
        <v>5766.5908535404478</v>
      </c>
      <c r="T66" s="7">
        <f>E66/_xlfn.XLOOKUP($A66,'16-66 år'!$A:$A,'16-66 år'!E:E)</f>
        <v>5807.6074448436675</v>
      </c>
      <c r="U66" s="7">
        <f>F66/_xlfn.XLOOKUP($A66,'16-66 år'!$A:$A,'16-66 år'!F:F)</f>
        <v>5747.8132921324159</v>
      </c>
      <c r="V66" s="7">
        <f>G66/_xlfn.XLOOKUP($A66,'16-66 år'!$A:$A,'16-66 år'!G:G)</f>
        <v>5764.4594581349975</v>
      </c>
      <c r="W66" s="7">
        <f>H66/_xlfn.XLOOKUP($A66,'16-66 år'!$A:$A,'16-66 år'!H:H)</f>
        <v>5901.033026966973</v>
      </c>
      <c r="X66" s="7"/>
      <c r="Y66" s="9" t="s">
        <v>65</v>
      </c>
      <c r="Z66" s="13">
        <v>816093.98343827052</v>
      </c>
      <c r="AA66" s="13">
        <v>5109845.3320444301</v>
      </c>
      <c r="AB66" s="13">
        <v>7818101.4655756755</v>
      </c>
      <c r="AC66" s="13">
        <v>10479505.441951955</v>
      </c>
      <c r="AD66" s="13">
        <v>12990359.854322828</v>
      </c>
      <c r="AE66" s="13">
        <v>13649059.946729103</v>
      </c>
      <c r="AF66" s="13">
        <v>14360090</v>
      </c>
      <c r="AG66" s="13">
        <v>65223056.024062261</v>
      </c>
      <c r="AH66" s="7">
        <f>Z66/_xlfn.XLOOKUP($Y66,Folketal!$A:$A,Folketal!B:B)</f>
        <v>25.524473256756341</v>
      </c>
      <c r="AI66" s="7">
        <f>AA66/_xlfn.XLOOKUP($Y66,Folketal!$A:$A,Folketal!C:C)</f>
        <v>159.85751077880275</v>
      </c>
      <c r="AJ66" s="7">
        <f>AB66/_xlfn.XLOOKUP($Y66,Folketal!$A:$A,Folketal!D:D)</f>
        <v>243.90408265975154</v>
      </c>
      <c r="AK66" s="7">
        <f>AC66/_xlfn.XLOOKUP($Y66,Folketal!$A:$A,Folketal!E:E)</f>
        <v>324.50317216671687</v>
      </c>
      <c r="AL66" s="7">
        <f>AD66/_xlfn.XLOOKUP($Y66,Folketal!$A:$A,Folketal!F:F)</f>
        <v>403.70314669410243</v>
      </c>
      <c r="AM66" s="7">
        <f>AE66/_xlfn.XLOOKUP($Y66,Folketal!$A:$A,Folketal!G:G)</f>
        <v>422.41458116888782</v>
      </c>
      <c r="AN66" s="7">
        <f>AF66/_xlfn.XLOOKUP($Y66,Folketal!$A:$A,Folketal!H:H)</f>
        <v>442.43429768616937</v>
      </c>
      <c r="AO66" s="7">
        <f>Z66/_xlfn.XLOOKUP($Y66,'16-66 år'!$A:$A,'16-66 år'!B:B)</f>
        <v>41.595004252715114</v>
      </c>
      <c r="AP66" s="7">
        <f>AA66/_xlfn.XLOOKUP($Y66,'16-66 år'!$A:$A,'16-66 år'!C:C)</f>
        <v>261.22618128134707</v>
      </c>
      <c r="AQ66" s="7">
        <f>AB66/_xlfn.XLOOKUP($Y66,'16-66 år'!$A:$A,'16-66 år'!D:D)</f>
        <v>398.21226840399714</v>
      </c>
      <c r="AR66" s="7">
        <f>AC66/_xlfn.XLOOKUP($Y66,'16-66 år'!$A:$A,'16-66 år'!E:E)</f>
        <v>530.52728405568541</v>
      </c>
      <c r="AS66" s="7">
        <f>AD66/_xlfn.XLOOKUP($Y66,'16-66 år'!$A:$A,'16-66 år'!F:F)</f>
        <v>663.45045221260614</v>
      </c>
      <c r="AT66" s="7">
        <f>AE66/_xlfn.XLOOKUP($Y66,'16-66 år'!$A:$A,'16-66 år'!G:G)</f>
        <v>692.88085419204549</v>
      </c>
      <c r="AU66" s="7">
        <f>AF66/_xlfn.XLOOKUP($Y66,'16-66 år'!$A:$A,'16-66 år'!H:H)</f>
        <v>725.18381981618018</v>
      </c>
      <c r="AV66" s="7"/>
      <c r="AW66" s="7"/>
      <c r="AX66" s="7"/>
      <c r="BC66" s="9" t="s">
        <v>65</v>
      </c>
      <c r="BD66" s="13">
        <v>241679799.40072432</v>
      </c>
      <c r="BE66" s="13">
        <v>233899777.00191027</v>
      </c>
      <c r="BF66" s="13">
        <v>215015528.82420605</v>
      </c>
      <c r="BG66" s="13">
        <v>223747267.75123227</v>
      </c>
      <c r="BH66" s="13">
        <v>225736835.80905154</v>
      </c>
      <c r="BI66" s="13">
        <v>219952184.9884263</v>
      </c>
      <c r="BJ66" s="13">
        <v>221506061</v>
      </c>
      <c r="BK66" s="13">
        <v>1581537454.7755508</v>
      </c>
      <c r="BL66" s="7">
        <f>BD66/_xlfn.XLOOKUP($BC66,Folketal!$A:$A,Folketal!B:B)</f>
        <v>7558.8715291253347</v>
      </c>
      <c r="BM66" s="7">
        <f>BE66/_xlfn.XLOOKUP($BC66,Folketal!$A:$A,Folketal!C:C)</f>
        <v>7317.3714062853205</v>
      </c>
      <c r="BN66" s="7">
        <f>BF66/_xlfn.XLOOKUP($BC66,Folketal!$A:$A,Folketal!D:D)</f>
        <v>6707.9156680665765</v>
      </c>
      <c r="BO66" s="7">
        <f>BG66/_xlfn.XLOOKUP($BC66,Folketal!$A:$A,Folketal!E:E)</f>
        <v>6928.447010318705</v>
      </c>
      <c r="BP66" s="7">
        <f>BH66/_xlfn.XLOOKUP($BC66,Folketal!$A:$A,Folketal!F:F)</f>
        <v>7015.2537699375825</v>
      </c>
      <c r="BQ66" s="7">
        <f>BI66/_xlfn.XLOOKUP($BC66,Folketal!$A:$A,Folketal!G:G)</f>
        <v>6807.13620290995</v>
      </c>
      <c r="BR66" s="7">
        <f>BJ66/_xlfn.XLOOKUP($BC66,Folketal!$A:$A,Folketal!H:H)</f>
        <v>6824.6005792279011</v>
      </c>
      <c r="BS66" s="7">
        <f>BD66/_xlfn.XLOOKUP($BC66,'16-66 år'!$A:$A,'16-66 år'!B:B)</f>
        <v>12318.032589231616</v>
      </c>
      <c r="BT66" s="7">
        <f>BE66/_xlfn.XLOOKUP($BC66,'16-66 år'!$A:$A,'16-66 år'!C:C)</f>
        <v>11957.454987061514</v>
      </c>
      <c r="BU66" s="7">
        <f>BF66/_xlfn.XLOOKUP($BC66,'16-66 år'!$A:$A,'16-66 år'!D:D)</f>
        <v>10951.740886477159</v>
      </c>
      <c r="BV66" s="7">
        <f>BG66/_xlfn.XLOOKUP($BC66,'16-66 år'!$A:$A,'16-66 år'!E:E)</f>
        <v>11327.2549866467</v>
      </c>
      <c r="BW66" s="7">
        <f>BH66/_xlfn.XLOOKUP($BC66,'16-66 år'!$A:$A,'16-66 år'!F:F)</f>
        <v>11528.949734885166</v>
      </c>
      <c r="BX66" s="7">
        <f>BI66/_xlfn.XLOOKUP($BC66,'16-66 år'!$A:$A,'16-66 år'!G:G)</f>
        <v>11165.65231678899</v>
      </c>
      <c r="BY66" s="7">
        <f>BJ66/_xlfn.XLOOKUP($BC66,'16-66 år'!$A:$A,'16-66 år'!H:H)</f>
        <v>11186.044894455106</v>
      </c>
      <c r="CB66" s="9" t="s">
        <v>65</v>
      </c>
      <c r="CC66" s="7">
        <f>_xlfn.XLOOKUP($CB66,$A:$A,B:B)/_xlfn.XLOOKUP($CB66,$BC:$BC,BD:BD)*100</f>
        <v>48.803522550103288</v>
      </c>
      <c r="CD66" s="7">
        <f>_xlfn.XLOOKUP($CB66,$A:$A,C:C)/_xlfn.XLOOKUP($CB66,$BC:$BC,BE:BE)*100</f>
        <v>50.236632952782109</v>
      </c>
      <c r="CE66" s="7">
        <f>_xlfn.XLOOKUP($CB66,$A:$A,D:D)/_xlfn.XLOOKUP($CB66,$BC:$BC,BF:BF)*100</f>
        <v>52.654558880778858</v>
      </c>
      <c r="CF66" s="7">
        <f>_xlfn.XLOOKUP($CB66,$A:$A,E:E)/_xlfn.XLOOKUP($CB66,$BC:$BC,BG:BG)*100</f>
        <v>51.271093055555397</v>
      </c>
      <c r="CG66" s="7">
        <f>_xlfn.XLOOKUP($CB66,$A:$A,F:F)/_xlfn.XLOOKUP($CB66,$BC:$BC,BH:BH)*100</f>
        <v>49.855480545120685</v>
      </c>
      <c r="CH66" s="7">
        <f>_xlfn.XLOOKUP($CB66,$A:$A,G:G)/_xlfn.XLOOKUP($CB66,$BC:$BC,BI:BI)*100</f>
        <v>51.626714629716652</v>
      </c>
      <c r="CI66" s="7">
        <f>_xlfn.XLOOKUP($CB66,$A:$A,H:H)/_xlfn.XLOOKUP($CB66,$BC:$BC,BJ:BJ)*100</f>
        <v>52.753525331300075</v>
      </c>
    </row>
    <row r="67" spans="1:87" x14ac:dyDescent="0.25">
      <c r="A67" s="9" t="s">
        <v>66</v>
      </c>
      <c r="B67" s="13">
        <v>215390520.05468437</v>
      </c>
      <c r="C67" s="13">
        <v>221829040.7995415</v>
      </c>
      <c r="D67" s="13">
        <v>217918124.3048006</v>
      </c>
      <c r="E67" s="13">
        <v>221029275.43468735</v>
      </c>
      <c r="F67" s="13">
        <v>223575576.81543556</v>
      </c>
      <c r="G67" s="13">
        <v>237712887.74519494</v>
      </c>
      <c r="H67" s="13">
        <v>251951511</v>
      </c>
      <c r="I67" s="13">
        <v>1589406936.1543443</v>
      </c>
      <c r="J67" s="7">
        <f>B67/_xlfn.XLOOKUP($A67,Folketal!$A:$A,Folketal!B:B)</f>
        <v>2592.0372583208105</v>
      </c>
      <c r="K67" s="7">
        <f>C67/_xlfn.XLOOKUP($A67,Folketal!$A:$A,Folketal!C:C)</f>
        <v>2662.1508130562902</v>
      </c>
      <c r="L67" s="7">
        <f>D67/_xlfn.XLOOKUP($A67,Folketal!$A:$A,Folketal!D:D)</f>
        <v>2592.8434940960974</v>
      </c>
      <c r="M67" s="7">
        <f>E67/_xlfn.XLOOKUP($A67,Folketal!$A:$A,Folketal!E:E)</f>
        <v>2613.473276751296</v>
      </c>
      <c r="N67" s="7">
        <f>F67/_xlfn.XLOOKUP($A67,Folketal!$A:$A,Folketal!F:F)</f>
        <v>2637.0330940806007</v>
      </c>
      <c r="O67" s="7">
        <f>G67/_xlfn.XLOOKUP($A67,Folketal!$A:$A,Folketal!G:G)</f>
        <v>2799.2568034054984</v>
      </c>
      <c r="P67" s="7">
        <f>H67/_xlfn.XLOOKUP($A67,Folketal!$A:$A,Folketal!H:H)</f>
        <v>2957.9411467749887</v>
      </c>
      <c r="Q67" s="7">
        <f>B67/_xlfn.XLOOKUP($A67,'16-66 år'!$A:$A,'16-66 år'!B:B)</f>
        <v>4067.8864578119392</v>
      </c>
      <c r="R67" s="7">
        <f>C67/_xlfn.XLOOKUP($A67,'16-66 år'!$A:$A,'16-66 år'!C:C)</f>
        <v>4193.7619963993102</v>
      </c>
      <c r="S67" s="7">
        <f>D67/_xlfn.XLOOKUP($A67,'16-66 år'!$A:$A,'16-66 år'!D:D)</f>
        <v>4089.440855442137</v>
      </c>
      <c r="T67" s="7">
        <f>E67/_xlfn.XLOOKUP($A67,'16-66 år'!$A:$A,'16-66 år'!E:E)</f>
        <v>4131.6972378250211</v>
      </c>
      <c r="U67" s="7">
        <f>F67/_xlfn.XLOOKUP($A67,'16-66 år'!$A:$A,'16-66 år'!F:F)</f>
        <v>4172.2759081744407</v>
      </c>
      <c r="V67" s="7">
        <f>G67/_xlfn.XLOOKUP($A67,'16-66 år'!$A:$A,'16-66 år'!G:G)</f>
        <v>4427.0129571140296</v>
      </c>
      <c r="W67" s="7">
        <f>H67/_xlfn.XLOOKUP($A67,'16-66 år'!$A:$A,'16-66 år'!H:H)</f>
        <v>4686.6852247995685</v>
      </c>
      <c r="X67" s="7"/>
      <c r="Y67" s="9" t="s">
        <v>66</v>
      </c>
      <c r="Z67" s="13">
        <v>4605090.4860114306</v>
      </c>
      <c r="AA67" s="13">
        <v>13314317.388184147</v>
      </c>
      <c r="AB67" s="13">
        <v>19329238.266272061</v>
      </c>
      <c r="AC67" s="13">
        <v>26314788.789813321</v>
      </c>
      <c r="AD67" s="13">
        <v>30311528.507745333</v>
      </c>
      <c r="AE67" s="13">
        <v>32000953.399751812</v>
      </c>
      <c r="AF67" s="13">
        <v>32303880</v>
      </c>
      <c r="AG67" s="13">
        <v>158179796.83777809</v>
      </c>
      <c r="AH67" s="7">
        <f>Z67/_xlfn.XLOOKUP($Y67,Folketal!$A:$A,Folketal!B:B)</f>
        <v>55.418251994794403</v>
      </c>
      <c r="AI67" s="7">
        <f>AA67/_xlfn.XLOOKUP($Y67,Folketal!$A:$A,Folketal!C:C)</f>
        <v>159.7839522385799</v>
      </c>
      <c r="AJ67" s="7">
        <f>AB67/_xlfn.XLOOKUP($Y67,Folketal!$A:$A,Folketal!D:D)</f>
        <v>229.98403572177213</v>
      </c>
      <c r="AK67" s="7">
        <f>AC67/_xlfn.XLOOKUP($Y67,Folketal!$A:$A,Folketal!E:E)</f>
        <v>311.14881569547396</v>
      </c>
      <c r="AL67" s="7">
        <f>AD67/_xlfn.XLOOKUP($Y67,Folketal!$A:$A,Folketal!F:F)</f>
        <v>357.51894256803052</v>
      </c>
      <c r="AM67" s="7">
        <f>AE67/_xlfn.XLOOKUP($Y67,Folketal!$A:$A,Folketal!G:G)</f>
        <v>376.83647432585741</v>
      </c>
      <c r="AN67" s="7">
        <f>AF67/_xlfn.XLOOKUP($Y67,Folketal!$A:$A,Folketal!H:H)</f>
        <v>379.25144990490503</v>
      </c>
      <c r="AO67" s="7">
        <f>Z67/_xlfn.XLOOKUP($Y67,'16-66 år'!$A:$A,'16-66 år'!B:B)</f>
        <v>86.972189956588991</v>
      </c>
      <c r="AP67" s="7">
        <f>AA67/_xlfn.XLOOKUP($Y67,'16-66 år'!$A:$A,'16-66 år'!C:C)</f>
        <v>251.71221076064177</v>
      </c>
      <c r="AQ67" s="7">
        <f>AB67/_xlfn.XLOOKUP($Y67,'16-66 år'!$A:$A,'16-66 år'!D:D)</f>
        <v>362.73153930100699</v>
      </c>
      <c r="AR67" s="7">
        <f>AC67/_xlfn.XLOOKUP($Y67,'16-66 år'!$A:$A,'16-66 år'!E:E)</f>
        <v>491.90198874333259</v>
      </c>
      <c r="AS67" s="7">
        <f>AD67/_xlfn.XLOOKUP($Y67,'16-66 år'!$A:$A,'16-66 år'!F:F)</f>
        <v>565.66133892705807</v>
      </c>
      <c r="AT67" s="7">
        <f>AE67/_xlfn.XLOOKUP($Y67,'16-66 år'!$A:$A,'16-66 år'!G:G)</f>
        <v>595.96531212291063</v>
      </c>
      <c r="AU67" s="7">
        <f>AF67/_xlfn.XLOOKUP($Y67,'16-66 år'!$A:$A,'16-66 år'!H:H)</f>
        <v>600.90180248888555</v>
      </c>
      <c r="AV67" s="7"/>
      <c r="AW67" s="7"/>
      <c r="AX67" s="7"/>
      <c r="BC67" s="9" t="s">
        <v>66</v>
      </c>
      <c r="BD67" s="13">
        <v>538528593.18224013</v>
      </c>
      <c r="BE67" s="13">
        <v>520832481.453237</v>
      </c>
      <c r="BF67" s="13">
        <v>485075795.91673273</v>
      </c>
      <c r="BG67" s="13">
        <v>487192309.48095834</v>
      </c>
      <c r="BH67" s="13">
        <v>494315838.26523328</v>
      </c>
      <c r="BI67" s="13">
        <v>503956022.34593022</v>
      </c>
      <c r="BJ67" s="13">
        <v>510310352</v>
      </c>
      <c r="BK67" s="13">
        <v>3540211392.6443319</v>
      </c>
      <c r="BL67" s="7">
        <f>BD67/_xlfn.XLOOKUP($BC67,Folketal!$A:$A,Folketal!B:B)</f>
        <v>6480.7224470467063</v>
      </c>
      <c r="BM67" s="7">
        <f>BE67/_xlfn.XLOOKUP($BC67,Folketal!$A:$A,Folketal!C:C)</f>
        <v>6250.4648127646142</v>
      </c>
      <c r="BN67" s="7">
        <f>BF67/_xlfn.XLOOKUP($BC67,Folketal!$A:$A,Folketal!D:D)</f>
        <v>5771.5512447556421</v>
      </c>
      <c r="BO67" s="7">
        <f>BG67/_xlfn.XLOOKUP($BC67,Folketal!$A:$A,Folketal!E:E)</f>
        <v>5760.6128372052353</v>
      </c>
      <c r="BP67" s="7">
        <f>BH67/_xlfn.XLOOKUP($BC67,Folketal!$A:$A,Folketal!F:F)</f>
        <v>5830.36502913595</v>
      </c>
      <c r="BQ67" s="7">
        <f>BI67/_xlfn.XLOOKUP($BC67,Folketal!$A:$A,Folketal!G:G)</f>
        <v>5934.4797732681373</v>
      </c>
      <c r="BR67" s="7">
        <f>BJ67/_xlfn.XLOOKUP($BC67,Folketal!$A:$A,Folketal!H:H)</f>
        <v>5991.105121040644</v>
      </c>
      <c r="BS67" s="7">
        <f>BD67/_xlfn.XLOOKUP($BC67,'16-66 år'!$A:$A,'16-66 år'!B:B)</f>
        <v>10170.703756109466</v>
      </c>
      <c r="BT67" s="7">
        <f>BE67/_xlfn.XLOOKUP($BC67,'16-66 år'!$A:$A,'16-66 år'!C:C)</f>
        <v>9846.5352387416006</v>
      </c>
      <c r="BU67" s="7">
        <f>BF67/_xlfn.XLOOKUP($BC67,'16-66 år'!$A:$A,'16-66 år'!D:D)</f>
        <v>9102.9086457876583</v>
      </c>
      <c r="BV67" s="7">
        <f>BG67/_xlfn.XLOOKUP($BC67,'16-66 år'!$A:$A,'16-66 år'!E:E)</f>
        <v>9107.0792111738883</v>
      </c>
      <c r="BW67" s="7">
        <f>BH67/_xlfn.XLOOKUP($BC67,'16-66 år'!$A:$A,'16-66 år'!F:F)</f>
        <v>9224.7198571498757</v>
      </c>
      <c r="BX67" s="7">
        <f>BI67/_xlfn.XLOOKUP($BC67,'16-66 år'!$A:$A,'16-66 år'!G:G)</f>
        <v>9385.3550049525147</v>
      </c>
      <c r="BY67" s="7">
        <f>BJ67/_xlfn.XLOOKUP($BC67,'16-66 år'!$A:$A,'16-66 år'!H:H)</f>
        <v>9492.5566323778348</v>
      </c>
      <c r="CB67" s="9" t="s">
        <v>66</v>
      </c>
      <c r="CC67" s="7">
        <f>_xlfn.XLOOKUP($CB67,$A:$A,B:B)/_xlfn.XLOOKUP($CB67,$BC:$BC,BD:BD)*100</f>
        <v>39.996115857453717</v>
      </c>
      <c r="CD67" s="7">
        <f>_xlfn.XLOOKUP($CB67,$A:$A,C:C)/_xlfn.XLOOKUP($CB67,$BC:$BC,BE:BE)*100</f>
        <v>42.591245496169854</v>
      </c>
      <c r="CE67" s="7">
        <f>_xlfn.XLOOKUP($CB67,$A:$A,D:D)/_xlfn.XLOOKUP($CB67,$BC:$BC,BF:BF)*100</f>
        <v>44.924551201933824</v>
      </c>
      <c r="CF67" s="7">
        <f>_xlfn.XLOOKUP($CB67,$A:$A,E:E)/_xlfn.XLOOKUP($CB67,$BC:$BC,BG:BG)*100</f>
        <v>45.367973002317299</v>
      </c>
      <c r="CG67" s="7">
        <f>_xlfn.XLOOKUP($CB67,$A:$A,F:F)/_xlfn.XLOOKUP($CB67,$BC:$BC,BH:BH)*100</f>
        <v>45.229296637562406</v>
      </c>
      <c r="CH67" s="7">
        <f>_xlfn.XLOOKUP($CB67,$A:$A,G:G)/_xlfn.XLOOKUP($CB67,$BC:$BC,BI:BI)*100</f>
        <v>47.169371374635901</v>
      </c>
      <c r="CI67" s="7">
        <f>_xlfn.XLOOKUP($CB67,$A:$A,H:H)/_xlfn.XLOOKUP($CB67,$BC:$BC,BJ:BJ)*100</f>
        <v>49.372212421824436</v>
      </c>
    </row>
    <row r="68" spans="1:87" x14ac:dyDescent="0.25">
      <c r="A68" s="9" t="s">
        <v>67</v>
      </c>
      <c r="B68" s="13">
        <v>47356491.844013326</v>
      </c>
      <c r="C68" s="13">
        <v>48146612.635642417</v>
      </c>
      <c r="D68" s="13">
        <v>47028978.346710779</v>
      </c>
      <c r="E68" s="13">
        <v>49440260.063233905</v>
      </c>
      <c r="F68" s="13">
        <v>51825020.798294269</v>
      </c>
      <c r="G68" s="13">
        <v>56391440.564010859</v>
      </c>
      <c r="H68" s="13">
        <v>59230670</v>
      </c>
      <c r="I68" s="13">
        <v>359419474.25190556</v>
      </c>
      <c r="J68" s="7">
        <f>B68/_xlfn.XLOOKUP($A68,Folketal!$A:$A,Folketal!B:B)</f>
        <v>2066.344874946039</v>
      </c>
      <c r="K68" s="7">
        <f>C68/_xlfn.XLOOKUP($A68,Folketal!$A:$A,Folketal!C:C)</f>
        <v>2090.7856798524585</v>
      </c>
      <c r="L68" s="7">
        <f>D68/_xlfn.XLOOKUP($A68,Folketal!$A:$A,Folketal!D:D)</f>
        <v>2009.4419050893343</v>
      </c>
      <c r="M68" s="7">
        <f>E68/_xlfn.XLOOKUP($A68,Folketal!$A:$A,Folketal!E:E)</f>
        <v>2085.9108962633491</v>
      </c>
      <c r="N68" s="7">
        <f>F68/_xlfn.XLOOKUP($A68,Folketal!$A:$A,Folketal!F:F)</f>
        <v>2166.8696240454183</v>
      </c>
      <c r="O68" s="7">
        <f>G68/_xlfn.XLOOKUP($A68,Folketal!$A:$A,Folketal!G:G)</f>
        <v>2339.7967123360381</v>
      </c>
      <c r="P68" s="7">
        <f>H68/_xlfn.XLOOKUP($A68,Folketal!$A:$A,Folketal!H:H)</f>
        <v>2428.2826336503772</v>
      </c>
      <c r="Q68" s="7">
        <f>B68/_xlfn.XLOOKUP($A68,'16-66 år'!$A:$A,'16-66 år'!B:B)</f>
        <v>3406.2067067548965</v>
      </c>
      <c r="R68" s="7">
        <f>C68/_xlfn.XLOOKUP($A68,'16-66 år'!$A:$A,'16-66 år'!C:C)</f>
        <v>3462.5395638721625</v>
      </c>
      <c r="S68" s="7">
        <f>D68/_xlfn.XLOOKUP($A68,'16-66 år'!$A:$A,'16-66 år'!D:D)</f>
        <v>3340.8381293394032</v>
      </c>
      <c r="T68" s="7">
        <f>E68/_xlfn.XLOOKUP($A68,'16-66 år'!$A:$A,'16-66 år'!E:E)</f>
        <v>3472.1722075450457</v>
      </c>
      <c r="U68" s="7">
        <f>F68/_xlfn.XLOOKUP($A68,'16-66 år'!$A:$A,'16-66 år'!F:F)</f>
        <v>3624.380781753568</v>
      </c>
      <c r="V68" s="7">
        <f>G68/_xlfn.XLOOKUP($A68,'16-66 år'!$A:$A,'16-66 år'!G:G)</f>
        <v>3915.8003308111142</v>
      </c>
      <c r="W68" s="7">
        <f>H68/_xlfn.XLOOKUP($A68,'16-66 år'!$A:$A,'16-66 år'!H:H)</f>
        <v>4092.4942997305329</v>
      </c>
      <c r="X68" s="7"/>
      <c r="Y68" s="9" t="s">
        <v>67</v>
      </c>
      <c r="Z68" s="13">
        <v>184369.49696633819</v>
      </c>
      <c r="AA68" s="13">
        <v>2515624.3064618371</v>
      </c>
      <c r="AB68" s="13">
        <v>4312181.7676627049</v>
      </c>
      <c r="AC68" s="13">
        <v>6014993.5049130367</v>
      </c>
      <c r="AD68" s="13">
        <v>6825825.7320493842</v>
      </c>
      <c r="AE68" s="13">
        <v>7794866.3648477532</v>
      </c>
      <c r="AF68" s="13">
        <v>6873003</v>
      </c>
      <c r="AG68" s="13">
        <v>34520864.172901049</v>
      </c>
      <c r="AH68" s="7">
        <f>Z68/_xlfn.XLOOKUP($Y68,Folketal!$A:$A,Folketal!B:B)</f>
        <v>8.0447463551068239</v>
      </c>
      <c r="AI68" s="7">
        <f>AA68/_xlfn.XLOOKUP($Y68,Folketal!$A:$A,Folketal!C:C)</f>
        <v>109.24197961011973</v>
      </c>
      <c r="AJ68" s="7">
        <f>AB68/_xlfn.XLOOKUP($Y68,Folketal!$A:$A,Folketal!D:D)</f>
        <v>184.2497764340585</v>
      </c>
      <c r="AK68" s="7">
        <f>AC68/_xlfn.XLOOKUP($Y68,Folketal!$A:$A,Folketal!E:E)</f>
        <v>253.77577862260725</v>
      </c>
      <c r="AL68" s="7">
        <f>AD68/_xlfn.XLOOKUP($Y68,Folketal!$A:$A,Folketal!F:F)</f>
        <v>285.39640139019878</v>
      </c>
      <c r="AM68" s="7">
        <f>AE68/_xlfn.XLOOKUP($Y68,Folketal!$A:$A,Folketal!G:G)</f>
        <v>323.42501825018684</v>
      </c>
      <c r="AN68" s="7">
        <f>AF68/_xlfn.XLOOKUP($Y68,Folketal!$A:$A,Folketal!H:H)</f>
        <v>281.7728353558544</v>
      </c>
      <c r="AO68" s="7">
        <f>Z68/_xlfn.XLOOKUP($Y68,'16-66 år'!$A:$A,'16-66 år'!B:B)</f>
        <v>13.261130473015767</v>
      </c>
      <c r="AP68" s="7">
        <f>AA68/_xlfn.XLOOKUP($Y68,'16-66 år'!$A:$A,'16-66 år'!C:C)</f>
        <v>180.91508856251974</v>
      </c>
      <c r="AQ68" s="7">
        <f>AB68/_xlfn.XLOOKUP($Y68,'16-66 år'!$A:$A,'16-66 år'!D:D)</f>
        <v>306.3281784231516</v>
      </c>
      <c r="AR68" s="7">
        <f>AC68/_xlfn.XLOOKUP($Y68,'16-66 år'!$A:$A,'16-66 år'!E:E)</f>
        <v>422.43089436849755</v>
      </c>
      <c r="AS68" s="7">
        <f>AD68/_xlfn.XLOOKUP($Y68,'16-66 år'!$A:$A,'16-66 år'!F:F)</f>
        <v>477.36385286029679</v>
      </c>
      <c r="AT68" s="7">
        <f>AE68/_xlfn.XLOOKUP($Y68,'16-66 år'!$A:$A,'16-66 år'!G:G)</f>
        <v>541.27257585221537</v>
      </c>
      <c r="AU68" s="7">
        <f>AF68/_xlfn.XLOOKUP($Y68,'16-66 år'!$A:$A,'16-66 år'!H:H)</f>
        <v>474.88447453879638</v>
      </c>
      <c r="AV68" s="7"/>
      <c r="AW68" s="7"/>
      <c r="AX68" s="7"/>
      <c r="BC68" s="9" t="s">
        <v>67</v>
      </c>
      <c r="BD68" s="13">
        <v>120403586.0682362</v>
      </c>
      <c r="BE68" s="13">
        <v>119341974.86021975</v>
      </c>
      <c r="BF68" s="13">
        <v>109298468.46525623</v>
      </c>
      <c r="BG68" s="13">
        <v>113842512.55768773</v>
      </c>
      <c r="BH68" s="13">
        <v>118822707.25806302</v>
      </c>
      <c r="BI68" s="13">
        <v>122026064.14462657</v>
      </c>
      <c r="BJ68" s="13">
        <v>120853847</v>
      </c>
      <c r="BK68" s="13">
        <v>824589160.3540895</v>
      </c>
      <c r="BL68" s="7">
        <f>BD68/_xlfn.XLOOKUP($BC68,Folketal!$A:$A,Folketal!B:B)</f>
        <v>5253.6689967814036</v>
      </c>
      <c r="BM68" s="7">
        <f>BE68/_xlfn.XLOOKUP($BC68,Folketal!$A:$A,Folketal!C:C)</f>
        <v>5182.4724188040536</v>
      </c>
      <c r="BN68" s="7">
        <f>BF68/_xlfn.XLOOKUP($BC68,Folketal!$A:$A,Folketal!D:D)</f>
        <v>4670.0764170764069</v>
      </c>
      <c r="BO68" s="7">
        <f>BG68/_xlfn.XLOOKUP($BC68,Folketal!$A:$A,Folketal!E:E)</f>
        <v>4803.0762196307369</v>
      </c>
      <c r="BP68" s="7">
        <f>BH68/_xlfn.XLOOKUP($BC68,Folketal!$A:$A,Folketal!F:F)</f>
        <v>4968.1275769562662</v>
      </c>
      <c r="BQ68" s="7">
        <f>BI68/_xlfn.XLOOKUP($BC68,Folketal!$A:$A,Folketal!G:G)</f>
        <v>5063.1120760394415</v>
      </c>
      <c r="BR68" s="7">
        <f>BJ68/_xlfn.XLOOKUP($BC68,Folketal!$A:$A,Folketal!H:H)</f>
        <v>4954.6509921285669</v>
      </c>
      <c r="BS68" s="7">
        <f>BD68/_xlfn.XLOOKUP($BC68,'16-66 år'!$A:$A,'16-66 år'!B:B)</f>
        <v>8660.2593733896429</v>
      </c>
      <c r="BT68" s="7">
        <f>BE68/_xlfn.XLOOKUP($BC68,'16-66 år'!$A:$A,'16-66 år'!C:C)</f>
        <v>8582.6662970312664</v>
      </c>
      <c r="BU68" s="7">
        <f>BF68/_xlfn.XLOOKUP($BC68,'16-66 år'!$A:$A,'16-66 år'!D:D)</f>
        <v>7764.3296487359685</v>
      </c>
      <c r="BV68" s="7">
        <f>BG68/_xlfn.XLOOKUP($BC68,'16-66 år'!$A:$A,'16-66 år'!E:E)</f>
        <v>7995.1199211804014</v>
      </c>
      <c r="BW68" s="7">
        <f>BH68/_xlfn.XLOOKUP($BC68,'16-66 år'!$A:$A,'16-66 år'!F:F)</f>
        <v>8309.8613370209823</v>
      </c>
      <c r="BX68" s="7">
        <f>BI68/_xlfn.XLOOKUP($BC68,'16-66 år'!$A:$A,'16-66 år'!G:G)</f>
        <v>8473.4437986686044</v>
      </c>
      <c r="BY68" s="7">
        <f>BJ68/_xlfn.XLOOKUP($BC68,'16-66 år'!$A:$A,'16-66 år'!H:H)</f>
        <v>8350.2968976715256</v>
      </c>
      <c r="CB68" s="9" t="s">
        <v>67</v>
      </c>
      <c r="CC68" s="7">
        <f>_xlfn.XLOOKUP($CB68,$A:$A,B:B)/_xlfn.XLOOKUP($CB68,$BC:$BC,BD:BD)*100</f>
        <v>39.331462949263845</v>
      </c>
      <c r="CD68" s="7">
        <f>_xlfn.XLOOKUP($CB68,$A:$A,C:C)/_xlfn.XLOOKUP($CB68,$BC:$BC,BE:BE)*100</f>
        <v>40.343401969034389</v>
      </c>
      <c r="CE68" s="7">
        <f>_xlfn.XLOOKUP($CB68,$A:$A,D:D)/_xlfn.XLOOKUP($CB68,$BC:$BC,BF:BF)*100</f>
        <v>43.028030499494456</v>
      </c>
      <c r="CF68" s="7">
        <f>_xlfn.XLOOKUP($CB68,$A:$A,E:E)/_xlfn.XLOOKUP($CB68,$BC:$BC,BG:BG)*100</f>
        <v>43.428644495333771</v>
      </c>
      <c r="CG68" s="7">
        <f>_xlfn.XLOOKUP($CB68,$A:$A,F:F)/_xlfn.XLOOKUP($CB68,$BC:$BC,BH:BH)*100</f>
        <v>43.615418293524485</v>
      </c>
      <c r="CH68" s="7">
        <f>_xlfn.XLOOKUP($CB68,$A:$A,G:G)/_xlfn.XLOOKUP($CB68,$BC:$BC,BI:BI)*100</f>
        <v>46.212619377098925</v>
      </c>
      <c r="CI68" s="7">
        <f>_xlfn.XLOOKUP($CB68,$A:$A,H:H)/_xlfn.XLOOKUP($CB68,$BC:$BC,BJ:BJ)*100</f>
        <v>49.010165146004823</v>
      </c>
    </row>
    <row r="69" spans="1:87" x14ac:dyDescent="0.25">
      <c r="A69" s="9" t="s">
        <v>68</v>
      </c>
      <c r="B69" s="13">
        <v>529572810.77776152</v>
      </c>
      <c r="C69" s="13">
        <v>548377594.53028154</v>
      </c>
      <c r="D69" s="13">
        <v>557016300.46057022</v>
      </c>
      <c r="E69" s="13">
        <v>587094514.68979657</v>
      </c>
      <c r="F69" s="13">
        <v>600330868.4965899</v>
      </c>
      <c r="G69" s="13">
        <v>607528936.90311968</v>
      </c>
      <c r="H69" s="13">
        <v>619873192</v>
      </c>
      <c r="I69" s="13">
        <v>4049794217.8581195</v>
      </c>
      <c r="J69" s="7">
        <f>B69/_xlfn.XLOOKUP($A69,Folketal!$A:$A,Folketal!B:B)</f>
        <v>2581.9469482987406</v>
      </c>
      <c r="K69" s="7">
        <f>C69/_xlfn.XLOOKUP($A69,Folketal!$A:$A,Folketal!C:C)</f>
        <v>2674.7777977069404</v>
      </c>
      <c r="L69" s="7">
        <f>D69/_xlfn.XLOOKUP($A69,Folketal!$A:$A,Folketal!D:D)</f>
        <v>2702.0737953109001</v>
      </c>
      <c r="M69" s="7">
        <f>E69/_xlfn.XLOOKUP($A69,Folketal!$A:$A,Folketal!E:E)</f>
        <v>2824.4165160383545</v>
      </c>
      <c r="N69" s="7">
        <f>F69/_xlfn.XLOOKUP($A69,Folketal!$A:$A,Folketal!F:F)</f>
        <v>2867.1423587234394</v>
      </c>
      <c r="O69" s="7">
        <f>G69/_xlfn.XLOOKUP($A69,Folketal!$A:$A,Folketal!G:G)</f>
        <v>2877.143248403414</v>
      </c>
      <c r="P69" s="7">
        <f>H69/_xlfn.XLOOKUP($A69,Folketal!$A:$A,Folketal!H:H)</f>
        <v>2904.3259507756607</v>
      </c>
      <c r="Q69" s="7">
        <f>B69/_xlfn.XLOOKUP($A69,'16-66 år'!$A:$A,'16-66 år'!B:B)</f>
        <v>3787.3430079867371</v>
      </c>
      <c r="R69" s="7">
        <f>C69/_xlfn.XLOOKUP($A69,'16-66 år'!$A:$A,'16-66 år'!C:C)</f>
        <v>3931.2758137104297</v>
      </c>
      <c r="S69" s="7">
        <f>D69/_xlfn.XLOOKUP($A69,'16-66 år'!$A:$A,'16-66 år'!D:D)</f>
        <v>3967.3243100873228</v>
      </c>
      <c r="T69" s="7">
        <f>E69/_xlfn.XLOOKUP($A69,'16-66 år'!$A:$A,'16-66 år'!E:E)</f>
        <v>4149.7230289500594</v>
      </c>
      <c r="U69" s="7">
        <f>F69/_xlfn.XLOOKUP($A69,'16-66 år'!$A:$A,'16-66 år'!F:F)</f>
        <v>4212.552582250999</v>
      </c>
      <c r="V69" s="7">
        <f>G69/_xlfn.XLOOKUP($A69,'16-66 år'!$A:$A,'16-66 år'!G:G)</f>
        <v>4223.1447680899764</v>
      </c>
      <c r="W69" s="7">
        <f>H69/_xlfn.XLOOKUP($A69,'16-66 år'!$A:$A,'16-66 år'!H:H)</f>
        <v>4264.9575274698809</v>
      </c>
      <c r="X69" s="7"/>
      <c r="Y69" s="9" t="s">
        <v>68</v>
      </c>
      <c r="Z69" s="13">
        <v>4249399.9340302646</v>
      </c>
      <c r="AA69" s="13">
        <v>22209656.510855857</v>
      </c>
      <c r="AB69" s="13">
        <v>36221142.264545768</v>
      </c>
      <c r="AC69" s="13">
        <v>48792343.862019002</v>
      </c>
      <c r="AD69" s="13">
        <v>54781831.345671833</v>
      </c>
      <c r="AE69" s="13">
        <v>54873159.996200763</v>
      </c>
      <c r="AF69" s="13">
        <v>53992586</v>
      </c>
      <c r="AG69" s="13">
        <v>275120119.91332352</v>
      </c>
      <c r="AH69" s="7">
        <f>Z69/_xlfn.XLOOKUP($Y69,Folketal!$A:$A,Folketal!B:B)</f>
        <v>20.718067409194585</v>
      </c>
      <c r="AI69" s="7">
        <f>AA69/_xlfn.XLOOKUP($Y69,Folketal!$A:$A,Folketal!C:C)</f>
        <v>108.33027593116633</v>
      </c>
      <c r="AJ69" s="7">
        <f>AB69/_xlfn.XLOOKUP($Y69,Folketal!$A:$A,Folketal!D:D)</f>
        <v>175.70796270832898</v>
      </c>
      <c r="AK69" s="7">
        <f>AC69/_xlfn.XLOOKUP($Y69,Folketal!$A:$A,Folketal!E:E)</f>
        <v>234.73205491099469</v>
      </c>
      <c r="AL69" s="7">
        <f>AD69/_xlfn.XLOOKUP($Y69,Folketal!$A:$A,Folketal!F:F)</f>
        <v>261.63457083751706</v>
      </c>
      <c r="AM69" s="7">
        <f>AE69/_xlfn.XLOOKUP($Y69,Folketal!$A:$A,Folketal!G:G)</f>
        <v>259.86900740302599</v>
      </c>
      <c r="AN69" s="7">
        <f>AF69/_xlfn.XLOOKUP($Y69,Folketal!$A:$A,Folketal!H:H)</f>
        <v>252.97443201784182</v>
      </c>
      <c r="AO69" s="7">
        <f>Z69/_xlfn.XLOOKUP($Y69,'16-66 år'!$A:$A,'16-66 år'!B:B)</f>
        <v>30.390410536092919</v>
      </c>
      <c r="AP69" s="7">
        <f>AA69/_xlfn.XLOOKUP($Y69,'16-66 år'!$A:$A,'16-66 år'!C:C)</f>
        <v>159.21927945785649</v>
      </c>
      <c r="AQ69" s="7">
        <f>AB69/_xlfn.XLOOKUP($Y69,'16-66 år'!$A:$A,'16-66 år'!D:D)</f>
        <v>257.98350627521006</v>
      </c>
      <c r="AR69" s="7">
        <f>AC69/_xlfn.XLOOKUP($Y69,'16-66 år'!$A:$A,'16-66 år'!E:E)</f>
        <v>344.87583837783262</v>
      </c>
      <c r="AS69" s="7">
        <f>AD69/_xlfn.XLOOKUP($Y69,'16-66 år'!$A:$A,'16-66 år'!F:F)</f>
        <v>384.40692825536337</v>
      </c>
      <c r="AT69" s="7">
        <f>AE69/_xlfn.XLOOKUP($Y69,'16-66 år'!$A:$A,'16-66 år'!G:G)</f>
        <v>381.44240458372383</v>
      </c>
      <c r="AU69" s="7">
        <f>AF69/_xlfn.XLOOKUP($Y69,'16-66 år'!$A:$A,'16-66 år'!H:H)</f>
        <v>371.48902236808607</v>
      </c>
      <c r="AV69" s="7"/>
      <c r="AW69" s="7"/>
      <c r="AX69" s="7"/>
      <c r="BC69" s="9" t="s">
        <v>68</v>
      </c>
      <c r="BD69" s="13">
        <v>1419282268.954881</v>
      </c>
      <c r="BE69" s="13">
        <v>1356780340.4781322</v>
      </c>
      <c r="BF69" s="13">
        <v>1228431720.505543</v>
      </c>
      <c r="BG69" s="13">
        <v>1270775935.0635202</v>
      </c>
      <c r="BH69" s="13">
        <v>1292057437.9962122</v>
      </c>
      <c r="BI69" s="13">
        <v>1283576898.7665253</v>
      </c>
      <c r="BJ69" s="13">
        <v>1306913449</v>
      </c>
      <c r="BK69" s="13">
        <v>9157818050.7648125</v>
      </c>
      <c r="BL69" s="7">
        <f>BD69/_xlfn.XLOOKUP($BC69,Folketal!$A:$A,Folketal!B:B)</f>
        <v>6919.750124105979</v>
      </c>
      <c r="BM69" s="7">
        <f>BE69/_xlfn.XLOOKUP($BC69,Folketal!$A:$A,Folketal!C:C)</f>
        <v>6617.8596049036296</v>
      </c>
      <c r="BN69" s="7">
        <f>BF69/_xlfn.XLOOKUP($BC69,Folketal!$A:$A,Folketal!D:D)</f>
        <v>5959.0951980438094</v>
      </c>
      <c r="BO69" s="7">
        <f>BG69/_xlfn.XLOOKUP($BC69,Folketal!$A:$A,Folketal!E:E)</f>
        <v>6113.4969742885742</v>
      </c>
      <c r="BP69" s="7">
        <f>BH69/_xlfn.XLOOKUP($BC69,Folketal!$A:$A,Folketal!F:F)</f>
        <v>6170.7848201440056</v>
      </c>
      <c r="BQ69" s="7">
        <f>BI69/_xlfn.XLOOKUP($BC69,Folketal!$A:$A,Folketal!G:G)</f>
        <v>6078.7797646610115</v>
      </c>
      <c r="BR69" s="7">
        <f>BJ69/_xlfn.XLOOKUP($BC69,Folketal!$A:$A,Folketal!H:H)</f>
        <v>6123.3534444387178</v>
      </c>
      <c r="BS69" s="7">
        <f>BD69/_xlfn.XLOOKUP($BC69,'16-66 år'!$A:$A,'16-66 år'!B:B)</f>
        <v>10150.273330293012</v>
      </c>
      <c r="BT69" s="7">
        <f>BE69/_xlfn.XLOOKUP($BC69,'16-66 år'!$A:$A,'16-66 år'!C:C)</f>
        <v>9726.6514719812185</v>
      </c>
      <c r="BU69" s="7">
        <f>BF69/_xlfn.XLOOKUP($BC69,'16-66 år'!$A:$A,'16-66 år'!D:D)</f>
        <v>8749.451360784773</v>
      </c>
      <c r="BV69" s="7">
        <f>BG69/_xlfn.XLOOKUP($BC69,'16-66 år'!$A:$A,'16-66 år'!E:E)</f>
        <v>8982.1451749637417</v>
      </c>
      <c r="BW69" s="7">
        <f>BH69/_xlfn.XLOOKUP($BC69,'16-66 år'!$A:$A,'16-66 år'!F:F)</f>
        <v>9066.4334993769717</v>
      </c>
      <c r="BX69" s="7">
        <f>BI69/_xlfn.XLOOKUP($BC69,'16-66 år'!$A:$A,'16-66 år'!G:G)</f>
        <v>8922.5890903225099</v>
      </c>
      <c r="BY69" s="7">
        <f>BJ69/_xlfn.XLOOKUP($BC69,'16-66 år'!$A:$A,'16-66 år'!H:H)</f>
        <v>8992.0493804225916</v>
      </c>
      <c r="CB69" s="9" t="s">
        <v>68</v>
      </c>
      <c r="CC69" s="7">
        <f>_xlfn.XLOOKUP($CB69,$A:$A,B:B)/_xlfn.XLOOKUP($CB69,$BC:$BC,BD:BD)*100</f>
        <v>37.312719418930236</v>
      </c>
      <c r="CD69" s="7">
        <f>_xlfn.XLOOKUP($CB69,$A:$A,C:C)/_xlfn.XLOOKUP($CB69,$BC:$BC,BE:BE)*100</f>
        <v>40.417566364282088</v>
      </c>
      <c r="CE69" s="7">
        <f>_xlfn.XLOOKUP($CB69,$A:$A,D:D)/_xlfn.XLOOKUP($CB69,$BC:$BC,BF:BF)*100</f>
        <v>45.343692381318384</v>
      </c>
      <c r="CF69" s="7">
        <f>_xlfn.XLOOKUP($CB69,$A:$A,E:E)/_xlfn.XLOOKUP($CB69,$BC:$BC,BG:BG)*100</f>
        <v>46.199687804164348</v>
      </c>
      <c r="CG69" s="7">
        <f>_xlfn.XLOOKUP($CB69,$A:$A,F:F)/_xlfn.XLOOKUP($CB69,$BC:$BC,BH:BH)*100</f>
        <v>46.46317190260622</v>
      </c>
      <c r="CH69" s="7">
        <f>_xlfn.XLOOKUP($CB69,$A:$A,G:G)/_xlfn.XLOOKUP($CB69,$BC:$BC,BI:BI)*100</f>
        <v>47.330934164282233</v>
      </c>
      <c r="CI69" s="7">
        <f>_xlfn.XLOOKUP($CB69,$A:$A,H:H)/_xlfn.XLOOKUP($CB69,$BC:$BC,BJ:BJ)*100</f>
        <v>47.430317017114113</v>
      </c>
    </row>
    <row r="70" spans="1:87" x14ac:dyDescent="0.25">
      <c r="A70" s="9" t="s">
        <v>69</v>
      </c>
      <c r="B70" s="13">
        <v>114058585.30513161</v>
      </c>
      <c r="C70" s="13">
        <v>116630535.0768308</v>
      </c>
      <c r="D70" s="13">
        <v>115905651.88276991</v>
      </c>
      <c r="E70" s="13">
        <v>118964167.07472783</v>
      </c>
      <c r="F70" s="13">
        <v>125638199.20392871</v>
      </c>
      <c r="G70" s="13">
        <v>126203399.52013583</v>
      </c>
      <c r="H70" s="13">
        <v>128417874</v>
      </c>
      <c r="I70" s="13">
        <v>845818412.06352472</v>
      </c>
      <c r="J70" s="7">
        <f>B70/_xlfn.XLOOKUP($A70,Folketal!$A:$A,Folketal!B:B)</f>
        <v>3466.299507829558</v>
      </c>
      <c r="K70" s="7">
        <f>C70/_xlfn.XLOOKUP($A70,Folketal!$A:$A,Folketal!C:C)</f>
        <v>3542.5245292601162</v>
      </c>
      <c r="L70" s="7">
        <f>D70/_xlfn.XLOOKUP($A70,Folketal!$A:$A,Folketal!D:D)</f>
        <v>3527.6860202937032</v>
      </c>
      <c r="M70" s="7">
        <f>E70/_xlfn.XLOOKUP($A70,Folketal!$A:$A,Folketal!E:E)</f>
        <v>3625.6298633039082</v>
      </c>
      <c r="N70" s="7">
        <f>F70/_xlfn.XLOOKUP($A70,Folketal!$A:$A,Folketal!F:F)</f>
        <v>3865.6718009885453</v>
      </c>
      <c r="O70" s="7">
        <f>G70/_xlfn.XLOOKUP($A70,Folketal!$A:$A,Folketal!G:G)</f>
        <v>3915.3476102173499</v>
      </c>
      <c r="P70" s="7">
        <f>H70/_xlfn.XLOOKUP($A70,Folketal!$A:$A,Folketal!H:H)</f>
        <v>4021.3526022421242</v>
      </c>
      <c r="Q70" s="7">
        <f>B70/_xlfn.XLOOKUP($A70,'16-66 år'!$A:$A,'16-66 år'!B:B)</f>
        <v>5931.9006295575</v>
      </c>
      <c r="R70" s="7">
        <f>C70/_xlfn.XLOOKUP($A70,'16-66 år'!$A:$A,'16-66 år'!C:C)</f>
        <v>6091.9579564811074</v>
      </c>
      <c r="S70" s="7">
        <f>D70/_xlfn.XLOOKUP($A70,'16-66 år'!$A:$A,'16-66 år'!D:D)</f>
        <v>6102.8670957650547</v>
      </c>
      <c r="T70" s="7">
        <f>E70/_xlfn.XLOOKUP($A70,'16-66 år'!$A:$A,'16-66 år'!E:E)</f>
        <v>6321.1565927060483</v>
      </c>
      <c r="U70" s="7">
        <f>F70/_xlfn.XLOOKUP($A70,'16-66 år'!$A:$A,'16-66 år'!F:F)</f>
        <v>6756.5581717627701</v>
      </c>
      <c r="V70" s="7">
        <f>G70/_xlfn.XLOOKUP($A70,'16-66 år'!$A:$A,'16-66 år'!G:G)</f>
        <v>6898.6224729493733</v>
      </c>
      <c r="W70" s="7">
        <f>H70/_xlfn.XLOOKUP($A70,'16-66 år'!$A:$A,'16-66 år'!H:H)</f>
        <v>7103.9372683520496</v>
      </c>
      <c r="X70" s="7"/>
      <c r="Y70" s="9" t="s">
        <v>69</v>
      </c>
      <c r="Z70" s="13">
        <v>865960.10727716144</v>
      </c>
      <c r="AA70" s="13">
        <v>5818874.2605372099</v>
      </c>
      <c r="AB70" s="13">
        <v>9128588.6786686964</v>
      </c>
      <c r="AC70" s="13">
        <v>12805569.408630896</v>
      </c>
      <c r="AD70" s="13">
        <v>14311219.347773777</v>
      </c>
      <c r="AE70" s="13">
        <v>15734898.678977622</v>
      </c>
      <c r="AF70" s="13">
        <v>15434255</v>
      </c>
      <c r="AG70" s="13">
        <v>74099365.481865361</v>
      </c>
      <c r="AH70" s="7">
        <f>Z70/_xlfn.XLOOKUP($Y70,Folketal!$A:$A,Folketal!B:B)</f>
        <v>26.316976364599952</v>
      </c>
      <c r="AI70" s="7">
        <f>AA70/_xlfn.XLOOKUP($Y70,Folketal!$A:$A,Folketal!C:C)</f>
        <v>176.74192086192662</v>
      </c>
      <c r="AJ70" s="7">
        <f>AB70/_xlfn.XLOOKUP($Y70,Folketal!$A:$A,Folketal!D:D)</f>
        <v>277.83627582994569</v>
      </c>
      <c r="AK70" s="7">
        <f>AC70/_xlfn.XLOOKUP($Y70,Folketal!$A:$A,Folketal!E:E)</f>
        <v>390.27091943895209</v>
      </c>
      <c r="AL70" s="7">
        <f>AD70/_xlfn.XLOOKUP($Y70,Folketal!$A:$A,Folketal!F:F)</f>
        <v>440.33166203420745</v>
      </c>
      <c r="AM70" s="7">
        <f>AE70/_xlfn.XLOOKUP($Y70,Folketal!$A:$A,Folketal!G:G)</f>
        <v>488.16116026983593</v>
      </c>
      <c r="AN70" s="7">
        <f>AF70/_xlfn.XLOOKUP($Y70,Folketal!$A:$A,Folketal!H:H)</f>
        <v>483.31731070332563</v>
      </c>
      <c r="AO70" s="7">
        <f>Z70/_xlfn.XLOOKUP($Y70,'16-66 år'!$A:$A,'16-66 år'!B:B)</f>
        <v>45.036410821570698</v>
      </c>
      <c r="AP70" s="7">
        <f>AA70/_xlfn.XLOOKUP($Y70,'16-66 år'!$A:$A,'16-66 år'!C:C)</f>
        <v>303.93702066007887</v>
      </c>
      <c r="AQ70" s="7">
        <f>AB70/_xlfn.XLOOKUP($Y70,'16-66 år'!$A:$A,'16-66 år'!D:D)</f>
        <v>480.65441652636355</v>
      </c>
      <c r="AR70" s="7">
        <f>AC70/_xlfn.XLOOKUP($Y70,'16-66 år'!$A:$A,'16-66 år'!E:E)</f>
        <v>680.42345423118468</v>
      </c>
      <c r="AS70" s="7">
        <f>AD70/_xlfn.XLOOKUP($Y70,'16-66 år'!$A:$A,'16-66 år'!F:F)</f>
        <v>769.62728409646559</v>
      </c>
      <c r="AT70" s="7">
        <f>AE70/_xlfn.XLOOKUP($Y70,'16-66 år'!$A:$A,'16-66 år'!G:G)</f>
        <v>860.11253301506622</v>
      </c>
      <c r="AU70" s="7">
        <f>AF70/_xlfn.XLOOKUP($Y70,'16-66 år'!$A:$A,'16-66 år'!H:H)</f>
        <v>853.80621784588152</v>
      </c>
      <c r="AV70" s="7"/>
      <c r="AW70" s="7"/>
      <c r="AX70" s="7"/>
      <c r="BC70" s="9" t="s">
        <v>69</v>
      </c>
      <c r="BD70" s="13">
        <v>236024335.05413499</v>
      </c>
      <c r="BE70" s="13">
        <v>241612182.68997586</v>
      </c>
      <c r="BF70" s="13">
        <v>223653092.56202093</v>
      </c>
      <c r="BG70" s="13">
        <v>227791707.8280147</v>
      </c>
      <c r="BH70" s="13">
        <v>232745430.07293621</v>
      </c>
      <c r="BI70" s="13">
        <v>229658559.8383584</v>
      </c>
      <c r="BJ70" s="13">
        <v>232375526</v>
      </c>
      <c r="BK70" s="13">
        <v>1623860834.0454412</v>
      </c>
      <c r="BL70" s="7">
        <f>BD70/_xlfn.XLOOKUP($BC70,Folketal!$A:$A,Folketal!B:B)</f>
        <v>7172.9018402715392</v>
      </c>
      <c r="BM70" s="7">
        <f>BE70/_xlfn.XLOOKUP($BC70,Folketal!$A:$A,Folketal!C:C)</f>
        <v>7338.7049384921138</v>
      </c>
      <c r="BN70" s="7">
        <f>BF70/_xlfn.XLOOKUP($BC70,Folketal!$A:$A,Folketal!D:D)</f>
        <v>6807.070019540447</v>
      </c>
      <c r="BO70" s="7">
        <f>BG70/_xlfn.XLOOKUP($BC70,Folketal!$A:$A,Folketal!E:E)</f>
        <v>6942.3292645378124</v>
      </c>
      <c r="BP70" s="7">
        <f>BH70/_xlfn.XLOOKUP($BC70,Folketal!$A:$A,Folketal!F:F)</f>
        <v>7161.1775044748229</v>
      </c>
      <c r="BQ70" s="7">
        <f>BI70/_xlfn.XLOOKUP($BC70,Folketal!$A:$A,Folketal!G:G)</f>
        <v>7124.9514422597467</v>
      </c>
      <c r="BR70" s="7">
        <f>BJ70/_xlfn.XLOOKUP($BC70,Folketal!$A:$A,Folketal!H:H)</f>
        <v>7276.7434709087493</v>
      </c>
      <c r="BS70" s="7">
        <f>BD70/_xlfn.XLOOKUP($BC70,'16-66 år'!$A:$A,'16-66 år'!B:B)</f>
        <v>12275.033027570989</v>
      </c>
      <c r="BT70" s="7">
        <f>BE70/_xlfn.XLOOKUP($BC70,'16-66 år'!$A:$A,'16-66 år'!C:C)</f>
        <v>12620.119231651912</v>
      </c>
      <c r="BU70" s="7">
        <f>BF70/_xlfn.XLOOKUP($BC70,'16-66 år'!$A:$A,'16-66 år'!D:D)</f>
        <v>11776.173786964033</v>
      </c>
      <c r="BV70" s="7">
        <f>BG70/_xlfn.XLOOKUP($BC70,'16-66 år'!$A:$A,'16-66 år'!E:E)</f>
        <v>12103.703922848816</v>
      </c>
      <c r="BW70" s="7">
        <f>BH70/_xlfn.XLOOKUP($BC70,'16-66 år'!$A:$A,'16-66 år'!F:F)</f>
        <v>12516.559831833085</v>
      </c>
      <c r="BX70" s="7">
        <f>BI70/_xlfn.XLOOKUP($BC70,'16-66 år'!$A:$A,'16-66 år'!G:G)</f>
        <v>12553.764066817448</v>
      </c>
      <c r="BY70" s="7">
        <f>BJ70/_xlfn.XLOOKUP($BC70,'16-66 år'!$A:$A,'16-66 år'!H:H)</f>
        <v>12854.761630801571</v>
      </c>
      <c r="CB70" s="9" t="s">
        <v>69</v>
      </c>
      <c r="CC70" s="7">
        <f>_xlfn.XLOOKUP($CB70,$A:$A,B:B)/_xlfn.XLOOKUP($CB70,$BC:$BC,BD:BD)*100</f>
        <v>48.324926020433836</v>
      </c>
      <c r="CD70" s="7">
        <f>_xlfn.XLOOKUP($CB70,$A:$A,C:C)/_xlfn.XLOOKUP($CB70,$BC:$BC,BE:BE)*100</f>
        <v>48.271793987509739</v>
      </c>
      <c r="CE70" s="7">
        <f>_xlfn.XLOOKUP($CB70,$A:$A,D:D)/_xlfn.XLOOKUP($CB70,$BC:$BC,BF:BF)*100</f>
        <v>51.823853877910622</v>
      </c>
      <c r="CF70" s="7">
        <f>_xlfn.XLOOKUP($CB70,$A:$A,E:E)/_xlfn.XLOOKUP($CB70,$BC:$BC,BG:BG)*100</f>
        <v>52.224977023547815</v>
      </c>
      <c r="CG70" s="7">
        <f>_xlfn.XLOOKUP($CB70,$A:$A,F:F)/_xlfn.XLOOKUP($CB70,$BC:$BC,BH:BH)*100</f>
        <v>53.980952134938612</v>
      </c>
      <c r="CH70" s="7">
        <f>_xlfn.XLOOKUP($CB70,$A:$A,G:G)/_xlfn.XLOOKUP($CB70,$BC:$BC,BI:BI)*100</f>
        <v>54.952621669735336</v>
      </c>
      <c r="CI70" s="7">
        <f>_xlfn.XLOOKUP($CB70,$A:$A,H:H)/_xlfn.XLOOKUP($CB70,$BC:$BC,BJ:BJ)*100</f>
        <v>55.26308050185974</v>
      </c>
    </row>
    <row r="71" spans="1:87" x14ac:dyDescent="0.25">
      <c r="A71" s="9" t="s">
        <v>70</v>
      </c>
      <c r="B71" s="13">
        <v>264235335.67965803</v>
      </c>
      <c r="C71" s="13">
        <v>270728603.22938991</v>
      </c>
      <c r="D71" s="13">
        <v>267391015.91229686</v>
      </c>
      <c r="E71" s="13">
        <v>282345881.35983801</v>
      </c>
      <c r="F71" s="13">
        <v>301499852.68481392</v>
      </c>
      <c r="G71" s="13">
        <v>314805033.41544926</v>
      </c>
      <c r="H71" s="13">
        <v>329504240</v>
      </c>
      <c r="I71" s="13">
        <v>2030509962.281446</v>
      </c>
      <c r="J71" s="7">
        <f>B71/_xlfn.XLOOKUP($A71,Folketal!$A:$A,Folketal!B:B)</f>
        <v>2697.793003008403</v>
      </c>
      <c r="K71" s="7">
        <f>C71/_xlfn.XLOOKUP($A71,Folketal!$A:$A,Folketal!C:C)</f>
        <v>2752.7896451278625</v>
      </c>
      <c r="L71" s="7">
        <f>D71/_xlfn.XLOOKUP($A71,Folketal!$A:$A,Folketal!D:D)</f>
        <v>2697.486188409669</v>
      </c>
      <c r="M71" s="7">
        <f>E71/_xlfn.XLOOKUP($A71,Folketal!$A:$A,Folketal!E:E)</f>
        <v>2826.0870745777374</v>
      </c>
      <c r="N71" s="7">
        <f>F71/_xlfn.XLOOKUP($A71,Folketal!$A:$A,Folketal!F:F)</f>
        <v>3009.9718738188617</v>
      </c>
      <c r="O71" s="7">
        <f>G71/_xlfn.XLOOKUP($A71,Folketal!$A:$A,Folketal!G:G)</f>
        <v>3134.9150401363213</v>
      </c>
      <c r="P71" s="7">
        <f>H71/_xlfn.XLOOKUP($A71,Folketal!$A:$A,Folketal!H:H)</f>
        <v>3273.2751204490141</v>
      </c>
      <c r="Q71" s="7">
        <f>B71/_xlfn.XLOOKUP($A71,'16-66 år'!$A:$A,'16-66 år'!B:B)</f>
        <v>4212.4656954685861</v>
      </c>
      <c r="R71" s="7">
        <f>C71/_xlfn.XLOOKUP($A71,'16-66 år'!$A:$A,'16-66 år'!C:C)</f>
        <v>4307.9467129620953</v>
      </c>
      <c r="S71" s="7">
        <f>D71/_xlfn.XLOOKUP($A71,'16-66 år'!$A:$A,'16-66 år'!D:D)</f>
        <v>4220.9859176658592</v>
      </c>
      <c r="T71" s="7">
        <f>E71/_xlfn.XLOOKUP($A71,'16-66 år'!$A:$A,'16-66 år'!E:E)</f>
        <v>4418.9041608864236</v>
      </c>
      <c r="U71" s="7">
        <f>F71/_xlfn.XLOOKUP($A71,'16-66 år'!$A:$A,'16-66 år'!F:F)</f>
        <v>4714.2499051647865</v>
      </c>
      <c r="V71" s="7">
        <f>G71/_xlfn.XLOOKUP($A71,'16-66 år'!$A:$A,'16-66 år'!G:G)</f>
        <v>4913.6079386815454</v>
      </c>
      <c r="W71" s="7">
        <f>H71/_xlfn.XLOOKUP($A71,'16-66 år'!$A:$A,'16-66 år'!H:H)</f>
        <v>5128.6303075582118</v>
      </c>
      <c r="X71" s="7"/>
      <c r="Y71" s="9" t="s">
        <v>70</v>
      </c>
      <c r="Z71" s="13">
        <v>2297049.6827759771</v>
      </c>
      <c r="AA71" s="13">
        <v>10822078.493256817</v>
      </c>
      <c r="AB71" s="13">
        <v>18004239.844322514</v>
      </c>
      <c r="AC71" s="13">
        <v>24853421.487362735</v>
      </c>
      <c r="AD71" s="13">
        <v>30678895.356487595</v>
      </c>
      <c r="AE71" s="13">
        <v>31966553.052643519</v>
      </c>
      <c r="AF71" s="13">
        <v>32524446</v>
      </c>
      <c r="AG71" s="13">
        <v>151146683.91684914</v>
      </c>
      <c r="AH71" s="7">
        <f>Z71/_xlfn.XLOOKUP($Y71,Folketal!$A:$A,Folketal!B:B)</f>
        <v>23.452444563540528</v>
      </c>
      <c r="AI71" s="7">
        <f>AA71/_xlfn.XLOOKUP($Y71,Folketal!$A:$A,Folketal!C:C)</f>
        <v>110.03974186560664</v>
      </c>
      <c r="AJ71" s="7">
        <f>AB71/_xlfn.XLOOKUP($Y71,Folketal!$A:$A,Folketal!D:D)</f>
        <v>181.62984327343497</v>
      </c>
      <c r="AK71" s="7">
        <f>AC71/_xlfn.XLOOKUP($Y71,Folketal!$A:$A,Folketal!E:E)</f>
        <v>248.76556685079859</v>
      </c>
      <c r="AL71" s="7">
        <f>AD71/_xlfn.XLOOKUP($Y71,Folketal!$A:$A,Folketal!F:F)</f>
        <v>306.2774701896592</v>
      </c>
      <c r="AM71" s="7">
        <f>AE71/_xlfn.XLOOKUP($Y71,Folketal!$A:$A,Folketal!G:G)</f>
        <v>318.33172061704977</v>
      </c>
      <c r="AN71" s="7">
        <f>AF71/_xlfn.XLOOKUP($Y71,Folketal!$A:$A,Folketal!H:H)</f>
        <v>323.09587244821932</v>
      </c>
      <c r="AO71" s="7">
        <f>Z71/_xlfn.XLOOKUP($Y71,'16-66 år'!$A:$A,'16-66 år'!B:B)</f>
        <v>36.619791840451114</v>
      </c>
      <c r="AP71" s="7">
        <f>AA71/_xlfn.XLOOKUP($Y71,'16-66 år'!$A:$A,'16-66 år'!C:C)</f>
        <v>172.2054371659477</v>
      </c>
      <c r="AQ71" s="7">
        <f>AB71/_xlfn.XLOOKUP($Y71,'16-66 år'!$A:$A,'16-66 år'!D:D)</f>
        <v>284.21165379053031</v>
      </c>
      <c r="AR71" s="7">
        <f>AC71/_xlfn.XLOOKUP($Y71,'16-66 år'!$A:$A,'16-66 år'!E:E)</f>
        <v>388.97286935382635</v>
      </c>
      <c r="AS71" s="7">
        <f>AD71/_xlfn.XLOOKUP($Y71,'16-66 år'!$A:$A,'16-66 år'!F:F)</f>
        <v>479.69502550993036</v>
      </c>
      <c r="AT71" s="7">
        <f>AE71/_xlfn.XLOOKUP($Y71,'16-66 år'!$A:$A,'16-66 år'!G:G)</f>
        <v>498.94725998382216</v>
      </c>
      <c r="AU71" s="7">
        <f>AF71/_xlfn.XLOOKUP($Y71,'16-66 år'!$A:$A,'16-66 år'!H:H)</f>
        <v>506.23281658573029</v>
      </c>
      <c r="AV71" s="7"/>
      <c r="AW71" s="7"/>
      <c r="AX71" s="7"/>
      <c r="BC71" s="9" t="s">
        <v>70</v>
      </c>
      <c r="BD71" s="13">
        <v>680231542.53706849</v>
      </c>
      <c r="BE71" s="13">
        <v>670425404.53220618</v>
      </c>
      <c r="BF71" s="13">
        <v>620089146.52770197</v>
      </c>
      <c r="BG71" s="13">
        <v>649624121.13269246</v>
      </c>
      <c r="BH71" s="13">
        <v>669163855.09455311</v>
      </c>
      <c r="BI71" s="13">
        <v>669725202.8803004</v>
      </c>
      <c r="BJ71" s="13">
        <v>689991716</v>
      </c>
      <c r="BK71" s="13">
        <v>4649250988.7045231</v>
      </c>
      <c r="BL71" s="7">
        <f>BD71/_xlfn.XLOOKUP($BC71,Folketal!$A:$A,Folketal!B:B)</f>
        <v>6945.0359133908669</v>
      </c>
      <c r="BM71" s="7">
        <f>BE71/_xlfn.XLOOKUP($BC71,Folketal!$A:$A,Folketal!C:C)</f>
        <v>6816.9380309740627</v>
      </c>
      <c r="BN71" s="7">
        <f>BF71/_xlfn.XLOOKUP($BC71,Folketal!$A:$A,Folketal!D:D)</f>
        <v>6255.5651042885011</v>
      </c>
      <c r="BO71" s="7">
        <f>BG71/_xlfn.XLOOKUP($BC71,Folketal!$A:$A,Folketal!E:E)</f>
        <v>6502.2883394826431</v>
      </c>
      <c r="BP71" s="7">
        <f>BH71/_xlfn.XLOOKUP($BC71,Folketal!$A:$A,Folketal!F:F)</f>
        <v>6680.4821457621083</v>
      </c>
      <c r="BQ71" s="7">
        <f>BI71/_xlfn.XLOOKUP($BC71,Folketal!$A:$A,Folketal!G:G)</f>
        <v>6669.3076298339993</v>
      </c>
      <c r="BR71" s="7">
        <f>BJ71/_xlfn.XLOOKUP($BC71,Folketal!$A:$A,Folketal!H:H)</f>
        <v>6854.3358267520989</v>
      </c>
      <c r="BS71" s="7">
        <f>BD71/_xlfn.XLOOKUP($BC71,'16-66 år'!$A:$A,'16-66 år'!B:B)</f>
        <v>10844.318117191457</v>
      </c>
      <c r="BT71" s="7">
        <f>BE71/_xlfn.XLOOKUP($BC71,'16-66 år'!$A:$A,'16-66 år'!C:C)</f>
        <v>10668.08930895879</v>
      </c>
      <c r="BU71" s="7">
        <f>BF71/_xlfn.XLOOKUP($BC71,'16-66 år'!$A:$A,'16-66 år'!D:D)</f>
        <v>9788.6144239392233</v>
      </c>
      <c r="BV71" s="7">
        <f>BG71/_xlfn.XLOOKUP($BC71,'16-66 år'!$A:$A,'16-66 år'!E:E)</f>
        <v>10167.057220951443</v>
      </c>
      <c r="BW71" s="7">
        <f>BH71/_xlfn.XLOOKUP($BC71,'16-66 år'!$A:$A,'16-66 år'!F:F)</f>
        <v>10463.042062302449</v>
      </c>
      <c r="BX71" s="7">
        <f>BI71/_xlfn.XLOOKUP($BC71,'16-66 år'!$A:$A,'16-66 år'!G:G)</f>
        <v>10453.349611042961</v>
      </c>
      <c r="BY71" s="7">
        <f>BJ71/_xlfn.XLOOKUP($BC71,'16-66 år'!$A:$A,'16-66 år'!H:H)</f>
        <v>10739.504980699789</v>
      </c>
      <c r="CB71" s="9" t="s">
        <v>70</v>
      </c>
      <c r="CC71" s="7">
        <f>_xlfn.XLOOKUP($CB71,$A:$A,B:B)/_xlfn.XLOOKUP($CB71,$BC:$BC,BD:BD)*100</f>
        <v>38.844910762905236</v>
      </c>
      <c r="CD71" s="7">
        <f>_xlfn.XLOOKUP($CB71,$A:$A,C:C)/_xlfn.XLOOKUP($CB71,$BC:$BC,BE:BE)*100</f>
        <v>40.381614628445142</v>
      </c>
      <c r="CE71" s="7">
        <f>_xlfn.XLOOKUP($CB71,$A:$A,D:D)/_xlfn.XLOOKUP($CB71,$BC:$BC,BF:BF)*100</f>
        <v>43.12138301558732</v>
      </c>
      <c r="CF71" s="7">
        <f>_xlfn.XLOOKUP($CB71,$A:$A,E:E)/_xlfn.XLOOKUP($CB71,$BC:$BC,BG:BG)*100</f>
        <v>43.462961453391898</v>
      </c>
      <c r="CG71" s="7">
        <f>_xlfn.XLOOKUP($CB71,$A:$A,F:F)/_xlfn.XLOOKUP($CB71,$BC:$BC,BH:BH)*100</f>
        <v>45.056207144095055</v>
      </c>
      <c r="CH71" s="7">
        <f>_xlfn.XLOOKUP($CB71,$A:$A,G:G)/_xlfn.XLOOKUP($CB71,$BC:$BC,BI:BI)*100</f>
        <v>47.005104789480974</v>
      </c>
      <c r="CI71" s="7">
        <f>_xlfn.XLOOKUP($CB71,$A:$A,H:H)/_xlfn.XLOOKUP($CB71,$BC:$BC,BJ:BJ)*100</f>
        <v>47.754811015731093</v>
      </c>
    </row>
    <row r="72" spans="1:87" x14ac:dyDescent="0.25">
      <c r="A72" s="9" t="s">
        <v>71</v>
      </c>
      <c r="B72" s="13">
        <v>46134259.871821783</v>
      </c>
      <c r="C72" s="13">
        <v>47508349.218645573</v>
      </c>
      <c r="D72" s="13">
        <v>48571588.992620483</v>
      </c>
      <c r="E72" s="13">
        <v>52963684.696899012</v>
      </c>
      <c r="F72" s="13">
        <v>53984427.509481117</v>
      </c>
      <c r="G72" s="13">
        <v>55111179.999326162</v>
      </c>
      <c r="H72" s="13">
        <v>55211991</v>
      </c>
      <c r="I72" s="13">
        <v>359485481.28879416</v>
      </c>
      <c r="J72" s="7">
        <f>B72/_xlfn.XLOOKUP($A72,Folketal!$A:$A,Folketal!B:B)</f>
        <v>1527.2199374941003</v>
      </c>
      <c r="K72" s="7">
        <f>C72/_xlfn.XLOOKUP($A72,Folketal!$A:$A,Folketal!C:C)</f>
        <v>1557.44653877018</v>
      </c>
      <c r="L72" s="7">
        <f>D72/_xlfn.XLOOKUP($A72,Folketal!$A:$A,Folketal!D:D)</f>
        <v>1580.8491128599019</v>
      </c>
      <c r="M72" s="7">
        <f>E72/_xlfn.XLOOKUP($A72,Folketal!$A:$A,Folketal!E:E)</f>
        <v>1716.0343667994755</v>
      </c>
      <c r="N72" s="7">
        <f>F72/_xlfn.XLOOKUP($A72,Folketal!$A:$A,Folketal!F:F)</f>
        <v>1744.8665926332822</v>
      </c>
      <c r="O72" s="7">
        <f>G72/_xlfn.XLOOKUP($A72,Folketal!$A:$A,Folketal!G:G)</f>
        <v>1775.7750926156327</v>
      </c>
      <c r="P72" s="7">
        <f>H72/_xlfn.XLOOKUP($A72,Folketal!$A:$A,Folketal!H:H)</f>
        <v>1765.3149699450057</v>
      </c>
      <c r="Q72" s="7">
        <f>B72/_xlfn.XLOOKUP($A72,'16-66 år'!$A:$A,'16-66 år'!B:B)</f>
        <v>2477.2732573603494</v>
      </c>
      <c r="R72" s="7">
        <f>C72/_xlfn.XLOOKUP($A72,'16-66 år'!$A:$A,'16-66 år'!C:C)</f>
        <v>2542.7290311841989</v>
      </c>
      <c r="S72" s="7">
        <f>D72/_xlfn.XLOOKUP($A72,'16-66 år'!$A:$A,'16-66 år'!D:D)</f>
        <v>2591.0375009399595</v>
      </c>
      <c r="T72" s="7">
        <f>E72/_xlfn.XLOOKUP($A72,'16-66 år'!$A:$A,'16-66 år'!E:E)</f>
        <v>2819.4668457225985</v>
      </c>
      <c r="U72" s="7">
        <f>F72/_xlfn.XLOOKUP($A72,'16-66 år'!$A:$A,'16-66 år'!F:F)</f>
        <v>2876.7146706533686</v>
      </c>
      <c r="V72" s="7">
        <f>G72/_xlfn.XLOOKUP($A72,'16-66 år'!$A:$A,'16-66 år'!G:G)</f>
        <v>2932.3816111166416</v>
      </c>
      <c r="W72" s="7">
        <f>H72/_xlfn.XLOOKUP($A72,'16-66 år'!$A:$A,'16-66 år'!H:H)</f>
        <v>2907.2713917118635</v>
      </c>
      <c r="X72" s="7"/>
      <c r="Y72" s="9" t="s">
        <v>71</v>
      </c>
      <c r="Z72" s="13">
        <v>852280.11547228263</v>
      </c>
      <c r="AA72" s="13">
        <v>3882949.8643675065</v>
      </c>
      <c r="AB72" s="13">
        <v>5728475.9802590478</v>
      </c>
      <c r="AC72" s="13">
        <v>7473025.7575001149</v>
      </c>
      <c r="AD72" s="13">
        <v>8640388.6631987151</v>
      </c>
      <c r="AE72" s="13">
        <v>9102980.1471580286</v>
      </c>
      <c r="AF72" s="13">
        <v>10405063</v>
      </c>
      <c r="AG72" s="13">
        <v>46085163.527955696</v>
      </c>
      <c r="AH72" s="7">
        <f>Z72/_xlfn.XLOOKUP($Y72,Folketal!$A:$A,Folketal!B:B)</f>
        <v>28.213722042911897</v>
      </c>
      <c r="AI72" s="7">
        <f>AA72/_xlfn.XLOOKUP($Y72,Folketal!$A:$A,Folketal!C:C)</f>
        <v>127.29313743664787</v>
      </c>
      <c r="AJ72" s="7">
        <f>AB72/_xlfn.XLOOKUP($Y72,Folketal!$A:$A,Folketal!D:D)</f>
        <v>186.44348186359798</v>
      </c>
      <c r="AK72" s="7">
        <f>AC72/_xlfn.XLOOKUP($Y72,Folketal!$A:$A,Folketal!E:E)</f>
        <v>242.12758415954235</v>
      </c>
      <c r="AL72" s="7">
        <f>AD72/_xlfn.XLOOKUP($Y72,Folketal!$A:$A,Folketal!F:F)</f>
        <v>279.27174967512576</v>
      </c>
      <c r="AM72" s="7">
        <f>AE72/_xlfn.XLOOKUP($Y72,Folketal!$A:$A,Folketal!G:G)</f>
        <v>293.31336063019262</v>
      </c>
      <c r="AN72" s="7">
        <f>AF72/_xlfn.XLOOKUP($Y72,Folketal!$A:$A,Folketal!H:H)</f>
        <v>332.68522189538305</v>
      </c>
      <c r="AO72" s="7">
        <f>Z72/_xlfn.XLOOKUP($Y72,'16-66 år'!$A:$A,'16-66 år'!B:B)</f>
        <v>45.764920553739067</v>
      </c>
      <c r="AP72" s="7">
        <f>AA72/_xlfn.XLOOKUP($Y72,'16-66 år'!$A:$A,'16-66 år'!C:C)</f>
        <v>207.82219355424462</v>
      </c>
      <c r="AQ72" s="7">
        <f>AB72/_xlfn.XLOOKUP($Y72,'16-66 år'!$A:$A,'16-66 år'!D:D)</f>
        <v>305.58391018132124</v>
      </c>
      <c r="AR72" s="7">
        <f>AC72/_xlfn.XLOOKUP($Y72,'16-66 år'!$A:$A,'16-66 år'!E:E)</f>
        <v>397.81877867980381</v>
      </c>
      <c r="AS72" s="7">
        <f>AD72/_xlfn.XLOOKUP($Y72,'16-66 år'!$A:$A,'16-66 år'!F:F)</f>
        <v>460.42783028875175</v>
      </c>
      <c r="AT72" s="7">
        <f>AE72/_xlfn.XLOOKUP($Y72,'16-66 år'!$A:$A,'16-66 år'!G:G)</f>
        <v>484.35565324880434</v>
      </c>
      <c r="AU72" s="7">
        <f>AF72/_xlfn.XLOOKUP($Y72,'16-66 år'!$A:$A,'16-66 år'!H:H)</f>
        <v>547.89442367437209</v>
      </c>
      <c r="AV72" s="7"/>
      <c r="AW72" s="7"/>
      <c r="AX72" s="7"/>
      <c r="BC72" s="9" t="s">
        <v>71</v>
      </c>
      <c r="BD72" s="13">
        <v>150333779.02575731</v>
      </c>
      <c r="BE72" s="13">
        <v>145409308.00651032</v>
      </c>
      <c r="BF72" s="13">
        <v>132879757.91995378</v>
      </c>
      <c r="BG72" s="13">
        <v>134760852.94177377</v>
      </c>
      <c r="BH72" s="13">
        <v>133863236.29757303</v>
      </c>
      <c r="BI72" s="13">
        <v>135273239.73566875</v>
      </c>
      <c r="BJ72" s="13">
        <v>135454774</v>
      </c>
      <c r="BK72" s="13">
        <v>967974947.92723691</v>
      </c>
      <c r="BL72" s="7">
        <f>BD72/_xlfn.XLOOKUP($BC72,Folketal!$A:$A,Folketal!B:B)</f>
        <v>4976.6213925369875</v>
      </c>
      <c r="BM72" s="7">
        <f>BE72/_xlfn.XLOOKUP($BC72,Folketal!$A:$A,Folketal!C:C)</f>
        <v>4766.8931289834227</v>
      </c>
      <c r="BN72" s="7">
        <f>BF72/_xlfn.XLOOKUP($BC72,Folketal!$A:$A,Folketal!D:D)</f>
        <v>4324.8090454012618</v>
      </c>
      <c r="BO72" s="7">
        <f>BG72/_xlfn.XLOOKUP($BC72,Folketal!$A:$A,Folketal!E:E)</f>
        <v>4366.2795795027787</v>
      </c>
      <c r="BP72" s="7">
        <f>BH72/_xlfn.XLOOKUP($BC72,Folketal!$A:$A,Folketal!F:F)</f>
        <v>4326.6827078306678</v>
      </c>
      <c r="BQ72" s="7">
        <f>BI72/_xlfn.XLOOKUP($BC72,Folketal!$A:$A,Folketal!G:G)</f>
        <v>4358.7317459535607</v>
      </c>
      <c r="BR72" s="7">
        <f>BJ72/_xlfn.XLOOKUP($BC72,Folketal!$A:$A,Folketal!H:H)</f>
        <v>4330.9494180841539</v>
      </c>
      <c r="BS72" s="7">
        <f>BD72/_xlfn.XLOOKUP($BC72,'16-66 år'!$A:$A,'16-66 år'!B:B)</f>
        <v>8072.4791400825488</v>
      </c>
      <c r="BT72" s="7">
        <f>BE72/_xlfn.XLOOKUP($BC72,'16-66 år'!$A:$A,'16-66 år'!C:C)</f>
        <v>7782.5576967731922</v>
      </c>
      <c r="BU72" s="7">
        <f>BF72/_xlfn.XLOOKUP($BC72,'16-66 år'!$A:$A,'16-66 år'!D:D)</f>
        <v>7088.4326213567574</v>
      </c>
      <c r="BV72" s="7">
        <f>BG72/_xlfn.XLOOKUP($BC72,'16-66 år'!$A:$A,'16-66 år'!E:E)</f>
        <v>7173.8542955429211</v>
      </c>
      <c r="BW72" s="7">
        <f>BH72/_xlfn.XLOOKUP($BC72,'16-66 år'!$A:$A,'16-66 år'!F:F)</f>
        <v>7133.2855322164032</v>
      </c>
      <c r="BX72" s="7">
        <f>BI72/_xlfn.XLOOKUP($BC72,'16-66 år'!$A:$A,'16-66 år'!G:G)</f>
        <v>7197.6822249477891</v>
      </c>
      <c r="BY72" s="7">
        <f>BJ72/_xlfn.XLOOKUP($BC72,'16-66 år'!$A:$A,'16-66 år'!H:H)</f>
        <v>7132.5772207887949</v>
      </c>
      <c r="CB72" s="9" t="s">
        <v>71</v>
      </c>
      <c r="CC72" s="7">
        <f>_xlfn.XLOOKUP($CB72,$A:$A,B:B)/_xlfn.XLOOKUP($CB72,$BC:$BC,BD:BD)*100</f>
        <v>30.687886761575662</v>
      </c>
      <c r="CD72" s="7">
        <f>_xlfn.XLOOKUP($CB72,$A:$A,C:C)/_xlfn.XLOOKUP($CB72,$BC:$BC,BE:BE)*100</f>
        <v>32.672151370473827</v>
      </c>
      <c r="CE72" s="7">
        <f>_xlfn.XLOOKUP($CB72,$A:$A,D:D)/_xlfn.XLOOKUP($CB72,$BC:$BC,BF:BF)*100</f>
        <v>36.5530384408736</v>
      </c>
      <c r="CF72" s="7">
        <f>_xlfn.XLOOKUP($CB72,$A:$A,E:E)/_xlfn.XLOOKUP($CB72,$BC:$BC,BG:BG)*100</f>
        <v>39.30198090968085</v>
      </c>
      <c r="CG72" s="7">
        <f>_xlfn.XLOOKUP($CB72,$A:$A,F:F)/_xlfn.XLOOKUP($CB72,$BC:$BC,BH:BH)*100</f>
        <v>40.328045998735398</v>
      </c>
      <c r="CH72" s="7">
        <f>_xlfn.XLOOKUP($CB72,$A:$A,G:G)/_xlfn.XLOOKUP($CB72,$BC:$BC,BI:BI)*100</f>
        <v>40.740637325620646</v>
      </c>
      <c r="CI72" s="7">
        <f>_xlfn.XLOOKUP($CB72,$A:$A,H:H)/_xlfn.XLOOKUP($CB72,$BC:$BC,BJ:BJ)*100</f>
        <v>40.760461495436104</v>
      </c>
    </row>
    <row r="73" spans="1:87" x14ac:dyDescent="0.25">
      <c r="A73" s="9" t="s">
        <v>72</v>
      </c>
      <c r="B73" s="13">
        <v>139489679.30534688</v>
      </c>
      <c r="C73" s="13">
        <v>140376411.5230726</v>
      </c>
      <c r="D73" s="13">
        <v>137002378.89231947</v>
      </c>
      <c r="E73" s="13">
        <v>144610632.7576158</v>
      </c>
      <c r="F73" s="13">
        <v>146071457.30837893</v>
      </c>
      <c r="G73" s="13">
        <v>147133846.62592945</v>
      </c>
      <c r="H73" s="13">
        <v>150943451</v>
      </c>
      <c r="I73" s="13">
        <v>1005627857.4126631</v>
      </c>
      <c r="J73" s="7">
        <f>B73/_xlfn.XLOOKUP($A73,Folketal!$A:$A,Folketal!B:B)</f>
        <v>2470.5929738814539</v>
      </c>
      <c r="K73" s="7">
        <f>C73/_xlfn.XLOOKUP($A73,Folketal!$A:$A,Folketal!C:C)</f>
        <v>2499.8025380299637</v>
      </c>
      <c r="L73" s="7">
        <f>D73/_xlfn.XLOOKUP($A73,Folketal!$A:$A,Folketal!D:D)</f>
        <v>2438.8062320620811</v>
      </c>
      <c r="M73" s="7">
        <f>E73/_xlfn.XLOOKUP($A73,Folketal!$A:$A,Folketal!E:E)</f>
        <v>2566.703337846609</v>
      </c>
      <c r="N73" s="7">
        <f>F73/_xlfn.XLOOKUP($A73,Folketal!$A:$A,Folketal!F:F)</f>
        <v>2604.6978835302948</v>
      </c>
      <c r="O73" s="7">
        <f>G73/_xlfn.XLOOKUP($A73,Folketal!$A:$A,Folketal!G:G)</f>
        <v>2647.1015710906113</v>
      </c>
      <c r="P73" s="7">
        <f>H73/_xlfn.XLOOKUP($A73,Folketal!$A:$A,Folketal!H:H)</f>
        <v>2728.6991521593723</v>
      </c>
      <c r="Q73" s="7">
        <f>B73/_xlfn.XLOOKUP($A73,'16-66 år'!$A:$A,'16-66 år'!B:B)</f>
        <v>4001.195551183147</v>
      </c>
      <c r="R73" s="7">
        <f>C73/_xlfn.XLOOKUP($A73,'16-66 år'!$A:$A,'16-66 år'!C:C)</f>
        <v>4062.0525355365648</v>
      </c>
      <c r="S73" s="7">
        <f>D73/_xlfn.XLOOKUP($A73,'16-66 år'!$A:$A,'16-66 år'!D:D)</f>
        <v>3961.3236632158296</v>
      </c>
      <c r="T73" s="7">
        <f>E73/_xlfn.XLOOKUP($A73,'16-66 år'!$A:$A,'16-66 år'!E:E)</f>
        <v>4177.6869206302417</v>
      </c>
      <c r="U73" s="7">
        <f>F73/_xlfn.XLOOKUP($A73,'16-66 år'!$A:$A,'16-66 år'!F:F)</f>
        <v>4248.8570728752711</v>
      </c>
      <c r="V73" s="7">
        <f>G73/_xlfn.XLOOKUP($A73,'16-66 år'!$A:$A,'16-66 år'!G:G)</f>
        <v>4325.3034255204584</v>
      </c>
      <c r="W73" s="7">
        <f>H73/_xlfn.XLOOKUP($A73,'16-66 år'!$A:$A,'16-66 år'!H:H)</f>
        <v>4477.5726320785498</v>
      </c>
      <c r="X73" s="7"/>
      <c r="Y73" s="9" t="s">
        <v>72</v>
      </c>
      <c r="Z73" s="13">
        <v>1774907.468683512</v>
      </c>
      <c r="AA73" s="13">
        <v>8303091.4017845606</v>
      </c>
      <c r="AB73" s="13">
        <v>11576547.917328469</v>
      </c>
      <c r="AC73" s="13">
        <v>16606908.568913417</v>
      </c>
      <c r="AD73" s="13">
        <v>18829122.599153444</v>
      </c>
      <c r="AE73" s="13">
        <v>19423505.107457209</v>
      </c>
      <c r="AF73" s="13">
        <v>19931030</v>
      </c>
      <c r="AG73" s="13">
        <v>96445113.063320607</v>
      </c>
      <c r="AH73" s="7">
        <f>Z73/_xlfn.XLOOKUP($Y73,Folketal!$A:$A,Folketal!B:B)</f>
        <v>31.436547443916258</v>
      </c>
      <c r="AI73" s="7">
        <f>AA73/_xlfn.XLOOKUP($Y73,Folketal!$A:$A,Folketal!C:C)</f>
        <v>147.86023331465694</v>
      </c>
      <c r="AJ73" s="7">
        <f>AB73/_xlfn.XLOOKUP($Y73,Folketal!$A:$A,Folketal!D:D)</f>
        <v>206.0764012626116</v>
      </c>
      <c r="AK73" s="7">
        <f>AC73/_xlfn.XLOOKUP($Y73,Folketal!$A:$A,Folketal!E:E)</f>
        <v>294.75707866231369</v>
      </c>
      <c r="AL73" s="7">
        <f>AD73/_xlfn.XLOOKUP($Y73,Folketal!$A:$A,Folketal!F:F)</f>
        <v>335.75468258119548</v>
      </c>
      <c r="AM73" s="7">
        <f>AE73/_xlfn.XLOOKUP($Y73,Folketal!$A:$A,Folketal!G:G)</f>
        <v>349.45046340530757</v>
      </c>
      <c r="AN73" s="7">
        <f>AF73/_xlfn.XLOOKUP($Y73,Folketal!$A:$A,Folketal!H:H)</f>
        <v>360.30569264421428</v>
      </c>
      <c r="AO73" s="7">
        <f>Z73/_xlfn.XLOOKUP($Y73,'16-66 år'!$A:$A,'16-66 år'!B:B)</f>
        <v>50.912382212251508</v>
      </c>
      <c r="AP73" s="7">
        <f>AA73/_xlfn.XLOOKUP($Y73,'16-66 år'!$A:$A,'16-66 år'!C:C)</f>
        <v>240.26539156735228</v>
      </c>
      <c r="AQ73" s="7">
        <f>AB73/_xlfn.XLOOKUP($Y73,'16-66 år'!$A:$A,'16-66 år'!D:D)</f>
        <v>334.72742279394157</v>
      </c>
      <c r="AR73" s="7">
        <f>AC73/_xlfn.XLOOKUP($Y73,'16-66 år'!$A:$A,'16-66 år'!E:E)</f>
        <v>479.76046710713325</v>
      </c>
      <c r="AS73" s="7">
        <f>AD73/_xlfn.XLOOKUP($Y73,'16-66 år'!$A:$A,'16-66 år'!F:F)</f>
        <v>547.69256229539678</v>
      </c>
      <c r="AT73" s="7">
        <f>AE73/_xlfn.XLOOKUP($Y73,'16-66 år'!$A:$A,'16-66 år'!G:G)</f>
        <v>570.99406495155984</v>
      </c>
      <c r="AU73" s="7">
        <f>AF73/_xlfn.XLOOKUP($Y73,'16-66 år'!$A:$A,'16-66 år'!H:H)</f>
        <v>591.23223873513098</v>
      </c>
      <c r="AV73" s="7"/>
      <c r="AW73" s="7"/>
      <c r="AX73" s="7"/>
      <c r="BC73" s="9" t="s">
        <v>72</v>
      </c>
      <c r="BD73" s="13">
        <v>324667879.44727492</v>
      </c>
      <c r="BE73" s="13">
        <v>314932729.76811063</v>
      </c>
      <c r="BF73" s="13">
        <v>285321591.80356181</v>
      </c>
      <c r="BG73" s="13">
        <v>289602232.19387734</v>
      </c>
      <c r="BH73" s="13">
        <v>295605212.93192095</v>
      </c>
      <c r="BI73" s="13">
        <v>284810532.21803069</v>
      </c>
      <c r="BJ73" s="13">
        <v>292996899</v>
      </c>
      <c r="BK73" s="13">
        <v>2087937077.3627765</v>
      </c>
      <c r="BL73" s="7">
        <f>BD73/_xlfn.XLOOKUP($BC73,Folketal!$A:$A,Folketal!B:B)</f>
        <v>5750.4052328599882</v>
      </c>
      <c r="BM73" s="7">
        <f>BE73/_xlfn.XLOOKUP($BC73,Folketal!$A:$A,Folketal!C:C)</f>
        <v>5608.275839517597</v>
      </c>
      <c r="BN73" s="7">
        <f>BF73/_xlfn.XLOOKUP($BC73,Folketal!$A:$A,Folketal!D:D)</f>
        <v>5079.0656473149002</v>
      </c>
      <c r="BO73" s="7">
        <f>BG73/_xlfn.XLOOKUP($BC73,Folketal!$A:$A,Folketal!E:E)</f>
        <v>5140.1684775541316</v>
      </c>
      <c r="BP73" s="7">
        <f>BH73/_xlfn.XLOOKUP($BC73,Folketal!$A:$A,Folketal!F:F)</f>
        <v>5271.1343247489467</v>
      </c>
      <c r="BQ73" s="7">
        <f>BI73/_xlfn.XLOOKUP($BC73,Folketal!$A:$A,Folketal!G:G)</f>
        <v>5124.0582951267597</v>
      </c>
      <c r="BR73" s="7">
        <f>BJ73/_xlfn.XLOOKUP($BC73,Folketal!$A:$A,Folketal!H:H)</f>
        <v>5296.6881609631755</v>
      </c>
      <c r="BS73" s="7">
        <f>BD73/_xlfn.XLOOKUP($BC73,'16-66 år'!$A:$A,'16-66 år'!B:B)</f>
        <v>9312.9447377452507</v>
      </c>
      <c r="BT73" s="7">
        <f>BE73/_xlfn.XLOOKUP($BC73,'16-66 år'!$A:$A,'16-66 år'!C:C)</f>
        <v>9113.1642389059161</v>
      </c>
      <c r="BU73" s="7">
        <f>BF73/_xlfn.XLOOKUP($BC73,'16-66 år'!$A:$A,'16-66 år'!D:D)</f>
        <v>8249.8653116542373</v>
      </c>
      <c r="BV73" s="7">
        <f>BG73/_xlfn.XLOOKUP($BC73,'16-66 år'!$A:$A,'16-66 år'!E:E)</f>
        <v>8366.379667597208</v>
      </c>
      <c r="BW73" s="7">
        <f>BH73/_xlfn.XLOOKUP($BC73,'16-66 år'!$A:$A,'16-66 år'!F:F)</f>
        <v>8598.4238323372101</v>
      </c>
      <c r="BX73" s="7">
        <f>BI73/_xlfn.XLOOKUP($BC73,'16-66 år'!$A:$A,'16-66 år'!G:G)</f>
        <v>8372.5940623226834</v>
      </c>
      <c r="BY73" s="7">
        <f>BJ73/_xlfn.XLOOKUP($BC73,'16-66 år'!$A:$A,'16-66 år'!H:H)</f>
        <v>8691.4330337278625</v>
      </c>
      <c r="CB73" s="9" t="s">
        <v>72</v>
      </c>
      <c r="CC73" s="7">
        <f>_xlfn.XLOOKUP($CB73,$A:$A,B:B)/_xlfn.XLOOKUP($CB73,$BC:$BC,BD:BD)*100</f>
        <v>42.963806442084326</v>
      </c>
      <c r="CD73" s="7">
        <f>_xlfn.XLOOKUP($CB73,$A:$A,C:C)/_xlfn.XLOOKUP($CB73,$BC:$BC,BE:BE)*100</f>
        <v>44.573459108690834</v>
      </c>
      <c r="CE73" s="7">
        <f>_xlfn.XLOOKUP($CB73,$A:$A,D:D)/_xlfn.XLOOKUP($CB73,$BC:$BC,BF:BF)*100</f>
        <v>48.01682831863733</v>
      </c>
      <c r="CF73" s="7">
        <f>_xlfn.XLOOKUP($CB73,$A:$A,E:E)/_xlfn.XLOOKUP($CB73,$BC:$BC,BG:BG)*100</f>
        <v>49.934225873233132</v>
      </c>
      <c r="CG73" s="7">
        <f>_xlfn.XLOOKUP($CB73,$A:$A,F:F)/_xlfn.XLOOKUP($CB73,$BC:$BC,BH:BH)*100</f>
        <v>49.414371235063356</v>
      </c>
      <c r="CH73" s="7">
        <f>_xlfn.XLOOKUP($CB73,$A:$A,G:G)/_xlfn.XLOOKUP($CB73,$BC:$BC,BI:BI)*100</f>
        <v>51.660254794683723</v>
      </c>
      <c r="CI73" s="7">
        <f>_xlfn.XLOOKUP($CB73,$A:$A,H:H)/_xlfn.XLOOKUP($CB73,$BC:$BC,BJ:BJ)*100</f>
        <v>51.517081414571564</v>
      </c>
    </row>
    <row r="74" spans="1:87" x14ac:dyDescent="0.25">
      <c r="A74" s="9" t="s">
        <v>73</v>
      </c>
      <c r="B74" s="13">
        <v>79207306.84935984</v>
      </c>
      <c r="C74" s="13">
        <v>82580995.966687664</v>
      </c>
      <c r="D74" s="13">
        <v>79451257.738673761</v>
      </c>
      <c r="E74" s="13">
        <v>85093475.094080731</v>
      </c>
      <c r="F74" s="13">
        <v>87088886.171292976</v>
      </c>
      <c r="G74" s="13">
        <v>88347772.774118587</v>
      </c>
      <c r="H74" s="13">
        <v>92936843</v>
      </c>
      <c r="I74" s="13">
        <v>594706537.59421349</v>
      </c>
      <c r="J74" s="7">
        <f>B74/_xlfn.XLOOKUP($A74,Folketal!$A:$A,Folketal!B:B)</f>
        <v>2276.3991047380323</v>
      </c>
      <c r="K74" s="7">
        <f>C74/_xlfn.XLOOKUP($A74,Folketal!$A:$A,Folketal!C:C)</f>
        <v>2359.1200104752938</v>
      </c>
      <c r="L74" s="7">
        <f>D74/_xlfn.XLOOKUP($A74,Folketal!$A:$A,Folketal!D:D)</f>
        <v>2247.6239140760349</v>
      </c>
      <c r="M74" s="7">
        <f>E74/_xlfn.XLOOKUP($A74,Folketal!$A:$A,Folketal!E:E)</f>
        <v>2363.0512383804703</v>
      </c>
      <c r="N74" s="7">
        <f>F74/_xlfn.XLOOKUP($A74,Folketal!$A:$A,Folketal!F:F)</f>
        <v>2398.8124547939119</v>
      </c>
      <c r="O74" s="7">
        <f>G74/_xlfn.XLOOKUP($A74,Folketal!$A:$A,Folketal!G:G)</f>
        <v>2443.1783627144878</v>
      </c>
      <c r="P74" s="7">
        <f>H74/_xlfn.XLOOKUP($A74,Folketal!$A:$A,Folketal!H:H)</f>
        <v>2579.5010408282219</v>
      </c>
      <c r="Q74" s="7">
        <f>B74/_xlfn.XLOOKUP($A74,'16-66 år'!$A:$A,'16-66 år'!B:B)</f>
        <v>3470.9599846345241</v>
      </c>
      <c r="R74" s="7">
        <f>C74/_xlfn.XLOOKUP($A74,'16-66 år'!$A:$A,'16-66 år'!C:C)</f>
        <v>3598.3004778513146</v>
      </c>
      <c r="S74" s="7">
        <f>D74/_xlfn.XLOOKUP($A74,'16-66 år'!$A:$A,'16-66 år'!D:D)</f>
        <v>3422.5578417624606</v>
      </c>
      <c r="T74" s="7">
        <f>E74/_xlfn.XLOOKUP($A74,'16-66 år'!$A:$A,'16-66 år'!E:E)</f>
        <v>3586.0539885406351</v>
      </c>
      <c r="U74" s="7">
        <f>F74/_xlfn.XLOOKUP($A74,'16-66 år'!$A:$A,'16-66 år'!F:F)</f>
        <v>3629.4597279138561</v>
      </c>
      <c r="V74" s="7">
        <f>G74/_xlfn.XLOOKUP($A74,'16-66 år'!$A:$A,'16-66 år'!G:G)</f>
        <v>3706.6403513370501</v>
      </c>
      <c r="W74" s="7">
        <f>H74/_xlfn.XLOOKUP($A74,'16-66 år'!$A:$A,'16-66 år'!H:H)</f>
        <v>3919.0707177194904</v>
      </c>
      <c r="X74" s="7"/>
      <c r="Y74" s="9" t="s">
        <v>73</v>
      </c>
      <c r="Z74" s="13">
        <v>447186.3369879332</v>
      </c>
      <c r="AA74" s="13">
        <v>4040630.2536388584</v>
      </c>
      <c r="AB74" s="13">
        <v>6179155.242140797</v>
      </c>
      <c r="AC74" s="13">
        <v>8487626.3585315421</v>
      </c>
      <c r="AD74" s="13">
        <v>9437070.4413459115</v>
      </c>
      <c r="AE74" s="13">
        <v>9692749.1278343052</v>
      </c>
      <c r="AF74" s="13">
        <v>10258490</v>
      </c>
      <c r="AG74" s="13">
        <v>48542907.760479346</v>
      </c>
      <c r="AH74" s="7">
        <f>Z74/_xlfn.XLOOKUP($Y74,Folketal!$A:$A,Folketal!B:B)</f>
        <v>12.852028653195379</v>
      </c>
      <c r="AI74" s="7">
        <f>AA74/_xlfn.XLOOKUP($Y74,Folketal!$A:$A,Folketal!C:C)</f>
        <v>115.43008866272986</v>
      </c>
      <c r="AJ74" s="7">
        <f>AB74/_xlfn.XLOOKUP($Y74,Folketal!$A:$A,Folketal!D:D)</f>
        <v>174.80424459364613</v>
      </c>
      <c r="AK74" s="7">
        <f>AC74/_xlfn.XLOOKUP($Y74,Folketal!$A:$A,Folketal!E:E)</f>
        <v>235.70192609085095</v>
      </c>
      <c r="AL74" s="7">
        <f>AD74/_xlfn.XLOOKUP($Y74,Folketal!$A:$A,Folketal!F:F)</f>
        <v>259.9385881103405</v>
      </c>
      <c r="AM74" s="7">
        <f>AE74/_xlfn.XLOOKUP($Y74,Folketal!$A:$A,Folketal!G:G)</f>
        <v>268.04427775322324</v>
      </c>
      <c r="AN74" s="7">
        <f>AF74/_xlfn.XLOOKUP($Y74,Folketal!$A:$A,Folketal!H:H)</f>
        <v>284.7286907768742</v>
      </c>
      <c r="AO74" s="7">
        <f>Z74/_xlfn.XLOOKUP($Y74,'16-66 år'!$A:$A,'16-66 år'!B:B)</f>
        <v>19.596246143204784</v>
      </c>
      <c r="AP74" s="7">
        <f>AA74/_xlfn.XLOOKUP($Y74,'16-66 år'!$A:$A,'16-66 år'!C:C)</f>
        <v>176.06232041999382</v>
      </c>
      <c r="AQ74" s="7">
        <f>AB74/_xlfn.XLOOKUP($Y74,'16-66 år'!$A:$A,'16-66 år'!D:D)</f>
        <v>266.18227113555599</v>
      </c>
      <c r="AR74" s="7">
        <f>AC74/_xlfn.XLOOKUP($Y74,'16-66 år'!$A:$A,'16-66 år'!E:E)</f>
        <v>357.69001468799956</v>
      </c>
      <c r="AS74" s="7">
        <f>AD74/_xlfn.XLOOKUP($Y74,'16-66 år'!$A:$A,'16-66 år'!F:F)</f>
        <v>393.29320447367832</v>
      </c>
      <c r="AT74" s="7">
        <f>AE74/_xlfn.XLOOKUP($Y74,'16-66 år'!$A:$A,'16-66 år'!G:G)</f>
        <v>406.66033680865553</v>
      </c>
      <c r="AU74" s="7">
        <f>AF74/_xlfn.XLOOKUP($Y74,'16-66 år'!$A:$A,'16-66 år'!H:H)</f>
        <v>432.59213966433333</v>
      </c>
      <c r="AV74" s="7"/>
      <c r="AW74" s="7"/>
      <c r="AX74" s="7"/>
      <c r="BC74" s="9" t="s">
        <v>73</v>
      </c>
      <c r="BD74" s="13">
        <v>203812387.16379058</v>
      </c>
      <c r="BE74" s="13">
        <v>200775569.52674681</v>
      </c>
      <c r="BF74" s="13">
        <v>187493761.56633699</v>
      </c>
      <c r="BG74" s="13">
        <v>191303889.34769726</v>
      </c>
      <c r="BH74" s="13">
        <v>199840340.85014421</v>
      </c>
      <c r="BI74" s="13">
        <v>207125862.02381656</v>
      </c>
      <c r="BJ74" s="13">
        <v>203961597</v>
      </c>
      <c r="BK74" s="13">
        <v>1394313407.4785323</v>
      </c>
      <c r="BL74" s="7">
        <f>BD74/_xlfn.XLOOKUP($BC74,Folketal!$A:$A,Folketal!B:B)</f>
        <v>5857.5193896764067</v>
      </c>
      <c r="BM74" s="7">
        <f>BE74/_xlfn.XLOOKUP($BC74,Folketal!$A:$A,Folketal!C:C)</f>
        <v>5735.6254685544009</v>
      </c>
      <c r="BN74" s="7">
        <f>BF74/_xlfn.XLOOKUP($BC74,Folketal!$A:$A,Folketal!D:D)</f>
        <v>5304.0754071214742</v>
      </c>
      <c r="BO74" s="7">
        <f>BG74/_xlfn.XLOOKUP($BC74,Folketal!$A:$A,Folketal!E:E)</f>
        <v>5312.5212259843729</v>
      </c>
      <c r="BP74" s="7">
        <f>BH74/_xlfn.XLOOKUP($BC74,Folketal!$A:$A,Folketal!F:F)</f>
        <v>5504.4853560155407</v>
      </c>
      <c r="BQ74" s="7">
        <f>BI74/_xlfn.XLOOKUP($BC74,Folketal!$A:$A,Folketal!G:G)</f>
        <v>5727.879815929221</v>
      </c>
      <c r="BR74" s="7">
        <f>BJ74/_xlfn.XLOOKUP($BC74,Folketal!$A:$A,Folketal!H:H)</f>
        <v>5661.0396347386832</v>
      </c>
      <c r="BS74" s="7">
        <f>BD74/_xlfn.XLOOKUP($BC74,'16-66 år'!$A:$A,'16-66 år'!B:B)</f>
        <v>8931.3053095438463</v>
      </c>
      <c r="BT74" s="7">
        <f>BE74/_xlfn.XLOOKUP($BC74,'16-66 år'!$A:$A,'16-66 år'!C:C)</f>
        <v>8748.3908290521485</v>
      </c>
      <c r="BU74" s="7">
        <f>BF74/_xlfn.XLOOKUP($BC74,'16-66 år'!$A:$A,'16-66 år'!D:D)</f>
        <v>8076.7537505960627</v>
      </c>
      <c r="BV74" s="7">
        <f>BG74/_xlfn.XLOOKUP($BC74,'16-66 år'!$A:$A,'16-66 år'!E:E)</f>
        <v>8062.029135138323</v>
      </c>
      <c r="BW74" s="7">
        <f>BH74/_xlfn.XLOOKUP($BC74,'16-66 år'!$A:$A,'16-66 år'!F:F)</f>
        <v>8328.4159554133857</v>
      </c>
      <c r="BX74" s="7">
        <f>BI74/_xlfn.XLOOKUP($BC74,'16-66 år'!$A:$A,'16-66 år'!G:G)</f>
        <v>8689.9879179281124</v>
      </c>
      <c r="BY74" s="7">
        <f>BJ74/_xlfn.XLOOKUP($BC74,'16-66 år'!$A:$A,'16-66 år'!H:H)</f>
        <v>8600.8938601669906</v>
      </c>
      <c r="CB74" s="9" t="s">
        <v>73</v>
      </c>
      <c r="CC74" s="7">
        <f>_xlfn.XLOOKUP($CB74,$A:$A,B:B)/_xlfn.XLOOKUP($CB74,$BC:$BC,BD:BD)*100</f>
        <v>38.862852229735253</v>
      </c>
      <c r="CD74" s="7">
        <f>_xlfn.XLOOKUP($CB74,$A:$A,C:C)/_xlfn.XLOOKUP($CB74,$BC:$BC,BE:BE)*100</f>
        <v>41.130998239149029</v>
      </c>
      <c r="CE74" s="7">
        <f>_xlfn.XLOOKUP($CB74,$A:$A,D:D)/_xlfn.XLOOKUP($CB74,$BC:$BC,BF:BF)*100</f>
        <v>42.375414027075877</v>
      </c>
      <c r="CF74" s="7">
        <f>_xlfn.XLOOKUP($CB74,$A:$A,E:E)/_xlfn.XLOOKUP($CB74,$BC:$BC,BG:BG)*100</f>
        <v>44.480786765094074</v>
      </c>
      <c r="CG74" s="7">
        <f>_xlfn.XLOOKUP($CB74,$A:$A,F:F)/_xlfn.XLOOKUP($CB74,$BC:$BC,BH:BH)*100</f>
        <v>43.579232201469765</v>
      </c>
      <c r="CH74" s="7">
        <f>_xlfn.XLOOKUP($CB74,$A:$A,G:G)/_xlfn.XLOOKUP($CB74,$BC:$BC,BI:BI)*100</f>
        <v>42.654148502208692</v>
      </c>
      <c r="CI74" s="7">
        <f>_xlfn.XLOOKUP($CB74,$A:$A,H:H)/_xlfn.XLOOKUP($CB74,$BC:$BC,BJ:BJ)*100</f>
        <v>45.565853752361043</v>
      </c>
    </row>
    <row r="75" spans="1:87" x14ac:dyDescent="0.25">
      <c r="A75" s="9" t="s">
        <v>74</v>
      </c>
      <c r="B75" s="13">
        <v>132806881.90277325</v>
      </c>
      <c r="C75" s="13">
        <v>137827898.02652287</v>
      </c>
      <c r="D75" s="13">
        <v>150274524.71030685</v>
      </c>
      <c r="E75" s="13">
        <v>166987787.49792114</v>
      </c>
      <c r="F75" s="13">
        <v>183490390.61648694</v>
      </c>
      <c r="G75" s="13">
        <v>193368047.55622187</v>
      </c>
      <c r="H75" s="13">
        <v>199260809</v>
      </c>
      <c r="I75" s="13">
        <v>1164016339.3102329</v>
      </c>
      <c r="J75" s="7">
        <f>B75/_xlfn.XLOOKUP($A75,Folketal!$A:$A,Folketal!B:B)</f>
        <v>1504.4506083507777</v>
      </c>
      <c r="K75" s="7">
        <f>C75/_xlfn.XLOOKUP($A75,Folketal!$A:$A,Folketal!C:C)</f>
        <v>1552.7279674029503</v>
      </c>
      <c r="L75" s="7">
        <f>D75/_xlfn.XLOOKUP($A75,Folketal!$A:$A,Folketal!D:D)</f>
        <v>1676.8903053094555</v>
      </c>
      <c r="M75" s="7">
        <f>E75/_xlfn.XLOOKUP($A75,Folketal!$A:$A,Folketal!E:E)</f>
        <v>1846.0256417113039</v>
      </c>
      <c r="N75" s="7">
        <f>F75/_xlfn.XLOOKUP($A75,Folketal!$A:$A,Folketal!F:F)</f>
        <v>2013.7445605909518</v>
      </c>
      <c r="O75" s="7">
        <f>G75/_xlfn.XLOOKUP($A75,Folketal!$A:$A,Folketal!G:G)</f>
        <v>2108.7717979456456</v>
      </c>
      <c r="P75" s="7">
        <f>H75/_xlfn.XLOOKUP($A75,Folketal!$A:$A,Folketal!H:H)</f>
        <v>2141.0928813195078</v>
      </c>
      <c r="Q75" s="7">
        <f>B75/_xlfn.XLOOKUP($A75,'16-66 år'!$A:$A,'16-66 år'!B:B)</f>
        <v>2345.1683189612086</v>
      </c>
      <c r="R75" s="7">
        <f>C75/_xlfn.XLOOKUP($A75,'16-66 år'!$A:$A,'16-66 år'!C:C)</f>
        <v>2425.7787677588594</v>
      </c>
      <c r="S75" s="7">
        <f>D75/_xlfn.XLOOKUP($A75,'16-66 år'!$A:$A,'16-66 år'!D:D)</f>
        <v>2617.3391049430784</v>
      </c>
      <c r="T75" s="7">
        <f>E75/_xlfn.XLOOKUP($A75,'16-66 år'!$A:$A,'16-66 år'!E:E)</f>
        <v>2878.3057690623473</v>
      </c>
      <c r="U75" s="7">
        <f>F75/_xlfn.XLOOKUP($A75,'16-66 år'!$A:$A,'16-66 år'!F:F)</f>
        <v>3136.1053960328659</v>
      </c>
      <c r="V75" s="7">
        <f>G75/_xlfn.XLOOKUP($A75,'16-66 år'!$A:$A,'16-66 år'!G:G)</f>
        <v>3283.3233870381</v>
      </c>
      <c r="W75" s="7">
        <f>H75/_xlfn.XLOOKUP($A75,'16-66 år'!$A:$A,'16-66 år'!H:H)</f>
        <v>3326.835445362718</v>
      </c>
      <c r="X75" s="7"/>
      <c r="Y75" s="9" t="s">
        <v>74</v>
      </c>
      <c r="Z75" s="13">
        <v>2277076.9186631972</v>
      </c>
      <c r="AA75" s="13">
        <v>10395866.959022626</v>
      </c>
      <c r="AB75" s="13">
        <v>13903984.709038578</v>
      </c>
      <c r="AC75" s="13">
        <v>17051876.654167015</v>
      </c>
      <c r="AD75" s="13">
        <v>19292745.99865301</v>
      </c>
      <c r="AE75" s="13">
        <v>20563235.032630943</v>
      </c>
      <c r="AF75" s="13">
        <v>20522593</v>
      </c>
      <c r="AG75" s="13">
        <v>104007379.27217537</v>
      </c>
      <c r="AH75" s="7">
        <f>Z75/_xlfn.XLOOKUP($Y75,Folketal!$A:$A,Folketal!B:B)</f>
        <v>25.794971664588306</v>
      </c>
      <c r="AI75" s="7">
        <f>AA75/_xlfn.XLOOKUP($Y75,Folketal!$A:$A,Folketal!C:C)</f>
        <v>117.11673473804569</v>
      </c>
      <c r="AJ75" s="7">
        <f>AB75/_xlfn.XLOOKUP($Y75,Folketal!$A:$A,Folketal!D:D)</f>
        <v>155.15242659196093</v>
      </c>
      <c r="AK75" s="7">
        <f>AC75/_xlfn.XLOOKUP($Y75,Folketal!$A:$A,Folketal!E:E)</f>
        <v>188.50601001754421</v>
      </c>
      <c r="AL75" s="7">
        <f>AD75/_xlfn.XLOOKUP($Y75,Folketal!$A:$A,Folketal!F:F)</f>
        <v>211.7313183710643</v>
      </c>
      <c r="AM75" s="7">
        <f>AE75/_xlfn.XLOOKUP($Y75,Folketal!$A:$A,Folketal!G:G)</f>
        <v>224.25199333272565</v>
      </c>
      <c r="AN75" s="7">
        <f>AF75/_xlfn.XLOOKUP($Y75,Folketal!$A:$A,Folketal!H:H)</f>
        <v>220.51891688604738</v>
      </c>
      <c r="AO75" s="7">
        <f>Z75/_xlfn.XLOOKUP($Y75,'16-66 år'!$A:$A,'16-66 år'!B:B)</f>
        <v>40.209728388896295</v>
      </c>
      <c r="AP75" s="7">
        <f>AA75/_xlfn.XLOOKUP($Y75,'16-66 år'!$A:$A,'16-66 år'!C:C)</f>
        <v>182.96784397589894</v>
      </c>
      <c r="AQ75" s="7">
        <f>AB75/_xlfn.XLOOKUP($Y75,'16-66 år'!$A:$A,'16-66 år'!D:D)</f>
        <v>242.16641485741667</v>
      </c>
      <c r="AR75" s="7">
        <f>AC75/_xlfn.XLOOKUP($Y75,'16-66 år'!$A:$A,'16-66 år'!E:E)</f>
        <v>293.91679285312699</v>
      </c>
      <c r="AS75" s="7">
        <f>AD75/_xlfn.XLOOKUP($Y75,'16-66 år'!$A:$A,'16-66 år'!F:F)</f>
        <v>329.73980069139805</v>
      </c>
      <c r="AT75" s="7">
        <f>AE75/_xlfn.XLOOKUP($Y75,'16-66 år'!$A:$A,'16-66 år'!G:G)</f>
        <v>349.15670582115229</v>
      </c>
      <c r="AU75" s="7">
        <f>AF75/_xlfn.XLOOKUP($Y75,'16-66 år'!$A:$A,'16-66 år'!H:H)</f>
        <v>342.64284163953585</v>
      </c>
      <c r="AV75" s="7"/>
      <c r="AW75" s="7"/>
      <c r="AX75" s="7"/>
      <c r="BC75" s="9" t="s">
        <v>74</v>
      </c>
      <c r="BD75" s="13">
        <v>392899693.10767788</v>
      </c>
      <c r="BE75" s="13">
        <v>401106137.56104279</v>
      </c>
      <c r="BF75" s="13">
        <v>369059185.42980564</v>
      </c>
      <c r="BG75" s="13">
        <v>374444426.50065702</v>
      </c>
      <c r="BH75" s="13">
        <v>389208995.28591388</v>
      </c>
      <c r="BI75" s="13">
        <v>397740105.44238389</v>
      </c>
      <c r="BJ75" s="13">
        <v>415201066</v>
      </c>
      <c r="BK75" s="13">
        <v>2739659609.3274813</v>
      </c>
      <c r="BL75" s="7">
        <f>BD75/_xlfn.XLOOKUP($BC75,Folketal!$A:$A,Folketal!B:B)</f>
        <v>4450.8098815949734</v>
      </c>
      <c r="BM75" s="7">
        <f>BE75/_xlfn.XLOOKUP($BC75,Folketal!$A:$A,Folketal!C:C)</f>
        <v>4518.7420442859548</v>
      </c>
      <c r="BN75" s="7">
        <f>BF75/_xlfn.XLOOKUP($BC75,Folketal!$A:$A,Folketal!D:D)</f>
        <v>4118.2746797947402</v>
      </c>
      <c r="BO75" s="7">
        <f>BG75/_xlfn.XLOOKUP($BC75,Folketal!$A:$A,Folketal!E:E)</f>
        <v>4139.4285359023752</v>
      </c>
      <c r="BP75" s="7">
        <f>BH75/_xlfn.XLOOKUP($BC75,Folketal!$A:$A,Folketal!F:F)</f>
        <v>4271.4362019547389</v>
      </c>
      <c r="BQ75" s="7">
        <f>BI75/_xlfn.XLOOKUP($BC75,Folketal!$A:$A,Folketal!G:G)</f>
        <v>4337.5476345178567</v>
      </c>
      <c r="BR75" s="7">
        <f>BJ75/_xlfn.XLOOKUP($BC75,Folketal!$A:$A,Folketal!H:H)</f>
        <v>4461.4094020308385</v>
      </c>
      <c r="BS75" s="7">
        <f>BD75/_xlfn.XLOOKUP($BC75,'16-66 år'!$A:$A,'16-66 år'!B:B)</f>
        <v>6938.0132987405595</v>
      </c>
      <c r="BT75" s="7">
        <f>BE75/_xlfn.XLOOKUP($BC75,'16-66 år'!$A:$A,'16-66 år'!C:C)</f>
        <v>7059.4906114443093</v>
      </c>
      <c r="BU75" s="7">
        <f>BF75/_xlfn.XLOOKUP($BC75,'16-66 år'!$A:$A,'16-66 år'!D:D)</f>
        <v>6427.9227628634617</v>
      </c>
      <c r="BV75" s="7">
        <f>BG75/_xlfn.XLOOKUP($BC75,'16-66 år'!$A:$A,'16-66 år'!E:E)</f>
        <v>6454.1579305822015</v>
      </c>
      <c r="BW75" s="7">
        <f>BH75/_xlfn.XLOOKUP($BC75,'16-66 år'!$A:$A,'16-66 år'!F:F)</f>
        <v>6652.1218152064448</v>
      </c>
      <c r="BX75" s="7">
        <f>BI75/_xlfn.XLOOKUP($BC75,'16-66 år'!$A:$A,'16-66 år'!G:G)</f>
        <v>6753.491110170542</v>
      </c>
      <c r="BY75" s="7">
        <f>BJ75/_xlfn.XLOOKUP($BC75,'16-66 år'!$A:$A,'16-66 år'!H:H)</f>
        <v>6932.1490274647304</v>
      </c>
      <c r="CB75" s="9" t="s">
        <v>74</v>
      </c>
      <c r="CC75" s="7">
        <f>_xlfn.XLOOKUP($CB75,$A:$A,B:B)/_xlfn.XLOOKUP($CB75,$BC:$BC,BD:BD)*100</f>
        <v>33.801727064820149</v>
      </c>
      <c r="CD75" s="7">
        <f>_xlfn.XLOOKUP($CB75,$A:$A,C:C)/_xlfn.XLOOKUP($CB75,$BC:$BC,BE:BE)*100</f>
        <v>34.36195189248317</v>
      </c>
      <c r="CE75" s="7">
        <f>_xlfn.XLOOKUP($CB75,$A:$A,D:D)/_xlfn.XLOOKUP($CB75,$BC:$BC,BF:BF)*100</f>
        <v>40.718272473098708</v>
      </c>
      <c r="CF75" s="7">
        <f>_xlfn.XLOOKUP($CB75,$A:$A,E:E)/_xlfn.XLOOKUP($CB75,$BC:$BC,BG:BG)*100</f>
        <v>44.596147166214564</v>
      </c>
      <c r="CG75" s="7">
        <f>_xlfn.XLOOKUP($CB75,$A:$A,F:F)/_xlfn.XLOOKUP($CB75,$BC:$BC,BH:BH)*100</f>
        <v>47.144437266074604</v>
      </c>
      <c r="CH75" s="7">
        <f>_xlfn.XLOOKUP($CB75,$A:$A,G:G)/_xlfn.XLOOKUP($CB75,$BC:$BC,BI:BI)*100</f>
        <v>48.616683334246488</v>
      </c>
      <c r="CI75" s="7">
        <f>_xlfn.XLOOKUP($CB75,$A:$A,H:H)/_xlfn.XLOOKUP($CB75,$BC:$BC,BJ:BJ)*100</f>
        <v>47.991401110709091</v>
      </c>
    </row>
    <row r="76" spans="1:87" x14ac:dyDescent="0.25">
      <c r="A76" s="9" t="s">
        <v>75</v>
      </c>
      <c r="B76" s="13">
        <v>59417835.728114262</v>
      </c>
      <c r="C76" s="13">
        <v>60888861.365422368</v>
      </c>
      <c r="D76" s="13">
        <v>63126822.104729302</v>
      </c>
      <c r="E76" s="13">
        <v>66959319.212071821</v>
      </c>
      <c r="F76" s="13">
        <v>69381819.274414793</v>
      </c>
      <c r="G76" s="13">
        <v>70787986.862806782</v>
      </c>
      <c r="H76" s="13">
        <v>76062575</v>
      </c>
      <c r="I76" s="13">
        <v>466625219.54755932</v>
      </c>
      <c r="J76" s="7">
        <f>B76/_xlfn.XLOOKUP($A76,Folketal!$A:$A,Folketal!B:B)</f>
        <v>1049.0807537009475</v>
      </c>
      <c r="K76" s="7">
        <f>C76/_xlfn.XLOOKUP($A76,Folketal!$A:$A,Folketal!C:C)</f>
        <v>1068.0569974113275</v>
      </c>
      <c r="L76" s="7">
        <f>D76/_xlfn.XLOOKUP($A76,Folketal!$A:$A,Folketal!D:D)</f>
        <v>1102.5556214257149</v>
      </c>
      <c r="M76" s="7">
        <f>E76/_xlfn.XLOOKUP($A76,Folketal!$A:$A,Folketal!E:E)</f>
        <v>1171.6211302002034</v>
      </c>
      <c r="N76" s="7">
        <f>F76/_xlfn.XLOOKUP($A76,Folketal!$A:$A,Folketal!F:F)</f>
        <v>1210.999934973117</v>
      </c>
      <c r="O76" s="7">
        <f>G76/_xlfn.XLOOKUP($A76,Folketal!$A:$A,Folketal!G:G)</f>
        <v>1233.1972207032295</v>
      </c>
      <c r="P76" s="7">
        <f>H76/_xlfn.XLOOKUP($A76,Folketal!$A:$A,Folketal!H:H)</f>
        <v>1309.6849871722025</v>
      </c>
      <c r="Q76" s="7">
        <f>B76/_xlfn.XLOOKUP($A76,'16-66 år'!$A:$A,'16-66 år'!B:B)</f>
        <v>1766.0752505086868</v>
      </c>
      <c r="R76" s="7">
        <f>C76/_xlfn.XLOOKUP($A76,'16-66 år'!$A:$A,'16-66 år'!C:C)</f>
        <v>1806.4695118205177</v>
      </c>
      <c r="S76" s="7">
        <f>D76/_xlfn.XLOOKUP($A76,'16-66 år'!$A:$A,'16-66 år'!D:D)</f>
        <v>1871.9218961755864</v>
      </c>
      <c r="T76" s="7">
        <f>E76/_xlfn.XLOOKUP($A76,'16-66 år'!$A:$A,'16-66 år'!E:E)</f>
        <v>1987.9852506404554</v>
      </c>
      <c r="U76" s="7">
        <f>F76/_xlfn.XLOOKUP($A76,'16-66 år'!$A:$A,'16-66 år'!F:F)</f>
        <v>2044.7312057766944</v>
      </c>
      <c r="V76" s="7">
        <f>G76/_xlfn.XLOOKUP($A76,'16-66 år'!$A:$A,'16-66 år'!G:G)</f>
        <v>2086.4179103633219</v>
      </c>
      <c r="W76" s="7">
        <f>H76/_xlfn.XLOOKUP($A76,'16-66 år'!$A:$A,'16-66 år'!H:H)</f>
        <v>2202.0315847374213</v>
      </c>
      <c r="X76" s="7"/>
      <c r="Y76" s="9" t="s">
        <v>75</v>
      </c>
      <c r="Z76" s="13">
        <v>316054.81809655769</v>
      </c>
      <c r="AA76" s="13">
        <v>4368022.4864913132</v>
      </c>
      <c r="AB76" s="13">
        <v>5887268.6313490411</v>
      </c>
      <c r="AC76" s="13">
        <v>6974987.9414071236</v>
      </c>
      <c r="AD76" s="13">
        <v>8400250.7985909935</v>
      </c>
      <c r="AE76" s="13">
        <v>8265039.5971432682</v>
      </c>
      <c r="AF76" s="13">
        <v>8255776</v>
      </c>
      <c r="AG76" s="13">
        <v>42467400.2730783</v>
      </c>
      <c r="AH76" s="7">
        <f>Z76/_xlfn.XLOOKUP($Y76,Folketal!$A:$A,Folketal!B:B)</f>
        <v>5.5802609219350554</v>
      </c>
      <c r="AI76" s="7">
        <f>AA76/_xlfn.XLOOKUP($Y76,Folketal!$A:$A,Folketal!C:C)</f>
        <v>76.619875572125679</v>
      </c>
      <c r="AJ76" s="7">
        <f>AB76/_xlfn.XLOOKUP($Y76,Folketal!$A:$A,Folketal!D:D)</f>
        <v>102.82540618896238</v>
      </c>
      <c r="AK76" s="7">
        <f>AC76/_xlfn.XLOOKUP($Y76,Folketal!$A:$A,Folketal!E:E)</f>
        <v>122.04489757671998</v>
      </c>
      <c r="AL76" s="7">
        <f>AD76/_xlfn.XLOOKUP($Y76,Folketal!$A:$A,Folketal!F:F)</f>
        <v>146.61914716616329</v>
      </c>
      <c r="AM76" s="7">
        <f>AE76/_xlfn.XLOOKUP($Y76,Folketal!$A:$A,Folketal!G:G)</f>
        <v>143.98521997740963</v>
      </c>
      <c r="AN76" s="7">
        <f>AF76/_xlfn.XLOOKUP($Y76,Folketal!$A:$A,Folketal!H:H)</f>
        <v>142.15224615596534</v>
      </c>
      <c r="AO76" s="7">
        <f>Z76/_xlfn.XLOOKUP($Y76,'16-66 år'!$A:$A,'16-66 år'!B:B)</f>
        <v>9.3940916090999202</v>
      </c>
      <c r="AP76" s="7">
        <f>AA76/_xlfn.XLOOKUP($Y76,'16-66 år'!$A:$A,'16-66 år'!C:C)</f>
        <v>129.59183784760319</v>
      </c>
      <c r="AQ76" s="7">
        <f>AB76/_xlfn.XLOOKUP($Y76,'16-66 år'!$A:$A,'16-66 år'!D:D)</f>
        <v>174.57725087771078</v>
      </c>
      <c r="AR76" s="7">
        <f>AC76/_xlfn.XLOOKUP($Y76,'16-66 år'!$A:$A,'16-66 år'!E:E)</f>
        <v>207.08354436812314</v>
      </c>
      <c r="AS76" s="7">
        <f>AD76/_xlfn.XLOOKUP($Y76,'16-66 år'!$A:$A,'16-66 år'!F:F)</f>
        <v>247.56132260376617</v>
      </c>
      <c r="AT76" s="7">
        <f>AE76/_xlfn.XLOOKUP($Y76,'16-66 år'!$A:$A,'16-66 år'!G:G)</f>
        <v>243.60526989929463</v>
      </c>
      <c r="AU76" s="7">
        <f>AF76/_xlfn.XLOOKUP($Y76,'16-66 år'!$A:$A,'16-66 år'!H:H)</f>
        <v>239.00689016270047</v>
      </c>
      <c r="AV76" s="7"/>
      <c r="AW76" s="7"/>
      <c r="AX76" s="7"/>
      <c r="BC76" s="9" t="s">
        <v>75</v>
      </c>
      <c r="BD76" s="13">
        <v>174210012.83650216</v>
      </c>
      <c r="BE76" s="13">
        <v>174095873.11243787</v>
      </c>
      <c r="BF76" s="13">
        <v>151966027.57019001</v>
      </c>
      <c r="BG76" s="13">
        <v>151418500.48382717</v>
      </c>
      <c r="BH76" s="13">
        <v>156013505.57740843</v>
      </c>
      <c r="BI76" s="13">
        <v>156681640.73537463</v>
      </c>
      <c r="BJ76" s="13">
        <v>168000136</v>
      </c>
      <c r="BK76" s="13">
        <v>1132385696.3157403</v>
      </c>
      <c r="BL76" s="7">
        <f>BD76/_xlfn.XLOOKUP($BC76,Folketal!$A:$A,Folketal!B:B)</f>
        <v>3075.8503625922908</v>
      </c>
      <c r="BM76" s="7">
        <f>BE76/_xlfn.XLOOKUP($BC76,Folketal!$A:$A,Folketal!C:C)</f>
        <v>3053.8313794740807</v>
      </c>
      <c r="BN76" s="7">
        <f>BF76/_xlfn.XLOOKUP($BC76,Folketal!$A:$A,Folketal!D:D)</f>
        <v>2654.1966216084188</v>
      </c>
      <c r="BO76" s="7">
        <f>BG76/_xlfn.XLOOKUP($BC76,Folketal!$A:$A,Folketal!E:E)</f>
        <v>2649.4462123817111</v>
      </c>
      <c r="BP76" s="7">
        <f>BH76/_xlfn.XLOOKUP($BC76,Folketal!$A:$A,Folketal!F:F)</f>
        <v>2723.0814510919035</v>
      </c>
      <c r="BQ76" s="7">
        <f>BI76/_xlfn.XLOOKUP($BC76,Folketal!$A:$A,Folketal!G:G)</f>
        <v>2729.5502026998124</v>
      </c>
      <c r="BR76" s="7">
        <f>BJ76/_xlfn.XLOOKUP($BC76,Folketal!$A:$A,Folketal!H:H)</f>
        <v>2892.7137421010038</v>
      </c>
      <c r="BS76" s="7">
        <f>BD76/_xlfn.XLOOKUP($BC76,'16-66 år'!$A:$A,'16-66 år'!B:B)</f>
        <v>5178.0410425782356</v>
      </c>
      <c r="BT76" s="7">
        <f>BE76/_xlfn.XLOOKUP($BC76,'16-66 år'!$A:$A,'16-66 år'!C:C)</f>
        <v>5165.1300395311773</v>
      </c>
      <c r="BU76" s="7">
        <f>BF76/_xlfn.XLOOKUP($BC76,'16-66 år'!$A:$A,'16-66 år'!D:D)</f>
        <v>4506.302154914747</v>
      </c>
      <c r="BV76" s="7">
        <f>BG76/_xlfn.XLOOKUP($BC76,'16-66 år'!$A:$A,'16-66 år'!E:E)</f>
        <v>4495.5317523848698</v>
      </c>
      <c r="BW76" s="7">
        <f>BH76/_xlfn.XLOOKUP($BC76,'16-66 år'!$A:$A,'16-66 år'!F:F)</f>
        <v>4597.8281733292597</v>
      </c>
      <c r="BX76" s="7">
        <f>BI76/_xlfn.XLOOKUP($BC76,'16-66 år'!$A:$A,'16-66 år'!G:G)</f>
        <v>4618.0629785243646</v>
      </c>
      <c r="BY76" s="7">
        <f>BJ76/_xlfn.XLOOKUP($BC76,'16-66 år'!$A:$A,'16-66 år'!H:H)</f>
        <v>4863.6481963985871</v>
      </c>
      <c r="CB76" s="9" t="s">
        <v>75</v>
      </c>
      <c r="CC76" s="7">
        <f>_xlfn.XLOOKUP($CB76,$A:$A,B:B)/_xlfn.XLOOKUP($CB76,$BC:$BC,BD:BD)*100</f>
        <v>34.107015297610069</v>
      </c>
      <c r="CD76" s="7">
        <f>_xlfn.XLOOKUP($CB76,$A:$A,C:C)/_xlfn.XLOOKUP($CB76,$BC:$BC,BE:BE)*100</f>
        <v>34.974327809653467</v>
      </c>
      <c r="CE76" s="7">
        <f>_xlfn.XLOOKUP($CB76,$A:$A,D:D)/_xlfn.XLOOKUP($CB76,$BC:$BC,BF:BF)*100</f>
        <v>41.540088343476839</v>
      </c>
      <c r="CF76" s="7">
        <f>_xlfn.XLOOKUP($CB76,$A:$A,E:E)/_xlfn.XLOOKUP($CB76,$BC:$BC,BG:BG)*100</f>
        <v>44.221359343882597</v>
      </c>
      <c r="CG76" s="7">
        <f>_xlfn.XLOOKUP($CB76,$A:$A,F:F)/_xlfn.XLOOKUP($CB76,$BC:$BC,BH:BH)*100</f>
        <v>44.471675075585019</v>
      </c>
      <c r="CH76" s="7">
        <f>_xlfn.XLOOKUP($CB76,$A:$A,G:G)/_xlfn.XLOOKUP($CB76,$BC:$BC,BI:BI)*100</f>
        <v>45.179503182739325</v>
      </c>
      <c r="CI76" s="7">
        <f>_xlfn.XLOOKUP($CB76,$A:$A,H:H)/_xlfn.XLOOKUP($CB76,$BC:$BC,BJ:BJ)*100</f>
        <v>45.275305610466887</v>
      </c>
    </row>
    <row r="77" spans="1:87" x14ac:dyDescent="0.25">
      <c r="A77" s="9" t="s">
        <v>76</v>
      </c>
      <c r="B77" s="13">
        <v>66102822.025066055</v>
      </c>
      <c r="C77" s="13">
        <v>69087719.370196313</v>
      </c>
      <c r="D77" s="13">
        <v>71153750.111909792</v>
      </c>
      <c r="E77" s="13">
        <v>76763092.670502886</v>
      </c>
      <c r="F77" s="13">
        <v>81130845.651228428</v>
      </c>
      <c r="G77" s="13">
        <v>85448866.793629795</v>
      </c>
      <c r="H77" s="13">
        <v>93146687</v>
      </c>
      <c r="I77" s="13">
        <v>542833783.62253332</v>
      </c>
      <c r="J77" s="7">
        <f>B77/_xlfn.XLOOKUP($A77,Folketal!$A:$A,Folketal!B:B)</f>
        <v>1626.7859926432557</v>
      </c>
      <c r="K77" s="7">
        <f>C77/_xlfn.XLOOKUP($A77,Folketal!$A:$A,Folketal!C:C)</f>
        <v>1677.0899228109313</v>
      </c>
      <c r="L77" s="7">
        <f>D77/_xlfn.XLOOKUP($A77,Folketal!$A:$A,Folketal!D:D)</f>
        <v>1715.4575946745213</v>
      </c>
      <c r="M77" s="7">
        <f>E77/_xlfn.XLOOKUP($A77,Folketal!$A:$A,Folketal!E:E)</f>
        <v>1780.7570155775834</v>
      </c>
      <c r="N77" s="7">
        <f>F77/_xlfn.XLOOKUP($A77,Folketal!$A:$A,Folketal!F:F)</f>
        <v>1822.6735633363683</v>
      </c>
      <c r="O77" s="7">
        <f>G77/_xlfn.XLOOKUP($A77,Folketal!$A:$A,Folketal!G:G)</f>
        <v>1903.2199655573822</v>
      </c>
      <c r="P77" s="7">
        <f>H77/_xlfn.XLOOKUP($A77,Folketal!$A:$A,Folketal!H:H)</f>
        <v>2063.5522940251226</v>
      </c>
      <c r="Q77" s="7">
        <f>B77/_xlfn.XLOOKUP($A77,'16-66 år'!$A:$A,'16-66 år'!B:B)</f>
        <v>2525.4182244533354</v>
      </c>
      <c r="R77" s="7">
        <f>C77/_xlfn.XLOOKUP($A77,'16-66 år'!$A:$A,'16-66 år'!C:C)</f>
        <v>2604.7247538152733</v>
      </c>
      <c r="S77" s="7">
        <f>D77/_xlfn.XLOOKUP($A77,'16-66 år'!$A:$A,'16-66 år'!D:D)</f>
        <v>2655.981713770429</v>
      </c>
      <c r="T77" s="7">
        <f>E77/_xlfn.XLOOKUP($A77,'16-66 år'!$A:$A,'16-66 år'!E:E)</f>
        <v>2734.0204676604653</v>
      </c>
      <c r="U77" s="7">
        <f>F77/_xlfn.XLOOKUP($A77,'16-66 år'!$A:$A,'16-66 år'!F:F)</f>
        <v>2785.4171610954932</v>
      </c>
      <c r="V77" s="7">
        <f>G77/_xlfn.XLOOKUP($A77,'16-66 år'!$A:$A,'16-66 år'!G:G)</f>
        <v>2900.0124484517155</v>
      </c>
      <c r="W77" s="7">
        <f>H77/_xlfn.XLOOKUP($A77,'16-66 år'!$A:$A,'16-66 år'!H:H)</f>
        <v>3145.8910128677089</v>
      </c>
      <c r="X77" s="7"/>
      <c r="Y77" s="9" t="s">
        <v>76</v>
      </c>
      <c r="Z77" s="13">
        <v>629139.67731827812</v>
      </c>
      <c r="AA77" s="13">
        <v>4377833.2559113586</v>
      </c>
      <c r="AB77" s="13">
        <v>7837584.0014480734</v>
      </c>
      <c r="AC77" s="13">
        <v>11857645.364131158</v>
      </c>
      <c r="AD77" s="13">
        <v>11825427.402676834</v>
      </c>
      <c r="AE77" s="13">
        <v>11810083.771512512</v>
      </c>
      <c r="AF77" s="13">
        <v>12799521</v>
      </c>
      <c r="AG77" s="13">
        <v>61137234.472998217</v>
      </c>
      <c r="AH77" s="7">
        <f>Z77/_xlfn.XLOOKUP($Y77,Folketal!$A:$A,Folketal!B:B)</f>
        <v>15.483085035149829</v>
      </c>
      <c r="AI77" s="7">
        <f>AA77/_xlfn.XLOOKUP($Y77,Folketal!$A:$A,Folketal!C:C)</f>
        <v>106.27098569999657</v>
      </c>
      <c r="AJ77" s="7">
        <f>AB77/_xlfn.XLOOKUP($Y77,Folketal!$A:$A,Folketal!D:D)</f>
        <v>188.95761612054761</v>
      </c>
      <c r="AK77" s="7">
        <f>AC77/_xlfn.XLOOKUP($Y77,Folketal!$A:$A,Folketal!E:E)</f>
        <v>275.07470629204443</v>
      </c>
      <c r="AL77" s="7">
        <f>AD77/_xlfn.XLOOKUP($Y77,Folketal!$A:$A,Folketal!F:F)</f>
        <v>265.66830074309922</v>
      </c>
      <c r="AM77" s="7">
        <f>AE77/_xlfn.XLOOKUP($Y77,Folketal!$A:$A,Folketal!G:G)</f>
        <v>263.04839458120836</v>
      </c>
      <c r="AN77" s="7">
        <f>AF77/_xlfn.XLOOKUP($Y77,Folketal!$A:$A,Folketal!H:H)</f>
        <v>283.55792108819423</v>
      </c>
      <c r="AO77" s="7">
        <f>Z77/_xlfn.XLOOKUP($Y77,'16-66 år'!$A:$A,'16-66 år'!B:B)</f>
        <v>24.035899802035459</v>
      </c>
      <c r="AP77" s="7">
        <f>AA77/_xlfn.XLOOKUP($Y77,'16-66 år'!$A:$A,'16-66 år'!C:C)</f>
        <v>165.05177408804701</v>
      </c>
      <c r="AQ77" s="7">
        <f>AB77/_xlfn.XLOOKUP($Y77,'16-66 år'!$A:$A,'16-66 år'!D:D)</f>
        <v>292.55632704173473</v>
      </c>
      <c r="AR77" s="7">
        <f>AC77/_xlfn.XLOOKUP($Y77,'16-66 år'!$A:$A,'16-66 år'!E:E)</f>
        <v>422.32593810347112</v>
      </c>
      <c r="AS77" s="7">
        <f>AD77/_xlfn.XLOOKUP($Y77,'16-66 år'!$A:$A,'16-66 år'!F:F)</f>
        <v>405.99537895000628</v>
      </c>
      <c r="AT77" s="7">
        <f>AE77/_xlfn.XLOOKUP($Y77,'16-66 år'!$A:$A,'16-66 år'!G:G)</f>
        <v>400.81736879390843</v>
      </c>
      <c r="AU77" s="7">
        <f>AF77/_xlfn.XLOOKUP($Y77,'16-66 år'!$A:$A,'16-66 år'!H:H)</f>
        <v>432.28481205039009</v>
      </c>
      <c r="AV77" s="7"/>
      <c r="AW77" s="7"/>
      <c r="AX77" s="7"/>
      <c r="BC77" s="9" t="s">
        <v>76</v>
      </c>
      <c r="BD77" s="13">
        <v>223726057.10894623</v>
      </c>
      <c r="BE77" s="13">
        <v>227279700.09922463</v>
      </c>
      <c r="BF77" s="13">
        <v>200844800.52987993</v>
      </c>
      <c r="BG77" s="13">
        <v>206878811.0629597</v>
      </c>
      <c r="BH77" s="13">
        <v>213046813.53393528</v>
      </c>
      <c r="BI77" s="13">
        <v>214486221.08883509</v>
      </c>
      <c r="BJ77" s="13">
        <v>219477467</v>
      </c>
      <c r="BK77" s="13">
        <v>1505739870.4237809</v>
      </c>
      <c r="BL77" s="7">
        <f>BD77/_xlfn.XLOOKUP($BC77,Folketal!$A:$A,Folketal!B:B)</f>
        <v>5505.8831793312556</v>
      </c>
      <c r="BM77" s="7">
        <f>BE77/_xlfn.XLOOKUP($BC77,Folketal!$A:$A,Folketal!C:C)</f>
        <v>5517.167134342144</v>
      </c>
      <c r="BN77" s="7">
        <f>BF77/_xlfn.XLOOKUP($BC77,Folketal!$A:$A,Folketal!D:D)</f>
        <v>4842.2006974752867</v>
      </c>
      <c r="BO77" s="7">
        <f>BG77/_xlfn.XLOOKUP($BC77,Folketal!$A:$A,Folketal!E:E)</f>
        <v>4799.1929631605008</v>
      </c>
      <c r="BP77" s="7">
        <f>BH77/_xlfn.XLOOKUP($BC77,Folketal!$A:$A,Folketal!F:F)</f>
        <v>4786.278161707748</v>
      </c>
      <c r="BQ77" s="7">
        <f>BI77/_xlfn.XLOOKUP($BC77,Folketal!$A:$A,Folketal!G:G)</f>
        <v>4777.2951664662469</v>
      </c>
      <c r="BR77" s="7">
        <f>BJ77/_xlfn.XLOOKUP($BC77,Folketal!$A:$A,Folketal!H:H)</f>
        <v>4862.2580695185979</v>
      </c>
      <c r="BS77" s="7">
        <f>BD77/_xlfn.XLOOKUP($BC77,'16-66 år'!$A:$A,'16-66 år'!B:B)</f>
        <v>8547.3183231689109</v>
      </c>
      <c r="BT77" s="7">
        <f>BE77/_xlfn.XLOOKUP($BC77,'16-66 år'!$A:$A,'16-66 år'!C:C)</f>
        <v>8568.8320049473914</v>
      </c>
      <c r="BU77" s="7">
        <f>BF77/_xlfn.XLOOKUP($BC77,'16-66 år'!$A:$A,'16-66 år'!D:D)</f>
        <v>7497.0063654303822</v>
      </c>
      <c r="BV77" s="7">
        <f>BG77/_xlfn.XLOOKUP($BC77,'16-66 år'!$A:$A,'16-66 år'!E:E)</f>
        <v>7368.2662343897036</v>
      </c>
      <c r="BW77" s="7">
        <f>BH77/_xlfn.XLOOKUP($BC77,'16-66 år'!$A:$A,'16-66 år'!F:F)</f>
        <v>7314.4097756011697</v>
      </c>
      <c r="BX77" s="7">
        <f>BI77/_xlfn.XLOOKUP($BC77,'16-66 år'!$A:$A,'16-66 år'!G:G)</f>
        <v>7279.3558828723944</v>
      </c>
      <c r="BY77" s="7">
        <f>BJ77/_xlfn.XLOOKUP($BC77,'16-66 år'!$A:$A,'16-66 år'!H:H)</f>
        <v>7412.5254821169237</v>
      </c>
      <c r="CB77" s="9" t="s">
        <v>76</v>
      </c>
      <c r="CC77" s="7">
        <f>_xlfn.XLOOKUP($CB77,$A:$A,B:B)/_xlfn.XLOOKUP($CB77,$BC:$BC,BD:BD)*100</f>
        <v>29.546322354787868</v>
      </c>
      <c r="CD77" s="7">
        <f>_xlfn.XLOOKUP($CB77,$A:$A,C:C)/_xlfn.XLOOKUP($CB77,$BC:$BC,BE:BE)*100</f>
        <v>30.397663909286376</v>
      </c>
      <c r="CE77" s="7">
        <f>_xlfn.XLOOKUP($CB77,$A:$A,D:D)/_xlfn.XLOOKUP($CB77,$BC:$BC,BF:BF)*100</f>
        <v>35.427230341133061</v>
      </c>
      <c r="CF77" s="7">
        <f>_xlfn.XLOOKUP($CB77,$A:$A,E:E)/_xlfn.XLOOKUP($CB77,$BC:$BC,BG:BG)*100</f>
        <v>37.105343111789963</v>
      </c>
      <c r="CG77" s="7">
        <f>_xlfn.XLOOKUP($CB77,$A:$A,F:F)/_xlfn.XLOOKUP($CB77,$BC:$BC,BH:BH)*100</f>
        <v>38.081229334277488</v>
      </c>
      <c r="CH77" s="7">
        <f>_xlfn.XLOOKUP($CB77,$A:$A,G:G)/_xlfn.XLOOKUP($CB77,$BC:$BC,BI:BI)*100</f>
        <v>39.838860678252566</v>
      </c>
      <c r="CI77" s="7">
        <f>_xlfn.XLOOKUP($CB77,$A:$A,H:H)/_xlfn.XLOOKUP($CB77,$BC:$BC,BJ:BJ)*100</f>
        <v>42.440205034806603</v>
      </c>
    </row>
    <row r="78" spans="1:87" x14ac:dyDescent="0.25">
      <c r="A78" s="9" t="s">
        <v>77</v>
      </c>
      <c r="B78" s="13">
        <v>10159913.535891637</v>
      </c>
      <c r="C78" s="13">
        <v>10045891.490003662</v>
      </c>
      <c r="D78" s="13">
        <v>9792243.1498233117</v>
      </c>
      <c r="E78" s="13">
        <v>9348741.343626</v>
      </c>
      <c r="F78" s="13">
        <v>9774391.5335768834</v>
      </c>
      <c r="G78" s="13">
        <v>9509689.0300348494</v>
      </c>
      <c r="H78" s="13">
        <v>9436348</v>
      </c>
      <c r="I78" s="13">
        <v>68067218.082956344</v>
      </c>
      <c r="J78" s="7">
        <f>B78/_xlfn.XLOOKUP($A78,Folketal!$A:$A,Folketal!B:B)</f>
        <v>2794.2556479349937</v>
      </c>
      <c r="K78" s="7">
        <f>C78/_xlfn.XLOOKUP($A78,Folketal!$A:$A,Folketal!C:C)</f>
        <v>2719.5158337855069</v>
      </c>
      <c r="L78" s="7">
        <f>D78/_xlfn.XLOOKUP($A78,Folketal!$A:$A,Folketal!D:D)</f>
        <v>2642.2674446366195</v>
      </c>
      <c r="M78" s="7">
        <f>E78/_xlfn.XLOOKUP($A78,Folketal!$A:$A,Folketal!E:E)</f>
        <v>2480.4301787280447</v>
      </c>
      <c r="N78" s="7">
        <f>F78/_xlfn.XLOOKUP($A78,Folketal!$A:$A,Folketal!F:F)</f>
        <v>2645.3021741750699</v>
      </c>
      <c r="O78" s="7">
        <f>G78/_xlfn.XLOOKUP($A78,Folketal!$A:$A,Folketal!G:G)</f>
        <v>2603.2545934943469</v>
      </c>
      <c r="P78" s="7">
        <f>H78/_xlfn.XLOOKUP($A78,Folketal!$A:$A,Folketal!H:H)</f>
        <v>2611.0536801328167</v>
      </c>
      <c r="Q78" s="7">
        <f>B78/_xlfn.XLOOKUP($A78,'16-66 år'!$A:$A,'16-66 år'!B:B)</f>
        <v>4999.9574487655691</v>
      </c>
      <c r="R78" s="7">
        <f>C78/_xlfn.XLOOKUP($A78,'16-66 år'!$A:$A,'16-66 år'!C:C)</f>
        <v>4829.7555240402226</v>
      </c>
      <c r="S78" s="7">
        <f>D78/_xlfn.XLOOKUP($A78,'16-66 år'!$A:$A,'16-66 år'!D:D)</f>
        <v>4758.1356413135627</v>
      </c>
      <c r="T78" s="7">
        <f>E78/_xlfn.XLOOKUP($A78,'16-66 år'!$A:$A,'16-66 år'!E:E)</f>
        <v>4514.1194319777887</v>
      </c>
      <c r="U78" s="7">
        <f>F78/_xlfn.XLOOKUP($A78,'16-66 år'!$A:$A,'16-66 år'!F:F)</f>
        <v>4865.3019082015344</v>
      </c>
      <c r="V78" s="7">
        <f>G78/_xlfn.XLOOKUP($A78,'16-66 år'!$A:$A,'16-66 år'!G:G)</f>
        <v>4822.357520301648</v>
      </c>
      <c r="W78" s="7">
        <f>H78/_xlfn.XLOOKUP($A78,'16-66 år'!$A:$A,'16-66 år'!H:H)</f>
        <v>4881.7113295395757</v>
      </c>
      <c r="X78" s="7"/>
      <c r="Y78" s="9" t="s">
        <v>77</v>
      </c>
      <c r="Z78" s="13"/>
      <c r="AA78" s="13">
        <v>565960.59874728997</v>
      </c>
      <c r="AB78" s="13">
        <v>1139086.5373242588</v>
      </c>
      <c r="AC78" s="13">
        <v>1788261.0690354942</v>
      </c>
      <c r="AD78" s="13">
        <v>2269937.2995878942</v>
      </c>
      <c r="AE78" s="13">
        <v>2353426.2834926099</v>
      </c>
      <c r="AF78" s="13">
        <v>2181761</v>
      </c>
      <c r="AG78" s="13">
        <v>10298432.788187547</v>
      </c>
      <c r="AH78" s="7">
        <f>Z78/_xlfn.XLOOKUP($Y78,Folketal!$A:$A,Folketal!B:B)</f>
        <v>0</v>
      </c>
      <c r="AI78" s="7">
        <f>AA78/_xlfn.XLOOKUP($Y78,Folketal!$A:$A,Folketal!C:C)</f>
        <v>153.21077388935842</v>
      </c>
      <c r="AJ78" s="7">
        <f>AB78/_xlfn.XLOOKUP($Y78,Folketal!$A:$A,Folketal!D:D)</f>
        <v>307.36280014146217</v>
      </c>
      <c r="AK78" s="7">
        <f>AC78/_xlfn.XLOOKUP($Y78,Folketal!$A:$A,Folketal!E:E)</f>
        <v>474.46565907017623</v>
      </c>
      <c r="AL78" s="7">
        <f>AD78/_xlfn.XLOOKUP($Y78,Folketal!$A:$A,Folketal!F:F)</f>
        <v>614.32673872473458</v>
      </c>
      <c r="AM78" s="7">
        <f>AE78/_xlfn.XLOOKUP($Y78,Folketal!$A:$A,Folketal!G:G)</f>
        <v>644.24480796403225</v>
      </c>
      <c r="AN78" s="7">
        <f>AF78/_xlfn.XLOOKUP($Y78,Folketal!$A:$A,Folketal!H:H)</f>
        <v>603.69701162147203</v>
      </c>
      <c r="AO78" s="7">
        <f>Z78/_xlfn.XLOOKUP($Y78,'16-66 år'!$A:$A,'16-66 år'!B:B)</f>
        <v>0</v>
      </c>
      <c r="AP78" s="7">
        <f>AA78/_xlfn.XLOOKUP($Y78,'16-66 år'!$A:$A,'16-66 år'!C:C)</f>
        <v>272.09644170542788</v>
      </c>
      <c r="AQ78" s="7">
        <f>AB78/_xlfn.XLOOKUP($Y78,'16-66 år'!$A:$A,'16-66 år'!D:D)</f>
        <v>553.49200064346883</v>
      </c>
      <c r="AR78" s="7">
        <f>AC78/_xlfn.XLOOKUP($Y78,'16-66 år'!$A:$A,'16-66 år'!E:E)</f>
        <v>863.47709755456026</v>
      </c>
      <c r="AS78" s="7">
        <f>AD78/_xlfn.XLOOKUP($Y78,'16-66 år'!$A:$A,'16-66 år'!F:F)</f>
        <v>1129.8841710243375</v>
      </c>
      <c r="AT78" s="7">
        <f>AE78/_xlfn.XLOOKUP($Y78,'16-66 år'!$A:$A,'16-66 år'!G:G)</f>
        <v>1193.421036253859</v>
      </c>
      <c r="AU78" s="7">
        <f>AF78/_xlfn.XLOOKUP($Y78,'16-66 år'!$A:$A,'16-66 år'!H:H)</f>
        <v>1128.6916709777547</v>
      </c>
      <c r="AV78" s="7"/>
      <c r="AW78" s="7"/>
      <c r="AX78" s="7"/>
      <c r="BC78" s="9" t="s">
        <v>77</v>
      </c>
      <c r="BD78" s="13">
        <v>23263567.058768582</v>
      </c>
      <c r="BE78" s="13">
        <v>23176900.04449812</v>
      </c>
      <c r="BF78" s="13">
        <v>21531960.585451528</v>
      </c>
      <c r="BG78" s="13">
        <v>20965094.40590677</v>
      </c>
      <c r="BH78" s="13">
        <v>21177096.803881176</v>
      </c>
      <c r="BI78" s="13">
        <v>20339390.82628506</v>
      </c>
      <c r="BJ78" s="13">
        <v>19424824</v>
      </c>
      <c r="BK78" s="13">
        <v>149878833.72479123</v>
      </c>
      <c r="BL78" s="7">
        <f>BD78/_xlfn.XLOOKUP($BC78,Folketal!$A:$A,Folketal!B:B)</f>
        <v>6398.1207532366834</v>
      </c>
      <c r="BM78" s="7">
        <f>BE78/_xlfn.XLOOKUP($BC78,Folketal!$A:$A,Folketal!C:C)</f>
        <v>6274.201419734196</v>
      </c>
      <c r="BN78" s="7">
        <f>BF78/_xlfn.XLOOKUP($BC78,Folketal!$A:$A,Folketal!D:D)</f>
        <v>5810.0271412443408</v>
      </c>
      <c r="BO78" s="7">
        <f>BG78/_xlfn.XLOOKUP($BC78,Folketal!$A:$A,Folketal!E:E)</f>
        <v>5562.5084653506956</v>
      </c>
      <c r="BP78" s="7">
        <f>BH78/_xlfn.XLOOKUP($BC78,Folketal!$A:$A,Folketal!F:F)</f>
        <v>5731.2846559894924</v>
      </c>
      <c r="BQ78" s="7">
        <f>BI78/_xlfn.XLOOKUP($BC78,Folketal!$A:$A,Folketal!G:G)</f>
        <v>5567.8595199247357</v>
      </c>
      <c r="BR78" s="7">
        <f>BJ78/_xlfn.XLOOKUP($BC78,Folketal!$A:$A,Folketal!H:H)</f>
        <v>5374.8821250691753</v>
      </c>
      <c r="BS78" s="7">
        <f>BD78/_xlfn.XLOOKUP($BC78,'16-66 år'!$A:$A,'16-66 år'!B:B)</f>
        <v>11448.605836008161</v>
      </c>
      <c r="BT78" s="7">
        <f>BE78/_xlfn.XLOOKUP($BC78,'16-66 år'!$A:$A,'16-66 år'!C:C)</f>
        <v>11142.740406008712</v>
      </c>
      <c r="BU78" s="7">
        <f>BF78/_xlfn.XLOOKUP($BC78,'16-66 år'!$A:$A,'16-66 år'!D:D)</f>
        <v>10462.565882143599</v>
      </c>
      <c r="BV78" s="7">
        <f>BG78/_xlfn.XLOOKUP($BC78,'16-66 år'!$A:$A,'16-66 år'!E:E)</f>
        <v>10123.174507922149</v>
      </c>
      <c r="BW78" s="7">
        <f>BH78/_xlfn.XLOOKUP($BC78,'16-66 år'!$A:$A,'16-66 år'!F:F)</f>
        <v>10541.113391678036</v>
      </c>
      <c r="BX78" s="7">
        <f>BI78/_xlfn.XLOOKUP($BC78,'16-66 år'!$A:$A,'16-66 år'!G:G)</f>
        <v>10314.092711097901</v>
      </c>
      <c r="BY78" s="7">
        <f>BJ78/_xlfn.XLOOKUP($BC78,'16-66 år'!$A:$A,'16-66 år'!H:H)</f>
        <v>10049.055354371443</v>
      </c>
      <c r="CB78" s="9" t="s">
        <v>77</v>
      </c>
      <c r="CC78" s="7">
        <f>_xlfn.XLOOKUP($CB78,$A:$A,B:B)/_xlfn.XLOOKUP($CB78,$BC:$BC,BD:BD)*100</f>
        <v>43.673068322779542</v>
      </c>
      <c r="CD78" s="7">
        <f>_xlfn.XLOOKUP($CB78,$A:$A,C:C)/_xlfn.XLOOKUP($CB78,$BC:$BC,BE:BE)*100</f>
        <v>43.344413923847505</v>
      </c>
      <c r="CE78" s="7">
        <f>_xlfn.XLOOKUP($CB78,$A:$A,D:D)/_xlfn.XLOOKUP($CB78,$BC:$BC,BF:BF)*100</f>
        <v>45.477712588976331</v>
      </c>
      <c r="CF78" s="7">
        <f>_xlfn.XLOOKUP($CB78,$A:$A,E:E)/_xlfn.XLOOKUP($CB78,$BC:$BC,BG:BG)*100</f>
        <v>44.591935350370079</v>
      </c>
      <c r="CG78" s="7">
        <f>_xlfn.XLOOKUP($CB78,$A:$A,F:F)/_xlfn.XLOOKUP($CB78,$BC:$BC,BH:BH)*100</f>
        <v>46.155484031151559</v>
      </c>
      <c r="CH78" s="7">
        <f>_xlfn.XLOOKUP($CB78,$A:$A,G:G)/_xlfn.XLOOKUP($CB78,$BC:$BC,BI:BI)*100</f>
        <v>46.755033674584098</v>
      </c>
      <c r="CI78" s="7">
        <f>_xlfn.XLOOKUP($CB78,$A:$A,H:H)/_xlfn.XLOOKUP($CB78,$BC:$BC,BJ:BJ)*100</f>
        <v>48.578808230128622</v>
      </c>
    </row>
    <row r="79" spans="1:87" x14ac:dyDescent="0.25">
      <c r="A79" s="9" t="s">
        <v>78</v>
      </c>
      <c r="B79" s="13">
        <v>181341882.8528038</v>
      </c>
      <c r="C79" s="13">
        <v>190934722.05903289</v>
      </c>
      <c r="D79" s="13">
        <v>199093881.35532504</v>
      </c>
      <c r="E79" s="13">
        <v>218575387.51656082</v>
      </c>
      <c r="F79" s="13">
        <v>220738701.82317132</v>
      </c>
      <c r="G79" s="13">
        <v>228749823.02244326</v>
      </c>
      <c r="H79" s="13">
        <v>240416179</v>
      </c>
      <c r="I79" s="13">
        <v>1479850577.6293371</v>
      </c>
      <c r="J79" s="7">
        <f>B79/_xlfn.XLOOKUP($A79,Folketal!$A:$A,Folketal!B:B)</f>
        <v>1922.6442482723926</v>
      </c>
      <c r="K79" s="7">
        <f>C79/_xlfn.XLOOKUP($A79,Folketal!$A:$A,Folketal!C:C)</f>
        <v>1989.3177959890902</v>
      </c>
      <c r="L79" s="7">
        <f>D79/_xlfn.XLOOKUP($A79,Folketal!$A:$A,Folketal!D:D)</f>
        <v>2034.5181932527237</v>
      </c>
      <c r="M79" s="7">
        <f>E79/_xlfn.XLOOKUP($A79,Folketal!$A:$A,Folketal!E:E)</f>
        <v>2192.4188284039565</v>
      </c>
      <c r="N79" s="7">
        <f>F79/_xlfn.XLOOKUP($A79,Folketal!$A:$A,Folketal!F:F)</f>
        <v>2186.09445820876</v>
      </c>
      <c r="O79" s="7">
        <f>G79/_xlfn.XLOOKUP($A79,Folketal!$A:$A,Folketal!G:G)</f>
        <v>2243.9873161640126</v>
      </c>
      <c r="P79" s="7">
        <f>H79/_xlfn.XLOOKUP($A79,Folketal!$A:$A,Folketal!H:H)</f>
        <v>2334.0923380128543</v>
      </c>
      <c r="Q79" s="7">
        <f>B79/_xlfn.XLOOKUP($A79,'16-66 år'!$A:$A,'16-66 år'!B:B)</f>
        <v>3049.4540308541509</v>
      </c>
      <c r="R79" s="7">
        <f>C79/_xlfn.XLOOKUP($A79,'16-66 år'!$A:$A,'16-66 år'!C:C)</f>
        <v>3164.1045018399986</v>
      </c>
      <c r="S79" s="7">
        <f>D79/_xlfn.XLOOKUP($A79,'16-66 år'!$A:$A,'16-66 år'!D:D)</f>
        <v>3237.2988838264237</v>
      </c>
      <c r="T79" s="7">
        <f>E79/_xlfn.XLOOKUP($A79,'16-66 år'!$A:$A,'16-66 år'!E:E)</f>
        <v>3486.2176422565803</v>
      </c>
      <c r="U79" s="7">
        <f>F79/_xlfn.XLOOKUP($A79,'16-66 år'!$A:$A,'16-66 år'!F:F)</f>
        <v>3488.0098257592053</v>
      </c>
      <c r="V79" s="7">
        <f>G79/_xlfn.XLOOKUP($A79,'16-66 år'!$A:$A,'16-66 år'!G:G)</f>
        <v>3591.3309211467663</v>
      </c>
      <c r="W79" s="7">
        <f>H79/_xlfn.XLOOKUP($A79,'16-66 år'!$A:$A,'16-66 år'!H:H)</f>
        <v>3747.6606600053001</v>
      </c>
      <c r="X79" s="7"/>
      <c r="Y79" s="9" t="s">
        <v>78</v>
      </c>
      <c r="Z79" s="13">
        <v>2188086.999078413</v>
      </c>
      <c r="AA79" s="13">
        <v>9999540.5739821177</v>
      </c>
      <c r="AB79" s="13">
        <v>16266783.301730083</v>
      </c>
      <c r="AC79" s="13">
        <v>22370625.730296064</v>
      </c>
      <c r="AD79" s="13">
        <v>24561179.306347657</v>
      </c>
      <c r="AE79" s="13">
        <v>25640756.251089115</v>
      </c>
      <c r="AF79" s="13">
        <v>26323924</v>
      </c>
      <c r="AG79" s="13">
        <v>127350896.16252345</v>
      </c>
      <c r="AH79" s="7">
        <f>Z79/_xlfn.XLOOKUP($Y79,Folketal!$A:$A,Folketal!B:B)</f>
        <v>23.198793446478579</v>
      </c>
      <c r="AI79" s="7">
        <f>AA79/_xlfn.XLOOKUP($Y79,Folketal!$A:$A,Folketal!C:C)</f>
        <v>104.18358589270804</v>
      </c>
      <c r="AJ79" s="7">
        <f>AB79/_xlfn.XLOOKUP($Y79,Folketal!$A:$A,Folketal!D:D)</f>
        <v>166.22844633785775</v>
      </c>
      <c r="AK79" s="7">
        <f>AC79/_xlfn.XLOOKUP($Y79,Folketal!$A:$A,Folketal!E:E)</f>
        <v>224.38839803298092</v>
      </c>
      <c r="AL79" s="7">
        <f>AD79/_xlfn.XLOOKUP($Y79,Folketal!$A:$A,Folketal!F:F)</f>
        <v>243.2426100416707</v>
      </c>
      <c r="AM79" s="7">
        <f>AE79/_xlfn.XLOOKUP($Y79,Folketal!$A:$A,Folketal!G:G)</f>
        <v>251.5303882821012</v>
      </c>
      <c r="AN79" s="7">
        <f>AF79/_xlfn.XLOOKUP($Y79,Folketal!$A:$A,Folketal!H:H)</f>
        <v>255.56711520164657</v>
      </c>
      <c r="AO79" s="7">
        <f>Z79/_xlfn.XLOOKUP($Y79,'16-66 år'!$A:$A,'16-66 år'!B:B)</f>
        <v>36.794978712200262</v>
      </c>
      <c r="AP79" s="7">
        <f>AA79/_xlfn.XLOOKUP($Y79,'16-66 år'!$A:$A,'16-66 år'!C:C)</f>
        <v>165.70894494866297</v>
      </c>
      <c r="AQ79" s="7">
        <f>AB79/_xlfn.XLOOKUP($Y79,'16-66 år'!$A:$A,'16-66 år'!D:D)</f>
        <v>264.50054149154607</v>
      </c>
      <c r="AR79" s="7">
        <f>AC79/_xlfn.XLOOKUP($Y79,'16-66 år'!$A:$A,'16-66 år'!E:E)</f>
        <v>356.80536118627788</v>
      </c>
      <c r="AS79" s="7">
        <f>AD79/_xlfn.XLOOKUP($Y79,'16-66 år'!$A:$A,'16-66 år'!F:F)</f>
        <v>388.10427915537105</v>
      </c>
      <c r="AT79" s="7">
        <f>AE79/_xlfn.XLOOKUP($Y79,'16-66 år'!$A:$A,'16-66 år'!G:G)</f>
        <v>402.5552437567959</v>
      </c>
      <c r="AU79" s="7">
        <f>AF79/_xlfn.XLOOKUP($Y79,'16-66 år'!$A:$A,'16-66 år'!H:H)</f>
        <v>410.34315910897726</v>
      </c>
      <c r="AV79" s="7"/>
      <c r="AW79" s="7"/>
      <c r="AX79" s="7"/>
      <c r="BC79" s="9" t="s">
        <v>78</v>
      </c>
      <c r="BD79" s="13">
        <v>517862366.99646991</v>
      </c>
      <c r="BE79" s="13">
        <v>505272187.12704974</v>
      </c>
      <c r="BF79" s="13">
        <v>461375981.90207303</v>
      </c>
      <c r="BG79" s="13">
        <v>487749962.7020399</v>
      </c>
      <c r="BH79" s="13">
        <v>501034480.15862632</v>
      </c>
      <c r="BI79" s="13">
        <v>499628479.3592062</v>
      </c>
      <c r="BJ79" s="13">
        <v>507274023</v>
      </c>
      <c r="BK79" s="13">
        <v>3480197481.2454653</v>
      </c>
      <c r="BL79" s="7">
        <f>BD79/_xlfn.XLOOKUP($BC79,Folketal!$A:$A,Folketal!B:B)</f>
        <v>5490.5413224956783</v>
      </c>
      <c r="BM79" s="7">
        <f>BE79/_xlfn.XLOOKUP($BC79,Folketal!$A:$A,Folketal!C:C)</f>
        <v>5264.3486885502161</v>
      </c>
      <c r="BN79" s="7">
        <f>BF79/_xlfn.XLOOKUP($BC79,Folketal!$A:$A,Folketal!D:D)</f>
        <v>4714.7497588554133</v>
      </c>
      <c r="BO79" s="7">
        <f>BG79/_xlfn.XLOOKUP($BC79,Folketal!$A:$A,Folketal!E:E)</f>
        <v>4892.3724392356753</v>
      </c>
      <c r="BP79" s="7">
        <f>BH79/_xlfn.XLOOKUP($BC79,Folketal!$A:$A,Folketal!F:F)</f>
        <v>4962.0147776519334</v>
      </c>
      <c r="BQ79" s="7">
        <f>BI79/_xlfn.XLOOKUP($BC79,Folketal!$A:$A,Folketal!G:G)</f>
        <v>4901.2495645357149</v>
      </c>
      <c r="BR79" s="7">
        <f>BJ79/_xlfn.XLOOKUP($BC79,Folketal!$A:$A,Folketal!H:H)</f>
        <v>4924.8948855362032</v>
      </c>
      <c r="BS79" s="7">
        <f>BD79/_xlfn.XLOOKUP($BC79,'16-66 år'!$A:$A,'16-66 år'!B:B)</f>
        <v>8708.3990616050905</v>
      </c>
      <c r="BT79" s="7">
        <f>BE79/_xlfn.XLOOKUP($BC79,'16-66 år'!$A:$A,'16-66 år'!C:C)</f>
        <v>8373.1967905185229</v>
      </c>
      <c r="BU79" s="7">
        <f>BF79/_xlfn.XLOOKUP($BC79,'16-66 år'!$A:$A,'16-66 år'!D:D)</f>
        <v>7502.0484862125695</v>
      </c>
      <c r="BV79" s="7">
        <f>BG79/_xlfn.XLOOKUP($BC79,'16-66 år'!$A:$A,'16-66 år'!E:E)</f>
        <v>7779.4784870414833</v>
      </c>
      <c r="BW79" s="7">
        <f>BH79/_xlfn.XLOOKUP($BC79,'16-66 år'!$A:$A,'16-66 år'!F:F)</f>
        <v>7917.1127464427009</v>
      </c>
      <c r="BX79" s="7">
        <f>BI79/_xlfn.XLOOKUP($BC79,'16-66 år'!$A:$A,'16-66 år'!G:G)</f>
        <v>7844.0769190549681</v>
      </c>
      <c r="BY79" s="7">
        <f>BJ79/_xlfn.XLOOKUP($BC79,'16-66 år'!$A:$A,'16-66 år'!H:H)</f>
        <v>7907.4998519118953</v>
      </c>
      <c r="CB79" s="9" t="s">
        <v>78</v>
      </c>
      <c r="CC79" s="7">
        <f>_xlfn.XLOOKUP($CB79,$A:$A,B:B)/_xlfn.XLOOKUP($CB79,$BC:$BC,BD:BD)*100</f>
        <v>35.017389640525849</v>
      </c>
      <c r="CD79" s="7">
        <f>_xlfn.XLOOKUP($CB79,$A:$A,C:C)/_xlfn.XLOOKUP($CB79,$BC:$BC,BE:BE)*100</f>
        <v>37.788488447123392</v>
      </c>
      <c r="CE79" s="7">
        <f>_xlfn.XLOOKUP($CB79,$A:$A,D:D)/_xlfn.XLOOKUP($CB79,$BC:$BC,BF:BF)*100</f>
        <v>43.152198893089036</v>
      </c>
      <c r="CF79" s="7">
        <f>_xlfn.XLOOKUP($CB79,$A:$A,E:E)/_xlfn.XLOOKUP($CB79,$BC:$BC,BG:BG)*100</f>
        <v>44.812999329758163</v>
      </c>
      <c r="CG79" s="7">
        <f>_xlfn.XLOOKUP($CB79,$A:$A,F:F)/_xlfn.XLOOKUP($CB79,$BC:$BC,BH:BH)*100</f>
        <v>44.056589030217239</v>
      </c>
      <c r="CH79" s="7">
        <f>_xlfn.XLOOKUP($CB79,$A:$A,G:G)/_xlfn.XLOOKUP($CB79,$BC:$BC,BI:BI)*100</f>
        <v>45.783983994632209</v>
      </c>
      <c r="CI79" s="7">
        <f>_xlfn.XLOOKUP($CB79,$A:$A,H:H)/_xlfn.XLOOKUP($CB79,$BC:$BC,BJ:BJ)*100</f>
        <v>47.393749354281447</v>
      </c>
    </row>
    <row r="80" spans="1:87" x14ac:dyDescent="0.25">
      <c r="A80" s="9" t="s">
        <v>79</v>
      </c>
      <c r="B80" s="13">
        <v>100865805.50531518</v>
      </c>
      <c r="C80" s="13">
        <v>102259117.57547624</v>
      </c>
      <c r="D80" s="13">
        <v>104290709.39255089</v>
      </c>
      <c r="E80" s="13">
        <v>110118126.17353632</v>
      </c>
      <c r="F80" s="13">
        <v>111901326.67854789</v>
      </c>
      <c r="G80" s="13">
        <v>116595539.73698415</v>
      </c>
      <c r="H80" s="13">
        <v>119764198</v>
      </c>
      <c r="I80" s="13">
        <v>765794823.06241059</v>
      </c>
      <c r="J80" s="7">
        <f>B80/_xlfn.XLOOKUP($A80,Folketal!$A:$A,Folketal!B:B)</f>
        <v>1602.6981092446999</v>
      </c>
      <c r="K80" s="7">
        <f>C80/_xlfn.XLOOKUP($A80,Folketal!$A:$A,Folketal!C:C)</f>
        <v>1611.5218276806595</v>
      </c>
      <c r="L80" s="7">
        <f>D80/_xlfn.XLOOKUP($A80,Folketal!$A:$A,Folketal!D:D)</f>
        <v>1615.7829327221455</v>
      </c>
      <c r="M80" s="7">
        <f>E80/_xlfn.XLOOKUP($A80,Folketal!$A:$A,Folketal!E:E)</f>
        <v>1690.1726144022641</v>
      </c>
      <c r="N80" s="7">
        <f>F80/_xlfn.XLOOKUP($A80,Folketal!$A:$A,Folketal!F:F)</f>
        <v>1714.5161671066219</v>
      </c>
      <c r="O80" s="7">
        <f>G80/_xlfn.XLOOKUP($A80,Folketal!$A:$A,Folketal!G:G)</f>
        <v>1770.5694547923244</v>
      </c>
      <c r="P80" s="7">
        <f>H80/_xlfn.XLOOKUP($A80,Folketal!$A:$A,Folketal!H:H)</f>
        <v>1801.1549787195645</v>
      </c>
      <c r="Q80" s="7">
        <f>B80/_xlfn.XLOOKUP($A80,'16-66 år'!$A:$A,'16-66 år'!B:B)</f>
        <v>2601.5786413895744</v>
      </c>
      <c r="R80" s="7">
        <f>C80/_xlfn.XLOOKUP($A80,'16-66 år'!$A:$A,'16-66 år'!C:C)</f>
        <v>2627.5532549328395</v>
      </c>
      <c r="S80" s="7">
        <f>D80/_xlfn.XLOOKUP($A80,'16-66 år'!$A:$A,'16-66 år'!D:D)</f>
        <v>2646.300669691725</v>
      </c>
      <c r="T80" s="7">
        <f>E80/_xlfn.XLOOKUP($A80,'16-66 år'!$A:$A,'16-66 år'!E:E)</f>
        <v>2773.4070311934597</v>
      </c>
      <c r="U80" s="7">
        <f>F80/_xlfn.XLOOKUP($A80,'16-66 år'!$A:$A,'16-66 år'!F:F)</f>
        <v>2821.5871978251566</v>
      </c>
      <c r="V80" s="7">
        <f>G80/_xlfn.XLOOKUP($A80,'16-66 år'!$A:$A,'16-66 år'!G:G)</f>
        <v>2926.2276254733129</v>
      </c>
      <c r="W80" s="7">
        <f>H80/_xlfn.XLOOKUP($A80,'16-66 år'!$A:$A,'16-66 år'!H:H)</f>
        <v>2978.0236224388304</v>
      </c>
      <c r="X80" s="7"/>
      <c r="Y80" s="9" t="s">
        <v>79</v>
      </c>
      <c r="Z80" s="13">
        <v>1033497.8437575108</v>
      </c>
      <c r="AA80" s="13">
        <v>5633641.1469324995</v>
      </c>
      <c r="AB80" s="13">
        <v>8724745.0907248799</v>
      </c>
      <c r="AC80" s="13">
        <v>13415016.998378856</v>
      </c>
      <c r="AD80" s="13">
        <v>14788827.533178585</v>
      </c>
      <c r="AE80" s="13">
        <v>14999086.938248329</v>
      </c>
      <c r="AF80" s="13">
        <v>15722449</v>
      </c>
      <c r="AG80" s="13">
        <v>74317264.551220655</v>
      </c>
      <c r="AH80" s="7">
        <f>Z80/_xlfn.XLOOKUP($Y80,Folketal!$A:$A,Folketal!B:B)</f>
        <v>16.421670672241373</v>
      </c>
      <c r="AI80" s="7">
        <f>AA80/_xlfn.XLOOKUP($Y80,Folketal!$A:$A,Folketal!C:C)</f>
        <v>88.781674366598367</v>
      </c>
      <c r="AJ80" s="7">
        <f>AB80/_xlfn.XLOOKUP($Y80,Folketal!$A:$A,Folketal!D:D)</f>
        <v>135.17305896234998</v>
      </c>
      <c r="AK80" s="7">
        <f>AC80/_xlfn.XLOOKUP($Y80,Folketal!$A:$A,Folketal!E:E)</f>
        <v>205.90337976391908</v>
      </c>
      <c r="AL80" s="7">
        <f>AD80/_xlfn.XLOOKUP($Y80,Folketal!$A:$A,Folketal!F:F)</f>
        <v>226.58966297177111</v>
      </c>
      <c r="AM80" s="7">
        <f>AE80/_xlfn.XLOOKUP($Y80,Folketal!$A:$A,Folketal!G:G)</f>
        <v>227.76964918678749</v>
      </c>
      <c r="AN80" s="7">
        <f>AF80/_xlfn.XLOOKUP($Y80,Folketal!$A:$A,Folketal!H:H)</f>
        <v>236.45269426856962</v>
      </c>
      <c r="AO80" s="7">
        <f>Z80/_xlfn.XLOOKUP($Y80,'16-66 år'!$A:$A,'16-66 år'!B:B)</f>
        <v>26.656466012161427</v>
      </c>
      <c r="AP80" s="7">
        <f>AA80/_xlfn.XLOOKUP($Y80,'16-66 år'!$A:$A,'16-66 år'!C:C)</f>
        <v>144.75669733625827</v>
      </c>
      <c r="AQ80" s="7">
        <f>AB80/_xlfn.XLOOKUP($Y80,'16-66 år'!$A:$A,'16-66 år'!D:D)</f>
        <v>221.38404188593961</v>
      </c>
      <c r="AR80" s="7">
        <f>AC80/_xlfn.XLOOKUP($Y80,'16-66 år'!$A:$A,'16-66 år'!E:E)</f>
        <v>337.86719552647918</v>
      </c>
      <c r="AS80" s="7">
        <f>AD80/_xlfn.XLOOKUP($Y80,'16-66 år'!$A:$A,'16-66 år'!F:F)</f>
        <v>372.89965791317445</v>
      </c>
      <c r="AT80" s="7">
        <f>AE80/_xlfn.XLOOKUP($Y80,'16-66 år'!$A:$A,'16-66 år'!G:G)</f>
        <v>376.43586242309772</v>
      </c>
      <c r="AU80" s="7">
        <f>AF80/_xlfn.XLOOKUP($Y80,'16-66 år'!$A:$A,'16-66 år'!H:H)</f>
        <v>390.95009448975532</v>
      </c>
      <c r="AV80" s="7"/>
      <c r="AW80" s="7"/>
      <c r="AX80" s="7"/>
      <c r="BC80" s="9" t="s">
        <v>79</v>
      </c>
      <c r="BD80" s="13">
        <v>282498611.55884981</v>
      </c>
      <c r="BE80" s="13">
        <v>276234170.37442333</v>
      </c>
      <c r="BF80" s="13">
        <v>251018840.93422934</v>
      </c>
      <c r="BG80" s="13">
        <v>264667007.55473256</v>
      </c>
      <c r="BH80" s="13">
        <v>266040900.94113067</v>
      </c>
      <c r="BI80" s="13">
        <v>265151626.16603616</v>
      </c>
      <c r="BJ80" s="13">
        <v>269676492</v>
      </c>
      <c r="BK80" s="13">
        <v>1875287649.5294018</v>
      </c>
      <c r="BL80" s="7">
        <f>BD80/_xlfn.XLOOKUP($BC80,Folketal!$A:$A,Folketal!B:B)</f>
        <v>4488.7361811209948</v>
      </c>
      <c r="BM80" s="7">
        <f>BE80/_xlfn.XLOOKUP($BC80,Folketal!$A:$A,Folketal!C:C)</f>
        <v>4353.2293810483543</v>
      </c>
      <c r="BN80" s="7">
        <f>BF80/_xlfn.XLOOKUP($BC80,Folketal!$A:$A,Folketal!D:D)</f>
        <v>3889.0516838520311</v>
      </c>
      <c r="BO80" s="7">
        <f>BG80/_xlfn.XLOOKUP($BC80,Folketal!$A:$A,Folketal!E:E)</f>
        <v>4062.3005825566761</v>
      </c>
      <c r="BP80" s="7">
        <f>BH80/_xlfn.XLOOKUP($BC80,Folketal!$A:$A,Folketal!F:F)</f>
        <v>4076.1931901440339</v>
      </c>
      <c r="BQ80" s="7">
        <f>BI80/_xlfn.XLOOKUP($BC80,Folketal!$A:$A,Folketal!G:G)</f>
        <v>4026.4779530771452</v>
      </c>
      <c r="BR80" s="7">
        <f>BJ80/_xlfn.XLOOKUP($BC80,Folketal!$A:$A,Folketal!H:H)</f>
        <v>4055.712511091393</v>
      </c>
      <c r="BS80" s="7">
        <f>BD80/_xlfn.XLOOKUP($BC80,'16-66 år'!$A:$A,'16-66 år'!B:B)</f>
        <v>7286.3380247826935</v>
      </c>
      <c r="BT80" s="7">
        <f>BE80/_xlfn.XLOOKUP($BC80,'16-66 år'!$A:$A,'16-66 år'!C:C)</f>
        <v>7097.8511324945612</v>
      </c>
      <c r="BU80" s="7">
        <f>BF80/_xlfn.XLOOKUP($BC80,'16-66 år'!$A:$A,'16-66 år'!D:D)</f>
        <v>6369.4199678819932</v>
      </c>
      <c r="BV80" s="7">
        <f>BG80/_xlfn.XLOOKUP($BC80,'16-66 år'!$A:$A,'16-66 år'!E:E)</f>
        <v>6665.8357273575757</v>
      </c>
      <c r="BW80" s="7">
        <f>BH80/_xlfn.XLOOKUP($BC80,'16-66 år'!$A:$A,'16-66 år'!F:F)</f>
        <v>6708.2100138967362</v>
      </c>
      <c r="BX80" s="7">
        <f>BI80/_xlfn.XLOOKUP($BC80,'16-66 år'!$A:$A,'16-66 år'!G:G)</f>
        <v>6654.5771405706155</v>
      </c>
      <c r="BY80" s="7">
        <f>BJ80/_xlfn.XLOOKUP($BC80,'16-66 år'!$A:$A,'16-66 år'!H:H)</f>
        <v>6705.701511836085</v>
      </c>
      <c r="CB80" s="9" t="s">
        <v>79</v>
      </c>
      <c r="CC80" s="7">
        <f>_xlfn.XLOOKUP($CB80,$A:$A,B:B)/_xlfn.XLOOKUP($CB80,$BC:$BC,BD:BD)*100</f>
        <v>35.704885397039526</v>
      </c>
      <c r="CD80" s="7">
        <f>_xlfn.XLOOKUP($CB80,$A:$A,C:C)/_xlfn.XLOOKUP($CB80,$BC:$BC,BE:BE)*100</f>
        <v>37.018996396017364</v>
      </c>
      <c r="CE80" s="7">
        <f>_xlfn.XLOOKUP($CB80,$A:$A,D:D)/_xlfn.XLOOKUP($CB80,$BC:$BC,BF:BF)*100</f>
        <v>41.546964763444429</v>
      </c>
      <c r="CF80" s="7">
        <f>_xlfn.XLOOKUP($CB80,$A:$A,E:E)/_xlfn.XLOOKUP($CB80,$BC:$BC,BG:BG)*100</f>
        <v>41.606291313345558</v>
      </c>
      <c r="CG80" s="7">
        <f>_xlfn.XLOOKUP($CB80,$A:$A,F:F)/_xlfn.XLOOKUP($CB80,$BC:$BC,BH:BH)*100</f>
        <v>42.061700393695979</v>
      </c>
      <c r="CH80" s="7">
        <f>_xlfn.XLOOKUP($CB80,$A:$A,G:G)/_xlfn.XLOOKUP($CB80,$BC:$BC,BI:BI)*100</f>
        <v>43.973156575691831</v>
      </c>
      <c r="CI80" s="7">
        <f>_xlfn.XLOOKUP($CB80,$A:$A,H:H)/_xlfn.XLOOKUP($CB80,$BC:$BC,BJ:BJ)*100</f>
        <v>44.41032183109234</v>
      </c>
    </row>
    <row r="81" spans="1:87" x14ac:dyDescent="0.25">
      <c r="A81" s="9" t="s">
        <v>80</v>
      </c>
      <c r="B81" s="13">
        <v>144064382.4352507</v>
      </c>
      <c r="C81" s="13">
        <v>144900240.6959596</v>
      </c>
      <c r="D81" s="13">
        <v>142313574.89561957</v>
      </c>
      <c r="E81" s="13">
        <v>147003669.90251648</v>
      </c>
      <c r="F81" s="13">
        <v>144723489.57051662</v>
      </c>
      <c r="G81" s="13">
        <v>142607480.59305409</v>
      </c>
      <c r="H81" s="13">
        <v>138981114</v>
      </c>
      <c r="I81" s="13">
        <v>1004593952.092917</v>
      </c>
      <c r="J81" s="7">
        <f>B81/_xlfn.XLOOKUP($A81,Folketal!$A:$A,Folketal!B:B)</f>
        <v>3141.1211938612137</v>
      </c>
      <c r="K81" s="7">
        <f>C81/_xlfn.XLOOKUP($A81,Folketal!$A:$A,Folketal!C:C)</f>
        <v>3191.0026799964676</v>
      </c>
      <c r="L81" s="7">
        <f>D81/_xlfn.XLOOKUP($A81,Folketal!$A:$A,Folketal!D:D)</f>
        <v>3157.0516636856023</v>
      </c>
      <c r="M81" s="7">
        <f>E81/_xlfn.XLOOKUP($A81,Folketal!$A:$A,Folketal!E:E)</f>
        <v>3268.7821289361486</v>
      </c>
      <c r="N81" s="7">
        <f>F81/_xlfn.XLOOKUP($A81,Folketal!$A:$A,Folketal!F:F)</f>
        <v>3239.618775782164</v>
      </c>
      <c r="O81" s="7">
        <f>G81/_xlfn.XLOOKUP($A81,Folketal!$A:$A,Folketal!G:G)</f>
        <v>3215.6462657403736</v>
      </c>
      <c r="P81" s="7">
        <f>H81/_xlfn.XLOOKUP($A81,Folketal!$A:$A,Folketal!H:H)</f>
        <v>3157.1548579087253</v>
      </c>
      <c r="Q81" s="7">
        <f>B81/_xlfn.XLOOKUP($A81,'16-66 år'!$A:$A,'16-66 år'!B:B)</f>
        <v>5051.7000643541169</v>
      </c>
      <c r="R81" s="7">
        <f>C81/_xlfn.XLOOKUP($A81,'16-66 år'!$A:$A,'16-66 år'!C:C)</f>
        <v>5160.6325484706749</v>
      </c>
      <c r="S81" s="7">
        <f>D81/_xlfn.XLOOKUP($A81,'16-66 år'!$A:$A,'16-66 år'!D:D)</f>
        <v>5121.956987425574</v>
      </c>
      <c r="T81" s="7">
        <f>E81/_xlfn.XLOOKUP($A81,'16-66 år'!$A:$A,'16-66 år'!E:E)</f>
        <v>5334.9181601348755</v>
      </c>
      <c r="U81" s="7">
        <f>F81/_xlfn.XLOOKUP($A81,'16-66 år'!$A:$A,'16-66 år'!F:F)</f>
        <v>5306.2803245037994</v>
      </c>
      <c r="V81" s="7">
        <f>G81/_xlfn.XLOOKUP($A81,'16-66 år'!$A:$A,'16-66 år'!G:G)</f>
        <v>5275.7012538586841</v>
      </c>
      <c r="W81" s="7">
        <f>H81/_xlfn.XLOOKUP($A81,'16-66 år'!$A:$A,'16-66 år'!H:H)</f>
        <v>5198.8596117158568</v>
      </c>
      <c r="X81" s="7"/>
      <c r="Y81" s="9" t="s">
        <v>80</v>
      </c>
      <c r="Z81" s="13">
        <v>1258700.3878721353</v>
      </c>
      <c r="AA81" s="13">
        <v>5718410.6172721004</v>
      </c>
      <c r="AB81" s="13">
        <v>10381940.431509284</v>
      </c>
      <c r="AC81" s="13">
        <v>14341567.617054457</v>
      </c>
      <c r="AD81" s="13">
        <v>17281427.607157696</v>
      </c>
      <c r="AE81" s="13">
        <v>17491988.172811933</v>
      </c>
      <c r="AF81" s="13">
        <v>18048738</v>
      </c>
      <c r="AG81" s="13">
        <v>84522772.83367762</v>
      </c>
      <c r="AH81" s="7">
        <f>Z81/_xlfn.XLOOKUP($Y81,Folketal!$A:$A,Folketal!B:B)</f>
        <v>27.444191258331923</v>
      </c>
      <c r="AI81" s="7">
        <f>AA81/_xlfn.XLOOKUP($Y81,Folketal!$A:$A,Folketal!C:C)</f>
        <v>125.9312166590786</v>
      </c>
      <c r="AJ81" s="7">
        <f>AB81/_xlfn.XLOOKUP($Y81,Folketal!$A:$A,Folketal!D:D)</f>
        <v>230.3105823574534</v>
      </c>
      <c r="AK81" s="7">
        <f>AC81/_xlfn.XLOOKUP($Y81,Folketal!$A:$A,Folketal!E:E)</f>
        <v>318.89992922383834</v>
      </c>
      <c r="AL81" s="7">
        <f>AD81/_xlfn.XLOOKUP($Y81,Folketal!$A:$A,Folketal!F:F)</f>
        <v>386.84278215382216</v>
      </c>
      <c r="AM81" s="7">
        <f>AE81/_xlfn.XLOOKUP($Y81,Folketal!$A:$A,Folketal!G:G)</f>
        <v>394.42563752169053</v>
      </c>
      <c r="AN81" s="7">
        <f>AF81/_xlfn.XLOOKUP($Y81,Folketal!$A:$A,Folketal!H:H)</f>
        <v>410.00290770314166</v>
      </c>
      <c r="AO81" s="7">
        <f>Z81/_xlfn.XLOOKUP($Y81,'16-66 år'!$A:$A,'16-66 år'!B:B)</f>
        <v>44.137049858760619</v>
      </c>
      <c r="AP81" s="7">
        <f>AA81/_xlfn.XLOOKUP($Y81,'16-66 år'!$A:$A,'16-66 år'!C:C)</f>
        <v>203.66160756720922</v>
      </c>
      <c r="AQ81" s="7">
        <f>AB81/_xlfn.XLOOKUP($Y81,'16-66 år'!$A:$A,'16-66 år'!D:D)</f>
        <v>373.65270583081821</v>
      </c>
      <c r="AR81" s="7">
        <f>AC81/_xlfn.XLOOKUP($Y81,'16-66 år'!$A:$A,'16-66 år'!E:E)</f>
        <v>520.47060849408297</v>
      </c>
      <c r="AS81" s="7">
        <f>AD81/_xlfn.XLOOKUP($Y81,'16-66 år'!$A:$A,'16-66 år'!F:F)</f>
        <v>633.62277653287731</v>
      </c>
      <c r="AT81" s="7">
        <f>AE81/_xlfn.XLOOKUP($Y81,'16-66 år'!$A:$A,'16-66 år'!G:G)</f>
        <v>647.10843745373586</v>
      </c>
      <c r="AU81" s="7">
        <f>AF81/_xlfn.XLOOKUP($Y81,'16-66 år'!$A:$A,'16-66 år'!H:H)</f>
        <v>675.14824374368754</v>
      </c>
      <c r="AV81" s="7"/>
      <c r="AW81" s="7"/>
      <c r="AX81" s="7"/>
      <c r="BC81" s="9" t="s">
        <v>80</v>
      </c>
      <c r="BD81" s="13">
        <v>309056132.13617086</v>
      </c>
      <c r="BE81" s="13">
        <v>298005567.42979217</v>
      </c>
      <c r="BF81" s="13">
        <v>275827252.88644481</v>
      </c>
      <c r="BG81" s="13">
        <v>289531877.30620039</v>
      </c>
      <c r="BH81" s="13">
        <v>291541209.93641621</v>
      </c>
      <c r="BI81" s="13">
        <v>281706044.09703994</v>
      </c>
      <c r="BJ81" s="13">
        <v>272918380</v>
      </c>
      <c r="BK81" s="13">
        <v>2018586463.7920644</v>
      </c>
      <c r="BL81" s="7">
        <f>BD81/_xlfn.XLOOKUP($BC81,Folketal!$A:$A,Folketal!B:B)</f>
        <v>6738.5341910032021</v>
      </c>
      <c r="BM81" s="7">
        <f>BE81/_xlfn.XLOOKUP($BC81,Folketal!$A:$A,Folketal!C:C)</f>
        <v>6562.6983071592012</v>
      </c>
      <c r="BN81" s="7">
        <f>BF81/_xlfn.XLOOKUP($BC81,Folketal!$A:$A,Folketal!D:D)</f>
        <v>6118.8884352998093</v>
      </c>
      <c r="BO81" s="7">
        <f>BG81/_xlfn.XLOOKUP($BC81,Folketal!$A:$A,Folketal!E:E)</f>
        <v>6438.0476142088501</v>
      </c>
      <c r="BP81" s="7">
        <f>BH81/_xlfn.XLOOKUP($BC81,Folketal!$A:$A,Folketal!F:F)</f>
        <v>6526.1166686010838</v>
      </c>
      <c r="BQ81" s="7">
        <f>BI81/_xlfn.XLOOKUP($BC81,Folketal!$A:$A,Folketal!G:G)</f>
        <v>6352.1702015206984</v>
      </c>
      <c r="BR81" s="7">
        <f>BJ81/_xlfn.XLOOKUP($BC81,Folketal!$A:$A,Folketal!H:H)</f>
        <v>6199.7314917880103</v>
      </c>
      <c r="BS81" s="7">
        <f>BD81/_xlfn.XLOOKUP($BC81,'16-66 år'!$A:$A,'16-66 år'!B:B)</f>
        <v>10837.230245324738</v>
      </c>
      <c r="BT81" s="7">
        <f>BE81/_xlfn.XLOOKUP($BC81,'16-66 år'!$A:$A,'16-66 år'!C:C)</f>
        <v>10613.489829396402</v>
      </c>
      <c r="BU81" s="7">
        <f>BF81/_xlfn.XLOOKUP($BC81,'16-66 år'!$A:$A,'16-66 år'!D:D)</f>
        <v>9927.2000319037179</v>
      </c>
      <c r="BV81" s="7">
        <f>BG81/_xlfn.XLOOKUP($BC81,'16-66 år'!$A:$A,'16-66 år'!E:E)</f>
        <v>10507.417067907834</v>
      </c>
      <c r="BW81" s="7">
        <f>BH81/_xlfn.XLOOKUP($BC81,'16-66 år'!$A:$A,'16-66 år'!F:F)</f>
        <v>10689.345528210612</v>
      </c>
      <c r="BX81" s="7">
        <f>BI81/_xlfn.XLOOKUP($BC81,'16-66 år'!$A:$A,'16-66 år'!G:G)</f>
        <v>10421.591657616807</v>
      </c>
      <c r="BY81" s="7">
        <f>BJ81/_xlfn.XLOOKUP($BC81,'16-66 år'!$A:$A,'16-66 år'!H:H)</f>
        <v>10209.0442524221</v>
      </c>
      <c r="CB81" s="9" t="s">
        <v>80</v>
      </c>
      <c r="CC81" s="7">
        <f>_xlfn.XLOOKUP($CB81,$A:$A,B:B)/_xlfn.XLOOKUP($CB81,$BC:$BC,BD:BD)*100</f>
        <v>46.614309652906542</v>
      </c>
      <c r="CD81" s="7">
        <f>_xlfn.XLOOKUP($CB81,$A:$A,C:C)/_xlfn.XLOOKUP($CB81,$BC:$BC,BE:BE)*100</f>
        <v>48.623333431546371</v>
      </c>
      <c r="CE81" s="7">
        <f>_xlfn.XLOOKUP($CB81,$A:$A,D:D)/_xlfn.XLOOKUP($CB81,$BC:$BC,BF:BF)*100</f>
        <v>51.595182639261751</v>
      </c>
      <c r="CF81" s="7">
        <f>_xlfn.XLOOKUP($CB81,$A:$A,E:E)/_xlfn.XLOOKUP($CB81,$BC:$BC,BG:BG)*100</f>
        <v>50.772879059202772</v>
      </c>
      <c r="CG81" s="7">
        <f>_xlfn.XLOOKUP($CB81,$A:$A,F:F)/_xlfn.XLOOKUP($CB81,$BC:$BC,BH:BH)*100</f>
        <v>49.640834516012383</v>
      </c>
      <c r="CH81" s="7">
        <f>_xlfn.XLOOKUP($CB81,$A:$A,G:G)/_xlfn.XLOOKUP($CB81,$BC:$BC,BI:BI)*100</f>
        <v>50.622797622307935</v>
      </c>
      <c r="CI81" s="7">
        <f>_xlfn.XLOOKUP($CB81,$A:$A,H:H)/_xlfn.XLOOKUP($CB81,$BC:$BC,BJ:BJ)*100</f>
        <v>50.924057954616316</v>
      </c>
    </row>
    <row r="82" spans="1:87" x14ac:dyDescent="0.25">
      <c r="A82" s="9" t="s">
        <v>81</v>
      </c>
      <c r="B82" s="13">
        <v>220177585.41113478</v>
      </c>
      <c r="C82" s="13">
        <v>237263902.89197698</v>
      </c>
      <c r="D82" s="13">
        <v>239902539.54456827</v>
      </c>
      <c r="E82" s="13">
        <v>244797143.74619094</v>
      </c>
      <c r="F82" s="13">
        <v>250709131.82524136</v>
      </c>
      <c r="G82" s="13">
        <v>261604034.2773515</v>
      </c>
      <c r="H82" s="13">
        <v>280373480</v>
      </c>
      <c r="I82" s="13">
        <v>1734827817.6964641</v>
      </c>
      <c r="J82" s="7">
        <f>B82/_xlfn.XLOOKUP($A82,Folketal!$A:$A,Folketal!B:B)</f>
        <v>2780.8627034850811</v>
      </c>
      <c r="K82" s="7">
        <f>C82/_xlfn.XLOOKUP($A82,Folketal!$A:$A,Folketal!C:C)</f>
        <v>2992.4691676060006</v>
      </c>
      <c r="L82" s="7">
        <f>D82/_xlfn.XLOOKUP($A82,Folketal!$A:$A,Folketal!D:D)</f>
        <v>3009.8429170271784</v>
      </c>
      <c r="M82" s="7">
        <f>E82/_xlfn.XLOOKUP($A82,Folketal!$A:$A,Folketal!E:E)</f>
        <v>3070.4806932016022</v>
      </c>
      <c r="N82" s="7">
        <f>F82/_xlfn.XLOOKUP($A82,Folketal!$A:$A,Folketal!F:F)</f>
        <v>3128.5065802967588</v>
      </c>
      <c r="O82" s="7">
        <f>G82/_xlfn.XLOOKUP($A82,Folketal!$A:$A,Folketal!G:G)</f>
        <v>3243.7758441294454</v>
      </c>
      <c r="P82" s="7">
        <f>H82/_xlfn.XLOOKUP($A82,Folketal!$A:$A,Folketal!H:H)</f>
        <v>3468.5522002152588</v>
      </c>
      <c r="Q82" s="7">
        <f>B82/_xlfn.XLOOKUP($A82,'16-66 år'!$A:$A,'16-66 år'!B:B)</f>
        <v>4337.7053411441275</v>
      </c>
      <c r="R82" s="7">
        <f>C82/_xlfn.XLOOKUP($A82,'16-66 år'!$A:$A,'16-66 år'!C:C)</f>
        <v>4687.8981840665647</v>
      </c>
      <c r="S82" s="7">
        <f>D82/_xlfn.XLOOKUP($A82,'16-66 år'!$A:$A,'16-66 år'!D:D)</f>
        <v>4716.5488271580743</v>
      </c>
      <c r="T82" s="7">
        <f>E82/_xlfn.XLOOKUP($A82,'16-66 år'!$A:$A,'16-66 år'!E:E)</f>
        <v>4814.8606220485217</v>
      </c>
      <c r="U82" s="7">
        <f>F82/_xlfn.XLOOKUP($A82,'16-66 år'!$A:$A,'16-66 år'!F:F)</f>
        <v>4906.053223459774</v>
      </c>
      <c r="V82" s="7">
        <f>G82/_xlfn.XLOOKUP($A82,'16-66 år'!$A:$A,'16-66 år'!G:G)</f>
        <v>5089.57265131034</v>
      </c>
      <c r="W82" s="7">
        <f>H82/_xlfn.XLOOKUP($A82,'16-66 år'!$A:$A,'16-66 år'!H:H)</f>
        <v>5443.194004931177</v>
      </c>
      <c r="X82" s="7"/>
      <c r="Y82" s="9" t="s">
        <v>81</v>
      </c>
      <c r="Z82" s="13">
        <v>1002928.6778436097</v>
      </c>
      <c r="AA82" s="13">
        <v>9822468.0068629924</v>
      </c>
      <c r="AB82" s="13">
        <v>16222406.477853939</v>
      </c>
      <c r="AC82" s="13">
        <v>21808363.208120674</v>
      </c>
      <c r="AD82" s="13">
        <v>23973821.512235757</v>
      </c>
      <c r="AE82" s="13">
        <v>25777757.934042193</v>
      </c>
      <c r="AF82" s="13">
        <v>26781611</v>
      </c>
      <c r="AG82" s="13">
        <v>125389356.81695917</v>
      </c>
      <c r="AH82" s="7">
        <f>Z82/_xlfn.XLOOKUP($Y82,Folketal!$A:$A,Folketal!B:B)</f>
        <v>12.667079390770052</v>
      </c>
      <c r="AI82" s="7">
        <f>AA82/_xlfn.XLOOKUP($Y82,Folketal!$A:$A,Folketal!C:C)</f>
        <v>123.88497492480472</v>
      </c>
      <c r="AJ82" s="7">
        <f>AB82/_xlfn.XLOOKUP($Y82,Folketal!$A:$A,Folketal!D:D)</f>
        <v>203.52804654422425</v>
      </c>
      <c r="AK82" s="7">
        <f>AC82/_xlfn.XLOOKUP($Y82,Folketal!$A:$A,Folketal!E:E)</f>
        <v>273.5414194631698</v>
      </c>
      <c r="AL82" s="7">
        <f>AD82/_xlfn.XLOOKUP($Y82,Folketal!$A:$A,Folketal!F:F)</f>
        <v>299.16045662098355</v>
      </c>
      <c r="AM82" s="7">
        <f>AE82/_xlfn.XLOOKUP($Y82,Folketal!$A:$A,Folketal!G:G)</f>
        <v>319.63294730237817</v>
      </c>
      <c r="AN82" s="7">
        <f>AF82/_xlfn.XLOOKUP($Y82,Folketal!$A:$A,Folketal!H:H)</f>
        <v>331.32026523820718</v>
      </c>
      <c r="AO82" s="7">
        <f>Z82/_xlfn.XLOOKUP($Y82,'16-66 år'!$A:$A,'16-66 år'!B:B)</f>
        <v>19.758637440525025</v>
      </c>
      <c r="AP82" s="7">
        <f>AA82/_xlfn.XLOOKUP($Y82,'16-66 år'!$A:$A,'16-66 år'!C:C)</f>
        <v>194.07389565444939</v>
      </c>
      <c r="AQ82" s="7">
        <f>AB82/_xlfn.XLOOKUP($Y82,'16-66 år'!$A:$A,'16-66 år'!D:D)</f>
        <v>318.93689992635143</v>
      </c>
      <c r="AR82" s="7">
        <f>AC82/_xlfn.XLOOKUP($Y82,'16-66 år'!$A:$A,'16-66 år'!E:E)</f>
        <v>428.94384973291125</v>
      </c>
      <c r="AS82" s="7">
        <f>AD82/_xlfn.XLOOKUP($Y82,'16-66 år'!$A:$A,'16-66 år'!F:F)</f>
        <v>469.1366582958741</v>
      </c>
      <c r="AT82" s="7">
        <f>AE82/_xlfn.XLOOKUP($Y82,'16-66 år'!$A:$A,'16-66 år'!G:G)</f>
        <v>501.51280027319444</v>
      </c>
      <c r="AU82" s="7">
        <f>AF82/_xlfn.XLOOKUP($Y82,'16-66 år'!$A:$A,'16-66 år'!H:H)</f>
        <v>519.94041817934726</v>
      </c>
      <c r="AV82" s="7"/>
      <c r="AW82" s="7"/>
      <c r="AX82" s="7"/>
      <c r="BC82" s="9" t="s">
        <v>81</v>
      </c>
      <c r="BD82" s="13">
        <v>556184581.2482636</v>
      </c>
      <c r="BE82" s="13">
        <v>551752298.07882977</v>
      </c>
      <c r="BF82" s="13">
        <v>509217262.76040226</v>
      </c>
      <c r="BG82" s="13">
        <v>517388791.91360837</v>
      </c>
      <c r="BH82" s="13">
        <v>523704755.50091463</v>
      </c>
      <c r="BI82" s="13">
        <v>541939624.17345011</v>
      </c>
      <c r="BJ82" s="13">
        <v>558413484</v>
      </c>
      <c r="BK82" s="13">
        <v>3758600797.6754684</v>
      </c>
      <c r="BL82" s="7">
        <f>BD82/_xlfn.XLOOKUP($BC82,Folketal!$A:$A,Folketal!B:B)</f>
        <v>7024.66127675386</v>
      </c>
      <c r="BM82" s="7">
        <f>BE82/_xlfn.XLOOKUP($BC82,Folketal!$A:$A,Folketal!C:C)</f>
        <v>6958.925146352236</v>
      </c>
      <c r="BN82" s="7">
        <f>BF82/_xlfn.XLOOKUP($BC82,Folketal!$A:$A,Folketal!D:D)</f>
        <v>6388.6942358216729</v>
      </c>
      <c r="BO82" s="7">
        <f>BG82/_xlfn.XLOOKUP($BC82,Folketal!$A:$A,Folketal!E:E)</f>
        <v>6489.5867334822815</v>
      </c>
      <c r="BP82" s="7">
        <f>BH82/_xlfn.XLOOKUP($BC82,Folketal!$A:$A,Folketal!F:F)</f>
        <v>6535.1180540937976</v>
      </c>
      <c r="BQ82" s="7">
        <f>BI82/_xlfn.XLOOKUP($BC82,Folketal!$A:$A,Folketal!G:G)</f>
        <v>6719.8148022697414</v>
      </c>
      <c r="BR82" s="7">
        <f>BJ82/_xlfn.XLOOKUP($BC82,Folketal!$A:$A,Folketal!H:H)</f>
        <v>6908.2365370578846</v>
      </c>
      <c r="BS82" s="7">
        <f>BD82/_xlfn.XLOOKUP($BC82,'16-66 år'!$A:$A,'16-66 år'!B:B)</f>
        <v>10957.358916611116</v>
      </c>
      <c r="BT82" s="7">
        <f>BE82/_xlfn.XLOOKUP($BC82,'16-66 år'!$A:$A,'16-66 år'!C:C)</f>
        <v>10901.610252091001</v>
      </c>
      <c r="BU82" s="7">
        <f>BF82/_xlfn.XLOOKUP($BC82,'16-66 år'!$A:$A,'16-66 år'!D:D)</f>
        <v>10011.349142033703</v>
      </c>
      <c r="BV82" s="7">
        <f>BG82/_xlfn.XLOOKUP($BC82,'16-66 år'!$A:$A,'16-66 år'!E:E)</f>
        <v>10176.405175123095</v>
      </c>
      <c r="BW82" s="7">
        <f>BH82/_xlfn.XLOOKUP($BC82,'16-66 år'!$A:$A,'16-66 år'!F:F)</f>
        <v>10248.224247601163</v>
      </c>
      <c r="BX82" s="7">
        <f>BI82/_xlfn.XLOOKUP($BC82,'16-66 år'!$A:$A,'16-66 år'!G:G)</f>
        <v>10543.572454736384</v>
      </c>
      <c r="BY82" s="7">
        <f>BJ82/_xlfn.XLOOKUP($BC82,'16-66 år'!$A:$A,'16-66 år'!H:H)</f>
        <v>10841.085713176339</v>
      </c>
      <c r="CB82" s="9" t="s">
        <v>81</v>
      </c>
      <c r="CC82" s="7">
        <f>_xlfn.XLOOKUP($CB82,$A:$A,B:B)/_xlfn.XLOOKUP($CB82,$BC:$BC,BD:BD)*100</f>
        <v>39.587142979940737</v>
      </c>
      <c r="CD82" s="7">
        <f>_xlfn.XLOOKUP($CB82,$A:$A,C:C)/_xlfn.XLOOKUP($CB82,$BC:$BC,BE:BE)*100</f>
        <v>43.001887571309886</v>
      </c>
      <c r="CE82" s="7">
        <f>_xlfn.XLOOKUP($CB82,$A:$A,D:D)/_xlfn.XLOOKUP($CB82,$BC:$BC,BF:BF)*100</f>
        <v>47.112020170739498</v>
      </c>
      <c r="CF82" s="7">
        <f>_xlfn.XLOOKUP($CB82,$A:$A,E:E)/_xlfn.XLOOKUP($CB82,$BC:$BC,BG:BG)*100</f>
        <v>47.313963420194504</v>
      </c>
      <c r="CG82" s="7">
        <f>_xlfn.XLOOKUP($CB82,$A:$A,F:F)/_xlfn.XLOOKUP($CB82,$BC:$BC,BH:BH)*100</f>
        <v>47.872227470121473</v>
      </c>
      <c r="CH82" s="7">
        <f>_xlfn.XLOOKUP($CB82,$A:$A,G:G)/_xlfn.XLOOKUP($CB82,$BC:$BC,BI:BI)*100</f>
        <v>48.271804202606894</v>
      </c>
      <c r="CI82" s="7">
        <f>_xlfn.XLOOKUP($CB82,$A:$A,H:H)/_xlfn.XLOOKUP($CB82,$BC:$BC,BJ:BJ)*100</f>
        <v>50.208938006231953</v>
      </c>
    </row>
    <row r="83" spans="1:87" x14ac:dyDescent="0.25">
      <c r="A83" s="9" t="s">
        <v>82</v>
      </c>
      <c r="B83" s="13">
        <v>27012762.763290912</v>
      </c>
      <c r="C83" s="13">
        <v>29744407.407744907</v>
      </c>
      <c r="D83" s="13">
        <v>29912565.934326828</v>
      </c>
      <c r="E83" s="13">
        <v>31921881.922246203</v>
      </c>
      <c r="F83" s="13">
        <v>32398839.758761734</v>
      </c>
      <c r="G83" s="13">
        <v>32403629.78026247</v>
      </c>
      <c r="H83" s="13">
        <v>34028670</v>
      </c>
      <c r="I83" s="13">
        <v>217422757.56663305</v>
      </c>
      <c r="J83" s="7">
        <f>B83/_xlfn.XLOOKUP($A83,Folketal!$A:$A,Folketal!B:B)</f>
        <v>1161.8392586361683</v>
      </c>
      <c r="K83" s="7">
        <f>C83/_xlfn.XLOOKUP($A83,Folketal!$A:$A,Folketal!C:C)</f>
        <v>1267.1753677733952</v>
      </c>
      <c r="L83" s="7">
        <f>D83/_xlfn.XLOOKUP($A83,Folketal!$A:$A,Folketal!D:D)</f>
        <v>1254.5638524651608</v>
      </c>
      <c r="M83" s="7">
        <f>E83/_xlfn.XLOOKUP($A83,Folketal!$A:$A,Folketal!E:E)</f>
        <v>1316.7463565666874</v>
      </c>
      <c r="N83" s="7">
        <f>F83/_xlfn.XLOOKUP($A83,Folketal!$A:$A,Folketal!F:F)</f>
        <v>1317.2937490856571</v>
      </c>
      <c r="O83" s="7">
        <f>G83/_xlfn.XLOOKUP($A83,Folketal!$A:$A,Folketal!G:G)</f>
        <v>1307.7580829874271</v>
      </c>
      <c r="P83" s="7">
        <f>H83/_xlfn.XLOOKUP($A83,Folketal!$A:$A,Folketal!H:H)</f>
        <v>1355.0760592545396</v>
      </c>
      <c r="Q83" s="7">
        <f>B83/_xlfn.XLOOKUP($A83,'16-66 år'!$A:$A,'16-66 år'!B:B)</f>
        <v>1895.1005165771651</v>
      </c>
      <c r="R83" s="7">
        <f>C83/_xlfn.XLOOKUP($A83,'16-66 år'!$A:$A,'16-66 år'!C:C)</f>
        <v>2073.3589437993105</v>
      </c>
      <c r="S83" s="7">
        <f>D83/_xlfn.XLOOKUP($A83,'16-66 år'!$A:$A,'16-66 år'!D:D)</f>
        <v>2054.5755844719297</v>
      </c>
      <c r="T83" s="7">
        <f>E83/_xlfn.XLOOKUP($A83,'16-66 år'!$A:$A,'16-66 år'!E:E)</f>
        <v>2161.9967438026551</v>
      </c>
      <c r="U83" s="7">
        <f>F83/_xlfn.XLOOKUP($A83,'16-66 år'!$A:$A,'16-66 år'!F:F)</f>
        <v>2143.9147537560702</v>
      </c>
      <c r="V83" s="7">
        <f>G83/_xlfn.XLOOKUP($A83,'16-66 år'!$A:$A,'16-66 år'!G:G)</f>
        <v>2127.758210011325</v>
      </c>
      <c r="W83" s="7">
        <f>H83/_xlfn.XLOOKUP($A83,'16-66 år'!$A:$A,'16-66 år'!H:H)</f>
        <v>2196.3899825727749</v>
      </c>
      <c r="X83" s="7"/>
      <c r="Y83" s="9" t="s">
        <v>82</v>
      </c>
      <c r="Z83" s="13">
        <v>188639.63517945501</v>
      </c>
      <c r="AA83" s="13">
        <v>1979019.5623105755</v>
      </c>
      <c r="AB83" s="13">
        <v>3194806.1347355172</v>
      </c>
      <c r="AC83" s="13">
        <v>4532597.1688627228</v>
      </c>
      <c r="AD83" s="13">
        <v>5260499.2396377893</v>
      </c>
      <c r="AE83" s="13">
        <v>5324738.4289033301</v>
      </c>
      <c r="AF83" s="13">
        <v>5907183</v>
      </c>
      <c r="AG83" s="13">
        <v>26387483.169629391</v>
      </c>
      <c r="AH83" s="7">
        <f>Z83/_xlfn.XLOOKUP($Y83,Folketal!$A:$A,Folketal!B:B)</f>
        <v>8.1135326958905374</v>
      </c>
      <c r="AI83" s="7">
        <f>AA83/_xlfn.XLOOKUP($Y83,Folketal!$A:$A,Folketal!C:C)</f>
        <v>84.310465739810653</v>
      </c>
      <c r="AJ83" s="7">
        <f>AB83/_xlfn.XLOOKUP($Y83,Folketal!$A:$A,Folketal!D:D)</f>
        <v>133.99346285012444</v>
      </c>
      <c r="AK83" s="7">
        <f>AC83/_xlfn.XLOOKUP($Y83,Folketal!$A:$A,Folketal!E:E)</f>
        <v>186.96519279225851</v>
      </c>
      <c r="AL83" s="7">
        <f>AD83/_xlfn.XLOOKUP($Y83,Folketal!$A:$A,Folketal!F:F)</f>
        <v>213.88490504727747</v>
      </c>
      <c r="AM83" s="7">
        <f>AE83/_xlfn.XLOOKUP($Y83,Folketal!$A:$A,Folketal!G:G)</f>
        <v>214.89782988551659</v>
      </c>
      <c r="AN83" s="7">
        <f>AF83/_xlfn.XLOOKUP($Y83,Folketal!$A:$A,Folketal!H:H)</f>
        <v>235.23347403631729</v>
      </c>
      <c r="AO83" s="7">
        <f>Z83/_xlfn.XLOOKUP($Y83,'16-66 år'!$A:$A,'16-66 år'!B:B)</f>
        <v>13.234154285074716</v>
      </c>
      <c r="AP83" s="7">
        <f>AA83/_xlfn.XLOOKUP($Y83,'16-66 år'!$A:$A,'16-66 år'!C:C)</f>
        <v>137.94922363798798</v>
      </c>
      <c r="AQ83" s="7">
        <f>AB83/_xlfn.XLOOKUP($Y83,'16-66 år'!$A:$A,'16-66 år'!D:D)</f>
        <v>219.43856959513136</v>
      </c>
      <c r="AR83" s="7">
        <f>AC83/_xlfn.XLOOKUP($Y83,'16-66 år'!$A:$A,'16-66 år'!E:E)</f>
        <v>306.98253768118678</v>
      </c>
      <c r="AS83" s="7">
        <f>AD83/_xlfn.XLOOKUP($Y83,'16-66 år'!$A:$A,'16-66 år'!F:F)</f>
        <v>348.1007966938717</v>
      </c>
      <c r="AT83" s="7">
        <f>AE83/_xlfn.XLOOKUP($Y83,'16-66 år'!$A:$A,'16-66 år'!G:G)</f>
        <v>349.64465354936834</v>
      </c>
      <c r="AU83" s="7">
        <f>AF83/_xlfn.XLOOKUP($Y83,'16-66 år'!$A:$A,'16-66 år'!H:H)</f>
        <v>381.280771961531</v>
      </c>
      <c r="AV83" s="7"/>
      <c r="AW83" s="7"/>
      <c r="AX83" s="7"/>
      <c r="BC83" s="9" t="s">
        <v>82</v>
      </c>
      <c r="BD83" s="13">
        <v>91856299.49920018</v>
      </c>
      <c r="BE83" s="13">
        <v>86271312.002765059</v>
      </c>
      <c r="BF83" s="13">
        <v>76436936.903461978</v>
      </c>
      <c r="BG83" s="13">
        <v>77893624.581813037</v>
      </c>
      <c r="BH83" s="13">
        <v>82132507.280819714</v>
      </c>
      <c r="BI83" s="13">
        <v>83242993.907615066</v>
      </c>
      <c r="BJ83" s="13">
        <v>89341210</v>
      </c>
      <c r="BK83" s="13">
        <v>587174884.17567503</v>
      </c>
      <c r="BL83" s="7">
        <f>BD83/_xlfn.XLOOKUP($BC83,Folketal!$A:$A,Folketal!B:B)</f>
        <v>3950.8085806107606</v>
      </c>
      <c r="BM83" s="7">
        <f>BE83/_xlfn.XLOOKUP($BC83,Folketal!$A:$A,Folketal!C:C)</f>
        <v>3675.3423935059454</v>
      </c>
      <c r="BN83" s="7">
        <f>BF83/_xlfn.XLOOKUP($BC83,Folketal!$A:$A,Folketal!D:D)</f>
        <v>3205.8439333750775</v>
      </c>
      <c r="BO83" s="7">
        <f>BG83/_xlfn.XLOOKUP($BC83,Folketal!$A:$A,Folketal!E:E)</f>
        <v>3213.0357044018083</v>
      </c>
      <c r="BP83" s="7">
        <f>BH83/_xlfn.XLOOKUP($BC83,Folketal!$A:$A,Folketal!F:F)</f>
        <v>3339.3985477056194</v>
      </c>
      <c r="BQ83" s="7">
        <f>BI83/_xlfn.XLOOKUP($BC83,Folketal!$A:$A,Folketal!G:G)</f>
        <v>3359.5525832438075</v>
      </c>
      <c r="BR83" s="7">
        <f>BJ83/_xlfn.XLOOKUP($BC83,Folketal!$A:$A,Folketal!H:H)</f>
        <v>3557.7098598279708</v>
      </c>
      <c r="BS83" s="7">
        <f>BD83/_xlfn.XLOOKUP($BC83,'16-66 år'!$A:$A,'16-66 år'!B:B)</f>
        <v>6444.2471937140581</v>
      </c>
      <c r="BT83" s="7">
        <f>BE83/_xlfn.XLOOKUP($BC83,'16-66 år'!$A:$A,'16-66 år'!C:C)</f>
        <v>6013.6143874783957</v>
      </c>
      <c r="BU83" s="7">
        <f>BF83/_xlfn.XLOOKUP($BC83,'16-66 år'!$A:$A,'16-66 år'!D:D)</f>
        <v>5250.1502097302</v>
      </c>
      <c r="BV83" s="7">
        <f>BG83/_xlfn.XLOOKUP($BC83,'16-66 år'!$A:$A,'16-66 år'!E:E)</f>
        <v>5275.5587254868296</v>
      </c>
      <c r="BW83" s="7">
        <f>BH83/_xlfn.XLOOKUP($BC83,'16-66 år'!$A:$A,'16-66 år'!F:F)</f>
        <v>5434.9197512453493</v>
      </c>
      <c r="BX83" s="7">
        <f>BI83/_xlfn.XLOOKUP($BC83,'16-66 år'!$A:$A,'16-66 år'!G:G)</f>
        <v>5466.0840441010614</v>
      </c>
      <c r="BY83" s="7">
        <f>BJ83/_xlfn.XLOOKUP($BC83,'16-66 år'!$A:$A,'16-66 år'!H:H)</f>
        <v>5766.5532821274128</v>
      </c>
      <c r="CB83" s="9" t="s">
        <v>82</v>
      </c>
      <c r="CC83" s="7">
        <f>_xlfn.XLOOKUP($CB83,$A:$A,B:B)/_xlfn.XLOOKUP($CB83,$BC:$BC,BD:BD)*100</f>
        <v>29.407632258826322</v>
      </c>
      <c r="CD83" s="7">
        <f>_xlfn.XLOOKUP($CB83,$A:$A,C:C)/_xlfn.XLOOKUP($CB83,$BC:$BC,BE:BE)*100</f>
        <v>34.477750154989614</v>
      </c>
      <c r="CE83" s="7">
        <f>_xlfn.XLOOKUP($CB83,$A:$A,D:D)/_xlfn.XLOOKUP($CB83,$BC:$BC,BF:BF)*100</f>
        <v>39.133653369843543</v>
      </c>
      <c r="CF83" s="7">
        <f>_xlfn.XLOOKUP($CB83,$A:$A,E:E)/_xlfn.XLOOKUP($CB83,$BC:$BC,BG:BG)*100</f>
        <v>40.981379533466303</v>
      </c>
      <c r="CG83" s="7">
        <f>_xlfn.XLOOKUP($CB83,$A:$A,F:F)/_xlfn.XLOOKUP($CB83,$BC:$BC,BH:BH)*100</f>
        <v>39.447036053564858</v>
      </c>
      <c r="CH83" s="7">
        <f>_xlfn.XLOOKUP($CB83,$A:$A,G:G)/_xlfn.XLOOKUP($CB83,$BC:$BC,BI:BI)*100</f>
        <v>38.926554967766705</v>
      </c>
      <c r="CI83" s="7">
        <f>_xlfn.XLOOKUP($CB83,$A:$A,H:H)/_xlfn.XLOOKUP($CB83,$BC:$BC,BJ:BJ)*100</f>
        <v>38.08843645614381</v>
      </c>
    </row>
    <row r="84" spans="1:87" x14ac:dyDescent="0.25">
      <c r="A84" s="9" t="s">
        <v>83</v>
      </c>
      <c r="B84" s="13">
        <v>77003000.50177446</v>
      </c>
      <c r="C84" s="13">
        <v>76592590.998942763</v>
      </c>
      <c r="D84" s="13">
        <v>74890298.535641328</v>
      </c>
      <c r="E84" s="13">
        <v>80424294.190901101</v>
      </c>
      <c r="F84" s="13">
        <v>83378377.725412458</v>
      </c>
      <c r="G84" s="13">
        <v>90662555.277243748</v>
      </c>
      <c r="H84" s="13">
        <v>99409852</v>
      </c>
      <c r="I84" s="13">
        <v>582360969.22991586</v>
      </c>
      <c r="J84" s="7">
        <f>B84/_xlfn.XLOOKUP($A84,Folketal!$A:$A,Folketal!B:B)</f>
        <v>2576.9024998920572</v>
      </c>
      <c r="K84" s="7">
        <f>C84/_xlfn.XLOOKUP($A84,Folketal!$A:$A,Folketal!C:C)</f>
        <v>2558.8010222477787</v>
      </c>
      <c r="L84" s="7">
        <f>D84/_xlfn.XLOOKUP($A84,Folketal!$A:$A,Folketal!D:D)</f>
        <v>2497.009153629012</v>
      </c>
      <c r="M84" s="7">
        <f>E84/_xlfn.XLOOKUP($A84,Folketal!$A:$A,Folketal!E:E)</f>
        <v>2635.5659246567625</v>
      </c>
      <c r="N84" s="7">
        <f>F84/_xlfn.XLOOKUP($A84,Folketal!$A:$A,Folketal!F:F)</f>
        <v>2727.1899298535459</v>
      </c>
      <c r="O84" s="7">
        <f>G84/_xlfn.XLOOKUP($A84,Folketal!$A:$A,Folketal!G:G)</f>
        <v>2957.898772543922</v>
      </c>
      <c r="P84" s="7">
        <f>H84/_xlfn.XLOOKUP($A84,Folketal!$A:$A,Folketal!H:H)</f>
        <v>3214.1308157392737</v>
      </c>
      <c r="Q84" s="7">
        <f>B84/_xlfn.XLOOKUP($A84,'16-66 år'!$A:$A,'16-66 år'!B:B)</f>
        <v>4090.030302319778</v>
      </c>
      <c r="R84" s="7">
        <f>C84/_xlfn.XLOOKUP($A84,'16-66 år'!$A:$A,'16-66 år'!C:C)</f>
        <v>4071.6916165511011</v>
      </c>
      <c r="S84" s="7">
        <f>D84/_xlfn.XLOOKUP($A84,'16-66 år'!$A:$A,'16-66 år'!D:D)</f>
        <v>3969.1699457092077</v>
      </c>
      <c r="T84" s="7">
        <f>E84/_xlfn.XLOOKUP($A84,'16-66 år'!$A:$A,'16-66 år'!E:E)</f>
        <v>4211.136987689868</v>
      </c>
      <c r="U84" s="7">
        <f>F84/_xlfn.XLOOKUP($A84,'16-66 år'!$A:$A,'16-66 år'!F:F)</f>
        <v>4370.8522607156874</v>
      </c>
      <c r="V84" s="7">
        <f>G84/_xlfn.XLOOKUP($A84,'16-66 år'!$A:$A,'16-66 år'!G:G)</f>
        <v>4752.9517838659895</v>
      </c>
      <c r="W84" s="7">
        <f>H84/_xlfn.XLOOKUP($A84,'16-66 år'!$A:$A,'16-66 år'!H:H)</f>
        <v>5169.7879244890528</v>
      </c>
      <c r="X84" s="7"/>
      <c r="Y84" s="9" t="s">
        <v>83</v>
      </c>
      <c r="Z84" s="13">
        <v>456029.23105223931</v>
      </c>
      <c r="AA84" s="13">
        <v>4237752.5001170626</v>
      </c>
      <c r="AB84" s="13">
        <v>8861406.9502610788</v>
      </c>
      <c r="AC84" s="13">
        <v>11275990.226893334</v>
      </c>
      <c r="AD84" s="13">
        <v>12766095.482342497</v>
      </c>
      <c r="AE84" s="13">
        <v>13551160.095053282</v>
      </c>
      <c r="AF84" s="13">
        <v>12139081</v>
      </c>
      <c r="AG84" s="13">
        <v>63287515.485719487</v>
      </c>
      <c r="AH84" s="7">
        <f>Z84/_xlfn.XLOOKUP($Y84,Folketal!$A:$A,Folketal!B:B)</f>
        <v>15.26100097223209</v>
      </c>
      <c r="AI84" s="7">
        <f>AA84/_xlfn.XLOOKUP($Y84,Folketal!$A:$A,Folketal!C:C)</f>
        <v>141.57459994377652</v>
      </c>
      <c r="AJ84" s="7">
        <f>AB84/_xlfn.XLOOKUP($Y84,Folketal!$A:$A,Folketal!D:D)</f>
        <v>295.45902074756867</v>
      </c>
      <c r="AK84" s="7">
        <f>AC84/_xlfn.XLOOKUP($Y84,Folketal!$A:$A,Folketal!E:E)</f>
        <v>369.52286504647986</v>
      </c>
      <c r="AL84" s="7">
        <f>AD84/_xlfn.XLOOKUP($Y84,Folketal!$A:$A,Folketal!F:F)</f>
        <v>417.56109908554924</v>
      </c>
      <c r="AM84" s="7">
        <f>AE84/_xlfn.XLOOKUP($Y84,Folketal!$A:$A,Folketal!G:G)</f>
        <v>442.11151659173538</v>
      </c>
      <c r="AN84" s="7">
        <f>AF84/_xlfn.XLOOKUP($Y84,Folketal!$A:$A,Folketal!H:H)</f>
        <v>392.48216883830708</v>
      </c>
      <c r="AO84" s="7">
        <f>Z84/_xlfn.XLOOKUP($Y84,'16-66 år'!$A:$A,'16-66 år'!B:B)</f>
        <v>24.222086952368372</v>
      </c>
      <c r="AP84" s="7">
        <f>AA84/_xlfn.XLOOKUP($Y84,'16-66 år'!$A:$A,'16-66 år'!C:C)</f>
        <v>225.28055393743355</v>
      </c>
      <c r="AQ84" s="7">
        <f>AB84/_xlfn.XLOOKUP($Y84,'16-66 år'!$A:$A,'16-66 år'!D:D)</f>
        <v>469.65268975307816</v>
      </c>
      <c r="AR84" s="7">
        <f>AC84/_xlfn.XLOOKUP($Y84,'16-66 år'!$A:$A,'16-66 år'!E:E)</f>
        <v>590.42780536670512</v>
      </c>
      <c r="AS84" s="7">
        <f>AD84/_xlfn.XLOOKUP($Y84,'16-66 år'!$A:$A,'16-66 år'!F:F)</f>
        <v>669.22287074557016</v>
      </c>
      <c r="AT84" s="7">
        <f>AE84/_xlfn.XLOOKUP($Y84,'16-66 år'!$A:$A,'16-66 år'!G:G)</f>
        <v>710.41468388221665</v>
      </c>
      <c r="AU84" s="7">
        <f>AF84/_xlfn.XLOOKUP($Y84,'16-66 år'!$A:$A,'16-66 år'!H:H)</f>
        <v>631.29029070674505</v>
      </c>
      <c r="AV84" s="7"/>
      <c r="AW84" s="7"/>
      <c r="AX84" s="7"/>
      <c r="BC84" s="9" t="s">
        <v>83</v>
      </c>
      <c r="BD84" s="13">
        <v>186904823.94975752</v>
      </c>
      <c r="BE84" s="13">
        <v>179943580.99023476</v>
      </c>
      <c r="BF84" s="13">
        <v>165401409.08434424</v>
      </c>
      <c r="BG84" s="13">
        <v>172697821.6881164</v>
      </c>
      <c r="BH84" s="13">
        <v>176859623.40125099</v>
      </c>
      <c r="BI84" s="13">
        <v>182878539.03330606</v>
      </c>
      <c r="BJ84" s="13">
        <v>191298464</v>
      </c>
      <c r="BK84" s="13">
        <v>1255984262.1470101</v>
      </c>
      <c r="BL84" s="7">
        <f>BD84/_xlfn.XLOOKUP($BC84,Folketal!$A:$A,Folketal!B:B)</f>
        <v>6254.7628655965973</v>
      </c>
      <c r="BM84" s="7">
        <f>BE84/_xlfn.XLOOKUP($BC84,Folketal!$A:$A,Folketal!C:C)</f>
        <v>6011.5451505106321</v>
      </c>
      <c r="BN84" s="7">
        <f>BF84/_xlfn.XLOOKUP($BC84,Folketal!$A:$A,Folketal!D:D)</f>
        <v>5514.850929726068</v>
      </c>
      <c r="BO84" s="7">
        <f>BG84/_xlfn.XLOOKUP($BC84,Folketal!$A:$A,Folketal!E:E)</f>
        <v>5659.4403305953265</v>
      </c>
      <c r="BP84" s="7">
        <f>BH84/_xlfn.XLOOKUP($BC84,Folketal!$A:$A,Folketal!F:F)</f>
        <v>5784.8305171638694</v>
      </c>
      <c r="BQ84" s="7">
        <f>BI84/_xlfn.XLOOKUP($BC84,Folketal!$A:$A,Folketal!G:G)</f>
        <v>5966.4787130372924</v>
      </c>
      <c r="BR84" s="7">
        <f>BJ84/_xlfn.XLOOKUP($BC84,Folketal!$A:$A,Folketal!H:H)</f>
        <v>6185.0840311681595</v>
      </c>
      <c r="BS84" s="7">
        <f>BD84/_xlfn.XLOOKUP($BC84,'16-66 år'!$A:$A,'16-66 år'!B:B)</f>
        <v>9927.4883916586568</v>
      </c>
      <c r="BT84" s="7">
        <f>BE84/_xlfn.XLOOKUP($BC84,'16-66 år'!$A:$A,'16-66 år'!C:C)</f>
        <v>9565.8700223398409</v>
      </c>
      <c r="BU84" s="7">
        <f>BF84/_xlfn.XLOOKUP($BC84,'16-66 år'!$A:$A,'16-66 år'!D:D)</f>
        <v>8766.2396165117789</v>
      </c>
      <c r="BV84" s="7">
        <f>BG84/_xlfn.XLOOKUP($BC84,'16-66 år'!$A:$A,'16-66 år'!E:E)</f>
        <v>9042.7176504406962</v>
      </c>
      <c r="BW84" s="7">
        <f>BH84/_xlfn.XLOOKUP($BC84,'16-66 år'!$A:$A,'16-66 år'!F:F)</f>
        <v>9271.3159677736949</v>
      </c>
      <c r="BX84" s="7">
        <f>BI84/_xlfn.XLOOKUP($BC84,'16-66 år'!$A:$A,'16-66 år'!G:G)</f>
        <v>9587.3414958482863</v>
      </c>
      <c r="BY84" s="7">
        <f>BJ84/_xlfn.XLOOKUP($BC84,'16-66 år'!$A:$A,'16-66 år'!H:H)</f>
        <v>9948.435384055334</v>
      </c>
      <c r="CB84" s="9" t="s">
        <v>83</v>
      </c>
      <c r="CC84" s="7">
        <f>_xlfn.XLOOKUP($CB84,$A:$A,B:B)/_xlfn.XLOOKUP($CB84,$BC:$BC,BD:BD)*100</f>
        <v>41.199043916851437</v>
      </c>
      <c r="CD84" s="7">
        <f>_xlfn.XLOOKUP($CB84,$A:$A,C:C)/_xlfn.XLOOKUP($CB84,$BC:$BC,BE:BE)*100</f>
        <v>42.564780903798571</v>
      </c>
      <c r="CE84" s="7">
        <f>_xlfn.XLOOKUP($CB84,$A:$A,D:D)/_xlfn.XLOOKUP($CB84,$BC:$BC,BF:BF)*100</f>
        <v>45.277908423048572</v>
      </c>
      <c r="CF84" s="7">
        <f>_xlfn.XLOOKUP($CB84,$A:$A,E:E)/_xlfn.XLOOKUP($CB84,$BC:$BC,BG:BG)*100</f>
        <v>46.569373837351193</v>
      </c>
      <c r="CG84" s="7">
        <f>_xlfn.XLOOKUP($CB84,$A:$A,F:F)/_xlfn.XLOOKUP($CB84,$BC:$BC,BH:BH)*100</f>
        <v>47.143817295283633</v>
      </c>
      <c r="CH84" s="7">
        <f>_xlfn.XLOOKUP($CB84,$A:$A,G:G)/_xlfn.XLOOKUP($CB84,$BC:$BC,BI:BI)*100</f>
        <v>49.57528409647464</v>
      </c>
      <c r="CI84" s="7">
        <f>_xlfn.XLOOKUP($CB84,$A:$A,H:H)/_xlfn.XLOOKUP($CB84,$BC:$BC,BJ:BJ)*100</f>
        <v>51.965839098425803</v>
      </c>
    </row>
    <row r="85" spans="1:87" x14ac:dyDescent="0.25">
      <c r="A85" s="9" t="s">
        <v>84</v>
      </c>
      <c r="B85" s="13">
        <v>46549033.826373011</v>
      </c>
      <c r="C85" s="13">
        <v>49812262.74330768</v>
      </c>
      <c r="D85" s="13">
        <v>50201213.264777027</v>
      </c>
      <c r="E85" s="13">
        <v>53282335.268951192</v>
      </c>
      <c r="F85" s="13">
        <v>55041583.69205825</v>
      </c>
      <c r="G85" s="13">
        <v>56193846.914093755</v>
      </c>
      <c r="H85" s="13">
        <v>59370957</v>
      </c>
      <c r="I85" s="13">
        <v>370451232.70956093</v>
      </c>
      <c r="J85" s="7">
        <f>B85/_xlfn.XLOOKUP($A85,Folketal!$A:$A,Folketal!B:B)</f>
        <v>2041.6242906303953</v>
      </c>
      <c r="K85" s="7">
        <f>C85/_xlfn.XLOOKUP($A85,Folketal!$A:$A,Folketal!C:C)</f>
        <v>2146.617657543964</v>
      </c>
      <c r="L85" s="7">
        <f>D85/_xlfn.XLOOKUP($A85,Folketal!$A:$A,Folketal!D:D)</f>
        <v>2123.8403039631521</v>
      </c>
      <c r="M85" s="7">
        <f>E85/_xlfn.XLOOKUP($A85,Folketal!$A:$A,Folketal!E:E)</f>
        <v>2248.9589426368052</v>
      </c>
      <c r="N85" s="7">
        <f>F85/_xlfn.XLOOKUP($A85,Folketal!$A:$A,Folketal!F:F)</f>
        <v>2328.4226782883475</v>
      </c>
      <c r="O85" s="7">
        <f>G85/_xlfn.XLOOKUP($A85,Folketal!$A:$A,Folketal!G:G)</f>
        <v>2379.3812471564447</v>
      </c>
      <c r="P85" s="7">
        <f>H85/_xlfn.XLOOKUP($A85,Folketal!$A:$A,Folketal!H:H)</f>
        <v>2481.3372758808041</v>
      </c>
      <c r="Q85" s="7">
        <f>B85/_xlfn.XLOOKUP($A85,'16-66 år'!$A:$A,'16-66 år'!B:B)</f>
        <v>3346.684436434899</v>
      </c>
      <c r="R85" s="7">
        <f>C85/_xlfn.XLOOKUP($A85,'16-66 år'!$A:$A,'16-66 år'!C:C)</f>
        <v>3523.5384270572031</v>
      </c>
      <c r="S85" s="7">
        <f>D85/_xlfn.XLOOKUP($A85,'16-66 år'!$A:$A,'16-66 år'!D:D)</f>
        <v>3478.2244346135262</v>
      </c>
      <c r="T85" s="7">
        <f>E85/_xlfn.XLOOKUP($A85,'16-66 år'!$A:$A,'16-66 år'!E:E)</f>
        <v>3709.4357608570867</v>
      </c>
      <c r="U85" s="7">
        <f>F85/_xlfn.XLOOKUP($A85,'16-66 år'!$A:$A,'16-66 år'!F:F)</f>
        <v>3852.0248927187522</v>
      </c>
      <c r="V85" s="7">
        <f>G85/_xlfn.XLOOKUP($A85,'16-66 år'!$A:$A,'16-66 år'!G:G)</f>
        <v>3946.474254799758</v>
      </c>
      <c r="W85" s="7">
        <f>H85/_xlfn.XLOOKUP($A85,'16-66 år'!$A:$A,'16-66 år'!H:H)</f>
        <v>4128.4303595021211</v>
      </c>
      <c r="X85" s="7"/>
      <c r="Y85" s="9" t="s">
        <v>84</v>
      </c>
      <c r="Z85" s="13">
        <v>1661800.2390732169</v>
      </c>
      <c r="AA85" s="13">
        <v>5758306.4916227171</v>
      </c>
      <c r="AB85" s="13">
        <v>7635245.1728137136</v>
      </c>
      <c r="AC85" s="13">
        <v>9205381.9700294342</v>
      </c>
      <c r="AD85" s="13">
        <v>9718738.4277862199</v>
      </c>
      <c r="AE85" s="13">
        <v>8983651.1643184144</v>
      </c>
      <c r="AF85" s="13">
        <v>10112465</v>
      </c>
      <c r="AG85" s="13">
        <v>53075588.465643719</v>
      </c>
      <c r="AH85" s="7">
        <f>Z85/_xlfn.XLOOKUP($Y85,Folketal!$A:$A,Folketal!B:B)</f>
        <v>72.885975397948116</v>
      </c>
      <c r="AI85" s="7">
        <f>AA85/_xlfn.XLOOKUP($Y85,Folketal!$A:$A,Folketal!C:C)</f>
        <v>248.14938554719745</v>
      </c>
      <c r="AJ85" s="7">
        <f>AB85/_xlfn.XLOOKUP($Y85,Folketal!$A:$A,Folketal!D:D)</f>
        <v>323.0209067484754</v>
      </c>
      <c r="AK85" s="7">
        <f>AC85/_xlfn.XLOOKUP($Y85,Folketal!$A:$A,Folketal!E:E)</f>
        <v>388.54389540897495</v>
      </c>
      <c r="AL85" s="7">
        <f>AD85/_xlfn.XLOOKUP($Y85,Folketal!$A:$A,Folketal!F:F)</f>
        <v>411.13153804248151</v>
      </c>
      <c r="AM85" s="7">
        <f>AE85/_xlfn.XLOOKUP($Y85,Folketal!$A:$A,Folketal!G:G)</f>
        <v>380.38917577670384</v>
      </c>
      <c r="AN85" s="7">
        <f>AF85/_xlfn.XLOOKUP($Y85,Folketal!$A:$A,Folketal!H:H)</f>
        <v>422.63823295858236</v>
      </c>
      <c r="AO85" s="7">
        <f>Z85/_xlfn.XLOOKUP($Y85,'16-66 år'!$A:$A,'16-66 år'!B:B)</f>
        <v>119.47661507464353</v>
      </c>
      <c r="AP85" s="7">
        <f>AA85/_xlfn.XLOOKUP($Y85,'16-66 år'!$A:$A,'16-66 år'!C:C)</f>
        <v>407.32167302983072</v>
      </c>
      <c r="AQ85" s="7">
        <f>AB85/_xlfn.XLOOKUP($Y85,'16-66 år'!$A:$A,'16-66 år'!D:D)</f>
        <v>529.0130376784947</v>
      </c>
      <c r="AR85" s="7">
        <f>AC85/_xlfn.XLOOKUP($Y85,'16-66 år'!$A:$A,'16-66 år'!E:E)</f>
        <v>640.86479880461115</v>
      </c>
      <c r="AS85" s="7">
        <f>AD85/_xlfn.XLOOKUP($Y85,'16-66 år'!$A:$A,'16-66 år'!F:F)</f>
        <v>680.15525423656095</v>
      </c>
      <c r="AT85" s="7">
        <f>AE85/_xlfn.XLOOKUP($Y85,'16-66 år'!$A:$A,'16-66 år'!G:G)</f>
        <v>630.91868560421483</v>
      </c>
      <c r="AU85" s="7">
        <f>AF85/_xlfn.XLOOKUP($Y85,'16-66 år'!$A:$A,'16-66 år'!H:H)</f>
        <v>703.18232389958973</v>
      </c>
      <c r="AV85" s="7"/>
      <c r="AW85" s="7"/>
      <c r="AX85" s="7"/>
      <c r="BC85" s="9" t="s">
        <v>84</v>
      </c>
      <c r="BD85" s="13">
        <v>129476747.03665532</v>
      </c>
      <c r="BE85" s="13">
        <v>130743165.1586602</v>
      </c>
      <c r="BF85" s="13">
        <v>121700062.69760923</v>
      </c>
      <c r="BG85" s="13">
        <v>123864995.07558897</v>
      </c>
      <c r="BH85" s="13">
        <v>124215172.78253038</v>
      </c>
      <c r="BI85" s="13">
        <v>123312035.35304673</v>
      </c>
      <c r="BJ85" s="13">
        <v>128960930</v>
      </c>
      <c r="BK85" s="13">
        <v>882273108.10409093</v>
      </c>
      <c r="BL85" s="7">
        <f>BD85/_xlfn.XLOOKUP($BC85,Folketal!$A:$A,Folketal!B:B)</f>
        <v>5678.804694590146</v>
      </c>
      <c r="BM85" s="7">
        <f>BE85/_xlfn.XLOOKUP($BC85,Folketal!$A:$A,Folketal!C:C)</f>
        <v>5634.2669751631202</v>
      </c>
      <c r="BN85" s="7">
        <f>BF85/_xlfn.XLOOKUP($BC85,Folketal!$A:$A,Folketal!D:D)</f>
        <v>5148.7101873168858</v>
      </c>
      <c r="BO85" s="7">
        <f>BG85/_xlfn.XLOOKUP($BC85,Folketal!$A:$A,Folketal!E:E)</f>
        <v>5228.1358718381298</v>
      </c>
      <c r="BP85" s="7">
        <f>BH85/_xlfn.XLOOKUP($BC85,Folketal!$A:$A,Folketal!F:F)</f>
        <v>5254.6712120872453</v>
      </c>
      <c r="BQ85" s="7">
        <f>BI85/_xlfn.XLOOKUP($BC85,Folketal!$A:$A,Folketal!G:G)</f>
        <v>5221.3251197462305</v>
      </c>
      <c r="BR85" s="7">
        <f>BJ85/_xlfn.XLOOKUP($BC85,Folketal!$A:$A,Folketal!H:H)</f>
        <v>5389.76595477912</v>
      </c>
      <c r="BS85" s="7">
        <f>BD85/_xlfn.XLOOKUP($BC85,'16-66 år'!$A:$A,'16-66 år'!B:B)</f>
        <v>9308.8465767959824</v>
      </c>
      <c r="BT85" s="7">
        <f>BE85/_xlfn.XLOOKUP($BC85,'16-66 år'!$A:$A,'16-66 år'!C:C)</f>
        <v>9248.2963258584005</v>
      </c>
      <c r="BU85" s="7">
        <f>BF85/_xlfn.XLOOKUP($BC85,'16-66 år'!$A:$A,'16-66 år'!D:D)</f>
        <v>8432.0697497131041</v>
      </c>
      <c r="BV85" s="7">
        <f>BG85/_xlfn.XLOOKUP($BC85,'16-66 år'!$A:$A,'16-66 år'!E:E)</f>
        <v>8623.2940041484944</v>
      </c>
      <c r="BW85" s="7">
        <f>BH85/_xlfn.XLOOKUP($BC85,'16-66 år'!$A:$A,'16-66 år'!F:F)</f>
        <v>8693.0626903583452</v>
      </c>
      <c r="BX85" s="7">
        <f>BI85/_xlfn.XLOOKUP($BC85,'16-66 år'!$A:$A,'16-66 år'!G:G)</f>
        <v>8660.1612018432988</v>
      </c>
      <c r="BY85" s="7">
        <f>BJ85/_xlfn.XLOOKUP($BC85,'16-66 år'!$A:$A,'16-66 år'!H:H)</f>
        <v>8967.4521938669077</v>
      </c>
      <c r="CB85" s="9" t="s">
        <v>84</v>
      </c>
      <c r="CC85" s="7">
        <f>_xlfn.XLOOKUP($CB85,$A:$A,B:B)/_xlfn.XLOOKUP($CB85,$BC:$BC,BD:BD)*100</f>
        <v>35.951655329427467</v>
      </c>
      <c r="CD85" s="7">
        <f>_xlfn.XLOOKUP($CB85,$A:$A,C:C)/_xlfn.XLOOKUP($CB85,$BC:$BC,BE:BE)*100</f>
        <v>38.099324490774883</v>
      </c>
      <c r="CE85" s="7">
        <f>_xlfn.XLOOKUP($CB85,$A:$A,D:D)/_xlfn.XLOOKUP($CB85,$BC:$BC,BF:BF)*100</f>
        <v>41.249948563718547</v>
      </c>
      <c r="CF85" s="7">
        <f>_xlfn.XLOOKUP($CB85,$A:$A,E:E)/_xlfn.XLOOKUP($CB85,$BC:$BC,BG:BG)*100</f>
        <v>43.016459360802862</v>
      </c>
      <c r="CG85" s="7">
        <f>_xlfn.XLOOKUP($CB85,$A:$A,F:F)/_xlfn.XLOOKUP($CB85,$BC:$BC,BH:BH)*100</f>
        <v>44.311481809410083</v>
      </c>
      <c r="CH85" s="7">
        <f>_xlfn.XLOOKUP($CB85,$A:$A,G:G)/_xlfn.XLOOKUP($CB85,$BC:$BC,BI:BI)*100</f>
        <v>45.570447972258975</v>
      </c>
      <c r="CI85" s="7">
        <f>_xlfn.XLOOKUP($CB85,$A:$A,H:H)/_xlfn.XLOOKUP($CB85,$BC:$BC,BJ:BJ)*100</f>
        <v>46.037941103557486</v>
      </c>
    </row>
    <row r="86" spans="1:87" x14ac:dyDescent="0.25">
      <c r="A86" s="9" t="s">
        <v>85</v>
      </c>
      <c r="B86" s="13">
        <v>55531791.064740136</v>
      </c>
      <c r="C86" s="13">
        <v>55321741.963522844</v>
      </c>
      <c r="D86" s="13">
        <v>54201260.276313186</v>
      </c>
      <c r="E86" s="13">
        <v>57516539.905155838</v>
      </c>
      <c r="F86" s="13">
        <v>59244482.158483803</v>
      </c>
      <c r="G86" s="13">
        <v>60551886.992430642</v>
      </c>
      <c r="H86" s="13">
        <v>61046954</v>
      </c>
      <c r="I86" s="13">
        <v>403414656.36064643</v>
      </c>
      <c r="J86" s="7">
        <f>B86/_xlfn.XLOOKUP($A86,Folketal!$A:$A,Folketal!B:B)</f>
        <v>2645.6308272863334</v>
      </c>
      <c r="K86" s="7">
        <f>C86/_xlfn.XLOOKUP($A86,Folketal!$A:$A,Folketal!C:C)</f>
        <v>2657.1441865284746</v>
      </c>
      <c r="L86" s="7">
        <f>D86/_xlfn.XLOOKUP($A86,Folketal!$A:$A,Folketal!D:D)</f>
        <v>2603.7017954706821</v>
      </c>
      <c r="M86" s="7">
        <f>E86/_xlfn.XLOOKUP($A86,Folketal!$A:$A,Folketal!E:E)</f>
        <v>2775.6268654162645</v>
      </c>
      <c r="N86" s="7">
        <f>F86/_xlfn.XLOOKUP($A86,Folketal!$A:$A,Folketal!F:F)</f>
        <v>2890.6797832878169</v>
      </c>
      <c r="O86" s="7">
        <f>G86/_xlfn.XLOOKUP($A86,Folketal!$A:$A,Folketal!G:G)</f>
        <v>3000.2916951952552</v>
      </c>
      <c r="P86" s="7">
        <f>H86/_xlfn.XLOOKUP($A86,Folketal!$A:$A,Folketal!H:H)</f>
        <v>3029.3248312822548</v>
      </c>
      <c r="Q86" s="7">
        <f>B86/_xlfn.XLOOKUP($A86,'16-66 år'!$A:$A,'16-66 år'!B:B)</f>
        <v>4360.5646693945928</v>
      </c>
      <c r="R86" s="7">
        <f>C86/_xlfn.XLOOKUP($A86,'16-66 år'!$A:$A,'16-66 år'!C:C)</f>
        <v>4413.734000600195</v>
      </c>
      <c r="S86" s="7">
        <f>D86/_xlfn.XLOOKUP($A86,'16-66 år'!$A:$A,'16-66 år'!D:D)</f>
        <v>4340.2674788847844</v>
      </c>
      <c r="T86" s="7">
        <f>E86/_xlfn.XLOOKUP($A86,'16-66 år'!$A:$A,'16-66 år'!E:E)</f>
        <v>4647.0501660463633</v>
      </c>
      <c r="U86" s="7">
        <f>F86/_xlfn.XLOOKUP($A86,'16-66 år'!$A:$A,'16-66 år'!F:F)</f>
        <v>4869.2760876538014</v>
      </c>
      <c r="V86" s="7">
        <f>G86/_xlfn.XLOOKUP($A86,'16-66 år'!$A:$A,'16-66 år'!G:G)</f>
        <v>5073.0468324757576</v>
      </c>
      <c r="W86" s="7">
        <f>H86/_xlfn.XLOOKUP($A86,'16-66 år'!$A:$A,'16-66 år'!H:H)</f>
        <v>5128.2723454301076</v>
      </c>
      <c r="X86" s="7"/>
      <c r="Y86" s="9" t="s">
        <v>85</v>
      </c>
      <c r="Z86" s="13">
        <v>180287.14914522678</v>
      </c>
      <c r="AA86" s="13">
        <v>2672034.3886988228</v>
      </c>
      <c r="AB86" s="13">
        <v>5456767.9139418658</v>
      </c>
      <c r="AC86" s="13">
        <v>7751883.4744353546</v>
      </c>
      <c r="AD86" s="13">
        <v>8896516.7924319636</v>
      </c>
      <c r="AE86" s="13">
        <v>8484367.4008390419</v>
      </c>
      <c r="AF86" s="13">
        <v>9243279</v>
      </c>
      <c r="AG86" s="13">
        <v>42685136.119492278</v>
      </c>
      <c r="AH86" s="7">
        <f>Z86/_xlfn.XLOOKUP($Y86,Folketal!$A:$A,Folketal!B:B)</f>
        <v>8.5891924318831236</v>
      </c>
      <c r="AI86" s="7">
        <f>AA86/_xlfn.XLOOKUP($Y86,Folketal!$A:$A,Folketal!C:C)</f>
        <v>128.33978812194152</v>
      </c>
      <c r="AJ86" s="7">
        <f>AB86/_xlfn.XLOOKUP($Y86,Folketal!$A:$A,Folketal!D:D)</f>
        <v>262.13037007935179</v>
      </c>
      <c r="AK86" s="7">
        <f>AC86/_xlfn.XLOOKUP($Y86,Folketal!$A:$A,Folketal!E:E)</f>
        <v>374.08954128150538</v>
      </c>
      <c r="AL86" s="7">
        <f>AD86/_xlfn.XLOOKUP($Y86,Folketal!$A:$A,Folketal!F:F)</f>
        <v>434.0823026314693</v>
      </c>
      <c r="AM86" s="7">
        <f>AE86/_xlfn.XLOOKUP($Y86,Folketal!$A:$A,Folketal!G:G)</f>
        <v>420.39279560197411</v>
      </c>
      <c r="AN86" s="7">
        <f>AF86/_xlfn.XLOOKUP($Y86,Folketal!$A:$A,Folketal!H:H)</f>
        <v>458.67799722111948</v>
      </c>
      <c r="AO86" s="7">
        <f>Z86/_xlfn.XLOOKUP($Y86,'16-66 år'!$A:$A,'16-66 år'!B:B)</f>
        <v>14.156823647053535</v>
      </c>
      <c r="AP86" s="7">
        <f>AA86/_xlfn.XLOOKUP($Y86,'16-66 år'!$A:$A,'16-66 år'!C:C)</f>
        <v>213.18289362524516</v>
      </c>
      <c r="AQ86" s="7">
        <f>AB86/_xlfn.XLOOKUP($Y86,'16-66 år'!$A:$A,'16-66 år'!D:D)</f>
        <v>436.96091559431983</v>
      </c>
      <c r="AR86" s="7">
        <f>AC86/_xlfn.XLOOKUP($Y86,'16-66 år'!$A:$A,'16-66 år'!E:E)</f>
        <v>626.3136038163816</v>
      </c>
      <c r="AS86" s="7">
        <f>AD86/_xlfn.XLOOKUP($Y86,'16-66 år'!$A:$A,'16-66 år'!F:F)</f>
        <v>731.20052539097264</v>
      </c>
      <c r="AT86" s="7">
        <f>AE86/_xlfn.XLOOKUP($Y86,'16-66 år'!$A:$A,'16-66 år'!G:G)</f>
        <v>710.82166561989288</v>
      </c>
      <c r="AU86" s="7">
        <f>AF86/_xlfn.XLOOKUP($Y86,'16-66 år'!$A:$A,'16-66 år'!H:H)</f>
        <v>776.48513104838707</v>
      </c>
      <c r="AV86" s="7"/>
      <c r="AW86" s="7"/>
      <c r="AX86" s="7"/>
      <c r="BC86" s="9" t="s">
        <v>85</v>
      </c>
      <c r="BD86" s="13">
        <v>140424924.49833688</v>
      </c>
      <c r="BE86" s="13">
        <v>131182440.85977468</v>
      </c>
      <c r="BF86" s="13">
        <v>122807648.57019761</v>
      </c>
      <c r="BG86" s="13">
        <v>123590044.54398683</v>
      </c>
      <c r="BH86" s="13">
        <v>124637663.51351212</v>
      </c>
      <c r="BI86" s="13">
        <v>121611081.39407435</v>
      </c>
      <c r="BJ86" s="13">
        <v>121913362</v>
      </c>
      <c r="BK86" s="13">
        <v>886167165.37988245</v>
      </c>
      <c r="BL86" s="7">
        <f>BD86/_xlfn.XLOOKUP($BC86,Folketal!$A:$A,Folketal!B:B)</f>
        <v>6690.0869222647398</v>
      </c>
      <c r="BM86" s="7">
        <f>BE86/_xlfn.XLOOKUP($BC86,Folketal!$A:$A,Folketal!C:C)</f>
        <v>6300.7896666558445</v>
      </c>
      <c r="BN86" s="7">
        <f>BF86/_xlfn.XLOOKUP($BC86,Folketal!$A:$A,Folketal!D:D)</f>
        <v>5899.3922548973251</v>
      </c>
      <c r="BO86" s="7">
        <f>BG86/_xlfn.XLOOKUP($BC86,Folketal!$A:$A,Folketal!E:E)</f>
        <v>5964.1947950963622</v>
      </c>
      <c r="BP86" s="7">
        <f>BH86/_xlfn.XLOOKUP($BC86,Folketal!$A:$A,Folketal!F:F)</f>
        <v>6081.3692858507984</v>
      </c>
      <c r="BQ86" s="7">
        <f>BI86/_xlfn.XLOOKUP($BC86,Folketal!$A:$A,Folketal!G:G)</f>
        <v>6025.7200175440666</v>
      </c>
      <c r="BR86" s="7">
        <f>BJ86/_xlfn.XLOOKUP($BC86,Folketal!$A:$A,Folketal!H:H)</f>
        <v>6049.6904525605396</v>
      </c>
      <c r="BS86" s="7">
        <f>BD86/_xlfn.XLOOKUP($BC86,'16-66 år'!$A:$A,'16-66 år'!B:B)</f>
        <v>11026.692147494063</v>
      </c>
      <c r="BT86" s="7">
        <f>BE86/_xlfn.XLOOKUP($BC86,'16-66 år'!$A:$A,'16-66 år'!C:C)</f>
        <v>10466.127402247861</v>
      </c>
      <c r="BU86" s="7">
        <f>BF86/_xlfn.XLOOKUP($BC86,'16-66 år'!$A:$A,'16-66 år'!D:D)</f>
        <v>9834.052576088854</v>
      </c>
      <c r="BV86" s="7">
        <f>BG86/_xlfn.XLOOKUP($BC86,'16-66 år'!$A:$A,'16-66 år'!E:E)</f>
        <v>9985.460494787656</v>
      </c>
      <c r="BW86" s="7">
        <f>BH86/_xlfn.XLOOKUP($BC86,'16-66 år'!$A:$A,'16-66 år'!F:F)</f>
        <v>10243.910866566295</v>
      </c>
      <c r="BX86" s="7">
        <f>BI86/_xlfn.XLOOKUP($BC86,'16-66 år'!$A:$A,'16-66 år'!G:G)</f>
        <v>10188.595961299794</v>
      </c>
      <c r="BY86" s="7">
        <f>BJ86/_xlfn.XLOOKUP($BC86,'16-66 år'!$A:$A,'16-66 år'!H:H)</f>
        <v>10241.377856182795</v>
      </c>
      <c r="CB86" s="9" t="s">
        <v>85</v>
      </c>
      <c r="CC86" s="7">
        <f>_xlfn.XLOOKUP($CB86,$A:$A,B:B)/_xlfn.XLOOKUP($CB86,$BC:$BC,BD:BD)*100</f>
        <v>39.54553742017346</v>
      </c>
      <c r="CD86" s="7">
        <f>_xlfn.XLOOKUP($CB86,$A:$A,C:C)/_xlfn.XLOOKUP($CB86,$BC:$BC,BE:BE)*100</f>
        <v>42.171605895531492</v>
      </c>
      <c r="CE86" s="7">
        <f>_xlfn.XLOOKUP($CB86,$A:$A,D:D)/_xlfn.XLOOKUP($CB86,$BC:$BC,BF:BF)*100</f>
        <v>44.135085157445559</v>
      </c>
      <c r="CF86" s="7">
        <f>_xlfn.XLOOKUP($CB86,$A:$A,E:E)/_xlfn.XLOOKUP($CB86,$BC:$BC,BG:BG)*100</f>
        <v>46.538165850959921</v>
      </c>
      <c r="CG86" s="7">
        <f>_xlfn.XLOOKUP($CB86,$A:$A,F:F)/_xlfn.XLOOKUP($CB86,$BC:$BC,BH:BH)*100</f>
        <v>47.533370321934058</v>
      </c>
      <c r="CH86" s="7">
        <f>_xlfn.XLOOKUP($CB86,$A:$A,G:G)/_xlfn.XLOOKUP($CB86,$BC:$BC,BI:BI)*100</f>
        <v>49.791422211118594</v>
      </c>
      <c r="CI86" s="7">
        <f>_xlfn.XLOOKUP($CB86,$A:$A,H:H)/_xlfn.XLOOKUP($CB86,$BC:$BC,BJ:BJ)*100</f>
        <v>50.074046846481025</v>
      </c>
    </row>
    <row r="87" spans="1:87" x14ac:dyDescent="0.25">
      <c r="A87" s="9" t="s">
        <v>86</v>
      </c>
      <c r="B87" s="13">
        <v>153115260.93734708</v>
      </c>
      <c r="C87" s="13">
        <v>156660017.49841771</v>
      </c>
      <c r="D87" s="13">
        <v>157600315.33061126</v>
      </c>
      <c r="E87" s="13">
        <v>163317062.97704658</v>
      </c>
      <c r="F87" s="13">
        <v>170524769.28492525</v>
      </c>
      <c r="G87" s="13">
        <v>179583278.3952468</v>
      </c>
      <c r="H87" s="13">
        <v>186875299</v>
      </c>
      <c r="I87" s="13">
        <v>1167676003.4235947</v>
      </c>
      <c r="J87" s="7">
        <f>B87/_xlfn.XLOOKUP($A87,Folketal!$A:$A,Folketal!B:B)</f>
        <v>2624.3081830036349</v>
      </c>
      <c r="K87" s="7">
        <f>C87/_xlfn.XLOOKUP($A87,Folketal!$A:$A,Folketal!C:C)</f>
        <v>2662.1580963926403</v>
      </c>
      <c r="L87" s="7">
        <f>D87/_xlfn.XLOOKUP($A87,Folketal!$A:$A,Folketal!D:D)</f>
        <v>2660.6843369508765</v>
      </c>
      <c r="M87" s="7">
        <f>E87/_xlfn.XLOOKUP($A87,Folketal!$A:$A,Folketal!E:E)</f>
        <v>2733.4314617568216</v>
      </c>
      <c r="N87" s="7">
        <f>F87/_xlfn.XLOOKUP($A87,Folketal!$A:$A,Folketal!F:F)</f>
        <v>2852.8251294028382</v>
      </c>
      <c r="O87" s="7">
        <f>G87/_xlfn.XLOOKUP($A87,Folketal!$A:$A,Folketal!G:G)</f>
        <v>2995.20120078134</v>
      </c>
      <c r="P87" s="7">
        <f>H87/_xlfn.XLOOKUP($A87,Folketal!$A:$A,Folketal!H:H)</f>
        <v>3111.2696290623335</v>
      </c>
      <c r="Q87" s="7">
        <f>B87/_xlfn.XLOOKUP($A87,'16-66 år'!$A:$A,'16-66 år'!B:B)</f>
        <v>4230.5213974345061</v>
      </c>
      <c r="R87" s="7">
        <f>C87/_xlfn.XLOOKUP($A87,'16-66 år'!$A:$A,'16-66 år'!C:C)</f>
        <v>4316.7732357448876</v>
      </c>
      <c r="S87" s="7">
        <f>D87/_xlfn.XLOOKUP($A87,'16-66 år'!$A:$A,'16-66 år'!D:D)</f>
        <v>4348.1946566591605</v>
      </c>
      <c r="T87" s="7">
        <f>E87/_xlfn.XLOOKUP($A87,'16-66 år'!$A:$A,'16-66 år'!E:E)</f>
        <v>4492.4097204446989</v>
      </c>
      <c r="U87" s="7">
        <f>F87/_xlfn.XLOOKUP($A87,'16-66 år'!$A:$A,'16-66 år'!F:F)</f>
        <v>4715.7094462245304</v>
      </c>
      <c r="V87" s="7">
        <f>G87/_xlfn.XLOOKUP($A87,'16-66 år'!$A:$A,'16-66 år'!G:G)</f>
        <v>4985.7930091131575</v>
      </c>
      <c r="W87" s="7">
        <f>H87/_xlfn.XLOOKUP($A87,'16-66 år'!$A:$A,'16-66 år'!H:H)</f>
        <v>5220.2720543047099</v>
      </c>
      <c r="X87" s="7"/>
      <c r="Y87" s="9" t="s">
        <v>86</v>
      </c>
      <c r="Z87" s="13">
        <v>1380523.723129204</v>
      </c>
      <c r="AA87" s="13">
        <v>9126117.4482993167</v>
      </c>
      <c r="AB87" s="13">
        <v>13584202.986269757</v>
      </c>
      <c r="AC87" s="13">
        <v>18625075.888483141</v>
      </c>
      <c r="AD87" s="13">
        <v>20549482.66688884</v>
      </c>
      <c r="AE87" s="13">
        <v>22314533.232682459</v>
      </c>
      <c r="AF87" s="13">
        <v>22321864</v>
      </c>
      <c r="AG87" s="13">
        <v>107901799.94575271</v>
      </c>
      <c r="AH87" s="7">
        <f>Z87/_xlfn.XLOOKUP($Y87,Folketal!$A:$A,Folketal!B:B)</f>
        <v>23.661388690191174</v>
      </c>
      <c r="AI87" s="7">
        <f>AA87/_xlfn.XLOOKUP($Y87,Folketal!$A:$A,Folketal!C:C)</f>
        <v>155.08211885566499</v>
      </c>
      <c r="AJ87" s="7">
        <f>AB87/_xlfn.XLOOKUP($Y87,Folketal!$A:$A,Folketal!D:D)</f>
        <v>229.33504948710612</v>
      </c>
      <c r="AK87" s="7">
        <f>AC87/_xlfn.XLOOKUP($Y87,Folketal!$A:$A,Folketal!E:E)</f>
        <v>311.7271856544678</v>
      </c>
      <c r="AL87" s="7">
        <f>AD87/_xlfn.XLOOKUP($Y87,Folketal!$A:$A,Folketal!F:F)</f>
        <v>343.78630620150636</v>
      </c>
      <c r="AM87" s="7">
        <f>AE87/_xlfn.XLOOKUP($Y87,Folketal!$A:$A,Folketal!G:G)</f>
        <v>372.17561306740595</v>
      </c>
      <c r="AN87" s="7">
        <f>AF87/_xlfn.XLOOKUP($Y87,Folketal!$A:$A,Folketal!H:H)</f>
        <v>371.63465636654234</v>
      </c>
      <c r="AO87" s="7">
        <f>Z87/_xlfn.XLOOKUP($Y87,'16-66 år'!$A:$A,'16-66 år'!B:B)</f>
        <v>38.143390244776725</v>
      </c>
      <c r="AP87" s="7">
        <f>AA87/_xlfn.XLOOKUP($Y87,'16-66 år'!$A:$A,'16-66 år'!C:C)</f>
        <v>251.47054223634831</v>
      </c>
      <c r="AQ87" s="7">
        <f>AB87/_xlfn.XLOOKUP($Y87,'16-66 år'!$A:$A,'16-66 år'!D:D)</f>
        <v>374.78832904593065</v>
      </c>
      <c r="AR87" s="7">
        <f>AC87/_xlfn.XLOOKUP($Y87,'16-66 år'!$A:$A,'16-66 år'!E:E)</f>
        <v>512.32535315187158</v>
      </c>
      <c r="AS87" s="7">
        <f>AD87/_xlfn.XLOOKUP($Y87,'16-66 år'!$A:$A,'16-66 år'!F:F)</f>
        <v>568.27749970655793</v>
      </c>
      <c r="AT87" s="7">
        <f>AE87/_xlfn.XLOOKUP($Y87,'16-66 år'!$A:$A,'16-66 år'!G:G)</f>
        <v>619.52117584281791</v>
      </c>
      <c r="AU87" s="7">
        <f>AF87/_xlfn.XLOOKUP($Y87,'16-66 år'!$A:$A,'16-66 år'!H:H)</f>
        <v>623.55058941840332</v>
      </c>
      <c r="AV87" s="7"/>
      <c r="AW87" s="7"/>
      <c r="AX87" s="7"/>
      <c r="BC87" s="9" t="s">
        <v>86</v>
      </c>
      <c r="BD87" s="13">
        <v>403395746.66079062</v>
      </c>
      <c r="BE87" s="13">
        <v>390921165.09392929</v>
      </c>
      <c r="BF87" s="13">
        <v>361291579.95881677</v>
      </c>
      <c r="BG87" s="13">
        <v>376392978.82036096</v>
      </c>
      <c r="BH87" s="13">
        <v>381254094.67606825</v>
      </c>
      <c r="BI87" s="13">
        <v>379515252.35749483</v>
      </c>
      <c r="BJ87" s="13">
        <v>387119010</v>
      </c>
      <c r="BK87" s="13">
        <v>2679889827.567461</v>
      </c>
      <c r="BL87" s="7">
        <f>BD87/_xlfn.XLOOKUP($BC87,Folketal!$A:$A,Folketal!B:B)</f>
        <v>6913.9728624696309</v>
      </c>
      <c r="BM87" s="7">
        <f>BE87/_xlfn.XLOOKUP($BC87,Folketal!$A:$A,Folketal!C:C)</f>
        <v>6643.0092459076805</v>
      </c>
      <c r="BN87" s="7">
        <f>BF87/_xlfn.XLOOKUP($BC87,Folketal!$A:$A,Folketal!D:D)</f>
        <v>6099.4982519679361</v>
      </c>
      <c r="BO87" s="7">
        <f>BG87/_xlfn.XLOOKUP($BC87,Folketal!$A:$A,Folketal!E:E)</f>
        <v>6299.6749484561988</v>
      </c>
      <c r="BP87" s="7">
        <f>BH87/_xlfn.XLOOKUP($BC87,Folketal!$A:$A,Folketal!F:F)</f>
        <v>6378.2596894313292</v>
      </c>
      <c r="BQ87" s="7">
        <f>BI87/_xlfn.XLOOKUP($BC87,Folketal!$A:$A,Folketal!G:G)</f>
        <v>6329.7905558566108</v>
      </c>
      <c r="BR87" s="7">
        <f>BJ87/_xlfn.XLOOKUP($BC87,Folketal!$A:$A,Folketal!H:H)</f>
        <v>6445.1087173681408</v>
      </c>
      <c r="BS87" s="7">
        <f>BD87/_xlfn.XLOOKUP($BC87,'16-66 år'!$A:$A,'16-66 år'!B:B)</f>
        <v>11145.68415607412</v>
      </c>
      <c r="BT87" s="7">
        <f>BE87/_xlfn.XLOOKUP($BC87,'16-66 år'!$A:$A,'16-66 år'!C:C)</f>
        <v>10771.848808077189</v>
      </c>
      <c r="BU87" s="7">
        <f>BF87/_xlfn.XLOOKUP($BC87,'16-66 år'!$A:$A,'16-66 år'!D:D)</f>
        <v>9968.0391766813846</v>
      </c>
      <c r="BV87" s="7">
        <f>BG87/_xlfn.XLOOKUP($BC87,'16-66 år'!$A:$A,'16-66 år'!E:E)</f>
        <v>10353.550608471171</v>
      </c>
      <c r="BW87" s="7">
        <f>BH87/_xlfn.XLOOKUP($BC87,'16-66 år'!$A:$A,'16-66 år'!F:F)</f>
        <v>10543.239807418717</v>
      </c>
      <c r="BX87" s="7">
        <f>BI87/_xlfn.XLOOKUP($BC87,'16-66 år'!$A:$A,'16-66 år'!G:G)</f>
        <v>10536.529397193004</v>
      </c>
      <c r="BY87" s="7">
        <f>BJ87/_xlfn.XLOOKUP($BC87,'16-66 år'!$A:$A,'16-66 år'!H:H)</f>
        <v>10813.984300798928</v>
      </c>
      <c r="CB87" s="9" t="s">
        <v>86</v>
      </c>
      <c r="CC87" s="7">
        <f>_xlfn.XLOOKUP($CB87,$A:$A,B:B)/_xlfn.XLOOKUP($CB87,$BC:$BC,BD:BD)*100</f>
        <v>37.956587843277234</v>
      </c>
      <c r="CD87" s="7">
        <f>_xlfn.XLOOKUP($CB87,$A:$A,C:C)/_xlfn.XLOOKUP($CB87,$BC:$BC,BE:BE)*100</f>
        <v>40.074580628238927</v>
      </c>
      <c r="CE87" s="7">
        <f>_xlfn.XLOOKUP($CB87,$A:$A,D:D)/_xlfn.XLOOKUP($CB87,$BC:$BC,BF:BF)*100</f>
        <v>43.621364037483509</v>
      </c>
      <c r="CF87" s="7">
        <f>_xlfn.XLOOKUP($CB87,$A:$A,E:E)/_xlfn.XLOOKUP($CB87,$BC:$BC,BG:BG)*100</f>
        <v>43.390039710329461</v>
      </c>
      <c r="CG87" s="7">
        <f>_xlfn.XLOOKUP($CB87,$A:$A,F:F)/_xlfn.XLOOKUP($CB87,$BC:$BC,BH:BH)*100</f>
        <v>44.727327959536083</v>
      </c>
      <c r="CH87" s="7">
        <f>_xlfn.XLOOKUP($CB87,$A:$A,G:G)/_xlfn.XLOOKUP($CB87,$BC:$BC,BI:BI)*100</f>
        <v>47.319120188108641</v>
      </c>
      <c r="CI87" s="7">
        <f>_xlfn.XLOOKUP($CB87,$A:$A,H:H)/_xlfn.XLOOKUP($CB87,$BC:$BC,BJ:BJ)*100</f>
        <v>48.273345966657644</v>
      </c>
    </row>
    <row r="88" spans="1:87" x14ac:dyDescent="0.25">
      <c r="A88" s="9" t="s">
        <v>87</v>
      </c>
      <c r="B88" s="13">
        <v>91707546.782506108</v>
      </c>
      <c r="C88" s="13">
        <v>93217683.73417069</v>
      </c>
      <c r="D88" s="13">
        <v>93609990.724090591</v>
      </c>
      <c r="E88" s="13">
        <v>95473553.389901966</v>
      </c>
      <c r="F88" s="13">
        <v>96348124.643807381</v>
      </c>
      <c r="G88" s="13">
        <v>99000312.265773609</v>
      </c>
      <c r="H88" s="13">
        <v>102380423</v>
      </c>
      <c r="I88" s="13">
        <v>671737634.54025042</v>
      </c>
      <c r="J88" s="7">
        <f>B88/_xlfn.XLOOKUP($A88,Folketal!$A:$A,Folketal!B:B)</f>
        <v>2128.4272932092304</v>
      </c>
      <c r="K88" s="7">
        <f>C88/_xlfn.XLOOKUP($A88,Folketal!$A:$A,Folketal!C:C)</f>
        <v>2152.3362672401454</v>
      </c>
      <c r="L88" s="7">
        <f>D88/_xlfn.XLOOKUP($A88,Folketal!$A:$A,Folketal!D:D)</f>
        <v>2139.5591224193313</v>
      </c>
      <c r="M88" s="7">
        <f>E88/_xlfn.XLOOKUP($A88,Folketal!$A:$A,Folketal!E:E)</f>
        <v>2158.2284827158705</v>
      </c>
      <c r="N88" s="7">
        <f>F88/_xlfn.XLOOKUP($A88,Folketal!$A:$A,Folketal!F:F)</f>
        <v>2186.7978084797064</v>
      </c>
      <c r="O88" s="7">
        <f>G88/_xlfn.XLOOKUP($A88,Folketal!$A:$A,Folketal!G:G)</f>
        <v>2238.9649290040848</v>
      </c>
      <c r="P88" s="7">
        <f>H88/_xlfn.XLOOKUP($A88,Folketal!$A:$A,Folketal!H:H)</f>
        <v>2299.753425580664</v>
      </c>
      <c r="Q88" s="7">
        <f>B88/_xlfn.XLOOKUP($A88,'16-66 år'!$A:$A,'16-66 år'!B:B)</f>
        <v>3522.3362568177181</v>
      </c>
      <c r="R88" s="7">
        <f>C88/_xlfn.XLOOKUP($A88,'16-66 år'!$A:$A,'16-66 år'!C:C)</f>
        <v>3598.5826024618086</v>
      </c>
      <c r="S88" s="7">
        <f>D88/_xlfn.XLOOKUP($A88,'16-66 år'!$A:$A,'16-66 år'!D:D)</f>
        <v>3608.4338418044326</v>
      </c>
      <c r="T88" s="7">
        <f>E88/_xlfn.XLOOKUP($A88,'16-66 år'!$A:$A,'16-66 år'!E:E)</f>
        <v>3648.206090557966</v>
      </c>
      <c r="U88" s="7">
        <f>F88/_xlfn.XLOOKUP($A88,'16-66 år'!$A:$A,'16-66 år'!F:F)</f>
        <v>3719.4303830994204</v>
      </c>
      <c r="V88" s="7">
        <f>G88/_xlfn.XLOOKUP($A88,'16-66 år'!$A:$A,'16-66 år'!G:G)</f>
        <v>3811.5158337481175</v>
      </c>
      <c r="W88" s="7">
        <f>H88/_xlfn.XLOOKUP($A88,'16-66 år'!$A:$A,'16-66 år'!H:H)</f>
        <v>3929.5472096415137</v>
      </c>
      <c r="X88" s="7"/>
      <c r="Y88" s="9" t="s">
        <v>87</v>
      </c>
      <c r="Z88" s="13">
        <v>194258.99353385917</v>
      </c>
      <c r="AA88" s="13">
        <v>5200171.2194491662</v>
      </c>
      <c r="AB88" s="13">
        <v>8482131.3249763828</v>
      </c>
      <c r="AC88" s="13">
        <v>13090157.367803305</v>
      </c>
      <c r="AD88" s="13">
        <v>16118404.216985818</v>
      </c>
      <c r="AE88" s="13">
        <v>17598033.67926741</v>
      </c>
      <c r="AF88" s="13">
        <v>18265108</v>
      </c>
      <c r="AG88" s="13">
        <v>78948264.802015945</v>
      </c>
      <c r="AH88" s="7">
        <f>Z88/_xlfn.XLOOKUP($Y88,Folketal!$A:$A,Folketal!B:B)</f>
        <v>4.5085291046918829</v>
      </c>
      <c r="AI88" s="7">
        <f>AA88/_xlfn.XLOOKUP($Y88,Folketal!$A:$A,Folketal!C:C)</f>
        <v>120.0686035430424</v>
      </c>
      <c r="AJ88" s="7">
        <f>AB88/_xlfn.XLOOKUP($Y88,Folketal!$A:$A,Folketal!D:D)</f>
        <v>193.86842487146606</v>
      </c>
      <c r="AK88" s="7">
        <f>AC88/_xlfn.XLOOKUP($Y88,Folketal!$A:$A,Folketal!E:E)</f>
        <v>295.90969929704335</v>
      </c>
      <c r="AL88" s="7">
        <f>AD88/_xlfn.XLOOKUP($Y88,Folketal!$A:$A,Folketal!F:F)</f>
        <v>365.83681465729632</v>
      </c>
      <c r="AM88" s="7">
        <f>AE88/_xlfn.XLOOKUP($Y88,Folketal!$A:$A,Folketal!G:G)</f>
        <v>397.99248432203473</v>
      </c>
      <c r="AN88" s="7">
        <f>AF88/_xlfn.XLOOKUP($Y88,Folketal!$A:$A,Folketal!H:H)</f>
        <v>410.28590682420594</v>
      </c>
      <c r="AO88" s="7">
        <f>Z88/_xlfn.XLOOKUP($Y88,'16-66 år'!$A:$A,'16-66 år'!B:B)</f>
        <v>7.461168902053279</v>
      </c>
      <c r="AP88" s="7">
        <f>AA88/_xlfn.XLOOKUP($Y88,'16-66 år'!$A:$A,'16-66 år'!C:C)</f>
        <v>200.74780803926677</v>
      </c>
      <c r="AQ88" s="7">
        <f>AB88/_xlfn.XLOOKUP($Y88,'16-66 år'!$A:$A,'16-66 år'!D:D)</f>
        <v>326.96520410825622</v>
      </c>
      <c r="AR88" s="7">
        <f>AC88/_xlfn.XLOOKUP($Y88,'16-66 år'!$A:$A,'16-66 år'!E:E)</f>
        <v>500.19707175404301</v>
      </c>
      <c r="AS88" s="7">
        <f>AD88/_xlfn.XLOOKUP($Y88,'16-66 år'!$A:$A,'16-66 år'!F:F)</f>
        <v>622.23611090896452</v>
      </c>
      <c r="AT88" s="7">
        <f>AE88/_xlfn.XLOOKUP($Y88,'16-66 år'!$A:$A,'16-66 år'!G:G)</f>
        <v>677.52497417676943</v>
      </c>
      <c r="AU88" s="7">
        <f>AF88/_xlfn.XLOOKUP($Y88,'16-66 år'!$A:$A,'16-66 år'!H:H)</f>
        <v>701.04813080525059</v>
      </c>
      <c r="AV88" s="7"/>
      <c r="AW88" s="7"/>
      <c r="AX88" s="7"/>
      <c r="BC88" s="9" t="s">
        <v>87</v>
      </c>
      <c r="BD88" s="13">
        <v>240595494.08893362</v>
      </c>
      <c r="BE88" s="13">
        <v>240162160.14413294</v>
      </c>
      <c r="BF88" s="13">
        <v>218571696.92020303</v>
      </c>
      <c r="BG88" s="13">
        <v>231834769.22495678</v>
      </c>
      <c r="BH88" s="13">
        <v>238105750.0875313</v>
      </c>
      <c r="BI88" s="13">
        <v>240238826.54786205</v>
      </c>
      <c r="BJ88" s="13">
        <v>240657491</v>
      </c>
      <c r="BK88" s="13">
        <v>1650166188.0136197</v>
      </c>
      <c r="BL88" s="7">
        <f>BD88/_xlfn.XLOOKUP($BC88,Folketal!$A:$A,Folketal!B:B)</f>
        <v>5583.9462967701074</v>
      </c>
      <c r="BM88" s="7">
        <f>BE88/_xlfn.XLOOKUP($BC88,Folketal!$A:$A,Folketal!C:C)</f>
        <v>5545.1895669391124</v>
      </c>
      <c r="BN88" s="7">
        <f>BF88/_xlfn.XLOOKUP($BC88,Folketal!$A:$A,Folketal!D:D)</f>
        <v>4995.6961263531502</v>
      </c>
      <c r="BO88" s="7">
        <f>BG88/_xlfn.XLOOKUP($BC88,Folketal!$A:$A,Folketal!E:E)</f>
        <v>5240.7434777438975</v>
      </c>
      <c r="BP88" s="7">
        <f>BH88/_xlfn.XLOOKUP($BC88,Folketal!$A:$A,Folketal!F:F)</f>
        <v>5404.2477152802221</v>
      </c>
      <c r="BQ88" s="7">
        <f>BI88/_xlfn.XLOOKUP($BC88,Folketal!$A:$A,Folketal!G:G)</f>
        <v>5433.1778851541731</v>
      </c>
      <c r="BR88" s="7">
        <f>BJ88/_xlfn.XLOOKUP($BC88,Folketal!$A:$A,Folketal!H:H)</f>
        <v>5405.8468709286135</v>
      </c>
      <c r="BS88" s="7">
        <f>BD88/_xlfn.XLOOKUP($BC88,'16-66 år'!$A:$A,'16-66 år'!B:B)</f>
        <v>9240.877788021724</v>
      </c>
      <c r="BT88" s="7">
        <f>BE88/_xlfn.XLOOKUP($BC88,'16-66 år'!$A:$A,'16-66 år'!C:C)</f>
        <v>9271.2384243411416</v>
      </c>
      <c r="BU88" s="7">
        <f>BF88/_xlfn.XLOOKUP($BC88,'16-66 år'!$A:$A,'16-66 år'!D:D)</f>
        <v>8425.3988482076566</v>
      </c>
      <c r="BV88" s="7">
        <f>BG88/_xlfn.XLOOKUP($BC88,'16-66 år'!$A:$A,'16-66 år'!E:E)</f>
        <v>8858.7989768802745</v>
      </c>
      <c r="BW88" s="7">
        <f>BH88/_xlfn.XLOOKUP($BC88,'16-66 år'!$A:$A,'16-66 år'!F:F)</f>
        <v>9191.852613014642</v>
      </c>
      <c r="BX88" s="7">
        <f>BI88/_xlfn.XLOOKUP($BC88,'16-66 år'!$A:$A,'16-66 år'!G:G)</f>
        <v>9249.204071296761</v>
      </c>
      <c r="BY88" s="7">
        <f>BJ88/_xlfn.XLOOKUP($BC88,'16-66 år'!$A:$A,'16-66 år'!H:H)</f>
        <v>9236.8730713134264</v>
      </c>
      <c r="CB88" s="9" t="s">
        <v>87</v>
      </c>
      <c r="CC88" s="7">
        <f>_xlfn.XLOOKUP($CB88,$A:$A,B:B)/_xlfn.XLOOKUP($CB88,$BC:$BC,BD:BD)*100</f>
        <v>38.116901203730514</v>
      </c>
      <c r="CD88" s="7">
        <f>_xlfn.XLOOKUP($CB88,$A:$A,C:C)/_xlfn.XLOOKUP($CB88,$BC:$BC,BE:BE)*100</f>
        <v>38.814475885054598</v>
      </c>
      <c r="CE88" s="7">
        <f>_xlfn.XLOOKUP($CB88,$A:$A,D:D)/_xlfn.XLOOKUP($CB88,$BC:$BC,BF:BF)*100</f>
        <v>42.828047749597729</v>
      </c>
      <c r="CF88" s="7">
        <f>_xlfn.XLOOKUP($CB88,$A:$A,E:E)/_xlfn.XLOOKUP($CB88,$BC:$BC,BG:BG)*100</f>
        <v>41.181723392517064</v>
      </c>
      <c r="CG88" s="7">
        <f>_xlfn.XLOOKUP($CB88,$A:$A,F:F)/_xlfn.XLOOKUP($CB88,$BC:$BC,BH:BH)*100</f>
        <v>40.464425831122661</v>
      </c>
      <c r="CH88" s="7">
        <f>_xlfn.XLOOKUP($CB88,$A:$A,G:G)/_xlfn.XLOOKUP($CB88,$BC:$BC,BI:BI)*100</f>
        <v>41.209122475483817</v>
      </c>
      <c r="CI88" s="7">
        <f>_xlfn.XLOOKUP($CB88,$A:$A,H:H)/_xlfn.XLOOKUP($CB88,$BC:$BC,BJ:BJ)*100</f>
        <v>42.541963923325369</v>
      </c>
    </row>
    <row r="89" spans="1:87" x14ac:dyDescent="0.25">
      <c r="A89" s="9" t="s">
        <v>88</v>
      </c>
      <c r="B89" s="13">
        <v>217517667.2773813</v>
      </c>
      <c r="C89" s="13">
        <v>221691014.88299629</v>
      </c>
      <c r="D89" s="13">
        <v>219204125.70706952</v>
      </c>
      <c r="E89" s="13">
        <v>226082746.95694962</v>
      </c>
      <c r="F89" s="13">
        <v>221769572.52183768</v>
      </c>
      <c r="G89" s="13">
        <v>217386440.21753028</v>
      </c>
      <c r="H89" s="13">
        <v>216525752</v>
      </c>
      <c r="I89" s="13">
        <v>1540177319.5637646</v>
      </c>
      <c r="J89" s="7">
        <f>B89/_xlfn.XLOOKUP($A89,Folketal!$A:$A,Folketal!B:B)</f>
        <v>2933.481689512897</v>
      </c>
      <c r="K89" s="7">
        <f>C89/_xlfn.XLOOKUP($A89,Folketal!$A:$A,Folketal!C:C)</f>
        <v>3004.1061152772004</v>
      </c>
      <c r="L89" s="7">
        <f>D89/_xlfn.XLOOKUP($A89,Folketal!$A:$A,Folketal!D:D)</f>
        <v>2970.0041420354646</v>
      </c>
      <c r="M89" s="7">
        <f>E89/_xlfn.XLOOKUP($A89,Folketal!$A:$A,Folketal!E:E)</f>
        <v>3039.4819574218172</v>
      </c>
      <c r="N89" s="7">
        <f>F89/_xlfn.XLOOKUP($A89,Folketal!$A:$A,Folketal!F:F)</f>
        <v>2993.8113899486702</v>
      </c>
      <c r="O89" s="7">
        <f>G89/_xlfn.XLOOKUP($A89,Folketal!$A:$A,Folketal!G:G)</f>
        <v>2938.4090539129002</v>
      </c>
      <c r="P89" s="7">
        <f>H89/_xlfn.XLOOKUP($A89,Folketal!$A:$A,Folketal!H:H)</f>
        <v>2925.9841353495221</v>
      </c>
      <c r="Q89" s="7">
        <f>B89/_xlfn.XLOOKUP($A89,'16-66 år'!$A:$A,'16-66 år'!B:B)</f>
        <v>4774.2074861697793</v>
      </c>
      <c r="R89" s="7">
        <f>C89/_xlfn.XLOOKUP($A89,'16-66 år'!$A:$A,'16-66 år'!C:C)</f>
        <v>4905.3196194848051</v>
      </c>
      <c r="S89" s="7">
        <f>D89/_xlfn.XLOOKUP($A89,'16-66 år'!$A:$A,'16-66 år'!D:D)</f>
        <v>4850.8293103868091</v>
      </c>
      <c r="T89" s="7">
        <f>E89/_xlfn.XLOOKUP($A89,'16-66 år'!$A:$A,'16-66 år'!E:E)</f>
        <v>4967.6506109940374</v>
      </c>
      <c r="U89" s="7">
        <f>F89/_xlfn.XLOOKUP($A89,'16-66 år'!$A:$A,'16-66 år'!F:F)</f>
        <v>4892.6593977505172</v>
      </c>
      <c r="V89" s="7">
        <f>G89/_xlfn.XLOOKUP($A89,'16-66 år'!$A:$A,'16-66 år'!G:G)</f>
        <v>4798.1821440323638</v>
      </c>
      <c r="W89" s="7">
        <f>H89/_xlfn.XLOOKUP($A89,'16-66 år'!$A:$A,'16-66 år'!H:H)</f>
        <v>4773.7058953216629</v>
      </c>
      <c r="X89" s="7"/>
      <c r="Y89" s="9" t="s">
        <v>88</v>
      </c>
      <c r="Z89" s="13">
        <v>973919.24868878559</v>
      </c>
      <c r="AA89" s="13">
        <v>10099804.261510335</v>
      </c>
      <c r="AB89" s="13">
        <v>16814206.61831665</v>
      </c>
      <c r="AC89" s="13">
        <v>22248800.869209249</v>
      </c>
      <c r="AD89" s="13">
        <v>25307953.375273041</v>
      </c>
      <c r="AE89" s="13">
        <v>26385859.290860038</v>
      </c>
      <c r="AF89" s="13">
        <v>25875935</v>
      </c>
      <c r="AG89" s="13">
        <v>127706478.6638581</v>
      </c>
      <c r="AH89" s="7">
        <f>Z89/_xlfn.XLOOKUP($Y89,Folketal!$A:$A,Folketal!B:B)</f>
        <v>13.134447049073305</v>
      </c>
      <c r="AI89" s="7">
        <f>AA89/_xlfn.XLOOKUP($Y89,Folketal!$A:$A,Folketal!C:C)</f>
        <v>136.86113422828248</v>
      </c>
      <c r="AJ89" s="7">
        <f>AB89/_xlfn.XLOOKUP($Y89,Folketal!$A:$A,Folketal!D:D)</f>
        <v>227.81625637911077</v>
      </c>
      <c r="AK89" s="7">
        <f>AC89/_xlfn.XLOOKUP($Y89,Folketal!$A:$A,Folketal!E:E)</f>
        <v>299.11538906199416</v>
      </c>
      <c r="AL89" s="7">
        <f>AD89/_xlfn.XLOOKUP($Y89,Folketal!$A:$A,Folketal!F:F)</f>
        <v>341.64848770550572</v>
      </c>
      <c r="AM89" s="7">
        <f>AE89/_xlfn.XLOOKUP($Y89,Folketal!$A:$A,Folketal!G:G)</f>
        <v>356.65724024898338</v>
      </c>
      <c r="AN89" s="7">
        <f>AF89/_xlfn.XLOOKUP($Y89,Folketal!$A:$A,Folketal!H:H)</f>
        <v>349.67007202605367</v>
      </c>
      <c r="AO89" s="7">
        <f>Z89/_xlfn.XLOOKUP($Y89,'16-66 år'!$A:$A,'16-66 år'!B:B)</f>
        <v>21.37616050325466</v>
      </c>
      <c r="AP89" s="7">
        <f>AA89/_xlfn.XLOOKUP($Y89,'16-66 år'!$A:$A,'16-66 år'!C:C)</f>
        <v>223.47666197969497</v>
      </c>
      <c r="AQ89" s="7">
        <f>AB89/_xlfn.XLOOKUP($Y89,'16-66 år'!$A:$A,'16-66 år'!D:D)</f>
        <v>372.08627361341587</v>
      </c>
      <c r="AR89" s="7">
        <f>AC89/_xlfn.XLOOKUP($Y89,'16-66 år'!$A:$A,'16-66 år'!E:E)</f>
        <v>488.86644699543513</v>
      </c>
      <c r="AS89" s="7">
        <f>AD89/_xlfn.XLOOKUP($Y89,'16-66 år'!$A:$A,'16-66 år'!F:F)</f>
        <v>558.34168101292914</v>
      </c>
      <c r="AT89" s="7">
        <f>AE89/_xlfn.XLOOKUP($Y89,'16-66 år'!$A:$A,'16-66 år'!G:G)</f>
        <v>582.39216198428551</v>
      </c>
      <c r="AU89" s="7">
        <f>AF89/_xlfn.XLOOKUP($Y89,'16-66 år'!$A:$A,'16-66 år'!H:H)</f>
        <v>570.4822743507209</v>
      </c>
      <c r="AV89" s="7"/>
      <c r="AW89" s="7"/>
      <c r="AX89" s="7"/>
      <c r="BC89" s="9" t="s">
        <v>88</v>
      </c>
      <c r="BD89" s="13">
        <v>500626713.63361192</v>
      </c>
      <c r="BE89" s="13">
        <v>478833939.61745709</v>
      </c>
      <c r="BF89" s="13">
        <v>435330636.01304442</v>
      </c>
      <c r="BG89" s="13">
        <v>450641879.38329995</v>
      </c>
      <c r="BH89" s="13">
        <v>448198851.28159916</v>
      </c>
      <c r="BI89" s="13">
        <v>438358318.90941417</v>
      </c>
      <c r="BJ89" s="13">
        <v>433745611</v>
      </c>
      <c r="BK89" s="13">
        <v>3185735949.8384266</v>
      </c>
      <c r="BL89" s="7">
        <f>BD89/_xlfn.XLOOKUP($BC89,Folketal!$A:$A,Folketal!B:B)</f>
        <v>6751.5403052408892</v>
      </c>
      <c r="BM89" s="7">
        <f>BE89/_xlfn.XLOOKUP($BC89,Folketal!$A:$A,Folketal!C:C)</f>
        <v>6488.6164509926975</v>
      </c>
      <c r="BN89" s="7">
        <f>BF89/_xlfn.XLOOKUP($BC89,Folketal!$A:$A,Folketal!D:D)</f>
        <v>5898.3095685045173</v>
      </c>
      <c r="BO89" s="7">
        <f>BG89/_xlfn.XLOOKUP($BC89,Folketal!$A:$A,Folketal!E:E)</f>
        <v>6058.4802691955038</v>
      </c>
      <c r="BP89" s="7">
        <f>BH89/_xlfn.XLOOKUP($BC89,Folketal!$A:$A,Folketal!F:F)</f>
        <v>6050.5271785949453</v>
      </c>
      <c r="BQ89" s="7">
        <f>BI89/_xlfn.XLOOKUP($BC89,Folketal!$A:$A,Folketal!G:G)</f>
        <v>5925.2824226411403</v>
      </c>
      <c r="BR89" s="7">
        <f>BJ89/_xlfn.XLOOKUP($BC89,Folketal!$A:$A,Folketal!H:H)</f>
        <v>5861.3479682706993</v>
      </c>
      <c r="BS89" s="7">
        <f>BD89/_xlfn.XLOOKUP($BC89,'16-66 år'!$A:$A,'16-66 år'!B:B)</f>
        <v>10988.053678225058</v>
      </c>
      <c r="BT89" s="7">
        <f>BE89/_xlfn.XLOOKUP($BC89,'16-66 år'!$A:$A,'16-66 år'!C:C)</f>
        <v>10595.07765671233</v>
      </c>
      <c r="BU89" s="7">
        <f>BF89/_xlfn.XLOOKUP($BC89,'16-66 år'!$A:$A,'16-66 år'!D:D)</f>
        <v>9633.5532101406188</v>
      </c>
      <c r="BV89" s="7">
        <f>BG89/_xlfn.XLOOKUP($BC89,'16-66 år'!$A:$A,'16-66 år'!E:E)</f>
        <v>9901.8232819164587</v>
      </c>
      <c r="BW89" s="7">
        <f>BH89/_xlfn.XLOOKUP($BC89,'16-66 år'!$A:$A,'16-66 år'!F:F)</f>
        <v>9888.1207951463621</v>
      </c>
      <c r="BX89" s="7">
        <f>BI89/_xlfn.XLOOKUP($BC89,'16-66 år'!$A:$A,'16-66 år'!G:G)</f>
        <v>9675.502558367858</v>
      </c>
      <c r="BY89" s="7">
        <f>BJ89/_xlfn.XLOOKUP($BC89,'16-66 år'!$A:$A,'16-66 år'!H:H)</f>
        <v>9562.7146479121657</v>
      </c>
      <c r="CB89" s="9" t="s">
        <v>88</v>
      </c>
      <c r="CC89" s="7">
        <f>_xlfn.XLOOKUP($CB89,$A:$A,B:B)/_xlfn.XLOOKUP($CB89,$BC:$BC,BD:BD)*100</f>
        <v>43.449073202388782</v>
      </c>
      <c r="CD89" s="7">
        <f>_xlfn.XLOOKUP($CB89,$A:$A,C:C)/_xlfn.XLOOKUP($CB89,$BC:$BC,BE:BE)*100</f>
        <v>46.2980997253675</v>
      </c>
      <c r="CE89" s="7">
        <f>_xlfn.XLOOKUP($CB89,$A:$A,D:D)/_xlfn.XLOOKUP($CB89,$BC:$BC,BF:BF)*100</f>
        <v>50.353480222444347</v>
      </c>
      <c r="CF89" s="7">
        <f>_xlfn.XLOOKUP($CB89,$A:$A,E:E)/_xlfn.XLOOKUP($CB89,$BC:$BC,BG:BG)*100</f>
        <v>50.169049371607933</v>
      </c>
      <c r="CG89" s="7">
        <f>_xlfn.XLOOKUP($CB89,$A:$A,F:F)/_xlfn.XLOOKUP($CB89,$BC:$BC,BH:BH)*100</f>
        <v>49.480174232419422</v>
      </c>
      <c r="CH89" s="7">
        <f>_xlfn.XLOOKUP($CB89,$A:$A,G:G)/_xlfn.XLOOKUP($CB89,$BC:$BC,BI:BI)*100</f>
        <v>49.591037934072546</v>
      </c>
      <c r="CI89" s="7">
        <f>_xlfn.XLOOKUP($CB89,$A:$A,H:H)/_xlfn.XLOOKUP($CB89,$BC:$BC,BJ:BJ)*100</f>
        <v>49.919986856074495</v>
      </c>
    </row>
    <row r="90" spans="1:87" x14ac:dyDescent="0.25">
      <c r="A90" s="9" t="s">
        <v>89</v>
      </c>
      <c r="B90" s="13">
        <v>121461573.21445179</v>
      </c>
      <c r="C90" s="13">
        <v>122541176.08228858</v>
      </c>
      <c r="D90" s="13">
        <v>121380382.52363648</v>
      </c>
      <c r="E90" s="13">
        <v>128209268.5776587</v>
      </c>
      <c r="F90" s="13">
        <v>131183416.42889391</v>
      </c>
      <c r="G90" s="13">
        <v>131806889.32798775</v>
      </c>
      <c r="H90" s="13">
        <v>131183452</v>
      </c>
      <c r="I90" s="13">
        <v>887766158.15491724</v>
      </c>
      <c r="J90" s="7">
        <f>B90/_xlfn.XLOOKUP($A90,Folketal!$A:$A,Folketal!B:B)</f>
        <v>2799.6213717748483</v>
      </c>
      <c r="K90" s="7">
        <f>C90/_xlfn.XLOOKUP($A90,Folketal!$A:$A,Folketal!C:C)</f>
        <v>2841.4686287225472</v>
      </c>
      <c r="L90" s="7">
        <f>D90/_xlfn.XLOOKUP($A90,Folketal!$A:$A,Folketal!D:D)</f>
        <v>2817.4922244988852</v>
      </c>
      <c r="M90" s="7">
        <f>E90/_xlfn.XLOOKUP($A90,Folketal!$A:$A,Folketal!E:E)</f>
        <v>2958.1520633501464</v>
      </c>
      <c r="N90" s="7">
        <f>F90/_xlfn.XLOOKUP($A90,Folketal!$A:$A,Folketal!F:F)</f>
        <v>3054.3997864652006</v>
      </c>
      <c r="O90" s="7">
        <f>G90/_xlfn.XLOOKUP($A90,Folketal!$A:$A,Folketal!G:G)</f>
        <v>3087.3908303192106</v>
      </c>
      <c r="P90" s="7">
        <f>H90/_xlfn.XLOOKUP($A90,Folketal!$A:$A,Folketal!H:H)</f>
        <v>3083.4771530650619</v>
      </c>
      <c r="Q90" s="7">
        <f>B90/_xlfn.XLOOKUP($A90,'16-66 år'!$A:$A,'16-66 år'!B:B)</f>
        <v>4561.9370221390345</v>
      </c>
      <c r="R90" s="7">
        <f>C90/_xlfn.XLOOKUP($A90,'16-66 år'!$A:$A,'16-66 år'!C:C)</f>
        <v>4656.3504990040119</v>
      </c>
      <c r="S90" s="7">
        <f>D90/_xlfn.XLOOKUP($A90,'16-66 år'!$A:$A,'16-66 år'!D:D)</f>
        <v>4622.7818305075398</v>
      </c>
      <c r="T90" s="7">
        <f>E90/_xlfn.XLOOKUP($A90,'16-66 år'!$A:$A,'16-66 år'!E:E)</f>
        <v>4865.9962265697095</v>
      </c>
      <c r="U90" s="7">
        <f>F90/_xlfn.XLOOKUP($A90,'16-66 år'!$A:$A,'16-66 år'!F:F)</f>
        <v>5065.1923405882044</v>
      </c>
      <c r="V90" s="7">
        <f>G90/_xlfn.XLOOKUP($A90,'16-66 år'!$A:$A,'16-66 år'!G:G)</f>
        <v>5148.3044030930296</v>
      </c>
      <c r="W90" s="7">
        <f>H90/_xlfn.XLOOKUP($A90,'16-66 år'!$A:$A,'16-66 år'!H:H)</f>
        <v>5171.625482929906</v>
      </c>
      <c r="X90" s="7"/>
      <c r="Y90" s="9" t="s">
        <v>89</v>
      </c>
      <c r="Z90" s="13">
        <v>2150379.4060340133</v>
      </c>
      <c r="AA90" s="13">
        <v>7756595.9059184976</v>
      </c>
      <c r="AB90" s="13">
        <v>12675923.170406584</v>
      </c>
      <c r="AC90" s="13">
        <v>17069815.045288298</v>
      </c>
      <c r="AD90" s="13">
        <v>19418331.604391761</v>
      </c>
      <c r="AE90" s="13">
        <v>19473429.554700274</v>
      </c>
      <c r="AF90" s="13">
        <v>18963276</v>
      </c>
      <c r="AG90" s="13">
        <v>97507750.68673943</v>
      </c>
      <c r="AH90" s="7">
        <f>Z90/_xlfn.XLOOKUP($Y90,Folketal!$A:$A,Folketal!B:B)</f>
        <v>49.565043356782603</v>
      </c>
      <c r="AI90" s="7">
        <f>AA90/_xlfn.XLOOKUP($Y90,Folketal!$A:$A,Folketal!C:C)</f>
        <v>179.85892282888508</v>
      </c>
      <c r="AJ90" s="7">
        <f>AB90/_xlfn.XLOOKUP($Y90,Folketal!$A:$A,Folketal!D:D)</f>
        <v>294.23465496173679</v>
      </c>
      <c r="AK90" s="7">
        <f>AC90/_xlfn.XLOOKUP($Y90,Folketal!$A:$A,Folketal!E:E)</f>
        <v>393.84912773789944</v>
      </c>
      <c r="AL90" s="7">
        <f>AD90/_xlfn.XLOOKUP($Y90,Folketal!$A:$A,Folketal!F:F)</f>
        <v>452.12534877160726</v>
      </c>
      <c r="AM90" s="7">
        <f>AE90/_xlfn.XLOOKUP($Y90,Folketal!$A:$A,Folketal!G:G)</f>
        <v>456.13767344467988</v>
      </c>
      <c r="AN90" s="7">
        <f>AF90/_xlfn.XLOOKUP($Y90,Folketal!$A:$A,Folketal!H:H)</f>
        <v>445.73326438510719</v>
      </c>
      <c r="AO90" s="7">
        <f>Z90/_xlfn.XLOOKUP($Y90,'16-66 år'!$A:$A,'16-66 år'!B:B)</f>
        <v>80.765423700808014</v>
      </c>
      <c r="AP90" s="7">
        <f>AA90/_xlfn.XLOOKUP($Y90,'16-66 år'!$A:$A,'16-66 år'!C:C)</f>
        <v>294.73708651892304</v>
      </c>
      <c r="AQ90" s="7">
        <f>AB90/_xlfn.XLOOKUP($Y90,'16-66 år'!$A:$A,'16-66 år'!D:D)</f>
        <v>482.76357430043737</v>
      </c>
      <c r="AR90" s="7">
        <f>AC90/_xlfn.XLOOKUP($Y90,'16-66 år'!$A:$A,'16-66 år'!E:E)</f>
        <v>647.85999109185889</v>
      </c>
      <c r="AS90" s="7">
        <f>AD90/_xlfn.XLOOKUP($Y90,'16-66 år'!$A:$A,'16-66 år'!F:F)</f>
        <v>749.77148169395582</v>
      </c>
      <c r="AT90" s="7">
        <f>AE90/_xlfn.XLOOKUP($Y90,'16-66 år'!$A:$A,'16-66 år'!G:G)</f>
        <v>760.62141843216443</v>
      </c>
      <c r="AU90" s="7">
        <f>AF90/_xlfn.XLOOKUP($Y90,'16-66 år'!$A:$A,'16-66 år'!H:H)</f>
        <v>747.58637546321847</v>
      </c>
      <c r="AV90" s="7"/>
      <c r="AW90" s="7"/>
      <c r="AX90" s="7"/>
      <c r="BC90" s="9" t="s">
        <v>89</v>
      </c>
      <c r="BD90" s="13">
        <v>287580938.43292147</v>
      </c>
      <c r="BE90" s="13">
        <v>271957965.20989186</v>
      </c>
      <c r="BF90" s="13">
        <v>253830280.96689525</v>
      </c>
      <c r="BG90" s="13">
        <v>266161162.10788992</v>
      </c>
      <c r="BH90" s="13">
        <v>269294255.58472943</v>
      </c>
      <c r="BI90" s="13">
        <v>251785504.16289169</v>
      </c>
      <c r="BJ90" s="13">
        <v>251310264</v>
      </c>
      <c r="BK90" s="13">
        <v>1851920370.4652195</v>
      </c>
      <c r="BL90" s="7">
        <f>BD90/_xlfn.XLOOKUP($BC90,Folketal!$A:$A,Folketal!B:B)</f>
        <v>6628.5798878165606</v>
      </c>
      <c r="BM90" s="7">
        <f>BE90/_xlfn.XLOOKUP($BC90,Folketal!$A:$A,Folketal!C:C)</f>
        <v>6306.1254280455378</v>
      </c>
      <c r="BN90" s="7">
        <f>BF90/_xlfn.XLOOKUP($BC90,Folketal!$A:$A,Folketal!D:D)</f>
        <v>5891.9310361155785</v>
      </c>
      <c r="BO90" s="7">
        <f>BG90/_xlfn.XLOOKUP($BC90,Folketal!$A:$A,Folketal!E:E)</f>
        <v>6141.0941627532802</v>
      </c>
      <c r="BP90" s="7">
        <f>BH90/_xlfn.XLOOKUP($BC90,Folketal!$A:$A,Folketal!F:F)</f>
        <v>6270.0937294169698</v>
      </c>
      <c r="BQ90" s="7">
        <f>BI90/_xlfn.XLOOKUP($BC90,Folketal!$A:$A,Folketal!G:G)</f>
        <v>5897.7209819847203</v>
      </c>
      <c r="BR90" s="7">
        <f>BJ90/_xlfn.XLOOKUP($BC90,Folketal!$A:$A,Folketal!H:H)</f>
        <v>5907.0671305001879</v>
      </c>
      <c r="BS90" s="7">
        <f>BD90/_xlfn.XLOOKUP($BC90,'16-66 år'!$A:$A,'16-66 år'!B:B)</f>
        <v>10801.16200687029</v>
      </c>
      <c r="BT90" s="7">
        <f>BE90/_xlfn.XLOOKUP($BC90,'16-66 år'!$A:$A,'16-66 år'!C:C)</f>
        <v>10333.927317319294</v>
      </c>
      <c r="BU90" s="7">
        <f>BF90/_xlfn.XLOOKUP($BC90,'16-66 år'!$A:$A,'16-66 år'!D:D)</f>
        <v>9667.1470833261701</v>
      </c>
      <c r="BV90" s="7">
        <f>BG90/_xlfn.XLOOKUP($BC90,'16-66 år'!$A:$A,'16-66 år'!E:E)</f>
        <v>10101.759606341655</v>
      </c>
      <c r="BW90" s="7">
        <f>BH90/_xlfn.XLOOKUP($BC90,'16-66 år'!$A:$A,'16-66 år'!F:F)</f>
        <v>10397.863067482507</v>
      </c>
      <c r="BX90" s="7">
        <f>BI90/_xlfn.XLOOKUP($BC90,'16-66 år'!$A:$A,'16-66 år'!G:G)</f>
        <v>9834.6029280092062</v>
      </c>
      <c r="BY90" s="7">
        <f>BJ90/_xlfn.XLOOKUP($BC90,'16-66 år'!$A:$A,'16-66 år'!H:H)</f>
        <v>9907.366711345896</v>
      </c>
      <c r="CB90" s="9" t="s">
        <v>89</v>
      </c>
      <c r="CC90" s="7">
        <f>_xlfn.XLOOKUP($CB90,$A:$A,B:B)/_xlfn.XLOOKUP($CB90,$BC:$BC,BD:BD)*100</f>
        <v>42.235613346391112</v>
      </c>
      <c r="CD90" s="7">
        <f>_xlfn.XLOOKUP($CB90,$A:$A,C:C)/_xlfn.XLOOKUP($CB90,$BC:$BC,BE:BE)*100</f>
        <v>45.058866353744662</v>
      </c>
      <c r="CE90" s="7">
        <f>_xlfn.XLOOKUP($CB90,$A:$A,D:D)/_xlfn.XLOOKUP($CB90,$BC:$BC,BF:BF)*100</f>
        <v>47.819504458361692</v>
      </c>
      <c r="CF90" s="7">
        <f>_xlfn.XLOOKUP($CB90,$A:$A,E:E)/_xlfn.XLOOKUP($CB90,$BC:$BC,BG:BG)*100</f>
        <v>48.169788395231137</v>
      </c>
      <c r="CG90" s="7">
        <f>_xlfn.XLOOKUP($CB90,$A:$A,F:F)/_xlfn.XLOOKUP($CB90,$BC:$BC,BH:BH)*100</f>
        <v>48.713781934950703</v>
      </c>
      <c r="CH90" s="7">
        <f>_xlfn.XLOOKUP($CB90,$A:$A,G:G)/_xlfn.XLOOKUP($CB90,$BC:$BC,BI:BI)*100</f>
        <v>52.34887916451131</v>
      </c>
      <c r="CI90" s="7">
        <f>_xlfn.XLOOKUP($CB90,$A:$A,H:H)/_xlfn.XLOOKUP($CB90,$BC:$BC,BJ:BJ)*100</f>
        <v>52.199798731658653</v>
      </c>
    </row>
    <row r="91" spans="1:87" x14ac:dyDescent="0.25">
      <c r="A91" s="9" t="s">
        <v>90</v>
      </c>
      <c r="B91" s="13">
        <v>112518836.85969046</v>
      </c>
      <c r="C91" s="13">
        <v>111209222.22206196</v>
      </c>
      <c r="D91" s="13">
        <v>106783221.16873391</v>
      </c>
      <c r="E91" s="13">
        <v>104624796.90225367</v>
      </c>
      <c r="F91" s="13">
        <v>103762473.74734457</v>
      </c>
      <c r="G91" s="13">
        <v>102973421.04196091</v>
      </c>
      <c r="H91" s="13">
        <v>104421289</v>
      </c>
      <c r="I91" s="13">
        <v>746293260.94204557</v>
      </c>
      <c r="J91" s="7">
        <f>B91/_xlfn.XLOOKUP($A91,Folketal!$A:$A,Folketal!B:B)</f>
        <v>3020.7210088778347</v>
      </c>
      <c r="K91" s="7">
        <f>C91/_xlfn.XLOOKUP($A91,Folketal!$A:$A,Folketal!C:C)</f>
        <v>3003.8685706353508</v>
      </c>
      <c r="L91" s="7">
        <f>D91/_xlfn.XLOOKUP($A91,Folketal!$A:$A,Folketal!D:D)</f>
        <v>2895.1880586919151</v>
      </c>
      <c r="M91" s="7">
        <f>E91/_xlfn.XLOOKUP($A91,Folketal!$A:$A,Folketal!E:E)</f>
        <v>2841.5208284153632</v>
      </c>
      <c r="N91" s="7">
        <f>F91/_xlfn.XLOOKUP($A91,Folketal!$A:$A,Folketal!F:F)</f>
        <v>2831.4815736327178</v>
      </c>
      <c r="O91" s="7">
        <f>G91/_xlfn.XLOOKUP($A91,Folketal!$A:$A,Folketal!G:G)</f>
        <v>2835.9521080132445</v>
      </c>
      <c r="P91" s="7">
        <f>H91/_xlfn.XLOOKUP($A91,Folketal!$A:$A,Folketal!H:H)</f>
        <v>2883.1323927328954</v>
      </c>
      <c r="Q91" s="7">
        <f>B91/_xlfn.XLOOKUP($A91,'16-66 år'!$A:$A,'16-66 år'!B:B)</f>
        <v>4897.4466533053519</v>
      </c>
      <c r="R91" s="7">
        <f>C91/_xlfn.XLOOKUP($A91,'16-66 år'!$A:$A,'16-66 år'!C:C)</f>
        <v>4906.4335225475143</v>
      </c>
      <c r="S91" s="7">
        <f>D91/_xlfn.XLOOKUP($A91,'16-66 år'!$A:$A,'16-66 år'!D:D)</f>
        <v>4761.3689378309136</v>
      </c>
      <c r="T91" s="7">
        <f>E91/_xlfn.XLOOKUP($A91,'16-66 år'!$A:$A,'16-66 år'!E:E)</f>
        <v>4723.4671287699175</v>
      </c>
      <c r="U91" s="7">
        <f>F91/_xlfn.XLOOKUP($A91,'16-66 år'!$A:$A,'16-66 år'!F:F)</f>
        <v>4741.2599381925784</v>
      </c>
      <c r="V91" s="7">
        <f>G91/_xlfn.XLOOKUP($A91,'16-66 år'!$A:$A,'16-66 år'!G:G)</f>
        <v>4772.369701161464</v>
      </c>
      <c r="W91" s="7">
        <f>H91/_xlfn.XLOOKUP($A91,'16-66 år'!$A:$A,'16-66 år'!H:H)</f>
        <v>4873.5783160645942</v>
      </c>
      <c r="X91" s="7"/>
      <c r="Y91" s="9" t="s">
        <v>90</v>
      </c>
      <c r="Z91" s="13">
        <v>726734.46365520835</v>
      </c>
      <c r="AA91" s="13">
        <v>6515598.8539498933</v>
      </c>
      <c r="AB91" s="13">
        <v>11125828.720526924</v>
      </c>
      <c r="AC91" s="13">
        <v>16020681.902632175</v>
      </c>
      <c r="AD91" s="13">
        <v>17658571.164661348</v>
      </c>
      <c r="AE91" s="13">
        <v>18830765.516704522</v>
      </c>
      <c r="AF91" s="13">
        <v>19579960</v>
      </c>
      <c r="AG91" s="13">
        <v>90458140.622130066</v>
      </c>
      <c r="AH91" s="7">
        <f>Z91/_xlfn.XLOOKUP($Y91,Folketal!$A:$A,Folketal!B:B)</f>
        <v>19.510173794067178</v>
      </c>
      <c r="AI91" s="7">
        <f>AA91/_xlfn.XLOOKUP($Y91,Folketal!$A:$A,Folketal!C:C)</f>
        <v>175.99262206120397</v>
      </c>
      <c r="AJ91" s="7">
        <f>AB91/_xlfn.XLOOKUP($Y91,Folketal!$A:$A,Folketal!D:D)</f>
        <v>301.65194589721347</v>
      </c>
      <c r="AK91" s="7">
        <f>AC91/_xlfn.XLOOKUP($Y91,Folketal!$A:$A,Folketal!E:E)</f>
        <v>435.10814510136271</v>
      </c>
      <c r="AL91" s="7">
        <f>AD91/_xlfn.XLOOKUP($Y91,Folketal!$A:$A,Folketal!F:F)</f>
        <v>481.8689942875443</v>
      </c>
      <c r="AM91" s="7">
        <f>AE91/_xlfn.XLOOKUP($Y91,Folketal!$A:$A,Folketal!G:G)</f>
        <v>518.61100293870891</v>
      </c>
      <c r="AN91" s="7">
        <f>AF91/_xlfn.XLOOKUP($Y91,Folketal!$A:$A,Folketal!H:H)</f>
        <v>540.61405930752665</v>
      </c>
      <c r="AO91" s="7">
        <f>Z91/_xlfn.XLOOKUP($Y91,'16-66 år'!$A:$A,'16-66 år'!B:B)</f>
        <v>31.631532694459558</v>
      </c>
      <c r="AP91" s="7">
        <f>AA91/_xlfn.XLOOKUP($Y91,'16-66 år'!$A:$A,'16-66 år'!C:C)</f>
        <v>287.46134536088823</v>
      </c>
      <c r="AQ91" s="7">
        <f>AB91/_xlfn.XLOOKUP($Y91,'16-66 år'!$A:$A,'16-66 år'!D:D)</f>
        <v>496.09081555834149</v>
      </c>
      <c r="AR91" s="7">
        <f>AC91/_xlfn.XLOOKUP($Y91,'16-66 år'!$A:$A,'16-66 år'!E:E)</f>
        <v>723.28135000596728</v>
      </c>
      <c r="AS91" s="7">
        <f>AD91/_xlfn.XLOOKUP($Y91,'16-66 år'!$A:$A,'16-66 år'!F:F)</f>
        <v>806.88010804941041</v>
      </c>
      <c r="AT91" s="7">
        <f>AE91/_xlfn.XLOOKUP($Y91,'16-66 år'!$A:$A,'16-66 år'!G:G)</f>
        <v>872.72398928046175</v>
      </c>
      <c r="AU91" s="7">
        <f>AF91/_xlfn.XLOOKUP($Y91,'16-66 år'!$A:$A,'16-66 år'!H:H)</f>
        <v>913.84112760197888</v>
      </c>
      <c r="AV91" s="7"/>
      <c r="AW91" s="7"/>
      <c r="AX91" s="7"/>
      <c r="BC91" s="9" t="s">
        <v>90</v>
      </c>
      <c r="BD91" s="13">
        <v>263322895.65618381</v>
      </c>
      <c r="BE91" s="13">
        <v>254560596.37038234</v>
      </c>
      <c r="BF91" s="13">
        <v>230954530.86823311</v>
      </c>
      <c r="BG91" s="13">
        <v>232107786.71633157</v>
      </c>
      <c r="BH91" s="13">
        <v>229167405.35110635</v>
      </c>
      <c r="BI91" s="13">
        <v>217967043.01013577</v>
      </c>
      <c r="BJ91" s="13">
        <v>213148690</v>
      </c>
      <c r="BK91" s="13">
        <v>1641228947.972373</v>
      </c>
      <c r="BL91" s="7">
        <f>BD91/_xlfn.XLOOKUP($BC91,Folketal!$A:$A,Folketal!B:B)</f>
        <v>7069.2608031405889</v>
      </c>
      <c r="BM91" s="7">
        <f>BE91/_xlfn.XLOOKUP($BC91,Folketal!$A:$A,Folketal!C:C)</f>
        <v>6875.9277286581582</v>
      </c>
      <c r="BN91" s="7">
        <f>BF91/_xlfn.XLOOKUP($BC91,Folketal!$A:$A,Folketal!D:D)</f>
        <v>6261.8152229545622</v>
      </c>
      <c r="BO91" s="7">
        <f>BG91/_xlfn.XLOOKUP($BC91,Folketal!$A:$A,Folketal!E:E)</f>
        <v>6303.8508070703847</v>
      </c>
      <c r="BP91" s="7">
        <f>BH91/_xlfn.XLOOKUP($BC91,Folketal!$A:$A,Folketal!F:F)</f>
        <v>6253.5448712303214</v>
      </c>
      <c r="BQ91" s="7">
        <f>BI91/_xlfn.XLOOKUP($BC91,Folketal!$A:$A,Folketal!G:G)</f>
        <v>6002.9480311246425</v>
      </c>
      <c r="BR91" s="7">
        <f>BJ91/_xlfn.XLOOKUP($BC91,Folketal!$A:$A,Folketal!H:H)</f>
        <v>5885.1590369429568</v>
      </c>
      <c r="BS91" s="7">
        <f>BD91/_xlfn.XLOOKUP($BC91,'16-66 år'!$A:$A,'16-66 år'!B:B)</f>
        <v>11461.279462728349</v>
      </c>
      <c r="BT91" s="7">
        <f>BE91/_xlfn.XLOOKUP($BC91,'16-66 år'!$A:$A,'16-66 år'!C:C)</f>
        <v>11230.944867660035</v>
      </c>
      <c r="BU91" s="7">
        <f>BF91/_xlfn.XLOOKUP($BC91,'16-66 år'!$A:$A,'16-66 år'!D:D)</f>
        <v>10298.057291132702</v>
      </c>
      <c r="BV91" s="7">
        <f>BG91/_xlfn.XLOOKUP($BC91,'16-66 år'!$A:$A,'16-66 år'!E:E)</f>
        <v>10478.906849495783</v>
      </c>
      <c r="BW91" s="7">
        <f>BH91/_xlfn.XLOOKUP($BC91,'16-66 år'!$A:$A,'16-66 år'!F:F)</f>
        <v>10471.437301855442</v>
      </c>
      <c r="BX91" s="7">
        <f>BI91/_xlfn.XLOOKUP($BC91,'16-66 år'!$A:$A,'16-66 år'!G:G)</f>
        <v>10101.823377213505</v>
      </c>
      <c r="BY91" s="7">
        <f>BJ91/_xlfn.XLOOKUP($BC91,'16-66 år'!$A:$A,'16-66 år'!H:H)</f>
        <v>9948.132642583776</v>
      </c>
      <c r="CB91" s="9" t="s">
        <v>90</v>
      </c>
      <c r="CC91" s="7">
        <f>_xlfn.XLOOKUP($CB91,$A:$A,B:B)/_xlfn.XLOOKUP($CB91,$BC:$BC,BD:BD)*100</f>
        <v>42.730365917973337</v>
      </c>
      <c r="CD91" s="7">
        <f>_xlfn.XLOOKUP($CB91,$A:$A,C:C)/_xlfn.XLOOKUP($CB91,$BC:$BC,BE:BE)*100</f>
        <v>43.68673856351829</v>
      </c>
      <c r="CE91" s="7">
        <f>_xlfn.XLOOKUP($CB91,$A:$A,D:D)/_xlfn.XLOOKUP($CB91,$BC:$BC,BF:BF)*100</f>
        <v>46.235603504854865</v>
      </c>
      <c r="CF91" s="7">
        <f>_xlfn.XLOOKUP($CB91,$A:$A,E:E)/_xlfn.XLOOKUP($CB91,$BC:$BC,BG:BG)*100</f>
        <v>45.075953022687656</v>
      </c>
      <c r="CG91" s="7">
        <f>_xlfn.XLOOKUP($CB91,$A:$A,F:F)/_xlfn.XLOOKUP($CB91,$BC:$BC,BH:BH)*100</f>
        <v>45.278024415544849</v>
      </c>
      <c r="CH91" s="7">
        <f>_xlfn.XLOOKUP($CB91,$A:$A,G:G)/_xlfn.XLOOKUP($CB91,$BC:$BC,BI:BI)*100</f>
        <v>47.242656330008799</v>
      </c>
      <c r="CI91" s="7">
        <f>_xlfn.XLOOKUP($CB91,$A:$A,H:H)/_xlfn.XLOOKUP($CB91,$BC:$BC,BJ:BJ)*100</f>
        <v>48.989880725985223</v>
      </c>
    </row>
    <row r="92" spans="1:87" x14ac:dyDescent="0.25">
      <c r="A92" s="9" t="s">
        <v>91</v>
      </c>
      <c r="B92" s="13">
        <v>64590409.640891723</v>
      </c>
      <c r="C92" s="13">
        <v>67193170.520830214</v>
      </c>
      <c r="D92" s="13">
        <v>68054048.418172002</v>
      </c>
      <c r="E92" s="13">
        <v>74035029.658750504</v>
      </c>
      <c r="F92" s="13">
        <v>74727897.390448198</v>
      </c>
      <c r="G92" s="13">
        <v>82061264.953310236</v>
      </c>
      <c r="H92" s="13">
        <v>90437392</v>
      </c>
      <c r="I92" s="13">
        <v>521099212.58240294</v>
      </c>
      <c r="J92" s="7">
        <f>B92/_xlfn.XLOOKUP($A92,Folketal!$A:$A,Folketal!B:B)</f>
        <v>1508.0998772068394</v>
      </c>
      <c r="K92" s="7">
        <f>C92/_xlfn.XLOOKUP($A92,Folketal!$A:$A,Folketal!C:C)</f>
        <v>1573.6842597037382</v>
      </c>
      <c r="L92" s="7">
        <f>D92/_xlfn.XLOOKUP($A92,Folketal!$A:$A,Folketal!D:D)</f>
        <v>1589.3423110808753</v>
      </c>
      <c r="M92" s="7">
        <f>E92/_xlfn.XLOOKUP($A92,Folketal!$A:$A,Folketal!E:E)</f>
        <v>1716.2369525418542</v>
      </c>
      <c r="N92" s="7">
        <f>F92/_xlfn.XLOOKUP($A92,Folketal!$A:$A,Folketal!F:F)</f>
        <v>1703.122305318235</v>
      </c>
      <c r="O92" s="7">
        <f>G92/_xlfn.XLOOKUP($A92,Folketal!$A:$A,Folketal!G:G)</f>
        <v>1857.5983555168018</v>
      </c>
      <c r="P92" s="7">
        <f>H92/_xlfn.XLOOKUP($A92,Folketal!$A:$A,Folketal!H:H)</f>
        <v>2044.7070314266334</v>
      </c>
      <c r="Q92" s="7">
        <f>B92/_xlfn.XLOOKUP($A92,'16-66 år'!$A:$A,'16-66 år'!B:B)</f>
        <v>2380.8621637690931</v>
      </c>
      <c r="R92" s="7">
        <f>C92/_xlfn.XLOOKUP($A92,'16-66 år'!$A:$A,'16-66 år'!C:C)</f>
        <v>2498.1659858285389</v>
      </c>
      <c r="S92" s="7">
        <f>D92/_xlfn.XLOOKUP($A92,'16-66 år'!$A:$A,'16-66 år'!D:D)</f>
        <v>2522.6692522582944</v>
      </c>
      <c r="T92" s="7">
        <f>E92/_xlfn.XLOOKUP($A92,'16-66 år'!$A:$A,'16-66 år'!E:E)</f>
        <v>2719.576448545366</v>
      </c>
      <c r="U92" s="7">
        <f>F92/_xlfn.XLOOKUP($A92,'16-66 år'!$A:$A,'16-66 år'!F:F)</f>
        <v>2691.830171479709</v>
      </c>
      <c r="V92" s="7">
        <f>G92/_xlfn.XLOOKUP($A92,'16-66 år'!$A:$A,'16-66 år'!G:G)</f>
        <v>2927.6227239853811</v>
      </c>
      <c r="W92" s="7">
        <f>H92/_xlfn.XLOOKUP($A92,'16-66 år'!$A:$A,'16-66 år'!H:H)</f>
        <v>3213.837668798863</v>
      </c>
      <c r="X92" s="7"/>
      <c r="Y92" s="9" t="s">
        <v>91</v>
      </c>
      <c r="Z92" s="13">
        <v>668330.45562437689</v>
      </c>
      <c r="AA92" s="13">
        <v>5559342.299944682</v>
      </c>
      <c r="AB92" s="13">
        <v>11086003.33650993</v>
      </c>
      <c r="AC92" s="13">
        <v>15347276.23304007</v>
      </c>
      <c r="AD92" s="13">
        <v>17935666.831027843</v>
      </c>
      <c r="AE92" s="13">
        <v>17057780.725722756</v>
      </c>
      <c r="AF92" s="13">
        <v>17230043</v>
      </c>
      <c r="AG92" s="13">
        <v>84884442.881869659</v>
      </c>
      <c r="AH92" s="7">
        <f>Z92/_xlfn.XLOOKUP($Y92,Folketal!$A:$A,Folketal!B:B)</f>
        <v>15.604624334548481</v>
      </c>
      <c r="AI92" s="7">
        <f>AA92/_xlfn.XLOOKUP($Y92,Folketal!$A:$A,Folketal!C:C)</f>
        <v>130.20146845155938</v>
      </c>
      <c r="AJ92" s="7">
        <f>AB92/_xlfn.XLOOKUP($Y92,Folketal!$A:$A,Folketal!D:D)</f>
        <v>258.90383559891472</v>
      </c>
      <c r="AK92" s="7">
        <f>AC92/_xlfn.XLOOKUP($Y92,Folketal!$A:$A,Folketal!E:E)</f>
        <v>355.77162207427489</v>
      </c>
      <c r="AL92" s="7">
        <f>AD92/_xlfn.XLOOKUP($Y92,Folketal!$A:$A,Folketal!F:F)</f>
        <v>408.77149374450948</v>
      </c>
      <c r="AM92" s="7">
        <f>AE92/_xlfn.XLOOKUP($Y92,Folketal!$A:$A,Folketal!G:G)</f>
        <v>386.13230545370237</v>
      </c>
      <c r="AN92" s="7">
        <f>AF92/_xlfn.XLOOKUP($Y92,Folketal!$A:$A,Folketal!H:H)</f>
        <v>389.55557314040243</v>
      </c>
      <c r="AO92" s="7">
        <f>Z92/_xlfn.XLOOKUP($Y92,'16-66 år'!$A:$A,'16-66 år'!B:B)</f>
        <v>24.635277954380069</v>
      </c>
      <c r="AP92" s="7">
        <f>AA92/_xlfn.XLOOKUP($Y92,'16-66 år'!$A:$A,'16-66 år'!C:C)</f>
        <v>206.69005093299185</v>
      </c>
      <c r="AQ92" s="7">
        <f>AB92/_xlfn.XLOOKUP($Y92,'16-66 år'!$A:$A,'16-66 år'!D:D)</f>
        <v>410.94277853393373</v>
      </c>
      <c r="AR92" s="7">
        <f>AC92/_xlfn.XLOOKUP($Y92,'16-66 år'!$A:$A,'16-66 år'!E:E)</f>
        <v>563.76138680674683</v>
      </c>
      <c r="AS92" s="7">
        <f>AD92/_xlfn.XLOOKUP($Y92,'16-66 år'!$A:$A,'16-66 år'!F:F)</f>
        <v>646.07423475479425</v>
      </c>
      <c r="AT92" s="7">
        <f>AE92/_xlfn.XLOOKUP($Y92,'16-66 år'!$A:$A,'16-66 år'!G:G)</f>
        <v>608.55443188450795</v>
      </c>
      <c r="AU92" s="7">
        <f>AF92/_xlfn.XLOOKUP($Y92,'16-66 år'!$A:$A,'16-66 år'!H:H)</f>
        <v>612.29719260838669</v>
      </c>
      <c r="AV92" s="7"/>
      <c r="AW92" s="7"/>
      <c r="AX92" s="7"/>
      <c r="BC92" s="9" t="s">
        <v>91</v>
      </c>
      <c r="BD92" s="13">
        <v>222493423.70204845</v>
      </c>
      <c r="BE92" s="13">
        <v>240339338.57017162</v>
      </c>
      <c r="BF92" s="13">
        <v>202120766.8573027</v>
      </c>
      <c r="BG92" s="13">
        <v>199599508.15357724</v>
      </c>
      <c r="BH92" s="13">
        <v>201681434.59353065</v>
      </c>
      <c r="BI92" s="13">
        <v>204645029.34505242</v>
      </c>
      <c r="BJ92" s="13">
        <v>212427466</v>
      </c>
      <c r="BK92" s="13">
        <v>1483306967.221683</v>
      </c>
      <c r="BL92" s="7">
        <f>BD92/_xlfn.XLOOKUP($BC92,Folketal!$A:$A,Folketal!B:B)</f>
        <v>5194.9245535045984</v>
      </c>
      <c r="BM92" s="7">
        <f>BE92/_xlfn.XLOOKUP($BC92,Folketal!$A:$A,Folketal!C:C)</f>
        <v>5628.8195833568698</v>
      </c>
      <c r="BN92" s="7">
        <f>BF92/_xlfn.XLOOKUP($BC92,Folketal!$A:$A,Folketal!D:D)</f>
        <v>4720.3523402532219</v>
      </c>
      <c r="BO92" s="7">
        <f>BG92/_xlfn.XLOOKUP($BC92,Folketal!$A:$A,Folketal!E:E)</f>
        <v>4626.999586294618</v>
      </c>
      <c r="BP92" s="7">
        <f>BH92/_xlfn.XLOOKUP($BC92,Folketal!$A:$A,Folketal!F:F)</f>
        <v>4596.5183260827007</v>
      </c>
      <c r="BQ92" s="7">
        <f>BI92/_xlfn.XLOOKUP($BC92,Folketal!$A:$A,Folketal!G:G)</f>
        <v>4632.4934205236423</v>
      </c>
      <c r="BR92" s="7">
        <f>BJ92/_xlfn.XLOOKUP($BC92,Folketal!$A:$A,Folketal!H:H)</f>
        <v>4802.7914537644137</v>
      </c>
      <c r="BS92" s="7">
        <f>BD92/_xlfn.XLOOKUP($BC92,'16-66 år'!$A:$A,'16-66 år'!B:B)</f>
        <v>8201.3131225643574</v>
      </c>
      <c r="BT92" s="7">
        <f>BE92/_xlfn.XLOOKUP($BC92,'16-66 år'!$A:$A,'16-66 år'!C:C)</f>
        <v>8935.5444313556018</v>
      </c>
      <c r="BU92" s="7">
        <f>BF92/_xlfn.XLOOKUP($BC92,'16-66 år'!$A:$A,'16-66 år'!D:D)</f>
        <v>7492.336688931412</v>
      </c>
      <c r="BV92" s="7">
        <f>BG92/_xlfn.XLOOKUP($BC92,'16-66 år'!$A:$A,'16-66 år'!E:E)</f>
        <v>7332.0173439215823</v>
      </c>
      <c r="BW92" s="7">
        <f>BH92/_xlfn.XLOOKUP($BC92,'16-66 år'!$A:$A,'16-66 år'!F:F)</f>
        <v>7264.9196568398347</v>
      </c>
      <c r="BX92" s="7">
        <f>BI92/_xlfn.XLOOKUP($BC92,'16-66 år'!$A:$A,'16-66 år'!G:G)</f>
        <v>7300.9286245113244</v>
      </c>
      <c r="BY92" s="7">
        <f>BJ92/_xlfn.XLOOKUP($BC92,'16-66 år'!$A:$A,'16-66 år'!H:H)</f>
        <v>7548.9504619758354</v>
      </c>
      <c r="CB92" s="9" t="s">
        <v>91</v>
      </c>
      <c r="CC92" s="7">
        <f>_xlfn.XLOOKUP($CB92,$A:$A,B:B)/_xlfn.XLOOKUP($CB92,$BC:$BC,BD:BD)*100</f>
        <v>29.030255621122457</v>
      </c>
      <c r="CD92" s="7">
        <f>_xlfn.XLOOKUP($CB92,$A:$A,C:C)/_xlfn.XLOOKUP($CB92,$BC:$BC,BE:BE)*100</f>
        <v>27.95762479857699</v>
      </c>
      <c r="CE92" s="7">
        <f>_xlfn.XLOOKUP($CB92,$A:$A,D:D)/_xlfn.XLOOKUP($CB92,$BC:$BC,BF:BF)*100</f>
        <v>33.669993180966991</v>
      </c>
      <c r="CF92" s="7">
        <f>_xlfn.XLOOKUP($CB92,$A:$A,E:E)/_xlfn.XLOOKUP($CB92,$BC:$BC,BG:BG)*100</f>
        <v>37.091789625947349</v>
      </c>
      <c r="CG92" s="7">
        <f>_xlfn.XLOOKUP($CB92,$A:$A,F:F)/_xlfn.XLOOKUP($CB92,$BC:$BC,BH:BH)*100</f>
        <v>37.052442403067495</v>
      </c>
      <c r="CH92" s="7">
        <f>_xlfn.XLOOKUP($CB92,$A:$A,G:G)/_xlfn.XLOOKUP($CB92,$BC:$BC,BI:BI)*100</f>
        <v>40.099319888657817</v>
      </c>
      <c r="CI92" s="7">
        <f>_xlfn.XLOOKUP($CB92,$A:$A,H:H)/_xlfn.XLOOKUP($CB92,$BC:$BC,BJ:BJ)*100</f>
        <v>42.573304527391009</v>
      </c>
    </row>
    <row r="93" spans="1:87" x14ac:dyDescent="0.25">
      <c r="A93" s="9" t="s">
        <v>103</v>
      </c>
      <c r="B93" s="13">
        <v>214713896.91888309</v>
      </c>
      <c r="C93" s="13">
        <v>214119234.53605548</v>
      </c>
      <c r="D93" s="13">
        <v>206505959.92733371</v>
      </c>
      <c r="E93" s="13">
        <v>208052309.79256466</v>
      </c>
      <c r="F93" s="13">
        <v>206397159.25147784</v>
      </c>
      <c r="G93" s="13">
        <v>202308158.03473535</v>
      </c>
      <c r="H93" s="13">
        <v>198490335</v>
      </c>
      <c r="I93" s="13">
        <v>1450587053.46105</v>
      </c>
      <c r="J93" s="7" t="e">
        <f>B93/_xlfn.XLOOKUP($A93,Folketal!$A:$A,Folketal!B:B)</f>
        <v>#N/A</v>
      </c>
      <c r="K93" s="7" t="e">
        <f>C93/_xlfn.XLOOKUP($A93,Folketal!$A:$A,Folketal!C:C)</f>
        <v>#N/A</v>
      </c>
      <c r="L93" s="7" t="e">
        <f>D93/_xlfn.XLOOKUP($A93,Folketal!$A:$A,Folketal!D:D)</f>
        <v>#N/A</v>
      </c>
      <c r="M93" s="7" t="e">
        <f>E93/_xlfn.XLOOKUP($A93,Folketal!$A:$A,Folketal!E:E)</f>
        <v>#N/A</v>
      </c>
      <c r="N93" s="7" t="e">
        <f>F93/_xlfn.XLOOKUP($A93,Folketal!$A:$A,Folketal!F:F)</f>
        <v>#N/A</v>
      </c>
      <c r="O93" s="7" t="e">
        <f>G93/_xlfn.XLOOKUP($A93,Folketal!$A:$A,Folketal!G:G)</f>
        <v>#N/A</v>
      </c>
      <c r="P93" s="7" t="e">
        <f>H93/_xlfn.XLOOKUP($A93,Folketal!$A:$A,Folketal!H:H)</f>
        <v>#N/A</v>
      </c>
      <c r="Q93" s="7" t="e">
        <f>B93/_xlfn.XLOOKUP($A93,'16-66 år'!$A:$A,'16-66 år'!B:B)</f>
        <v>#N/A</v>
      </c>
      <c r="R93" s="7" t="e">
        <f>C93/_xlfn.XLOOKUP($A93,'16-66 år'!$A:$A,'16-66 år'!C:C)</f>
        <v>#N/A</v>
      </c>
      <c r="S93" s="7" t="e">
        <f>D93/_xlfn.XLOOKUP($A93,'16-66 år'!$A:$A,'16-66 år'!D:D)</f>
        <v>#N/A</v>
      </c>
      <c r="T93" s="7" t="e">
        <f>E93/_xlfn.XLOOKUP($A93,'16-66 år'!$A:$A,'16-66 år'!E:E)</f>
        <v>#N/A</v>
      </c>
      <c r="U93" s="7" t="e">
        <f>F93/_xlfn.XLOOKUP($A93,'16-66 år'!$A:$A,'16-66 år'!F:F)</f>
        <v>#N/A</v>
      </c>
      <c r="V93" s="7" t="e">
        <f>G93/_xlfn.XLOOKUP($A93,'16-66 år'!$A:$A,'16-66 år'!G:G)</f>
        <v>#N/A</v>
      </c>
      <c r="W93" s="7" t="e">
        <f>H93/_xlfn.XLOOKUP($A93,'16-66 år'!$A:$A,'16-66 år'!H:H)</f>
        <v>#N/A</v>
      </c>
      <c r="X93" s="7"/>
      <c r="Y93" s="9" t="s">
        <v>103</v>
      </c>
      <c r="Z93" s="13">
        <v>376104.68332101626</v>
      </c>
      <c r="AA93" s="13">
        <v>2101500.6846278147</v>
      </c>
      <c r="AB93" s="13">
        <v>4236427.5068031959</v>
      </c>
      <c r="AC93" s="13">
        <v>5593197.4616491422</v>
      </c>
      <c r="AD93" s="13">
        <v>7336981.7626068359</v>
      </c>
      <c r="AE93" s="13">
        <v>7493043.9024898773</v>
      </c>
      <c r="AF93" s="13">
        <v>6445017</v>
      </c>
      <c r="AG93" s="13">
        <v>33582273.00149788</v>
      </c>
      <c r="AH93" s="7" t="e">
        <f>Z93/_xlfn.XLOOKUP($Y93,Folketal!$A:$A,Folketal!B:B)</f>
        <v>#N/A</v>
      </c>
      <c r="AI93" s="7" t="e">
        <f>AA93/_xlfn.XLOOKUP($Y93,Folketal!$A:$A,Folketal!C:C)</f>
        <v>#N/A</v>
      </c>
      <c r="AJ93" s="7" t="e">
        <f>AB93/_xlfn.XLOOKUP($Y93,Folketal!$A:$A,Folketal!D:D)</f>
        <v>#N/A</v>
      </c>
      <c r="AK93" s="7" t="e">
        <f>AC93/_xlfn.XLOOKUP($Y93,Folketal!$A:$A,Folketal!E:E)</f>
        <v>#N/A</v>
      </c>
      <c r="AL93" s="7" t="e">
        <f>AD93/_xlfn.XLOOKUP($Y93,Folketal!$A:$A,Folketal!F:F)</f>
        <v>#N/A</v>
      </c>
      <c r="AM93" s="7" t="e">
        <f>AE93/_xlfn.XLOOKUP($Y93,Folketal!$A:$A,Folketal!G:G)</f>
        <v>#N/A</v>
      </c>
      <c r="AN93" s="7" t="e">
        <f>AF93/_xlfn.XLOOKUP($Y93,Folketal!$A:$A,Folketal!H:H)</f>
        <v>#N/A</v>
      </c>
      <c r="AO93" s="7" t="e">
        <f>Z93/_xlfn.XLOOKUP($Y93,'16-66 år'!$A:$A,'16-66 år'!B:B)</f>
        <v>#N/A</v>
      </c>
      <c r="AP93" s="7" t="e">
        <f>AA93/_xlfn.XLOOKUP($Y93,'16-66 år'!$A:$A,'16-66 år'!C:C)</f>
        <v>#N/A</v>
      </c>
      <c r="AQ93" s="7" t="e">
        <f>AB93/_xlfn.XLOOKUP($Y93,'16-66 år'!$A:$A,'16-66 år'!D:D)</f>
        <v>#N/A</v>
      </c>
      <c r="AR93" s="7" t="e">
        <f>AC93/_xlfn.XLOOKUP($Y93,'16-66 år'!$A:$A,'16-66 år'!E:E)</f>
        <v>#N/A</v>
      </c>
      <c r="AS93" s="7" t="e">
        <f>AD93/_xlfn.XLOOKUP($Y93,'16-66 år'!$A:$A,'16-66 år'!F:F)</f>
        <v>#N/A</v>
      </c>
      <c r="AT93" s="7" t="e">
        <f>AE93/_xlfn.XLOOKUP($Y93,'16-66 år'!$A:$A,'16-66 år'!G:G)</f>
        <v>#N/A</v>
      </c>
      <c r="AU93" s="7" t="e">
        <f>AF93/_xlfn.XLOOKUP($Y93,'16-66 år'!$A:$A,'16-66 år'!H:H)</f>
        <v>#N/A</v>
      </c>
      <c r="AV93" s="7"/>
      <c r="AW93" s="7"/>
      <c r="AX93" s="7"/>
      <c r="BC93" s="9" t="s">
        <v>103</v>
      </c>
      <c r="BD93" s="13">
        <v>232541180.92146128</v>
      </c>
      <c r="BE93" s="13">
        <v>235694218.59970701</v>
      </c>
      <c r="BF93" s="13">
        <v>222891386.45278758</v>
      </c>
      <c r="BG93" s="13">
        <v>224197999.40700284</v>
      </c>
      <c r="BH93" s="13">
        <v>223843627.47280878</v>
      </c>
      <c r="BI93" s="13">
        <v>221673457.58944935</v>
      </c>
      <c r="BJ93" s="13">
        <v>216182002</v>
      </c>
      <c r="BK93" s="13">
        <v>1577023872.4432168</v>
      </c>
      <c r="BL93" s="7" t="e">
        <f>BD93/_xlfn.XLOOKUP($BC93,Folketal!$A:$A,Folketal!B:B)</f>
        <v>#N/A</v>
      </c>
      <c r="BM93" s="7" t="e">
        <f>BE93/_xlfn.XLOOKUP($BC93,Folketal!$A:$A,Folketal!C:C)</f>
        <v>#N/A</v>
      </c>
      <c r="BN93" s="7" t="e">
        <f>BF93/_xlfn.XLOOKUP($BC93,Folketal!$A:$A,Folketal!D:D)</f>
        <v>#N/A</v>
      </c>
      <c r="BO93" s="7" t="e">
        <f>BG93/_xlfn.XLOOKUP($BC93,Folketal!$A:$A,Folketal!E:E)</f>
        <v>#N/A</v>
      </c>
      <c r="BP93" s="7" t="e">
        <f>BH93/_xlfn.XLOOKUP($BC93,Folketal!$A:$A,Folketal!F:F)</f>
        <v>#N/A</v>
      </c>
      <c r="BQ93" s="7" t="e">
        <f>BI93/_xlfn.XLOOKUP($BC93,Folketal!$A:$A,Folketal!G:G)</f>
        <v>#N/A</v>
      </c>
      <c r="BR93" s="7" t="e">
        <f>BJ93/_xlfn.XLOOKUP($BC93,Folketal!$A:$A,Folketal!H:H)</f>
        <v>#N/A</v>
      </c>
      <c r="BS93" s="7" t="e">
        <f>BD93/_xlfn.XLOOKUP($BC93,'16-66 år'!$A:$A,'16-66 år'!B:B)</f>
        <v>#N/A</v>
      </c>
      <c r="BT93" s="7" t="e">
        <f>BE93/_xlfn.XLOOKUP($BC93,'16-66 år'!$A:$A,'16-66 år'!C:C)</f>
        <v>#N/A</v>
      </c>
      <c r="BU93" s="7" t="e">
        <f>BF93/_xlfn.XLOOKUP($BC93,'16-66 år'!$A:$A,'16-66 år'!D:D)</f>
        <v>#N/A</v>
      </c>
      <c r="BV93" s="7" t="e">
        <f>BG93/_xlfn.XLOOKUP($BC93,'16-66 år'!$A:$A,'16-66 år'!E:E)</f>
        <v>#N/A</v>
      </c>
      <c r="BW93" s="7" t="e">
        <f>BH93/_xlfn.XLOOKUP($BC93,'16-66 år'!$A:$A,'16-66 år'!F:F)</f>
        <v>#N/A</v>
      </c>
      <c r="BX93" s="7" t="e">
        <f>BI93/_xlfn.XLOOKUP($BC93,'16-66 år'!$A:$A,'16-66 år'!G:G)</f>
        <v>#N/A</v>
      </c>
      <c r="BY93" s="7" t="e">
        <f>BJ93/_xlfn.XLOOKUP($BC93,'16-66 år'!$A:$A,'16-66 år'!H:H)</f>
        <v>#N/A</v>
      </c>
      <c r="CB93" s="9" t="s">
        <v>103</v>
      </c>
      <c r="CC93" s="7">
        <f>_xlfn.XLOOKUP($CB93,$A:$A,B:B)/_xlfn.XLOOKUP($CB93,$BC:$BC,BD:BD)*100</f>
        <v>92.333708837318056</v>
      </c>
      <c r="CD93" s="7">
        <f>_xlfn.XLOOKUP($CB93,$A:$A,C:C)/_xlfn.XLOOKUP($CB93,$BC:$BC,BE:BE)*100</f>
        <v>90.84619716519498</v>
      </c>
      <c r="CE93" s="7">
        <f>_xlfn.XLOOKUP($CB93,$A:$A,D:D)/_xlfn.XLOOKUP($CB93,$BC:$BC,BF:BF)*100</f>
        <v>92.648694601339116</v>
      </c>
      <c r="CF93" s="7">
        <f>_xlfn.XLOOKUP($CB93,$A:$A,E:E)/_xlfn.XLOOKUP($CB93,$BC:$BC,BG:BG)*100</f>
        <v>92.798468471109004</v>
      </c>
      <c r="CG93" s="7">
        <f>_xlfn.XLOOKUP($CB93,$A:$A,F:F)/_xlfn.XLOOKUP($CB93,$BC:$BC,BH:BH)*100</f>
        <v>92.205957159334261</v>
      </c>
      <c r="CH93" s="7">
        <f>_xlfn.XLOOKUP($CB93,$A:$A,G:G)/_xlfn.XLOOKUP($CB93,$BC:$BC,BI:BI)*100</f>
        <v>91.264042269517205</v>
      </c>
      <c r="CI93" s="7">
        <f>_xlfn.XLOOKUP($CB93,$A:$A,H:H)/_xlfn.XLOOKUP($CB93,$BC:$BC,BJ:BJ)*100</f>
        <v>91.816309019101411</v>
      </c>
    </row>
    <row r="94" spans="1:87" x14ac:dyDescent="0.25">
      <c r="A94" s="9" t="s">
        <v>92</v>
      </c>
      <c r="B94" s="13">
        <v>13136844.577576043</v>
      </c>
      <c r="C94" s="13">
        <v>13268900.383074904</v>
      </c>
      <c r="D94" s="13">
        <v>13837111.974341923</v>
      </c>
      <c r="E94" s="13">
        <v>16089291.499391213</v>
      </c>
      <c r="F94" s="13">
        <v>17903896.277112886</v>
      </c>
      <c r="G94" s="13">
        <v>19279109.469524525</v>
      </c>
      <c r="H94" s="13">
        <v>19961934</v>
      </c>
      <c r="I94" s="13">
        <v>113477088.18102151</v>
      </c>
      <c r="J94" s="7">
        <f>B94/_xlfn.XLOOKUP($A94,Folketal!$A:$A,Folketal!B:B)</f>
        <v>793.04826909604844</v>
      </c>
      <c r="K94" s="7">
        <f>C94/_xlfn.XLOOKUP($A94,Folketal!$A:$A,Folketal!C:C)</f>
        <v>801.98853932154145</v>
      </c>
      <c r="L94" s="7">
        <f>D94/_xlfn.XLOOKUP($A94,Folketal!$A:$A,Folketal!D:D)</f>
        <v>837.54687817577167</v>
      </c>
      <c r="M94" s="7">
        <f>E94/_xlfn.XLOOKUP($A94,Folketal!$A:$A,Folketal!E:E)</f>
        <v>935.42392438321008</v>
      </c>
      <c r="N94" s="7">
        <f>F94/_xlfn.XLOOKUP($A94,Folketal!$A:$A,Folketal!F:F)</f>
        <v>1001.1125182908122</v>
      </c>
      <c r="O94" s="7">
        <f>G94/_xlfn.XLOOKUP($A94,Folketal!$A:$A,Folketal!G:G)</f>
        <v>1047.4361333002566</v>
      </c>
      <c r="P94" s="7">
        <f>H94/_xlfn.XLOOKUP($A94,Folketal!$A:$A,Folketal!H:H)</f>
        <v>1068.054253611557</v>
      </c>
      <c r="Q94" s="7">
        <f>B94/_xlfn.XLOOKUP($A94,'16-66 år'!$A:$A,'16-66 år'!B:B)</f>
        <v>1294.5254806440721</v>
      </c>
      <c r="R94" s="7">
        <f>C94/_xlfn.XLOOKUP($A94,'16-66 år'!$A:$A,'16-66 år'!C:C)</f>
        <v>1316.8817371054886</v>
      </c>
      <c r="S94" s="7">
        <f>D94/_xlfn.XLOOKUP($A94,'16-66 år'!$A:$A,'16-66 år'!D:D)</f>
        <v>1376.2792892721229</v>
      </c>
      <c r="T94" s="7">
        <f>E94/_xlfn.XLOOKUP($A94,'16-66 år'!$A:$A,'16-66 år'!E:E)</f>
        <v>1521.5898902393808</v>
      </c>
      <c r="U94" s="7">
        <f>F94/_xlfn.XLOOKUP($A94,'16-66 år'!$A:$A,'16-66 år'!F:F)</f>
        <v>1605.8746324435274</v>
      </c>
      <c r="V94" s="7">
        <f>G94/_xlfn.XLOOKUP($A94,'16-66 år'!$A:$A,'16-66 år'!G:G)</f>
        <v>1658.1327487335104</v>
      </c>
      <c r="W94" s="7">
        <f>H94/_xlfn.XLOOKUP($A94,'16-66 år'!$A:$A,'16-66 år'!H:H)</f>
        <v>1681.1465386558868</v>
      </c>
      <c r="X94" s="7"/>
      <c r="Y94" s="9" t="s">
        <v>92</v>
      </c>
      <c r="Z94" s="13">
        <v>35975.615416222616</v>
      </c>
      <c r="AA94" s="13">
        <v>942925.38740566804</v>
      </c>
      <c r="AB94" s="13">
        <v>1253554.850432697</v>
      </c>
      <c r="AC94" s="13">
        <v>1966206.3095044077</v>
      </c>
      <c r="AD94" s="13">
        <v>2458139.4788960796</v>
      </c>
      <c r="AE94" s="13">
        <v>2209027.5436350307</v>
      </c>
      <c r="AF94" s="13">
        <v>3053182</v>
      </c>
      <c r="AG94" s="13">
        <v>11919011.185290106</v>
      </c>
      <c r="AH94" s="7">
        <f>Z94/_xlfn.XLOOKUP($Y94,Folketal!$A:$A,Folketal!B:B)</f>
        <v>2.171784812328561</v>
      </c>
      <c r="AI94" s="7">
        <f>AA94/_xlfn.XLOOKUP($Y94,Folketal!$A:$A,Folketal!C:C)</f>
        <v>56.99156164434379</v>
      </c>
      <c r="AJ94" s="7">
        <f>AB94/_xlfn.XLOOKUP($Y94,Folketal!$A:$A,Folketal!D:D)</f>
        <v>75.876451209533144</v>
      </c>
      <c r="AK94" s="7">
        <f>AC94/_xlfn.XLOOKUP($Y94,Folketal!$A:$A,Folketal!E:E)</f>
        <v>114.3143203200237</v>
      </c>
      <c r="AL94" s="7">
        <f>AD94/_xlfn.XLOOKUP($Y94,Folketal!$A:$A,Folketal!F:F)</f>
        <v>137.44908739074478</v>
      </c>
      <c r="AM94" s="7">
        <f>AE94/_xlfn.XLOOKUP($Y94,Folketal!$A:$A,Folketal!G:G)</f>
        <v>120.01670887944316</v>
      </c>
      <c r="AN94" s="7">
        <f>AF94/_xlfn.XLOOKUP($Y94,Folketal!$A:$A,Folketal!H:H)</f>
        <v>163.35912252541465</v>
      </c>
      <c r="AO94" s="7">
        <f>Z94/_xlfn.XLOOKUP($Y94,'16-66 år'!$A:$A,'16-66 år'!B:B)</f>
        <v>3.5450941482284799</v>
      </c>
      <c r="AP94" s="7">
        <f>AA94/_xlfn.XLOOKUP($Y94,'16-66 år'!$A:$A,'16-66 år'!C:C)</f>
        <v>93.581320703222318</v>
      </c>
      <c r="AQ94" s="7">
        <f>AB94/_xlfn.XLOOKUP($Y94,'16-66 år'!$A:$A,'16-66 år'!D:D)</f>
        <v>124.68220115702178</v>
      </c>
      <c r="AR94" s="7">
        <f>AC94/_xlfn.XLOOKUP($Y94,'16-66 år'!$A:$A,'16-66 år'!E:E)</f>
        <v>185.94725832271683</v>
      </c>
      <c r="AS94" s="7">
        <f>AD94/_xlfn.XLOOKUP($Y94,'16-66 år'!$A:$A,'16-66 år'!F:F)</f>
        <v>220.48071386636286</v>
      </c>
      <c r="AT94" s="7">
        <f>AE94/_xlfn.XLOOKUP($Y94,'16-66 år'!$A:$A,'16-66 år'!G:G)</f>
        <v>189.99118806528173</v>
      </c>
      <c r="AU94" s="7">
        <f>AF94/_xlfn.XLOOKUP($Y94,'16-66 år'!$A:$A,'16-66 år'!H:H)</f>
        <v>257.13171635506149</v>
      </c>
      <c r="AV94" s="7"/>
      <c r="AW94" s="7"/>
      <c r="AX94" s="7"/>
      <c r="BC94" s="9" t="s">
        <v>92</v>
      </c>
      <c r="BD94" s="13">
        <v>59609847.217529789</v>
      </c>
      <c r="BE94" s="13">
        <v>60827242.064573869</v>
      </c>
      <c r="BF94" s="13">
        <v>48596562.009466112</v>
      </c>
      <c r="BG94" s="13">
        <v>53418404.6368168</v>
      </c>
      <c r="BH94" s="13">
        <v>57444838.189224802</v>
      </c>
      <c r="BI94" s="13">
        <v>59501451.14529334</v>
      </c>
      <c r="BJ94" s="13">
        <v>59415196</v>
      </c>
      <c r="BK94" s="13">
        <v>398813541.2629047</v>
      </c>
      <c r="BL94" s="7">
        <f>BD94/_xlfn.XLOOKUP($BC94,Folketal!$A:$A,Folketal!B:B)</f>
        <v>3598.5419388789487</v>
      </c>
      <c r="BM94" s="7">
        <f>BE94/_xlfn.XLOOKUP($BC94,Folketal!$A:$A,Folketal!C:C)</f>
        <v>3676.4727751329024</v>
      </c>
      <c r="BN94" s="7">
        <f>BF94/_xlfn.XLOOKUP($BC94,Folketal!$A:$A,Folketal!D:D)</f>
        <v>2941.5024519984331</v>
      </c>
      <c r="BO94" s="7">
        <f>BG94/_xlfn.XLOOKUP($BC94,Folketal!$A:$A,Folketal!E:E)</f>
        <v>3105.7211998149301</v>
      </c>
      <c r="BP94" s="7">
        <f>BH94/_xlfn.XLOOKUP($BC94,Folketal!$A:$A,Folketal!F:F)</f>
        <v>3212.0799703212256</v>
      </c>
      <c r="BQ94" s="7">
        <f>BI94/_xlfn.XLOOKUP($BC94,Folketal!$A:$A,Folketal!G:G)</f>
        <v>3232.7203708189363</v>
      </c>
      <c r="BR94" s="7">
        <f>BJ94/_xlfn.XLOOKUP($BC94,Folketal!$A:$A,Folketal!H:H)</f>
        <v>3178.9831995719637</v>
      </c>
      <c r="BS94" s="7">
        <f>BD94/_xlfn.XLOOKUP($BC94,'16-66 år'!$A:$A,'16-66 år'!B:B)</f>
        <v>5874.048799520082</v>
      </c>
      <c r="BT94" s="7">
        <f>BE94/_xlfn.XLOOKUP($BC94,'16-66 år'!$A:$A,'16-66 år'!C:C)</f>
        <v>6036.8441906087601</v>
      </c>
      <c r="BU94" s="7">
        <f>BF94/_xlfn.XLOOKUP($BC94,'16-66 år'!$A:$A,'16-66 år'!D:D)</f>
        <v>4833.555003925414</v>
      </c>
      <c r="BV94" s="7">
        <f>BG94/_xlfn.XLOOKUP($BC94,'16-66 år'!$A:$A,'16-66 år'!E:E)</f>
        <v>5051.8634988478152</v>
      </c>
      <c r="BW94" s="7">
        <f>BH94/_xlfn.XLOOKUP($BC94,'16-66 år'!$A:$A,'16-66 år'!F:F)</f>
        <v>5152.4655295743833</v>
      </c>
      <c r="BX94" s="7">
        <f>BI94/_xlfn.XLOOKUP($BC94,'16-66 år'!$A:$A,'16-66 år'!G:G)</f>
        <v>5117.5239653645258</v>
      </c>
      <c r="BY94" s="7">
        <f>BJ94/_xlfn.XLOOKUP($BC94,'16-66 år'!$A:$A,'16-66 år'!H:H)</f>
        <v>5003.8062994778511</v>
      </c>
      <c r="CB94" s="9" t="s">
        <v>92</v>
      </c>
      <c r="CC94" s="7">
        <f>_xlfn.XLOOKUP($CB94,$A:$A,B:B)/_xlfn.XLOOKUP($CB94,$BC:$BC,BD:BD)*100</f>
        <v>22.038044368133896</v>
      </c>
      <c r="CD94" s="7">
        <f>_xlfn.XLOOKUP($CB94,$A:$A,C:C)/_xlfn.XLOOKUP($CB94,$BC:$BC,BE:BE)*100</f>
        <v>21.814075293745379</v>
      </c>
      <c r="CE94" s="7">
        <f>_xlfn.XLOOKUP($CB94,$A:$A,D:D)/_xlfn.XLOOKUP($CB94,$BC:$BC,BF:BF)*100</f>
        <v>28.473438042070953</v>
      </c>
      <c r="CF94" s="7">
        <f>_xlfn.XLOOKUP($CB94,$A:$A,E:E)/_xlfn.XLOOKUP($CB94,$BC:$BC,BG:BG)*100</f>
        <v>30.119378534008522</v>
      </c>
      <c r="CG94" s="7">
        <f>_xlfn.XLOOKUP($CB94,$A:$A,F:F)/_xlfn.XLOOKUP($CB94,$BC:$BC,BH:BH)*100</f>
        <v>31.167110642973672</v>
      </c>
      <c r="CH94" s="7">
        <f>_xlfn.XLOOKUP($CB94,$A:$A,G:G)/_xlfn.XLOOKUP($CB94,$BC:$BC,BI:BI)*100</f>
        <v>32.401074424971455</v>
      </c>
      <c r="CI94" s="7">
        <f>_xlfn.XLOOKUP($CB94,$A:$A,H:H)/_xlfn.XLOOKUP($CB94,$BC:$BC,BJ:BJ)*100</f>
        <v>33.597354454574216</v>
      </c>
    </row>
    <row r="95" spans="1:87" x14ac:dyDescent="0.25">
      <c r="A95" s="9" t="s">
        <v>93</v>
      </c>
      <c r="B95" s="13">
        <v>120175631.25856741</v>
      </c>
      <c r="C95" s="13">
        <v>123440053.57327761</v>
      </c>
      <c r="D95" s="13">
        <v>123788609.94009134</v>
      </c>
      <c r="E95" s="13">
        <v>130063512.97500642</v>
      </c>
      <c r="F95" s="13">
        <v>131233013.46032251</v>
      </c>
      <c r="G95" s="13">
        <v>131828239.87705414</v>
      </c>
      <c r="H95" s="13">
        <v>139496869</v>
      </c>
      <c r="I95" s="13">
        <v>900025930.08431935</v>
      </c>
      <c r="J95" s="7">
        <f>B95/_xlfn.XLOOKUP($A95,Folketal!$A:$A,Folketal!B:B)</f>
        <v>2406.4484923319933</v>
      </c>
      <c r="K95" s="7">
        <f>C95/_xlfn.XLOOKUP($A95,Folketal!$A:$A,Folketal!C:C)</f>
        <v>2484.5531383627722</v>
      </c>
      <c r="L95" s="7">
        <f>D95/_xlfn.XLOOKUP($A95,Folketal!$A:$A,Folketal!D:D)</f>
        <v>2490.0150850885334</v>
      </c>
      <c r="M95" s="7">
        <f>E95/_xlfn.XLOOKUP($A95,Folketal!$A:$A,Folketal!E:E)</f>
        <v>2598.6715879122162</v>
      </c>
      <c r="N95" s="7">
        <f>F95/_xlfn.XLOOKUP($A95,Folketal!$A:$A,Folketal!F:F)</f>
        <v>2638.6981433289602</v>
      </c>
      <c r="O95" s="7">
        <f>G95/_xlfn.XLOOKUP($A95,Folketal!$A:$A,Folketal!G:G)</f>
        <v>2664.7040725471811</v>
      </c>
      <c r="P95" s="7">
        <f>H95/_xlfn.XLOOKUP($A95,Folketal!$A:$A,Folketal!H:H)</f>
        <v>2821.8239910994234</v>
      </c>
      <c r="Q95" s="7">
        <f>B95/_xlfn.XLOOKUP($A95,'16-66 år'!$A:$A,'16-66 år'!B:B)</f>
        <v>3880.5137801855858</v>
      </c>
      <c r="R95" s="7">
        <f>C95/_xlfn.XLOOKUP($A95,'16-66 år'!$A:$A,'16-66 år'!C:C)</f>
        <v>4038.4758742811491</v>
      </c>
      <c r="S95" s="7">
        <f>D95/_xlfn.XLOOKUP($A95,'16-66 år'!$A:$A,'16-66 år'!D:D)</f>
        <v>4067.4446323221182</v>
      </c>
      <c r="T95" s="7">
        <f>E95/_xlfn.XLOOKUP($A95,'16-66 år'!$A:$A,'16-66 år'!E:E)</f>
        <v>4252.1090942528581</v>
      </c>
      <c r="U95" s="7">
        <f>F95/_xlfn.XLOOKUP($A95,'16-66 år'!$A:$A,'16-66 år'!F:F)</f>
        <v>4329.8364664067612</v>
      </c>
      <c r="V95" s="7">
        <f>G95/_xlfn.XLOOKUP($A95,'16-66 år'!$A:$A,'16-66 år'!G:G)</f>
        <v>4395.0071637624314</v>
      </c>
      <c r="W95" s="7">
        <f>H95/_xlfn.XLOOKUP($A95,'16-66 år'!$A:$A,'16-66 år'!H:H)</f>
        <v>4650.2056470431362</v>
      </c>
      <c r="X95" s="7"/>
      <c r="Y95" s="9" t="s">
        <v>93</v>
      </c>
      <c r="Z95" s="13">
        <v>326187.12644482456</v>
      </c>
      <c r="AA95" s="13">
        <v>4942637.640015332</v>
      </c>
      <c r="AB95" s="13">
        <v>8770723.8753837403</v>
      </c>
      <c r="AC95" s="13">
        <v>13797950.045531726</v>
      </c>
      <c r="AD95" s="13">
        <v>17129117.283386759</v>
      </c>
      <c r="AE95" s="13">
        <v>18271520.510990191</v>
      </c>
      <c r="AF95" s="13">
        <v>18858439</v>
      </c>
      <c r="AG95" s="13">
        <v>82096575.481752574</v>
      </c>
      <c r="AH95" s="7">
        <f>Z95/_xlfn.XLOOKUP($Y95,Folketal!$A:$A,Folketal!B:B)</f>
        <v>6.5317112165807201</v>
      </c>
      <c r="AI95" s="7">
        <f>AA95/_xlfn.XLOOKUP($Y95,Folketal!$A:$A,Folketal!C:C)</f>
        <v>99.483478051150939</v>
      </c>
      <c r="AJ95" s="7">
        <f>AB95/_xlfn.XLOOKUP($Y95,Folketal!$A:$A,Folketal!D:D)</f>
        <v>176.42362061760753</v>
      </c>
      <c r="AK95" s="7">
        <f>AC95/_xlfn.XLOOKUP($Y95,Folketal!$A:$A,Folketal!E:E)</f>
        <v>275.68331759304147</v>
      </c>
      <c r="AL95" s="7">
        <f>AD95/_xlfn.XLOOKUP($Y95,Folketal!$A:$A,Folketal!F:F)</f>
        <v>344.41463150735433</v>
      </c>
      <c r="AM95" s="7">
        <f>AE95/_xlfn.XLOOKUP($Y95,Folketal!$A:$A,Folketal!G:G)</f>
        <v>369.33054072991172</v>
      </c>
      <c r="AN95" s="7">
        <f>AF95/_xlfn.XLOOKUP($Y95,Folketal!$A:$A,Folketal!H:H)</f>
        <v>381.47949833114188</v>
      </c>
      <c r="AO95" s="7">
        <f>Z95/_xlfn.XLOOKUP($Y95,'16-66 år'!$A:$A,'16-66 år'!B:B)</f>
        <v>10.532698067255144</v>
      </c>
      <c r="AP95" s="7">
        <f>AA95/_xlfn.XLOOKUP($Y95,'16-66 år'!$A:$A,'16-66 år'!C:C)</f>
        <v>161.703776745905</v>
      </c>
      <c r="AQ95" s="7">
        <f>AB95/_xlfn.XLOOKUP($Y95,'16-66 år'!$A:$A,'16-66 år'!D:D)</f>
        <v>288.18833789129724</v>
      </c>
      <c r="AR95" s="7">
        <f>AC95/_xlfn.XLOOKUP($Y95,'16-66 år'!$A:$A,'16-66 år'!E:E)</f>
        <v>451.09029833698594</v>
      </c>
      <c r="AS95" s="7">
        <f>AD95/_xlfn.XLOOKUP($Y95,'16-66 år'!$A:$A,'16-66 år'!F:F)</f>
        <v>565.14953589319214</v>
      </c>
      <c r="AT95" s="7">
        <f>AE95/_xlfn.XLOOKUP($Y95,'16-66 år'!$A:$A,'16-66 år'!G:G)</f>
        <v>609.152209067851</v>
      </c>
      <c r="AU95" s="7">
        <f>AF95/_xlfn.XLOOKUP($Y95,'16-66 år'!$A:$A,'16-66 år'!H:H)</f>
        <v>628.65654376958469</v>
      </c>
      <c r="AV95" s="7"/>
      <c r="AW95" s="7"/>
      <c r="AX95" s="7"/>
      <c r="BC95" s="9" t="s">
        <v>93</v>
      </c>
      <c r="BD95" s="13">
        <v>287796367.50383174</v>
      </c>
      <c r="BE95" s="13">
        <v>278603974.01923186</v>
      </c>
      <c r="BF95" s="13">
        <v>254871927.44091251</v>
      </c>
      <c r="BG95" s="13">
        <v>270092809.28740644</v>
      </c>
      <c r="BH95" s="13">
        <v>275481291.34965295</v>
      </c>
      <c r="BI95" s="13">
        <v>268521721.77621174</v>
      </c>
      <c r="BJ95" s="13">
        <v>273485851</v>
      </c>
      <c r="BK95" s="13">
        <v>1908853942.3772473</v>
      </c>
      <c r="BL95" s="7">
        <f>BD95/_xlfn.XLOOKUP($BC95,Folketal!$A:$A,Folketal!B:B)</f>
        <v>5762.9581590306525</v>
      </c>
      <c r="BM95" s="7">
        <f>BE95/_xlfn.XLOOKUP($BC95,Folketal!$A:$A,Folketal!C:C)</f>
        <v>5607.6318664177252</v>
      </c>
      <c r="BN95" s="7">
        <f>BF95/_xlfn.XLOOKUP($BC95,Folketal!$A:$A,Folketal!D:D)</f>
        <v>5126.7636368208659</v>
      </c>
      <c r="BO95" s="7">
        <f>BG95/_xlfn.XLOOKUP($BC95,Folketal!$A:$A,Folketal!E:E)</f>
        <v>5396.4597260221071</v>
      </c>
      <c r="BP95" s="7">
        <f>BH95/_xlfn.XLOOKUP($BC95,Folketal!$A:$A,Folketal!F:F)</f>
        <v>5539.0938060411981</v>
      </c>
      <c r="BQ95" s="7">
        <f>BI95/_xlfn.XLOOKUP($BC95,Folketal!$A:$A,Folketal!G:G)</f>
        <v>5427.7514912720681</v>
      </c>
      <c r="BR95" s="7">
        <f>BJ95/_xlfn.XLOOKUP($BC95,Folketal!$A:$A,Folketal!H:H)</f>
        <v>5532.231232932133</v>
      </c>
      <c r="BS95" s="7">
        <f>BD95/_xlfn.XLOOKUP($BC95,'16-66 år'!$A:$A,'16-66 år'!B:B)</f>
        <v>9293.0468372834694</v>
      </c>
      <c r="BT95" s="7">
        <f>BE95/_xlfn.XLOOKUP($BC95,'16-66 år'!$A:$A,'16-66 år'!C:C)</f>
        <v>9114.8326251139133</v>
      </c>
      <c r="BU95" s="7">
        <f>BF95/_xlfn.XLOOKUP($BC95,'16-66 år'!$A:$A,'16-66 år'!D:D)</f>
        <v>8374.5786765102366</v>
      </c>
      <c r="BV95" s="7">
        <f>BG95/_xlfn.XLOOKUP($BC95,'16-66 år'!$A:$A,'16-66 år'!E:E)</f>
        <v>8830.0251499740571</v>
      </c>
      <c r="BW95" s="7">
        <f>BH95/_xlfn.XLOOKUP($BC95,'16-66 år'!$A:$A,'16-66 år'!F:F)</f>
        <v>9089.0920634020567</v>
      </c>
      <c r="BX95" s="7">
        <f>BI95/_xlfn.XLOOKUP($BC95,'16-66 år'!$A:$A,'16-66 år'!G:G)</f>
        <v>8952.2160952229278</v>
      </c>
      <c r="BY95" s="7">
        <f>BJ95/_xlfn.XLOOKUP($BC95,'16-66 år'!$A:$A,'16-66 år'!H:H)</f>
        <v>9116.8028201880134</v>
      </c>
      <c r="CB95" s="9" t="s">
        <v>93</v>
      </c>
      <c r="CC95" s="7">
        <f>_xlfn.XLOOKUP($CB95,$A:$A,B:B)/_xlfn.XLOOKUP($CB95,$BC:$BC,BD:BD)*100</f>
        <v>41.757174456681554</v>
      </c>
      <c r="CD95" s="7">
        <f>_xlfn.XLOOKUP($CB95,$A:$A,C:C)/_xlfn.XLOOKUP($CB95,$BC:$BC,BE:BE)*100</f>
        <v>44.306637767039398</v>
      </c>
      <c r="CE95" s="7">
        <f>_xlfn.XLOOKUP($CB95,$A:$A,D:D)/_xlfn.XLOOKUP($CB95,$BC:$BC,BF:BF)*100</f>
        <v>48.568946444205594</v>
      </c>
      <c r="CF95" s="7">
        <f>_xlfn.XLOOKUP($CB95,$A:$A,E:E)/_xlfn.XLOOKUP($CB95,$BC:$BC,BG:BG)*100</f>
        <v>48.155118723136944</v>
      </c>
      <c r="CG95" s="7">
        <f>_xlfn.XLOOKUP($CB95,$A:$A,F:F)/_xlfn.XLOOKUP($CB95,$BC:$BC,BH:BH)*100</f>
        <v>47.637722626236645</v>
      </c>
      <c r="CH95" s="7">
        <f>_xlfn.XLOOKUP($CB95,$A:$A,G:G)/_xlfn.XLOOKUP($CB95,$BC:$BC,BI:BI)*100</f>
        <v>49.094069189278066</v>
      </c>
      <c r="CI95" s="7">
        <f>_xlfn.XLOOKUP($CB95,$A:$A,H:H)/_xlfn.XLOOKUP($CB95,$BC:$BC,BJ:BJ)*100</f>
        <v>51.006978419516116</v>
      </c>
    </row>
    <row r="96" spans="1:87" x14ac:dyDescent="0.25">
      <c r="A96" s="9" t="s">
        <v>94</v>
      </c>
      <c r="B96" s="13">
        <v>93314424.910562038</v>
      </c>
      <c r="C96" s="13">
        <v>98300650.310336098</v>
      </c>
      <c r="D96" s="13">
        <v>95558450.831915632</v>
      </c>
      <c r="E96" s="13">
        <v>103869789.16150087</v>
      </c>
      <c r="F96" s="13">
        <v>109898661.19924474</v>
      </c>
      <c r="G96" s="13">
        <v>113059971.94317541</v>
      </c>
      <c r="H96" s="13">
        <v>118760579</v>
      </c>
      <c r="I96" s="13">
        <v>732762527.35673475</v>
      </c>
      <c r="J96" s="7">
        <f>B96/_xlfn.XLOOKUP($A96,Folketal!$A:$A,Folketal!B:B)</f>
        <v>2184.5309699073423</v>
      </c>
      <c r="K96" s="7">
        <f>C96/_xlfn.XLOOKUP($A96,Folketal!$A:$A,Folketal!C:C)</f>
        <v>2298.7313871883662</v>
      </c>
      <c r="L96" s="7">
        <f>D96/_xlfn.XLOOKUP($A96,Folketal!$A:$A,Folketal!D:D)</f>
        <v>2242.7875896429141</v>
      </c>
      <c r="M96" s="7">
        <f>E96/_xlfn.XLOOKUP($A96,Folketal!$A:$A,Folketal!E:E)</f>
        <v>2420.4737296740118</v>
      </c>
      <c r="N96" s="7">
        <f>F96/_xlfn.XLOOKUP($A96,Folketal!$A:$A,Folketal!F:F)</f>
        <v>2562.2181572145096</v>
      </c>
      <c r="O96" s="7">
        <f>G96/_xlfn.XLOOKUP($A96,Folketal!$A:$A,Folketal!G:G)</f>
        <v>2647.0925977658076</v>
      </c>
      <c r="P96" s="7">
        <f>H96/_xlfn.XLOOKUP($A96,Folketal!$A:$A,Folketal!H:H)</f>
        <v>2784.4082106349056</v>
      </c>
      <c r="Q96" s="7">
        <f>B96/_xlfn.XLOOKUP($A96,'16-66 år'!$A:$A,'16-66 år'!B:B)</f>
        <v>3489.5637751229215</v>
      </c>
      <c r="R96" s="7">
        <f>C96/_xlfn.XLOOKUP($A96,'16-66 år'!$A:$A,'16-66 år'!C:C)</f>
        <v>3688.5797489807164</v>
      </c>
      <c r="S96" s="7">
        <f>D96/_xlfn.XLOOKUP($A96,'16-66 år'!$A:$A,'16-66 år'!D:D)</f>
        <v>3602.9881167300969</v>
      </c>
      <c r="T96" s="7">
        <f>E96/_xlfn.XLOOKUP($A96,'16-66 år'!$A:$A,'16-66 år'!E:E)</f>
        <v>3894.484239867304</v>
      </c>
      <c r="U96" s="7">
        <f>F96/_xlfn.XLOOKUP($A96,'16-66 år'!$A:$A,'16-66 år'!F:F)</f>
        <v>4111.2813287660292</v>
      </c>
      <c r="V96" s="7">
        <f>G96/_xlfn.XLOOKUP($A96,'16-66 år'!$A:$A,'16-66 år'!G:G)</f>
        <v>4250.8543047402118</v>
      </c>
      <c r="W96" s="7">
        <f>H96/_xlfn.XLOOKUP($A96,'16-66 år'!$A:$A,'16-66 år'!H:H)</f>
        <v>4463.8443525653074</v>
      </c>
      <c r="X96" s="7"/>
      <c r="Y96" s="9" t="s">
        <v>94</v>
      </c>
      <c r="Z96" s="13">
        <v>718043.47646851186</v>
      </c>
      <c r="AA96" s="13">
        <v>4787900.1287069283</v>
      </c>
      <c r="AB96" s="13">
        <v>9498726.0533061288</v>
      </c>
      <c r="AC96" s="13">
        <v>12873302.471631672</v>
      </c>
      <c r="AD96" s="13">
        <v>15456860.851067109</v>
      </c>
      <c r="AE96" s="13">
        <v>15709353.293475443</v>
      </c>
      <c r="AF96" s="13">
        <v>15738697</v>
      </c>
      <c r="AG96" s="13">
        <v>74782883.274655789</v>
      </c>
      <c r="AH96" s="7">
        <f>Z96/_xlfn.XLOOKUP($Y96,Folketal!$A:$A,Folketal!B:B)</f>
        <v>16.809707755138867</v>
      </c>
      <c r="AI96" s="7">
        <f>AA96/_xlfn.XLOOKUP($Y96,Folketal!$A:$A,Folketal!C:C)</f>
        <v>111.96361641388415</v>
      </c>
      <c r="AJ96" s="7">
        <f>AB96/_xlfn.XLOOKUP($Y96,Folketal!$A:$A,Folketal!D:D)</f>
        <v>222.93815695322667</v>
      </c>
      <c r="AK96" s="7">
        <f>AC96/_xlfn.XLOOKUP($Y96,Folketal!$A:$A,Folketal!E:E)</f>
        <v>299.98607581925461</v>
      </c>
      <c r="AL96" s="7">
        <f>AD96/_xlfn.XLOOKUP($Y96,Folketal!$A:$A,Folketal!F:F)</f>
        <v>360.3669880412923</v>
      </c>
      <c r="AM96" s="7">
        <f>AE96/_xlfn.XLOOKUP($Y96,Folketal!$A:$A,Folketal!G:G)</f>
        <v>367.80579460737147</v>
      </c>
      <c r="AN96" s="7">
        <f>AF96/_xlfn.XLOOKUP($Y96,Folketal!$A:$A,Folketal!H:H)</f>
        <v>369.0025555659758</v>
      </c>
      <c r="AO96" s="7">
        <f>Z96/_xlfn.XLOOKUP($Y96,'16-66 år'!$A:$A,'16-66 år'!B:B)</f>
        <v>26.851781027953773</v>
      </c>
      <c r="AP96" s="7">
        <f>AA96/_xlfn.XLOOKUP($Y96,'16-66 år'!$A:$A,'16-66 år'!C:C)</f>
        <v>179.65854141489413</v>
      </c>
      <c r="AQ96" s="7">
        <f>AB96/_xlfn.XLOOKUP($Y96,'16-66 år'!$A:$A,'16-66 år'!D:D)</f>
        <v>358.14516451648177</v>
      </c>
      <c r="AR96" s="7">
        <f>AC96/_xlfn.XLOOKUP($Y96,'16-66 år'!$A:$A,'16-66 år'!E:E)</f>
        <v>482.67040874476669</v>
      </c>
      <c r="AS96" s="7">
        <f>AD96/_xlfn.XLOOKUP($Y96,'16-66 år'!$A:$A,'16-66 år'!F:F)</f>
        <v>578.23728446624182</v>
      </c>
      <c r="AT96" s="7">
        <f>AE96/_xlfn.XLOOKUP($Y96,'16-66 år'!$A:$A,'16-66 år'!G:G)</f>
        <v>590.64380544705955</v>
      </c>
      <c r="AU96" s="7">
        <f>AF96/_xlfn.XLOOKUP($Y96,'16-66 år'!$A:$A,'16-66 år'!H:H)</f>
        <v>591.56914113888365</v>
      </c>
      <c r="AV96" s="7"/>
      <c r="AW96" s="7"/>
      <c r="AX96" s="7"/>
      <c r="BC96" s="9" t="s">
        <v>94</v>
      </c>
      <c r="BD96" s="13">
        <v>235765979.73106995</v>
      </c>
      <c r="BE96" s="13">
        <v>235914772.12991819</v>
      </c>
      <c r="BF96" s="13">
        <v>209127253.83287811</v>
      </c>
      <c r="BG96" s="13">
        <v>227975514.40195459</v>
      </c>
      <c r="BH96" s="13">
        <v>230962152.39556277</v>
      </c>
      <c r="BI96" s="13">
        <v>235331462.45360658</v>
      </c>
      <c r="BJ96" s="13">
        <v>239056138</v>
      </c>
      <c r="BK96" s="13">
        <v>1614133272.9449902</v>
      </c>
      <c r="BL96" s="7">
        <f>BD96/_xlfn.XLOOKUP($BC96,Folketal!$A:$A,Folketal!B:B)</f>
        <v>5519.3833629335604</v>
      </c>
      <c r="BM96" s="7">
        <f>BE96/_xlfn.XLOOKUP($BC96,Folketal!$A:$A,Folketal!C:C)</f>
        <v>5516.7965795177652</v>
      </c>
      <c r="BN96" s="7">
        <f>BF96/_xlfn.XLOOKUP($BC96,Folketal!$A:$A,Folketal!D:D)</f>
        <v>4908.2839400304674</v>
      </c>
      <c r="BO96" s="7">
        <f>BG96/_xlfn.XLOOKUP($BC96,Folketal!$A:$A,Folketal!E:E)</f>
        <v>5312.5047049135364</v>
      </c>
      <c r="BP96" s="7">
        <f>BH96/_xlfn.XLOOKUP($BC96,Folketal!$A:$A,Folketal!F:F)</f>
        <v>5384.7373028901138</v>
      </c>
      <c r="BQ96" s="7">
        <f>BI96/_xlfn.XLOOKUP($BC96,Folketal!$A:$A,Folketal!G:G)</f>
        <v>5509.8560664373717</v>
      </c>
      <c r="BR96" s="7">
        <f>BJ96/_xlfn.XLOOKUP($BC96,Folketal!$A:$A,Folketal!H:H)</f>
        <v>5604.8048860545814</v>
      </c>
      <c r="BS96" s="7">
        <f>BD96/_xlfn.XLOOKUP($BC96,'16-66 år'!$A:$A,'16-66 år'!B:B)</f>
        <v>8816.6478340776321</v>
      </c>
      <c r="BT96" s="7">
        <f>BE96/_xlfn.XLOOKUP($BC96,'16-66 år'!$A:$A,'16-66 år'!C:C)</f>
        <v>8852.3366652877376</v>
      </c>
      <c r="BU96" s="7">
        <f>BF96/_xlfn.XLOOKUP($BC96,'16-66 år'!$A:$A,'16-66 år'!D:D)</f>
        <v>7885.0484063373087</v>
      </c>
      <c r="BV96" s="7">
        <f>BG96/_xlfn.XLOOKUP($BC96,'16-66 år'!$A:$A,'16-66 år'!E:E)</f>
        <v>8547.6927899949224</v>
      </c>
      <c r="BW96" s="7">
        <f>BH96/_xlfn.XLOOKUP($BC96,'16-66 år'!$A:$A,'16-66 år'!F:F)</f>
        <v>8640.2361451334691</v>
      </c>
      <c r="BX96" s="7">
        <f>BI96/_xlfn.XLOOKUP($BC96,'16-66 år'!$A:$A,'16-66 år'!G:G)</f>
        <v>8848.0453605145904</v>
      </c>
      <c r="BY96" s="7">
        <f>BJ96/_xlfn.XLOOKUP($BC96,'16-66 år'!$A:$A,'16-66 år'!H:H)</f>
        <v>8985.3838752114261</v>
      </c>
      <c r="CB96" s="9" t="s">
        <v>94</v>
      </c>
      <c r="CC96" s="7">
        <f>_xlfn.XLOOKUP($CB96,$A:$A,B:B)/_xlfn.XLOOKUP($CB96,$BC:$BC,BD:BD)*100</f>
        <v>39.579257794955211</v>
      </c>
      <c r="CD96" s="7">
        <f>_xlfn.XLOOKUP($CB96,$A:$A,C:C)/_xlfn.XLOOKUP($CB96,$BC:$BC,BE:BE)*100</f>
        <v>41.667865654551704</v>
      </c>
      <c r="CE96" s="7">
        <f>_xlfn.XLOOKUP($CB96,$A:$A,D:D)/_xlfn.XLOOKUP($CB96,$BC:$BC,BF:BF)*100</f>
        <v>45.693925148694483</v>
      </c>
      <c r="CF96" s="7">
        <f>_xlfn.XLOOKUP($CB96,$A:$A,E:E)/_xlfn.XLOOKUP($CB96,$BC:$BC,BG:BG)*100</f>
        <v>45.561818089973933</v>
      </c>
      <c r="CG96" s="7">
        <f>_xlfn.XLOOKUP($CB96,$A:$A,F:F)/_xlfn.XLOOKUP($CB96,$BC:$BC,BH:BH)*100</f>
        <v>47.582974119077406</v>
      </c>
      <c r="CH96" s="7">
        <f>_xlfn.XLOOKUP($CB96,$A:$A,G:G)/_xlfn.XLOOKUP($CB96,$BC:$BC,BI:BI)*100</f>
        <v>48.042862932305169</v>
      </c>
      <c r="CI96" s="7">
        <f>_xlfn.XLOOKUP($CB96,$A:$A,H:H)/_xlfn.XLOOKUP($CB96,$BC:$BC,BJ:BJ)*100</f>
        <v>49.678949887494625</v>
      </c>
    </row>
    <row r="97" spans="1:87" x14ac:dyDescent="0.25">
      <c r="A97" s="9" t="s">
        <v>95</v>
      </c>
      <c r="B97" s="13">
        <v>249845917.22623438</v>
      </c>
      <c r="C97" s="13">
        <v>260634367.14704686</v>
      </c>
      <c r="D97" s="13">
        <v>262042282.22538528</v>
      </c>
      <c r="E97" s="13">
        <v>268992179.50871658</v>
      </c>
      <c r="F97" s="13">
        <v>279755208.61700004</v>
      </c>
      <c r="G97" s="13">
        <v>293754679.3348102</v>
      </c>
      <c r="H97" s="13">
        <v>307923985</v>
      </c>
      <c r="I97" s="13">
        <v>1922948619.0591934</v>
      </c>
      <c r="J97" s="7">
        <f>B97/_xlfn.XLOOKUP($A97,Folketal!$A:$A,Folketal!B:B)</f>
        <v>2151.6183019827281</v>
      </c>
      <c r="K97" s="7">
        <f>C97/_xlfn.XLOOKUP($A97,Folketal!$A:$A,Folketal!C:C)</f>
        <v>2217.3910988254897</v>
      </c>
      <c r="L97" s="7">
        <f>D97/_xlfn.XLOOKUP($A97,Folketal!$A:$A,Folketal!D:D)</f>
        <v>2192.6940030741739</v>
      </c>
      <c r="M97" s="7">
        <f>E97/_xlfn.XLOOKUP($A97,Folketal!$A:$A,Folketal!E:E)</f>
        <v>2216.1526760097922</v>
      </c>
      <c r="N97" s="7">
        <f>F97/_xlfn.XLOOKUP($A97,Folketal!$A:$A,Folketal!F:F)</f>
        <v>2295.4085186336938</v>
      </c>
      <c r="O97" s="7">
        <f>G97/_xlfn.XLOOKUP($A97,Folketal!$A:$A,Folketal!G:G)</f>
        <v>2399.4860430537328</v>
      </c>
      <c r="P97" s="7">
        <f>H97/_xlfn.XLOOKUP($A97,Folketal!$A:$A,Folketal!H:H)</f>
        <v>2490.3272596402689</v>
      </c>
      <c r="Q97" s="7">
        <f>B97/_xlfn.XLOOKUP($A97,'16-66 år'!$A:$A,'16-66 år'!B:B)</f>
        <v>3359.3631724716547</v>
      </c>
      <c r="R97" s="7">
        <f>C97/_xlfn.XLOOKUP($A97,'16-66 år'!$A:$A,'16-66 år'!C:C)</f>
        <v>3467.9116390846621</v>
      </c>
      <c r="S97" s="7">
        <f>D97/_xlfn.XLOOKUP($A97,'16-66 år'!$A:$A,'16-66 år'!D:D)</f>
        <v>3422.9283812342142</v>
      </c>
      <c r="T97" s="7">
        <f>E97/_xlfn.XLOOKUP($A97,'16-66 år'!$A:$A,'16-66 år'!E:E)</f>
        <v>3463.0024654811859</v>
      </c>
      <c r="U97" s="7">
        <f>F97/_xlfn.XLOOKUP($A97,'16-66 år'!$A:$A,'16-66 år'!F:F)</f>
        <v>3591.6704149056368</v>
      </c>
      <c r="V97" s="7">
        <f>G97/_xlfn.XLOOKUP($A97,'16-66 år'!$A:$A,'16-66 år'!G:G)</f>
        <v>3757.4146755539805</v>
      </c>
      <c r="W97" s="7">
        <f>H97/_xlfn.XLOOKUP($A97,'16-66 år'!$A:$A,'16-66 år'!H:H)</f>
        <v>3898.117364829795</v>
      </c>
      <c r="X97" s="7"/>
      <c r="Y97" s="9" t="s">
        <v>95</v>
      </c>
      <c r="Z97" s="13">
        <v>531849.90085371339</v>
      </c>
      <c r="AA97" s="13">
        <v>10853856.16468966</v>
      </c>
      <c r="AB97" s="13">
        <v>16984741.276824672</v>
      </c>
      <c r="AC97" s="13">
        <v>22604222.532344811</v>
      </c>
      <c r="AD97" s="13">
        <v>27074940.823255081</v>
      </c>
      <c r="AE97" s="13">
        <v>29586278.575191971</v>
      </c>
      <c r="AF97" s="13">
        <v>31543218</v>
      </c>
      <c r="AG97" s="13">
        <v>139179107.27315992</v>
      </c>
      <c r="AH97" s="7">
        <f>Z97/_xlfn.XLOOKUP($Y97,Folketal!$A:$A,Folketal!B:B)</f>
        <v>4.5801748265045932</v>
      </c>
      <c r="AI97" s="7">
        <f>AA97/_xlfn.XLOOKUP($Y97,Folketal!$A:$A,Folketal!C:C)</f>
        <v>92.341022831945111</v>
      </c>
      <c r="AJ97" s="7">
        <f>AB97/_xlfn.XLOOKUP($Y97,Folketal!$A:$A,Folketal!D:D)</f>
        <v>142.12340094575777</v>
      </c>
      <c r="AK97" s="7">
        <f>AC97/_xlfn.XLOOKUP($Y97,Folketal!$A:$A,Folketal!E:E)</f>
        <v>186.22998016399026</v>
      </c>
      <c r="AL97" s="7">
        <f>AD97/_xlfn.XLOOKUP($Y97,Folketal!$A:$A,Folketal!F:F)</f>
        <v>222.15153781921856</v>
      </c>
      <c r="AM97" s="7">
        <f>AE97/_xlfn.XLOOKUP($Y97,Folketal!$A:$A,Folketal!G:G)</f>
        <v>241.67057582820337</v>
      </c>
      <c r="AN97" s="7">
        <f>AF97/_xlfn.XLOOKUP($Y97,Folketal!$A:$A,Folketal!H:H)</f>
        <v>255.10495923913044</v>
      </c>
      <c r="AO97" s="7">
        <f>Z97/_xlfn.XLOOKUP($Y97,'16-66 år'!$A:$A,'16-66 år'!B:B)</f>
        <v>7.1511153355883641</v>
      </c>
      <c r="AP97" s="7">
        <f>AA97/_xlfn.XLOOKUP($Y97,'16-66 år'!$A:$A,'16-66 år'!C:C)</f>
        <v>144.41769339360343</v>
      </c>
      <c r="AQ97" s="7">
        <f>AB97/_xlfn.XLOOKUP($Y97,'16-66 år'!$A:$A,'16-66 år'!D:D)</f>
        <v>221.86325226078861</v>
      </c>
      <c r="AR97" s="7">
        <f>AC97/_xlfn.XLOOKUP($Y97,'16-66 år'!$A:$A,'16-66 år'!E:E)</f>
        <v>291.00652109203372</v>
      </c>
      <c r="AS97" s="7">
        <f>AD97/_xlfn.XLOOKUP($Y97,'16-66 år'!$A:$A,'16-66 år'!F:F)</f>
        <v>347.60483789003825</v>
      </c>
      <c r="AT97" s="7">
        <f>AE97/_xlfn.XLOOKUP($Y97,'16-66 år'!$A:$A,'16-66 år'!G:G)</f>
        <v>378.43794544886123</v>
      </c>
      <c r="AU97" s="7">
        <f>AF97/_xlfn.XLOOKUP($Y97,'16-66 år'!$A:$A,'16-66 år'!H:H)</f>
        <v>399.31662299191066</v>
      </c>
      <c r="AV97" s="7"/>
      <c r="AW97" s="7"/>
      <c r="AX97" s="7"/>
      <c r="BC97" s="9" t="s">
        <v>95</v>
      </c>
      <c r="BD97" s="13">
        <v>641548873.59869897</v>
      </c>
      <c r="BE97" s="13">
        <v>642613338.78430998</v>
      </c>
      <c r="BF97" s="13">
        <v>584853747.5544461</v>
      </c>
      <c r="BG97" s="13">
        <v>610256114.92944336</v>
      </c>
      <c r="BH97" s="13">
        <v>631377338.53455043</v>
      </c>
      <c r="BI97" s="13">
        <v>626973780.15194368</v>
      </c>
      <c r="BJ97" s="13">
        <v>631561323</v>
      </c>
      <c r="BK97" s="13">
        <v>4369184516.5533924</v>
      </c>
      <c r="BL97" s="7">
        <f>BD97/_xlfn.XLOOKUP($BC97,Folketal!$A:$A,Folketal!B:B)</f>
        <v>5524.8783465268598</v>
      </c>
      <c r="BM97" s="7">
        <f>BE97/_xlfn.XLOOKUP($BC97,Folketal!$A:$A,Folketal!C:C)</f>
        <v>5467.1420081870156</v>
      </c>
      <c r="BN97" s="7">
        <f>BF97/_xlfn.XLOOKUP($BC97,Folketal!$A:$A,Folketal!D:D)</f>
        <v>4893.8869485004734</v>
      </c>
      <c r="BO97" s="7">
        <f>BG97/_xlfn.XLOOKUP($BC97,Folketal!$A:$A,Folketal!E:E)</f>
        <v>5027.7324962467937</v>
      </c>
      <c r="BP97" s="7">
        <f>BH97/_xlfn.XLOOKUP($BC97,Folketal!$A:$A,Folketal!F:F)</f>
        <v>5180.4895019080905</v>
      </c>
      <c r="BQ97" s="7">
        <f>BI97/_xlfn.XLOOKUP($BC97,Folketal!$A:$A,Folketal!G:G)</f>
        <v>5121.3306226879022</v>
      </c>
      <c r="BR97" s="7">
        <f>BJ97/_xlfn.XLOOKUP($BC97,Folketal!$A:$A,Folketal!H:H)</f>
        <v>5107.7358550077643</v>
      </c>
      <c r="BS97" s="7">
        <f>BD97/_xlfn.XLOOKUP($BC97,'16-66 år'!$A:$A,'16-66 år'!B:B)</f>
        <v>8626.0991703803666</v>
      </c>
      <c r="BT97" s="7">
        <f>BE97/_xlfn.XLOOKUP($BC97,'16-66 år'!$A:$A,'16-66 år'!C:C)</f>
        <v>8550.3930329489322</v>
      </c>
      <c r="BU97" s="7">
        <f>BF97/_xlfn.XLOOKUP($BC97,'16-66 år'!$A:$A,'16-66 år'!D:D)</f>
        <v>7639.6544648219724</v>
      </c>
      <c r="BV97" s="7">
        <f>BG97/_xlfn.XLOOKUP($BC97,'16-66 år'!$A:$A,'16-66 år'!E:E)</f>
        <v>7856.4307499027163</v>
      </c>
      <c r="BW97" s="7">
        <f>BH97/_xlfn.XLOOKUP($BC97,'16-66 år'!$A:$A,'16-66 år'!F:F)</f>
        <v>8106.0128198042166</v>
      </c>
      <c r="BX97" s="7">
        <f>BI97/_xlfn.XLOOKUP($BC97,'16-66 år'!$A:$A,'16-66 år'!G:G)</f>
        <v>8019.6185744684535</v>
      </c>
      <c r="BY97" s="7">
        <f>BJ97/_xlfn.XLOOKUP($BC97,'16-66 år'!$A:$A,'16-66 år'!H:H)</f>
        <v>7995.1555580874256</v>
      </c>
      <c r="CB97" s="9" t="s">
        <v>95</v>
      </c>
      <c r="CC97" s="7">
        <f>_xlfn.XLOOKUP($CB97,$A:$A,B:B)/_xlfn.XLOOKUP($CB97,$BC:$BC,BD:BD)*100</f>
        <v>38.944175184152499</v>
      </c>
      <c r="CD97" s="7">
        <f>_xlfn.XLOOKUP($CB97,$A:$A,C:C)/_xlfn.XLOOKUP($CB97,$BC:$BC,BE:BE)*100</f>
        <v>40.55850562332126</v>
      </c>
      <c r="CE97" s="7">
        <f>_xlfn.XLOOKUP($CB97,$A:$A,D:D)/_xlfn.XLOOKUP($CB97,$BC:$BC,BF:BF)*100</f>
        <v>44.804753892936425</v>
      </c>
      <c r="CF97" s="7">
        <f>_xlfn.XLOOKUP($CB97,$A:$A,E:E)/_xlfn.XLOOKUP($CB97,$BC:$BC,BG:BG)*100</f>
        <v>44.07857175504369</v>
      </c>
      <c r="CG97" s="7">
        <f>_xlfn.XLOOKUP($CB97,$A:$A,F:F)/_xlfn.XLOOKUP($CB97,$BC:$BC,BH:BH)*100</f>
        <v>44.30871866043244</v>
      </c>
      <c r="CH97" s="7">
        <f>_xlfn.XLOOKUP($CB97,$A:$A,G:G)/_xlfn.XLOOKUP($CB97,$BC:$BC,BI:BI)*100</f>
        <v>46.852785337150834</v>
      </c>
      <c r="CI97" s="7">
        <f>_xlfn.XLOOKUP($CB97,$A:$A,H:H)/_xlfn.XLOOKUP($CB97,$BC:$BC,BJ:BJ)*100</f>
        <v>48.755991506465321</v>
      </c>
    </row>
    <row r="98" spans="1:87" x14ac:dyDescent="0.25">
      <c r="A98" s="9" t="s">
        <v>96</v>
      </c>
      <c r="B98" s="13">
        <v>105549317.01980466</v>
      </c>
      <c r="C98" s="13">
        <v>108819655.89318727</v>
      </c>
      <c r="D98" s="13">
        <v>107396928.46519956</v>
      </c>
      <c r="E98" s="13">
        <v>113864831.39571501</v>
      </c>
      <c r="F98" s="13">
        <v>114585065.37263235</v>
      </c>
      <c r="G98" s="13">
        <v>117138065.36750337</v>
      </c>
      <c r="H98" s="13">
        <v>122193037</v>
      </c>
      <c r="I98" s="13">
        <v>789546900.51404226</v>
      </c>
      <c r="J98" s="7">
        <f>B98/_xlfn.XLOOKUP($A98,Folketal!$A:$A,Folketal!B:B)</f>
        <v>2879.2197555799303</v>
      </c>
      <c r="K98" s="7">
        <f>C98/_xlfn.XLOOKUP($A98,Folketal!$A:$A,Folketal!C:C)</f>
        <v>2994.2397681310645</v>
      </c>
      <c r="L98" s="7">
        <f>D98/_xlfn.XLOOKUP($A98,Folketal!$A:$A,Folketal!D:D)</f>
        <v>2960.0608694448915</v>
      </c>
      <c r="M98" s="7">
        <f>E98/_xlfn.XLOOKUP($A98,Folketal!$A:$A,Folketal!E:E)</f>
        <v>3130.476765615017</v>
      </c>
      <c r="N98" s="7">
        <f>F98/_xlfn.XLOOKUP($A98,Folketal!$A:$A,Folketal!F:F)</f>
        <v>3187.8774029777528</v>
      </c>
      <c r="O98" s="7">
        <f>G98/_xlfn.XLOOKUP($A98,Folketal!$A:$A,Folketal!G:G)</f>
        <v>3274.2079988680507</v>
      </c>
      <c r="P98" s="7">
        <f>H98/_xlfn.XLOOKUP($A98,Folketal!$A:$A,Folketal!H:H)</f>
        <v>3437.1195465669039</v>
      </c>
      <c r="Q98" s="7">
        <f>B98/_xlfn.XLOOKUP($A98,'16-66 år'!$A:$A,'16-66 år'!B:B)</f>
        <v>4685.4582065878567</v>
      </c>
      <c r="R98" s="7">
        <f>C98/_xlfn.XLOOKUP($A98,'16-66 år'!$A:$A,'16-66 år'!C:C)</f>
        <v>4907.7551929458023</v>
      </c>
      <c r="S98" s="7">
        <f>D98/_xlfn.XLOOKUP($A98,'16-66 år'!$A:$A,'16-66 år'!D:D)</f>
        <v>4852.5631874751289</v>
      </c>
      <c r="T98" s="7">
        <f>E98/_xlfn.XLOOKUP($A98,'16-66 år'!$A:$A,'16-66 år'!E:E)</f>
        <v>5139.6962803879669</v>
      </c>
      <c r="U98" s="7">
        <f>F98/_xlfn.XLOOKUP($A98,'16-66 år'!$A:$A,'16-66 år'!F:F)</f>
        <v>5236.7380545967899</v>
      </c>
      <c r="V98" s="7">
        <f>G98/_xlfn.XLOOKUP($A98,'16-66 år'!$A:$A,'16-66 år'!G:G)</f>
        <v>5399.0627473959885</v>
      </c>
      <c r="W98" s="7">
        <f>H98/_xlfn.XLOOKUP($A98,'16-66 år'!$A:$A,'16-66 år'!H:H)</f>
        <v>5696.9106718261928</v>
      </c>
      <c r="X98" s="7"/>
      <c r="Y98" s="9" t="s">
        <v>96</v>
      </c>
      <c r="Z98" s="13">
        <v>887876.56175305485</v>
      </c>
      <c r="AA98" s="13">
        <v>5542536.6083641043</v>
      </c>
      <c r="AB98" s="13">
        <v>9599427.0880639758</v>
      </c>
      <c r="AC98" s="13">
        <v>14061592.291803863</v>
      </c>
      <c r="AD98" s="13">
        <v>15461372.106885016</v>
      </c>
      <c r="AE98" s="13">
        <v>15725313.731045736</v>
      </c>
      <c r="AF98" s="13">
        <v>15316561</v>
      </c>
      <c r="AG98" s="13">
        <v>76594679.38791576</v>
      </c>
      <c r="AH98" s="7">
        <f>Z98/_xlfn.XLOOKUP($Y98,Folketal!$A:$A,Folketal!B:B)</f>
        <v>24.219879477155811</v>
      </c>
      <c r="AI98" s="7">
        <f>AA98/_xlfn.XLOOKUP($Y98,Folketal!$A:$A,Folketal!C:C)</f>
        <v>152.50630405756553</v>
      </c>
      <c r="AJ98" s="7">
        <f>AB98/_xlfn.XLOOKUP($Y98,Folketal!$A:$A,Folketal!D:D)</f>
        <v>264.57822303246724</v>
      </c>
      <c r="AK98" s="7">
        <f>AC98/_xlfn.XLOOKUP($Y98,Folketal!$A:$A,Folketal!E:E)</f>
        <v>386.59424000780422</v>
      </c>
      <c r="AL98" s="7">
        <f>AD98/_xlfn.XLOOKUP($Y98,Folketal!$A:$A,Folketal!F:F)</f>
        <v>430.15168336537437</v>
      </c>
      <c r="AM98" s="7">
        <f>AE98/_xlfn.XLOOKUP($Y98,Folketal!$A:$A,Folketal!G:G)</f>
        <v>439.5492433767256</v>
      </c>
      <c r="AN98" s="7">
        <f>AF98/_xlfn.XLOOKUP($Y98,Folketal!$A:$A,Folketal!H:H)</f>
        <v>430.83347866445388</v>
      </c>
      <c r="AO98" s="7">
        <f>Z98/_xlfn.XLOOKUP($Y98,'16-66 år'!$A:$A,'16-66 år'!B:B)</f>
        <v>39.413883861723924</v>
      </c>
      <c r="AP98" s="7">
        <f>AA98/_xlfn.XLOOKUP($Y98,'16-66 år'!$A:$A,'16-66 år'!C:C)</f>
        <v>249.96782611122106</v>
      </c>
      <c r="AQ98" s="7">
        <f>AB98/_xlfn.XLOOKUP($Y98,'16-66 år'!$A:$A,'16-66 år'!D:D)</f>
        <v>433.73518380914402</v>
      </c>
      <c r="AR98" s="7">
        <f>AC98/_xlfn.XLOOKUP($Y98,'16-66 år'!$A:$A,'16-66 år'!E:E)</f>
        <v>634.72024428111683</v>
      </c>
      <c r="AS98" s="7">
        <f>AD98/_xlfn.XLOOKUP($Y98,'16-66 år'!$A:$A,'16-66 år'!F:F)</f>
        <v>706.61176851537937</v>
      </c>
      <c r="AT98" s="7">
        <f>AE98/_xlfn.XLOOKUP($Y98,'16-66 år'!$A:$A,'16-66 år'!G:G)</f>
        <v>724.80243966840601</v>
      </c>
      <c r="AU98" s="7">
        <f>AF98/_xlfn.XLOOKUP($Y98,'16-66 år'!$A:$A,'16-66 år'!H:H)</f>
        <v>714.09207888479648</v>
      </c>
      <c r="AV98" s="7"/>
      <c r="AW98" s="7"/>
      <c r="AX98" s="7"/>
      <c r="BC98" s="9" t="s">
        <v>96</v>
      </c>
      <c r="BD98" s="13">
        <v>250523418.3120212</v>
      </c>
      <c r="BE98" s="13">
        <v>243651560.65578231</v>
      </c>
      <c r="BF98" s="13">
        <v>227022480.47413647</v>
      </c>
      <c r="BG98" s="13">
        <v>237585704.99104306</v>
      </c>
      <c r="BH98" s="13">
        <v>238768002.65586069</v>
      </c>
      <c r="BI98" s="13">
        <v>237671960.94810325</v>
      </c>
      <c r="BJ98" s="13">
        <v>230963966</v>
      </c>
      <c r="BK98" s="13">
        <v>1666187094.036947</v>
      </c>
      <c r="BL98" s="7">
        <f>BD98/_xlfn.XLOOKUP($BC98,Folketal!$A:$A,Folketal!B:B)</f>
        <v>6833.8857664426523</v>
      </c>
      <c r="BM98" s="7">
        <f>BE98/_xlfn.XLOOKUP($BC98,Folketal!$A:$A,Folketal!C:C)</f>
        <v>6704.2225643392758</v>
      </c>
      <c r="BN98" s="7">
        <f>BF98/_xlfn.XLOOKUP($BC98,Folketal!$A:$A,Folketal!D:D)</f>
        <v>6257.1655496978246</v>
      </c>
      <c r="BO98" s="7">
        <f>BG98/_xlfn.XLOOKUP($BC98,Folketal!$A:$A,Folketal!E:E)</f>
        <v>6531.9249165876627</v>
      </c>
      <c r="BP98" s="7">
        <f>BH98/_xlfn.XLOOKUP($BC98,Folketal!$A:$A,Folketal!F:F)</f>
        <v>6642.7777280174905</v>
      </c>
      <c r="BQ98" s="7">
        <f>BI98/_xlfn.XLOOKUP($BC98,Folketal!$A:$A,Folketal!G:G)</f>
        <v>6643.3352232810612</v>
      </c>
      <c r="BR98" s="7">
        <f>BJ98/_xlfn.XLOOKUP($BC98,Folketal!$A:$A,Folketal!H:H)</f>
        <v>6496.6939326601223</v>
      </c>
      <c r="BS98" s="7">
        <f>BD98/_xlfn.XLOOKUP($BC98,'16-66 år'!$A:$A,'16-66 år'!B:B)</f>
        <v>11121.028912505935</v>
      </c>
      <c r="BT98" s="7">
        <f>BE98/_xlfn.XLOOKUP($BC98,'16-66 år'!$A:$A,'16-66 år'!C:C)</f>
        <v>10988.660111657526</v>
      </c>
      <c r="BU98" s="7">
        <f>BF98/_xlfn.XLOOKUP($BC98,'16-66 år'!$A:$A,'16-66 år'!D:D)</f>
        <v>10257.657711645421</v>
      </c>
      <c r="BV98" s="7">
        <f>BG98/_xlfn.XLOOKUP($BC98,'16-66 år'!$A:$A,'16-66 år'!E:E)</f>
        <v>10724.28026501052</v>
      </c>
      <c r="BW98" s="7">
        <f>BH98/_xlfn.XLOOKUP($BC98,'16-66 år'!$A:$A,'16-66 år'!F:F)</f>
        <v>10912.115655402435</v>
      </c>
      <c r="BX98" s="7">
        <f>BI98/_xlfn.XLOOKUP($BC98,'16-66 år'!$A:$A,'16-66 år'!G:G)</f>
        <v>10954.644217740748</v>
      </c>
      <c r="BY98" s="7">
        <f>BJ98/_xlfn.XLOOKUP($BC98,'16-66 år'!$A:$A,'16-66 år'!H:H)</f>
        <v>10768.05286959765</v>
      </c>
      <c r="CB98" s="9" t="s">
        <v>96</v>
      </c>
      <c r="CC98" s="7">
        <f>_xlfn.XLOOKUP($CB98,$A:$A,B:B)/_xlfn.XLOOKUP($CB98,$BC:$BC,BD:BD)*100</f>
        <v>42.131517177506097</v>
      </c>
      <c r="CD98" s="7">
        <f>_xlfn.XLOOKUP($CB98,$A:$A,C:C)/_xlfn.XLOOKUP($CB98,$BC:$BC,BE:BE)*100</f>
        <v>44.661998306229513</v>
      </c>
      <c r="CE98" s="7">
        <f>_xlfn.XLOOKUP($CB98,$A:$A,D:D)/_xlfn.XLOOKUP($CB98,$BC:$BC,BF:BF)*100</f>
        <v>47.306737306764099</v>
      </c>
      <c r="CF98" s="7">
        <f>_xlfn.XLOOKUP($CB98,$A:$A,E:E)/_xlfn.XLOOKUP($CB98,$BC:$BC,BG:BG)*100</f>
        <v>47.92579225252954</v>
      </c>
      <c r="CG98" s="7">
        <f>_xlfn.XLOOKUP($CB98,$A:$A,F:F)/_xlfn.XLOOKUP($CB98,$BC:$BC,BH:BH)*100</f>
        <v>47.990126021108971</v>
      </c>
      <c r="CH98" s="7">
        <f>_xlfn.XLOOKUP($CB98,$A:$A,G:G)/_xlfn.XLOOKUP($CB98,$BC:$BC,BI:BI)*100</f>
        <v>49.285605630645257</v>
      </c>
      <c r="CI98" s="7">
        <f>_xlfn.XLOOKUP($CB98,$A:$A,H:H)/_xlfn.XLOOKUP($CB98,$BC:$BC,BJ:BJ)*100</f>
        <v>52.905671441405708</v>
      </c>
    </row>
    <row r="99" spans="1:87" x14ac:dyDescent="0.25">
      <c r="A99" s="9" t="s">
        <v>97</v>
      </c>
      <c r="B99" s="13">
        <v>251359013.78941652</v>
      </c>
      <c r="C99" s="13">
        <v>261100626.28674966</v>
      </c>
      <c r="D99" s="13">
        <v>262681970.03967315</v>
      </c>
      <c r="E99" s="13">
        <v>279419545.07883507</v>
      </c>
      <c r="F99" s="13">
        <v>286785625.31760067</v>
      </c>
      <c r="G99" s="13">
        <v>293099555.89847797</v>
      </c>
      <c r="H99" s="13">
        <v>296094349</v>
      </c>
      <c r="I99" s="13">
        <v>1930540685.410753</v>
      </c>
      <c r="J99" s="7">
        <f>B99/_xlfn.XLOOKUP($A99,Folketal!$A:$A,Folketal!B:B)</f>
        <v>2596.4694424987247</v>
      </c>
      <c r="K99" s="7">
        <f>C99/_xlfn.XLOOKUP($A99,Folketal!$A:$A,Folketal!C:C)</f>
        <v>2700.9757656203092</v>
      </c>
      <c r="L99" s="7">
        <f>D99/_xlfn.XLOOKUP($A99,Folketal!$A:$A,Folketal!D:D)</f>
        <v>2711.7517656984055</v>
      </c>
      <c r="M99" s="7">
        <f>E99/_xlfn.XLOOKUP($A99,Folketal!$A:$A,Folketal!E:E)</f>
        <v>2861.4685770344299</v>
      </c>
      <c r="N99" s="7">
        <f>F99/_xlfn.XLOOKUP($A99,Folketal!$A:$A,Folketal!F:F)</f>
        <v>2938.5880679720949</v>
      </c>
      <c r="O99" s="7">
        <f>G99/_xlfn.XLOOKUP($A99,Folketal!$A:$A,Folketal!G:G)</f>
        <v>2997.3876964613996</v>
      </c>
      <c r="P99" s="7">
        <f>H99/_xlfn.XLOOKUP($A99,Folketal!$A:$A,Folketal!H:H)</f>
        <v>3020.9393453996367</v>
      </c>
      <c r="Q99" s="7">
        <f>B99/_xlfn.XLOOKUP($A99,'16-66 år'!$A:$A,'16-66 år'!B:B)</f>
        <v>4120.5044718110312</v>
      </c>
      <c r="R99" s="7">
        <f>C99/_xlfn.XLOOKUP($A99,'16-66 år'!$A:$A,'16-66 år'!C:C)</f>
        <v>4303.123527642264</v>
      </c>
      <c r="S99" s="7">
        <f>D99/_xlfn.XLOOKUP($A99,'16-66 år'!$A:$A,'16-66 år'!D:D)</f>
        <v>4325.6919612632673</v>
      </c>
      <c r="T99" s="7">
        <f>E99/_xlfn.XLOOKUP($A99,'16-66 år'!$A:$A,'16-66 år'!E:E)</f>
        <v>4560.983710866838</v>
      </c>
      <c r="U99" s="7">
        <f>F99/_xlfn.XLOOKUP($A99,'16-66 år'!$A:$A,'16-66 år'!F:F)</f>
        <v>4689.6411511716624</v>
      </c>
      <c r="V99" s="7">
        <f>G99/_xlfn.XLOOKUP($A99,'16-66 år'!$A:$A,'16-66 år'!G:G)</f>
        <v>4775.7084694976284</v>
      </c>
      <c r="W99" s="7">
        <f>H99/_xlfn.XLOOKUP($A99,'16-66 år'!$A:$A,'16-66 år'!H:H)</f>
        <v>4810.9438306307475</v>
      </c>
      <c r="X99" s="7"/>
      <c r="Y99" s="9" t="s">
        <v>97</v>
      </c>
      <c r="Z99" s="13">
        <v>2573269.0154244555</v>
      </c>
      <c r="AA99" s="13">
        <v>9969904.7813544422</v>
      </c>
      <c r="AB99" s="13">
        <v>15286074.092329929</v>
      </c>
      <c r="AC99" s="13">
        <v>22032784.734745461</v>
      </c>
      <c r="AD99" s="13">
        <v>26238034.841309503</v>
      </c>
      <c r="AE99" s="13">
        <v>27308549.598937057</v>
      </c>
      <c r="AF99" s="13">
        <v>27718341</v>
      </c>
      <c r="AG99" s="13">
        <v>131126958.06410086</v>
      </c>
      <c r="AH99" s="7">
        <f>Z99/_xlfn.XLOOKUP($Y99,Folketal!$A:$A,Folketal!B:B)</f>
        <v>26.581160807210722</v>
      </c>
      <c r="AI99" s="7">
        <f>AA99/_xlfn.XLOOKUP($Y99,Folketal!$A:$A,Folketal!C:C)</f>
        <v>103.13445656161171</v>
      </c>
      <c r="AJ99" s="7">
        <f>AB99/_xlfn.XLOOKUP($Y99,Folketal!$A:$A,Folketal!D:D)</f>
        <v>157.80313511510437</v>
      </c>
      <c r="AK99" s="7">
        <f>AC99/_xlfn.XLOOKUP($Y99,Folketal!$A:$A,Folketal!E:E)</f>
        <v>225.63246663811674</v>
      </c>
      <c r="AL99" s="7">
        <f>AD99/_xlfn.XLOOKUP($Y99,Folketal!$A:$A,Folketal!F:F)</f>
        <v>268.85160658356136</v>
      </c>
      <c r="AM99" s="7">
        <f>AE99/_xlfn.XLOOKUP($Y99,Folketal!$A:$A,Folketal!G:G)</f>
        <v>279.27135653665755</v>
      </c>
      <c r="AN99" s="7">
        <f>AF99/_xlfn.XLOOKUP($Y99,Folketal!$A:$A,Folketal!H:H)</f>
        <v>282.7998143122411</v>
      </c>
      <c r="AO99" s="7">
        <f>Z99/_xlfn.XLOOKUP($Y99,'16-66 år'!$A:$A,'16-66 år'!B:B)</f>
        <v>42.183354896961667</v>
      </c>
      <c r="AP99" s="7">
        <f>AA99/_xlfn.XLOOKUP($Y99,'16-66 år'!$A:$A,'16-66 år'!C:C)</f>
        <v>164.31110274658343</v>
      </c>
      <c r="AQ99" s="7">
        <f>AB99/_xlfn.XLOOKUP($Y99,'16-66 år'!$A:$A,'16-66 år'!D:D)</f>
        <v>251.72206455768418</v>
      </c>
      <c r="AR99" s="7">
        <f>AC99/_xlfn.XLOOKUP($Y99,'16-66 år'!$A:$A,'16-66 år'!E:E)</f>
        <v>359.64260213743142</v>
      </c>
      <c r="AS99" s="7">
        <f>AD99/_xlfn.XLOOKUP($Y99,'16-66 år'!$A:$A,'16-66 år'!F:F)</f>
        <v>429.05556295373083</v>
      </c>
      <c r="AT99" s="7">
        <f>AE99/_xlfn.XLOOKUP($Y99,'16-66 år'!$A:$A,'16-66 år'!G:G)</f>
        <v>444.96031803785144</v>
      </c>
      <c r="AU99" s="7">
        <f>AF99/_xlfn.XLOOKUP($Y99,'16-66 år'!$A:$A,'16-66 år'!H:H)</f>
        <v>450.36787118577973</v>
      </c>
      <c r="AV99" s="7"/>
      <c r="AW99" s="7"/>
      <c r="AX99" s="7"/>
      <c r="BC99" s="9" t="s">
        <v>97</v>
      </c>
      <c r="BD99" s="13">
        <v>577055697.51676595</v>
      </c>
      <c r="BE99" s="13">
        <v>566435131.3496592</v>
      </c>
      <c r="BF99" s="13">
        <v>526407437.25164676</v>
      </c>
      <c r="BG99" s="13">
        <v>555252889.48715055</v>
      </c>
      <c r="BH99" s="13">
        <v>564476688.53393018</v>
      </c>
      <c r="BI99" s="13">
        <v>562928528.08790362</v>
      </c>
      <c r="BJ99" s="13">
        <v>560996472</v>
      </c>
      <c r="BK99" s="13">
        <v>3913552844.227056</v>
      </c>
      <c r="BL99" s="7">
        <f>BD99/_xlfn.XLOOKUP($BC99,Folketal!$A:$A,Folketal!B:B)</f>
        <v>5960.8265589286621</v>
      </c>
      <c r="BM99" s="7">
        <f>BE99/_xlfn.XLOOKUP($BC99,Folketal!$A:$A,Folketal!C:C)</f>
        <v>5859.5323355952705</v>
      </c>
      <c r="BN99" s="7">
        <f>BF99/_xlfn.XLOOKUP($BC99,Folketal!$A:$A,Folketal!D:D)</f>
        <v>5434.275893500916</v>
      </c>
      <c r="BO99" s="7">
        <f>BG99/_xlfn.XLOOKUP($BC99,Folketal!$A:$A,Folketal!E:E)</f>
        <v>5686.2117327074575</v>
      </c>
      <c r="BP99" s="7">
        <f>BH99/_xlfn.XLOOKUP($BC99,Folketal!$A:$A,Folketal!F:F)</f>
        <v>5783.9874635878614</v>
      </c>
      <c r="BQ99" s="7">
        <f>BI99/_xlfn.XLOOKUP($BC99,Folketal!$A:$A,Folketal!G:G)</f>
        <v>5756.7983646561706</v>
      </c>
      <c r="BR99" s="7">
        <f>BJ99/_xlfn.XLOOKUP($BC99,Folketal!$A:$A,Folketal!H:H)</f>
        <v>5723.6361336135651</v>
      </c>
      <c r="BS99" s="7">
        <f>BD99/_xlfn.XLOOKUP($BC99,'16-66 år'!$A:$A,'16-66 år'!B:B)</f>
        <v>9459.6193160349812</v>
      </c>
      <c r="BT99" s="7">
        <f>BE99/_xlfn.XLOOKUP($BC99,'16-66 år'!$A:$A,'16-66 år'!C:C)</f>
        <v>9335.2527539209132</v>
      </c>
      <c r="BU99" s="7">
        <f>BF99/_xlfn.XLOOKUP($BC99,'16-66 år'!$A:$A,'16-66 år'!D:D)</f>
        <v>8668.5676193335112</v>
      </c>
      <c r="BV99" s="7">
        <f>BG99/_xlfn.XLOOKUP($BC99,'16-66 år'!$A:$A,'16-66 år'!E:E)</f>
        <v>9063.4296310521931</v>
      </c>
      <c r="BW99" s="7">
        <f>BH99/_xlfn.XLOOKUP($BC99,'16-66 år'!$A:$A,'16-66 år'!F:F)</f>
        <v>9230.5641347755663</v>
      </c>
      <c r="BX99" s="7">
        <f>BI99/_xlfn.XLOOKUP($BC99,'16-66 år'!$A:$A,'16-66 år'!G:G)</f>
        <v>9172.2504698793218</v>
      </c>
      <c r="BY99" s="7">
        <f>BJ99/_xlfn.XLOOKUP($BC99,'16-66 år'!$A:$A,'16-66 år'!H:H)</f>
        <v>9115.0760731810351</v>
      </c>
      <c r="CB99" s="9" t="s">
        <v>97</v>
      </c>
      <c r="CC99" s="7">
        <f>_xlfn.XLOOKUP($CB99,$A:$A,B:B)/_xlfn.XLOOKUP($CB99,$BC:$BC,BD:BD)*100</f>
        <v>43.558882595057206</v>
      </c>
      <c r="CD99" s="7">
        <f>_xlfn.XLOOKUP($CB99,$A:$A,C:C)/_xlfn.XLOOKUP($CB99,$BC:$BC,BE:BE)*100</f>
        <v>46.09541531518687</v>
      </c>
      <c r="CE99" s="7">
        <f>_xlfn.XLOOKUP($CB99,$A:$A,D:D)/_xlfn.XLOOKUP($CB99,$BC:$BC,BF:BF)*100</f>
        <v>49.900885027598726</v>
      </c>
      <c r="CF99" s="7">
        <f>_xlfn.XLOOKUP($CB99,$A:$A,E:E)/_xlfn.XLOOKUP($CB99,$BC:$BC,BG:BG)*100</f>
        <v>50.322933994439175</v>
      </c>
      <c r="CG99" s="7">
        <f>_xlfn.XLOOKUP($CB99,$A:$A,F:F)/_xlfn.XLOOKUP($CB99,$BC:$BC,BH:BH)*100</f>
        <v>50.805574639839577</v>
      </c>
      <c r="CH99" s="7">
        <f>_xlfn.XLOOKUP($CB99,$A:$A,G:G)/_xlfn.XLOOKUP($CB99,$BC:$BC,BI:BI)*100</f>
        <v>52.066921691470803</v>
      </c>
      <c r="CI99" s="7">
        <f>_xlfn.XLOOKUP($CB99,$A:$A,H:H)/_xlfn.XLOOKUP($CB99,$BC:$BC,BJ:BJ)*100</f>
        <v>52.780073276467952</v>
      </c>
    </row>
    <row r="100" spans="1:87" x14ac:dyDescent="0.25">
      <c r="A100" s="9" t="s">
        <v>98</v>
      </c>
      <c r="B100" s="13">
        <v>140218794.04212371</v>
      </c>
      <c r="C100" s="13">
        <v>143825400.98029628</v>
      </c>
      <c r="D100" s="13">
        <v>140588487.90918481</v>
      </c>
      <c r="E100" s="13">
        <v>141788342.92232135</v>
      </c>
      <c r="F100" s="13">
        <v>144450531.27531344</v>
      </c>
      <c r="G100" s="13">
        <v>149278965.21091053</v>
      </c>
      <c r="H100" s="13">
        <v>158883240</v>
      </c>
      <c r="I100" s="13">
        <v>1019033762.3401501</v>
      </c>
      <c r="J100" s="7">
        <f>B100/_xlfn.XLOOKUP($A100,Folketal!$A:$A,Folketal!B:B)</f>
        <v>3084.2398003238613</v>
      </c>
      <c r="K100" s="7">
        <f>C100/_xlfn.XLOOKUP($A100,Folketal!$A:$A,Folketal!C:C)</f>
        <v>3179.5861736812194</v>
      </c>
      <c r="L100" s="7">
        <f>D100/_xlfn.XLOOKUP($A100,Folketal!$A:$A,Folketal!D:D)</f>
        <v>3098.6420380680352</v>
      </c>
      <c r="M100" s="7">
        <f>E100/_xlfn.XLOOKUP($A100,Folketal!$A:$A,Folketal!E:E)</f>
        <v>3108.9844082428049</v>
      </c>
      <c r="N100" s="7">
        <f>F100/_xlfn.XLOOKUP($A100,Folketal!$A:$A,Folketal!F:F)</f>
        <v>3168.2611645496772</v>
      </c>
      <c r="O100" s="7">
        <f>G100/_xlfn.XLOOKUP($A100,Folketal!$A:$A,Folketal!G:G)</f>
        <v>3318.7115717949919</v>
      </c>
      <c r="P100" s="7">
        <f>H100/_xlfn.XLOOKUP($A100,Folketal!$A:$A,Folketal!H:H)</f>
        <v>3545.3138458105545</v>
      </c>
      <c r="Q100" s="7">
        <f>B100/_xlfn.XLOOKUP($A100,'16-66 år'!$A:$A,'16-66 år'!B:B)</f>
        <v>5081.495761474368</v>
      </c>
      <c r="R100" s="7">
        <f>C100/_xlfn.XLOOKUP($A100,'16-66 år'!$A:$A,'16-66 år'!C:C)</f>
        <v>5268.1367341964133</v>
      </c>
      <c r="S100" s="7">
        <f>D100/_xlfn.XLOOKUP($A100,'16-66 år'!$A:$A,'16-66 år'!D:D)</f>
        <v>5142.9795108715543</v>
      </c>
      <c r="T100" s="7">
        <f>E100/_xlfn.XLOOKUP($A100,'16-66 år'!$A:$A,'16-66 år'!E:E)</f>
        <v>5141.9163344450171</v>
      </c>
      <c r="U100" s="7">
        <f>F100/_xlfn.XLOOKUP($A100,'16-66 år'!$A:$A,'16-66 år'!F:F)</f>
        <v>5237.890031014339</v>
      </c>
      <c r="V100" s="7">
        <f>G100/_xlfn.XLOOKUP($A100,'16-66 år'!$A:$A,'16-66 år'!G:G)</f>
        <v>5558.2889083259679</v>
      </c>
      <c r="W100" s="7">
        <f>H100/_xlfn.XLOOKUP($A100,'16-66 år'!$A:$A,'16-66 år'!H:H)</f>
        <v>5987.4600542659027</v>
      </c>
      <c r="X100" s="7"/>
      <c r="Y100" s="9" t="s">
        <v>98</v>
      </c>
      <c r="Z100" s="13">
        <v>2049946.2337083642</v>
      </c>
      <c r="AA100" s="13">
        <v>9683710.4875628278</v>
      </c>
      <c r="AB100" s="13">
        <v>14204024.889455175</v>
      </c>
      <c r="AC100" s="13">
        <v>18680041.998442128</v>
      </c>
      <c r="AD100" s="13">
        <v>22051291.620130699</v>
      </c>
      <c r="AE100" s="13">
        <v>22717933.395669091</v>
      </c>
      <c r="AF100" s="13">
        <v>23783716</v>
      </c>
      <c r="AG100" s="13">
        <v>113170664.62496829</v>
      </c>
      <c r="AH100" s="7">
        <f>Z100/_xlfn.XLOOKUP($Y100,Folketal!$A:$A,Folketal!B:B)</f>
        <v>45.090430321544204</v>
      </c>
      <c r="AI100" s="7">
        <f>AA100/_xlfn.XLOOKUP($Y100,Folketal!$A:$A,Folketal!C:C)</f>
        <v>214.08034857768112</v>
      </c>
      <c r="AJ100" s="7">
        <f>AB100/_xlfn.XLOOKUP($Y100,Folketal!$A:$A,Folketal!D:D)</f>
        <v>313.0639591248854</v>
      </c>
      <c r="AK100" s="7">
        <f>AC100/_xlfn.XLOOKUP($Y100,Folketal!$A:$A,Folketal!E:E)</f>
        <v>409.59614959527539</v>
      </c>
      <c r="AL100" s="7">
        <f>AD100/_xlfn.XLOOKUP($Y100,Folketal!$A:$A,Folketal!F:F)</f>
        <v>483.65520189789441</v>
      </c>
      <c r="AM100" s="7">
        <f>AE100/_xlfn.XLOOKUP($Y100,Folketal!$A:$A,Folketal!G:G)</f>
        <v>505.05621030366359</v>
      </c>
      <c r="AN100" s="7">
        <f>AF100/_xlfn.XLOOKUP($Y100,Folketal!$A:$A,Folketal!H:H)</f>
        <v>530.70882517014388</v>
      </c>
      <c r="AO100" s="7">
        <f>Z100/_xlfn.XLOOKUP($Y100,'16-66 år'!$A:$A,'16-66 år'!B:B)</f>
        <v>74.289564170050156</v>
      </c>
      <c r="AP100" s="7">
        <f>AA100/_xlfn.XLOOKUP($Y100,'16-66 år'!$A:$A,'16-66 år'!C:C)</f>
        <v>354.70167713866994</v>
      </c>
      <c r="AQ100" s="7">
        <f>AB100/_xlfn.XLOOKUP($Y100,'16-66 år'!$A:$A,'16-66 år'!D:D)</f>
        <v>519.60875363824903</v>
      </c>
      <c r="AR100" s="7">
        <f>AC100/_xlfn.XLOOKUP($Y100,'16-66 år'!$A:$A,'16-66 år'!E:E)</f>
        <v>677.42672705139182</v>
      </c>
      <c r="AS100" s="7">
        <f>AD100/_xlfn.XLOOKUP($Y100,'16-66 år'!$A:$A,'16-66 år'!F:F)</f>
        <v>799.59720139715353</v>
      </c>
      <c r="AT100" s="7">
        <f>AE100/_xlfn.XLOOKUP($Y100,'16-66 år'!$A:$A,'16-66 år'!G:G)</f>
        <v>845.88499816320109</v>
      </c>
      <c r="AU100" s="7">
        <f>AF100/_xlfn.XLOOKUP($Y100,'16-66 år'!$A:$A,'16-66 år'!H:H)</f>
        <v>896.28112752487186</v>
      </c>
      <c r="AV100" s="7"/>
      <c r="AW100" s="7"/>
      <c r="AX100" s="7"/>
      <c r="BC100" s="9" t="s">
        <v>98</v>
      </c>
      <c r="BD100" s="13">
        <v>318463850.65882623</v>
      </c>
      <c r="BE100" s="13">
        <v>315172188.52513975</v>
      </c>
      <c r="BF100" s="13">
        <v>296200449.28809154</v>
      </c>
      <c r="BG100" s="13">
        <v>302208999.52455181</v>
      </c>
      <c r="BH100" s="13">
        <v>304242342.69219923</v>
      </c>
      <c r="BI100" s="13">
        <v>302628113.93766159</v>
      </c>
      <c r="BJ100" s="13">
        <v>304627070</v>
      </c>
      <c r="BK100" s="13">
        <v>2143543014.6264701</v>
      </c>
      <c r="BL100" s="7">
        <f>BD100/_xlfn.XLOOKUP($BC100,Folketal!$A:$A,Folketal!B:B)</f>
        <v>7004.9018027588636</v>
      </c>
      <c r="BM100" s="7">
        <f>BE100/_xlfn.XLOOKUP($BC100,Folketal!$A:$A,Folketal!C:C)</f>
        <v>6967.594918095675</v>
      </c>
      <c r="BN100" s="7">
        <f>BF100/_xlfn.XLOOKUP($BC100,Folketal!$A:$A,Folketal!D:D)</f>
        <v>6528.4091002642999</v>
      </c>
      <c r="BO100" s="7">
        <f>BG100/_xlfn.XLOOKUP($BC100,Folketal!$A:$A,Folketal!E:E)</f>
        <v>6626.5184301309437</v>
      </c>
      <c r="BP100" s="7">
        <f>BH100/_xlfn.XLOOKUP($BC100,Folketal!$A:$A,Folketal!F:F)</f>
        <v>6673.0055642795878</v>
      </c>
      <c r="BQ100" s="7">
        <f>BI100/_xlfn.XLOOKUP($BC100,Folketal!$A:$A,Folketal!G:G)</f>
        <v>6727.9098716716298</v>
      </c>
      <c r="BR100" s="7">
        <f>BJ100/_xlfn.XLOOKUP($BC100,Folketal!$A:$A,Folketal!H:H)</f>
        <v>6797.4354568782774</v>
      </c>
      <c r="BS100" s="7">
        <f>BD100/_xlfn.XLOOKUP($BC100,'16-66 år'!$A:$A,'16-66 år'!B:B)</f>
        <v>11541.054238560058</v>
      </c>
      <c r="BT100" s="7">
        <f>BE100/_xlfn.XLOOKUP($BC100,'16-66 år'!$A:$A,'16-66 år'!C:C)</f>
        <v>11544.345940630004</v>
      </c>
      <c r="BU100" s="7">
        <f>BF100/_xlfn.XLOOKUP($BC100,'16-66 år'!$A:$A,'16-66 år'!D:D)</f>
        <v>10835.544676912919</v>
      </c>
      <c r="BV100" s="7">
        <f>BG100/_xlfn.XLOOKUP($BC100,'16-66 år'!$A:$A,'16-66 år'!E:E)</f>
        <v>10959.52854123488</v>
      </c>
      <c r="BW100" s="7">
        <f>BH100/_xlfn.XLOOKUP($BC100,'16-66 år'!$A:$A,'16-66 år'!F:F)</f>
        <v>11032.066962513571</v>
      </c>
      <c r="BX100" s="7">
        <f>BI100/_xlfn.XLOOKUP($BC100,'16-66 år'!$A:$A,'16-66 år'!G:G)</f>
        <v>11268.128008998086</v>
      </c>
      <c r="BY100" s="7">
        <f>BJ100/_xlfn.XLOOKUP($BC100,'16-66 år'!$A:$A,'16-66 år'!H:H)</f>
        <v>11479.765978293639</v>
      </c>
      <c r="CB100" s="9" t="s">
        <v>98</v>
      </c>
      <c r="CC100" s="7">
        <f>_xlfn.XLOOKUP($CB100,$A:$A,B:B)/_xlfn.XLOOKUP($CB100,$BC:$BC,BD:BD)*100</f>
        <v>44.029736421274897</v>
      </c>
      <c r="CD100" s="7">
        <f>_xlfn.XLOOKUP($CB100,$A:$A,C:C)/_xlfn.XLOOKUP($CB100,$BC:$BC,BE:BE)*100</f>
        <v>45.633912577544592</v>
      </c>
      <c r="CE100" s="7">
        <f>_xlfn.XLOOKUP($CB100,$A:$A,D:D)/_xlfn.XLOOKUP($CB100,$BC:$BC,BF:BF)*100</f>
        <v>47.463968487247342</v>
      </c>
      <c r="CF100" s="7">
        <f>_xlfn.XLOOKUP($CB100,$A:$A,E:E)/_xlfn.XLOOKUP($CB100,$BC:$BC,BG:BG)*100</f>
        <v>46.917313232031098</v>
      </c>
      <c r="CG100" s="7">
        <f>_xlfn.XLOOKUP($CB100,$A:$A,F:F)/_xlfn.XLOOKUP($CB100,$BC:$BC,BH:BH)*100</f>
        <v>47.478773006114224</v>
      </c>
      <c r="CH100" s="7">
        <f>_xlfn.XLOOKUP($CB100,$A:$A,G:G)/_xlfn.XLOOKUP($CB100,$BC:$BC,BI:BI)*100</f>
        <v>49.327527197840091</v>
      </c>
      <c r="CI100" s="7">
        <f>_xlfn.XLOOKUP($CB100,$A:$A,H:H)/_xlfn.XLOOKUP($CB100,$BC:$BC,BJ:BJ)*100</f>
        <v>52.156638607330599</v>
      </c>
    </row>
    <row r="101" spans="1:87" x14ac:dyDescent="0.25">
      <c r="A101" s="9" t="s">
        <v>99</v>
      </c>
      <c r="B101" s="13">
        <v>16511242.954818517</v>
      </c>
      <c r="C101" s="13">
        <v>16968679.030348111</v>
      </c>
      <c r="D101" s="13">
        <v>15825767.149441501</v>
      </c>
      <c r="E101" s="13">
        <v>15945105.584456056</v>
      </c>
      <c r="F101" s="13">
        <v>15379308.174763579</v>
      </c>
      <c r="G101" s="13">
        <v>15179579.676207993</v>
      </c>
      <c r="H101" s="13">
        <v>14514919</v>
      </c>
      <c r="I101" s="13">
        <v>110324601.57003576</v>
      </c>
      <c r="J101" s="7">
        <f>B101/_xlfn.XLOOKUP($A101,Folketal!$A:$A,Folketal!B:B)</f>
        <v>2765.2391483534611</v>
      </c>
      <c r="K101" s="7">
        <f>C101/_xlfn.XLOOKUP($A101,Folketal!$A:$A,Folketal!C:C)</f>
        <v>2826.2290190453218</v>
      </c>
      <c r="L101" s="7">
        <f>D101/_xlfn.XLOOKUP($A101,Folketal!$A:$A,Folketal!D:D)</f>
        <v>2624.9406451221598</v>
      </c>
      <c r="M101" s="7">
        <f>E101/_xlfn.XLOOKUP($A101,Folketal!$A:$A,Folketal!E:E)</f>
        <v>2655.3048433731983</v>
      </c>
      <c r="N101" s="7">
        <f>F101/_xlfn.XLOOKUP($A101,Folketal!$A:$A,Folketal!F:F)</f>
        <v>2586.0615730222935</v>
      </c>
      <c r="O101" s="7">
        <f>G101/_xlfn.XLOOKUP($A101,Folketal!$A:$A,Folketal!G:G)</f>
        <v>2591.2563462287458</v>
      </c>
      <c r="P101" s="7">
        <f>H101/_xlfn.XLOOKUP($A101,Folketal!$A:$A,Folketal!H:H)</f>
        <v>2524.3337391304349</v>
      </c>
      <c r="Q101" s="7">
        <f>B101/_xlfn.XLOOKUP($A101,'16-66 år'!$A:$A,'16-66 år'!B:B)</f>
        <v>5004.9235995206172</v>
      </c>
      <c r="R101" s="7">
        <f>C101/_xlfn.XLOOKUP($A101,'16-66 år'!$A:$A,'16-66 år'!C:C)</f>
        <v>5115.6704945276188</v>
      </c>
      <c r="S101" s="7">
        <f>D101/_xlfn.XLOOKUP($A101,'16-66 år'!$A:$A,'16-66 år'!D:D)</f>
        <v>4773.9870737380097</v>
      </c>
      <c r="T101" s="7">
        <f>E101/_xlfn.XLOOKUP($A101,'16-66 år'!$A:$A,'16-66 år'!E:E)</f>
        <v>4871.7096194488413</v>
      </c>
      <c r="U101" s="7">
        <f>F101/_xlfn.XLOOKUP($A101,'16-66 år'!$A:$A,'16-66 år'!F:F)</f>
        <v>4780.6366722920666</v>
      </c>
      <c r="V101" s="7">
        <f>G101/_xlfn.XLOOKUP($A101,'16-66 år'!$A:$A,'16-66 år'!G:G)</f>
        <v>4818.9141829231721</v>
      </c>
      <c r="W101" s="7">
        <f>H101/_xlfn.XLOOKUP($A101,'16-66 år'!$A:$A,'16-66 år'!H:H)</f>
        <v>4729.5272075594658</v>
      </c>
      <c r="X101" s="7"/>
      <c r="Y101" s="9" t="s">
        <v>99</v>
      </c>
      <c r="Z101" s="13"/>
      <c r="AA101" s="13">
        <v>507419.44003669865</v>
      </c>
      <c r="AB101" s="13">
        <v>1405628.1660174159</v>
      </c>
      <c r="AC101" s="13">
        <v>2050667.947070383</v>
      </c>
      <c r="AD101" s="13">
        <v>2386023.6639736667</v>
      </c>
      <c r="AE101" s="13">
        <v>2580686.7431251085</v>
      </c>
      <c r="AF101" s="13">
        <v>3151119</v>
      </c>
      <c r="AG101" s="13">
        <v>12081544.960223272</v>
      </c>
      <c r="AH101" s="7">
        <f>Z101/_xlfn.XLOOKUP($Y101,Folketal!$A:$A,Folketal!B:B)</f>
        <v>0</v>
      </c>
      <c r="AI101" s="7">
        <f>AA101/_xlfn.XLOOKUP($Y101,Folketal!$A:$A,Folketal!C:C)</f>
        <v>84.513564296585386</v>
      </c>
      <c r="AJ101" s="7">
        <f>AB101/_xlfn.XLOOKUP($Y101,Folketal!$A:$A,Folketal!D:D)</f>
        <v>233.14449593919653</v>
      </c>
      <c r="AK101" s="7">
        <f>AC101/_xlfn.XLOOKUP($Y101,Folketal!$A:$A,Folketal!E:E)</f>
        <v>341.49341333395222</v>
      </c>
      <c r="AL101" s="7">
        <f>AD101/_xlfn.XLOOKUP($Y101,Folketal!$A:$A,Folketal!F:F)</f>
        <v>401.21467361252172</v>
      </c>
      <c r="AM101" s="7">
        <f>AE101/_xlfn.XLOOKUP($Y101,Folketal!$A:$A,Folketal!G:G)</f>
        <v>440.54058435047943</v>
      </c>
      <c r="AN101" s="7">
        <f>AF101/_xlfn.XLOOKUP($Y101,Folketal!$A:$A,Folketal!H:H)</f>
        <v>548.02069565217391</v>
      </c>
      <c r="AO101" s="7">
        <f>Z101/_xlfn.XLOOKUP($Y101,'16-66 år'!$A:$A,'16-66 år'!B:B)</f>
        <v>0</v>
      </c>
      <c r="AP101" s="7">
        <f>AA101/_xlfn.XLOOKUP($Y101,'16-66 år'!$A:$A,'16-66 år'!C:C)</f>
        <v>152.97541152749432</v>
      </c>
      <c r="AQ101" s="7">
        <f>AB101/_xlfn.XLOOKUP($Y101,'16-66 år'!$A:$A,'16-66 år'!D:D)</f>
        <v>424.02056290118128</v>
      </c>
      <c r="AR101" s="7">
        <f>AC101/_xlfn.XLOOKUP($Y101,'16-66 år'!$A:$A,'16-66 år'!E:E)</f>
        <v>626.5407720960535</v>
      </c>
      <c r="AS101" s="7">
        <f>AD101/_xlfn.XLOOKUP($Y101,'16-66 år'!$A:$A,'16-66 år'!F:F)</f>
        <v>741.69215541612266</v>
      </c>
      <c r="AT101" s="7">
        <f>AE101/_xlfn.XLOOKUP($Y101,'16-66 år'!$A:$A,'16-66 år'!G:G)</f>
        <v>819.26563273812974</v>
      </c>
      <c r="AU101" s="7">
        <f>AF101/_xlfn.XLOOKUP($Y101,'16-66 år'!$A:$A,'16-66 år'!H:H)</f>
        <v>1026.7575757575758</v>
      </c>
      <c r="AV101" s="7"/>
      <c r="AW101" s="7"/>
      <c r="AX101" s="7"/>
      <c r="BC101" s="9" t="s">
        <v>99</v>
      </c>
      <c r="BD101" s="13">
        <v>36561287.000318795</v>
      </c>
      <c r="BE101" s="13">
        <v>36616683.776530266</v>
      </c>
      <c r="BF101" s="13">
        <v>32448067.081172477</v>
      </c>
      <c r="BG101" s="13">
        <v>33798139.648389876</v>
      </c>
      <c r="BH101" s="13">
        <v>32442194.309152357</v>
      </c>
      <c r="BI101" s="13">
        <v>29493951.848581184</v>
      </c>
      <c r="BJ101" s="13">
        <v>29307291</v>
      </c>
      <c r="BK101" s="13">
        <v>230667614.66414499</v>
      </c>
      <c r="BL101" s="7">
        <f>BD101/_xlfn.XLOOKUP($BC101,Folketal!$A:$A,Folketal!B:B)</f>
        <v>6123.1430246723821</v>
      </c>
      <c r="BM101" s="7">
        <f>BE101/_xlfn.XLOOKUP($BC101,Folketal!$A:$A,Folketal!C:C)</f>
        <v>6098.7148195420159</v>
      </c>
      <c r="BN101" s="7">
        <f>BF101/_xlfn.XLOOKUP($BC101,Folketal!$A:$A,Folketal!D:D)</f>
        <v>5381.9981889488272</v>
      </c>
      <c r="BO101" s="7">
        <f>BG101/_xlfn.XLOOKUP($BC101,Folketal!$A:$A,Folketal!E:E)</f>
        <v>5628.3329972339507</v>
      </c>
      <c r="BP101" s="7">
        <f>BH101/_xlfn.XLOOKUP($BC101,Folketal!$A:$A,Folketal!F:F)</f>
        <v>5455.2201629649162</v>
      </c>
      <c r="BQ101" s="7">
        <f>BI101/_xlfn.XLOOKUP($BC101,Folketal!$A:$A,Folketal!G:G)</f>
        <v>5034.8159523013292</v>
      </c>
      <c r="BR101" s="7">
        <f>BJ101/_xlfn.XLOOKUP($BC101,Folketal!$A:$A,Folketal!H:H)</f>
        <v>5096.9201739130431</v>
      </c>
      <c r="BS101" s="7">
        <f>BD101/_xlfn.XLOOKUP($BC101,'16-66 år'!$A:$A,'16-66 år'!B:B)</f>
        <v>11082.536223194542</v>
      </c>
      <c r="BT101" s="7">
        <f>BE101/_xlfn.XLOOKUP($BC101,'16-66 år'!$A:$A,'16-66 år'!C:C)</f>
        <v>11039.096706822511</v>
      </c>
      <c r="BU101" s="7">
        <f>BF101/_xlfn.XLOOKUP($BC101,'16-66 år'!$A:$A,'16-66 år'!D:D)</f>
        <v>9788.2555297654526</v>
      </c>
      <c r="BV101" s="7">
        <f>BG101/_xlfn.XLOOKUP($BC101,'16-66 år'!$A:$A,'16-66 år'!E:E)</f>
        <v>10326.348807940689</v>
      </c>
      <c r="BW101" s="7">
        <f>BH101/_xlfn.XLOOKUP($BC101,'16-66 år'!$A:$A,'16-66 år'!F:F)</f>
        <v>10084.611224480061</v>
      </c>
      <c r="BX101" s="7">
        <f>BI101/_xlfn.XLOOKUP($BC101,'16-66 år'!$A:$A,'16-66 år'!G:G)</f>
        <v>9363.1593170099004</v>
      </c>
      <c r="BY101" s="7">
        <f>BJ101/_xlfn.XLOOKUP($BC101,'16-66 år'!$A:$A,'16-66 år'!H:H)</f>
        <v>9549.4594330400778</v>
      </c>
      <c r="CB101" s="9" t="s">
        <v>99</v>
      </c>
      <c r="CC101" s="7">
        <f>_xlfn.XLOOKUP($CB101,$A:$A,B:B)/_xlfn.XLOOKUP($CB101,$BC:$BC,BD:BD)*100</f>
        <v>45.160453335995932</v>
      </c>
      <c r="CD101" s="7">
        <f>_xlfn.XLOOKUP($CB101,$A:$A,C:C)/_xlfn.XLOOKUP($CB101,$BC:$BC,BE:BE)*100</f>
        <v>46.34138671297238</v>
      </c>
      <c r="CE101" s="7">
        <f>_xlfn.XLOOKUP($CB101,$A:$A,D:D)/_xlfn.XLOOKUP($CB101,$BC:$BC,BF:BF)*100</f>
        <v>48.772603649553517</v>
      </c>
      <c r="CF101" s="7">
        <f>_xlfn.XLOOKUP($CB101,$A:$A,E:E)/_xlfn.XLOOKUP($CB101,$BC:$BC,BG:BG)*100</f>
        <v>47.177465240207894</v>
      </c>
      <c r="CG101" s="7">
        <f>_xlfn.XLOOKUP($CB101,$A:$A,F:F)/_xlfn.XLOOKUP($CB101,$BC:$BC,BH:BH)*100</f>
        <v>47.405264971318168</v>
      </c>
      <c r="CH101" s="7">
        <f>_xlfn.XLOOKUP($CB101,$A:$A,G:G)/_xlfn.XLOOKUP($CB101,$BC:$BC,BI:BI)*100</f>
        <v>51.466754113312263</v>
      </c>
      <c r="CI101" s="7">
        <f>_xlfn.XLOOKUP($CB101,$A:$A,H:H)/_xlfn.XLOOKUP($CB101,$BC:$BC,BJ:BJ)*100</f>
        <v>49.52664850531562</v>
      </c>
    </row>
    <row r="102" spans="1:87" x14ac:dyDescent="0.25">
      <c r="A102" s="9" t="s">
        <v>100</v>
      </c>
      <c r="B102" s="13">
        <v>162956836.26750943</v>
      </c>
      <c r="C102" s="13">
        <v>171155968.60891816</v>
      </c>
      <c r="D102" s="13">
        <v>169983293.04435259</v>
      </c>
      <c r="E102" s="13">
        <v>170617223.83485919</v>
      </c>
      <c r="F102" s="13">
        <v>168270123.76057953</v>
      </c>
      <c r="G102" s="13">
        <v>169051127.71077123</v>
      </c>
      <c r="H102" s="13">
        <v>169950324</v>
      </c>
      <c r="I102" s="13">
        <v>1181984897.2269902</v>
      </c>
      <c r="J102" s="7">
        <f>B102/_xlfn.XLOOKUP($A102,Folketal!$A:$A,Folketal!B:B)</f>
        <v>2776.3798048780018</v>
      </c>
      <c r="K102" s="7">
        <f>C102/_xlfn.XLOOKUP($A102,Folketal!$A:$A,Folketal!C:C)</f>
        <v>2921.3984093556278</v>
      </c>
      <c r="L102" s="7">
        <f>D102/_xlfn.XLOOKUP($A102,Folketal!$A:$A,Folketal!D:D)</f>
        <v>2892.3480184507844</v>
      </c>
      <c r="M102" s="7">
        <f>E102/_xlfn.XLOOKUP($A102,Folketal!$A:$A,Folketal!E:E)</f>
        <v>2894.4665258857121</v>
      </c>
      <c r="N102" s="7">
        <f>F102/_xlfn.XLOOKUP($A102,Folketal!$A:$A,Folketal!F:F)</f>
        <v>2867.931139716386</v>
      </c>
      <c r="O102" s="7">
        <f>G102/_xlfn.XLOOKUP($A102,Folketal!$A:$A,Folketal!G:G)</f>
        <v>2887.4923600377692</v>
      </c>
      <c r="P102" s="7">
        <f>H102/_xlfn.XLOOKUP($A102,Folketal!$A:$A,Folketal!H:H)</f>
        <v>2915.0498962281949</v>
      </c>
      <c r="Q102" s="7">
        <f>B102/_xlfn.XLOOKUP($A102,'16-66 år'!$A:$A,'16-66 år'!B:B)</f>
        <v>4489.2927151577023</v>
      </c>
      <c r="R102" s="7">
        <f>C102/_xlfn.XLOOKUP($A102,'16-66 år'!$A:$A,'16-66 år'!C:C)</f>
        <v>4736.4392464278881</v>
      </c>
      <c r="S102" s="7">
        <f>D102/_xlfn.XLOOKUP($A102,'16-66 år'!$A:$A,'16-66 år'!D:D)</f>
        <v>4703.0764752331734</v>
      </c>
      <c r="T102" s="7">
        <f>E102/_xlfn.XLOOKUP($A102,'16-66 år'!$A:$A,'16-66 år'!E:E)</f>
        <v>4735.9469226352967</v>
      </c>
      <c r="U102" s="7">
        <f>F102/_xlfn.XLOOKUP($A102,'16-66 år'!$A:$A,'16-66 år'!F:F)</f>
        <v>4717.0163361808518</v>
      </c>
      <c r="V102" s="7">
        <f>G102/_xlfn.XLOOKUP($A102,'16-66 år'!$A:$A,'16-66 år'!G:G)</f>
        <v>4761.1988878153334</v>
      </c>
      <c r="W102" s="7">
        <f>H102/_xlfn.XLOOKUP($A102,'16-66 år'!$A:$A,'16-66 år'!H:H)</f>
        <v>4813.2296015180264</v>
      </c>
      <c r="X102" s="7"/>
      <c r="Y102" s="9" t="s">
        <v>100</v>
      </c>
      <c r="Z102" s="13">
        <v>1646930.1107075396</v>
      </c>
      <c r="AA102" s="13">
        <v>8311111.9792543221</v>
      </c>
      <c r="AB102" s="13">
        <v>13297729.268607058</v>
      </c>
      <c r="AC102" s="13">
        <v>17836421.027405195</v>
      </c>
      <c r="AD102" s="13">
        <v>20827312.175628942</v>
      </c>
      <c r="AE102" s="13">
        <v>20177245.974091455</v>
      </c>
      <c r="AF102" s="13">
        <v>21070332</v>
      </c>
      <c r="AG102" s="13">
        <v>103167082.53569451</v>
      </c>
      <c r="AH102" s="7">
        <f>Z102/_xlfn.XLOOKUP($Y102,Folketal!$A:$A,Folketal!B:B)</f>
        <v>28.059599119288848</v>
      </c>
      <c r="AI102" s="7">
        <f>AA102/_xlfn.XLOOKUP($Y102,Folketal!$A:$A,Folketal!C:C)</f>
        <v>141.85931997293466</v>
      </c>
      <c r="AJ102" s="7">
        <f>AB102/_xlfn.XLOOKUP($Y102,Folketal!$A:$A,Folketal!D:D)</f>
        <v>226.26730081005712</v>
      </c>
      <c r="AK102" s="7">
        <f>AC102/_xlfn.XLOOKUP($Y102,Folketal!$A:$A,Folketal!E:E)</f>
        <v>302.58916682056787</v>
      </c>
      <c r="AL102" s="7">
        <f>AD102/_xlfn.XLOOKUP($Y102,Folketal!$A:$A,Folketal!F:F)</f>
        <v>354.97268207913248</v>
      </c>
      <c r="AM102" s="7">
        <f>AE102/_xlfn.XLOOKUP($Y102,Folketal!$A:$A,Folketal!G:G)</f>
        <v>344.63918925445728</v>
      </c>
      <c r="AN102" s="7">
        <f>AF102/_xlfn.XLOOKUP($Y102,Folketal!$A:$A,Folketal!H:H)</f>
        <v>361.4060136189774</v>
      </c>
      <c r="AO102" s="7">
        <f>Z102/_xlfn.XLOOKUP($Y102,'16-66 år'!$A:$A,'16-66 år'!B:B)</f>
        <v>45.371225397601577</v>
      </c>
      <c r="AP102" s="7">
        <f>AA102/_xlfn.XLOOKUP($Y102,'16-66 år'!$A:$A,'16-66 år'!C:C)</f>
        <v>229.99535032251279</v>
      </c>
      <c r="AQ102" s="7">
        <f>AB102/_xlfn.XLOOKUP($Y102,'16-66 år'!$A:$A,'16-66 år'!D:D)</f>
        <v>367.91990893415203</v>
      </c>
      <c r="AR102" s="7">
        <f>AC102/_xlfn.XLOOKUP($Y102,'16-66 år'!$A:$A,'16-66 år'!E:E)</f>
        <v>495.09856846181077</v>
      </c>
      <c r="AS102" s="7">
        <f>AD102/_xlfn.XLOOKUP($Y102,'16-66 år'!$A:$A,'16-66 år'!F:F)</f>
        <v>583.83965956406644</v>
      </c>
      <c r="AT102" s="7">
        <f>AE102/_xlfn.XLOOKUP($Y102,'16-66 år'!$A:$A,'16-66 år'!G:G)</f>
        <v>568.27707920045782</v>
      </c>
      <c r="AU102" s="7">
        <f>AF102/_xlfn.XLOOKUP($Y102,'16-66 år'!$A:$A,'16-66 år'!H:H)</f>
        <v>596.74111416352775</v>
      </c>
      <c r="AV102" s="7"/>
      <c r="AW102" s="7"/>
      <c r="AX102" s="7"/>
      <c r="BC102" s="9" t="s">
        <v>100</v>
      </c>
      <c r="BD102" s="13">
        <v>360390853.3920415</v>
      </c>
      <c r="BE102" s="13">
        <v>351590275.08757967</v>
      </c>
      <c r="BF102" s="13">
        <v>326518887.50428784</v>
      </c>
      <c r="BG102" s="13">
        <v>330827735.63458079</v>
      </c>
      <c r="BH102" s="13">
        <v>329664260.18113959</v>
      </c>
      <c r="BI102" s="13">
        <v>319911023.06663758</v>
      </c>
      <c r="BJ102" s="13">
        <v>318771994</v>
      </c>
      <c r="BK102" s="13">
        <v>2337675028.8662667</v>
      </c>
      <c r="BL102" s="7">
        <f>BD102/_xlfn.XLOOKUP($BC102,Folketal!$A:$A,Folketal!B:B)</f>
        <v>6140.1651513279294</v>
      </c>
      <c r="BM102" s="7">
        <f>BE102/_xlfn.XLOOKUP($BC102,Folketal!$A:$A,Folketal!C:C)</f>
        <v>6001.1653624111095</v>
      </c>
      <c r="BN102" s="7">
        <f>BF102/_xlfn.XLOOKUP($BC102,Folketal!$A:$A,Folketal!D:D)</f>
        <v>5555.8769355842751</v>
      </c>
      <c r="BO102" s="7">
        <f>BG102/_xlfn.XLOOKUP($BC102,Folketal!$A:$A,Folketal!E:E)</f>
        <v>5612.3865170593563</v>
      </c>
      <c r="BP102" s="7">
        <f>BH102/_xlfn.XLOOKUP($BC102,Folketal!$A:$A,Folketal!F:F)</f>
        <v>5618.6706011477099</v>
      </c>
      <c r="BQ102" s="7">
        <f>BI102/_xlfn.XLOOKUP($BC102,Folketal!$A:$A,Folketal!G:G)</f>
        <v>5464.2678076493285</v>
      </c>
      <c r="BR102" s="7">
        <f>BJ102/_xlfn.XLOOKUP($BC102,Folketal!$A:$A,Folketal!H:H)</f>
        <v>5467.6934186377594</v>
      </c>
      <c r="BS102" s="7">
        <f>BD102/_xlfn.XLOOKUP($BC102,'16-66 år'!$A:$A,'16-66 år'!B:B)</f>
        <v>9928.3961925133335</v>
      </c>
      <c r="BT102" s="7">
        <f>BE102/_xlfn.XLOOKUP($BC102,'16-66 år'!$A:$A,'16-66 år'!C:C)</f>
        <v>9729.6401120096216</v>
      </c>
      <c r="BU102" s="7">
        <f>BF102/_xlfn.XLOOKUP($BC102,'16-66 år'!$A:$A,'16-66 år'!D:D)</f>
        <v>9034.0837092739348</v>
      </c>
      <c r="BV102" s="7">
        <f>BG102/_xlfn.XLOOKUP($BC102,'16-66 år'!$A:$A,'16-66 år'!E:E)</f>
        <v>9183.0271369172478</v>
      </c>
      <c r="BW102" s="7">
        <f>BH102/_xlfn.XLOOKUP($BC102,'16-66 år'!$A:$A,'16-66 år'!F:F)</f>
        <v>9241.2822073035513</v>
      </c>
      <c r="BX102" s="7">
        <f>BI102/_xlfn.XLOOKUP($BC102,'16-66 år'!$A:$A,'16-66 år'!G:G)</f>
        <v>9010.0552883072596</v>
      </c>
      <c r="BY102" s="7">
        <f>BJ102/_xlfn.XLOOKUP($BC102,'16-66 år'!$A:$A,'16-66 år'!H:H)</f>
        <v>9028.0663286980653</v>
      </c>
      <c r="CB102" s="9" t="s">
        <v>100</v>
      </c>
      <c r="CC102" s="7">
        <f>_xlfn.XLOOKUP($CB102,$A:$A,B:B)/_xlfn.XLOOKUP($CB102,$BC:$BC,BD:BD)*100</f>
        <v>45.216695910492824</v>
      </c>
      <c r="CD102" s="7">
        <f>_xlfn.XLOOKUP($CB102,$A:$A,C:C)/_xlfn.XLOOKUP($CB102,$BC:$BC,BE:BE)*100</f>
        <v>48.68051841487479</v>
      </c>
      <c r="CE102" s="7">
        <f>_xlfn.XLOOKUP($CB102,$A:$A,D:D)/_xlfn.XLOOKUP($CB102,$BC:$BC,BF:BF)*100</f>
        <v>52.059252787366049</v>
      </c>
      <c r="CF102" s="7">
        <f>_xlfn.XLOOKUP($CB102,$A:$A,E:E)/_xlfn.XLOOKUP($CB102,$BC:$BC,BG:BG)*100</f>
        <v>51.57282943873733</v>
      </c>
      <c r="CG102" s="7">
        <f>_xlfn.XLOOKUP($CB102,$A:$A,F:F)/_xlfn.XLOOKUP($CB102,$BC:$BC,BH:BH)*100</f>
        <v>51.042877280091169</v>
      </c>
      <c r="CH102" s="7">
        <f>_xlfn.XLOOKUP($CB102,$A:$A,G:G)/_xlfn.XLOOKUP($CB102,$BC:$BC,BI:BI)*100</f>
        <v>52.843170607334102</v>
      </c>
      <c r="CI102" s="7">
        <f>_xlfn.XLOOKUP($CB102,$A:$A,H:H)/_xlfn.XLOOKUP($CB102,$BC:$BC,BJ:BJ)*100</f>
        <v>53.314069993237865</v>
      </c>
    </row>
    <row r="103" spans="1:87" x14ac:dyDescent="0.25">
      <c r="A103" s="9" t="s">
        <v>101</v>
      </c>
      <c r="B103" s="13">
        <v>437350998.21257287</v>
      </c>
      <c r="C103" s="13">
        <v>449869991.2084735</v>
      </c>
      <c r="D103" s="13">
        <v>455752128.56569594</v>
      </c>
      <c r="E103" s="13">
        <v>474700873.55152655</v>
      </c>
      <c r="F103" s="13">
        <v>484061758.07633984</v>
      </c>
      <c r="G103" s="13">
        <v>499501026.43506122</v>
      </c>
      <c r="H103" s="13">
        <v>521290423</v>
      </c>
      <c r="I103" s="13">
        <v>3322527199.0496702</v>
      </c>
      <c r="J103" s="7">
        <f>B103/_xlfn.XLOOKUP($A103,Folketal!$A:$A,Folketal!B:B)</f>
        <v>2014.8574294678176</v>
      </c>
      <c r="K103" s="7">
        <f>C103/_xlfn.XLOOKUP($A103,Folketal!$A:$A,Folketal!C:C)</f>
        <v>2048.8402089896003</v>
      </c>
      <c r="L103" s="7">
        <f>D103/_xlfn.XLOOKUP($A103,Folketal!$A:$A,Folketal!D:D)</f>
        <v>2061.3593762158725</v>
      </c>
      <c r="M103" s="7">
        <f>E103/_xlfn.XLOOKUP($A103,Folketal!$A:$A,Folketal!E:E)</f>
        <v>2133.0748374540044</v>
      </c>
      <c r="N103" s="7">
        <f>F103/_xlfn.XLOOKUP($A103,Folketal!$A:$A,Folketal!F:F)</f>
        <v>2168.9103873804333</v>
      </c>
      <c r="O103" s="7">
        <f>G103/_xlfn.XLOOKUP($A103,Folketal!$A:$A,Folketal!G:G)</f>
        <v>2226.1884186520833</v>
      </c>
      <c r="P103" s="7">
        <f>H103/_xlfn.XLOOKUP($A103,Folketal!$A:$A,Folketal!H:H)</f>
        <v>2303.7507811153487</v>
      </c>
      <c r="Q103" s="7">
        <f>B103/_xlfn.XLOOKUP($A103,'16-66 år'!$A:$A,'16-66 år'!B:B)</f>
        <v>2970.5896215542862</v>
      </c>
      <c r="R103" s="7">
        <f>C103/_xlfn.XLOOKUP($A103,'16-66 år'!$A:$A,'16-66 år'!C:C)</f>
        <v>3017.3581177543933</v>
      </c>
      <c r="S103" s="7">
        <f>D103/_xlfn.XLOOKUP($A103,'16-66 år'!$A:$A,'16-66 år'!D:D)</f>
        <v>3035.9390121549968</v>
      </c>
      <c r="T103" s="7">
        <f>E103/_xlfn.XLOOKUP($A103,'16-66 år'!$A:$A,'16-66 år'!E:E)</f>
        <v>3147.5915601437964</v>
      </c>
      <c r="U103" s="7">
        <f>F103/_xlfn.XLOOKUP($A103,'16-66 år'!$A:$A,'16-66 år'!F:F)</f>
        <v>3204.1367679173109</v>
      </c>
      <c r="V103" s="7">
        <f>G103/_xlfn.XLOOKUP($A103,'16-66 år'!$A:$A,'16-66 år'!G:G)</f>
        <v>3287.9647338370778</v>
      </c>
      <c r="W103" s="7">
        <f>H103/_xlfn.XLOOKUP($A103,'16-66 år'!$A:$A,'16-66 år'!H:H)</f>
        <v>3403.456553390135</v>
      </c>
      <c r="X103" s="7"/>
      <c r="Y103" s="9" t="s">
        <v>101</v>
      </c>
      <c r="Z103" s="13">
        <v>2306914.060883421</v>
      </c>
      <c r="AA103" s="13">
        <v>16054322.612903295</v>
      </c>
      <c r="AB103" s="13">
        <v>28529467.909061175</v>
      </c>
      <c r="AC103" s="13">
        <v>41389544.122847356</v>
      </c>
      <c r="AD103" s="13">
        <v>49101113.608153656</v>
      </c>
      <c r="AE103" s="13">
        <v>51599642.817694865</v>
      </c>
      <c r="AF103" s="13">
        <v>52902698</v>
      </c>
      <c r="AG103" s="13">
        <v>241883703.13154379</v>
      </c>
      <c r="AH103" s="7">
        <f>Z103/_xlfn.XLOOKUP($Y103,Folketal!$A:$A,Folketal!B:B)</f>
        <v>10.6278548664831</v>
      </c>
      <c r="AI103" s="7">
        <f>AA103/_xlfn.XLOOKUP($Y103,Folketal!$A:$A,Folketal!C:C)</f>
        <v>73.11610540869458</v>
      </c>
      <c r="AJ103" s="7">
        <f>AB103/_xlfn.XLOOKUP($Y103,Folketal!$A:$A,Folketal!D:D)</f>
        <v>129.03831378225985</v>
      </c>
      <c r="AK103" s="7">
        <f>AC103/_xlfn.XLOOKUP($Y103,Folketal!$A:$A,Folketal!E:E)</f>
        <v>185.98447995599662</v>
      </c>
      <c r="AL103" s="7">
        <f>AD103/_xlfn.XLOOKUP($Y103,Folketal!$A:$A,Folketal!F:F)</f>
        <v>220.00481046031337</v>
      </c>
      <c r="AM103" s="7">
        <f>AE103/_xlfn.XLOOKUP($Y103,Folketal!$A:$A,Folketal!G:G)</f>
        <v>229.9705529479437</v>
      </c>
      <c r="AN103" s="7">
        <f>AF103/_xlfn.XLOOKUP($Y103,Folketal!$A:$A,Folketal!H:H)</f>
        <v>233.79411257783534</v>
      </c>
      <c r="AO103" s="7">
        <f>Z103/_xlfn.XLOOKUP($Y103,'16-66 år'!$A:$A,'16-66 år'!B:B)</f>
        <v>15.669096435323826</v>
      </c>
      <c r="AP103" s="7">
        <f>AA103/_xlfn.XLOOKUP($Y103,'16-66 år'!$A:$A,'16-66 år'!C:C)</f>
        <v>107.67919978606312</v>
      </c>
      <c r="AQ103" s="7">
        <f>AB103/_xlfn.XLOOKUP($Y103,'16-66 år'!$A:$A,'16-66 år'!D:D)</f>
        <v>190.04568315177409</v>
      </c>
      <c r="AR103" s="7">
        <f>AC103/_xlfn.XLOOKUP($Y103,'16-66 år'!$A:$A,'16-66 år'!E:E)</f>
        <v>274.44099435627567</v>
      </c>
      <c r="AS103" s="7">
        <f>AD103/_xlfn.XLOOKUP($Y103,'16-66 år'!$A:$A,'16-66 år'!F:F)</f>
        <v>325.01365958506199</v>
      </c>
      <c r="AT103" s="7">
        <f>AE103/_xlfn.XLOOKUP($Y103,'16-66 år'!$A:$A,'16-66 år'!G:G)</f>
        <v>339.6545690286527</v>
      </c>
      <c r="AU103" s="7">
        <f>AF103/_xlfn.XLOOKUP($Y103,'16-66 år'!$A:$A,'16-66 år'!H:H)</f>
        <v>345.39678124897983</v>
      </c>
      <c r="AV103" s="7"/>
      <c r="AW103" s="7"/>
      <c r="AX103" s="7"/>
      <c r="BC103" s="9" t="s">
        <v>101</v>
      </c>
      <c r="BD103" s="13">
        <v>1330154575.812691</v>
      </c>
      <c r="BE103" s="13">
        <v>1289924491.7568066</v>
      </c>
      <c r="BF103" s="13">
        <v>1163742511.9826205</v>
      </c>
      <c r="BG103" s="13">
        <v>1197834379.6017904</v>
      </c>
      <c r="BH103" s="13">
        <v>1214532818.040015</v>
      </c>
      <c r="BI103" s="13">
        <v>1207287181.7760892</v>
      </c>
      <c r="BJ103" s="13">
        <v>1229898304</v>
      </c>
      <c r="BK103" s="13">
        <v>8633374262.9700127</v>
      </c>
      <c r="BL103" s="7">
        <f>BD103/_xlfn.XLOOKUP($BC103,Folketal!$A:$A,Folketal!B:B)</f>
        <v>6127.9655022398611</v>
      </c>
      <c r="BM103" s="7">
        <f>BE103/_xlfn.XLOOKUP($BC103,Folketal!$A:$A,Folketal!C:C)</f>
        <v>5874.6953940457461</v>
      </c>
      <c r="BN103" s="7">
        <f>BF103/_xlfn.XLOOKUP($BC103,Folketal!$A:$A,Folketal!D:D)</f>
        <v>5263.5882274998321</v>
      </c>
      <c r="BO103" s="7">
        <f>BG103/_xlfn.XLOOKUP($BC103,Folketal!$A:$A,Folketal!E:E)</f>
        <v>5382.4850909792285</v>
      </c>
      <c r="BP103" s="7">
        <f>BH103/_xlfn.XLOOKUP($BC103,Folketal!$A:$A,Folketal!F:F)</f>
        <v>5441.8941403877325</v>
      </c>
      <c r="BQ103" s="7">
        <f>BI103/_xlfn.XLOOKUP($BC103,Folketal!$A:$A,Folketal!G:G)</f>
        <v>5380.6671054087537</v>
      </c>
      <c r="BR103" s="7">
        <f>BJ103/_xlfn.XLOOKUP($BC103,Folketal!$A:$A,Folketal!H:H)</f>
        <v>5435.3179216807566</v>
      </c>
      <c r="BS103" s="7">
        <f>BD103/_xlfn.XLOOKUP($BC103,'16-66 år'!$A:$A,'16-66 år'!B:B)</f>
        <v>9034.7190108654722</v>
      </c>
      <c r="BT103" s="7">
        <f>BE103/_xlfn.XLOOKUP($BC103,'16-66 år'!$A:$A,'16-66 år'!C:C)</f>
        <v>8651.7532010463638</v>
      </c>
      <c r="BU103" s="7">
        <f>BF103/_xlfn.XLOOKUP($BC103,'16-66 år'!$A:$A,'16-66 år'!D:D)</f>
        <v>7752.1333873968015</v>
      </c>
      <c r="BV103" s="7">
        <f>BG103/_xlfn.XLOOKUP($BC103,'16-66 år'!$A:$A,'16-66 år'!E:E)</f>
        <v>7942.4614399312422</v>
      </c>
      <c r="BW103" s="7">
        <f>BH103/_xlfn.XLOOKUP($BC103,'16-66 år'!$A:$A,'16-66 år'!F:F)</f>
        <v>8039.3238945153698</v>
      </c>
      <c r="BX103" s="7">
        <f>BI103/_xlfn.XLOOKUP($BC103,'16-66 år'!$A:$A,'16-66 år'!G:G)</f>
        <v>7946.9660065040953</v>
      </c>
      <c r="BY103" s="7">
        <f>BJ103/_xlfn.XLOOKUP($BC103,'16-66 år'!$A:$A,'16-66 år'!H:H)</f>
        <v>8029.8913198184964</v>
      </c>
      <c r="CB103" s="9" t="s">
        <v>101</v>
      </c>
      <c r="CC103" s="7">
        <f>_xlfn.XLOOKUP($CB103,$A:$A,B:B)/_xlfn.XLOOKUP($CB103,$BC:$BC,BD:BD)*100</f>
        <v>32.879712340602403</v>
      </c>
      <c r="CD103" s="7">
        <f>_xlfn.XLOOKUP($CB103,$A:$A,C:C)/_xlfn.XLOOKUP($CB103,$BC:$BC,BE:BE)*100</f>
        <v>34.875684125958038</v>
      </c>
      <c r="CE103" s="7">
        <f>_xlfn.XLOOKUP($CB103,$A:$A,D:D)/_xlfn.XLOOKUP($CB103,$BC:$BC,BF:BF)*100</f>
        <v>39.162626085494608</v>
      </c>
      <c r="CF103" s="7">
        <f>_xlfn.XLOOKUP($CB103,$A:$A,E:E)/_xlfn.XLOOKUP($CB103,$BC:$BC,BG:BG)*100</f>
        <v>39.629925608691977</v>
      </c>
      <c r="CG103" s="7">
        <f>_xlfn.XLOOKUP($CB103,$A:$A,F:F)/_xlfn.XLOOKUP($CB103,$BC:$BC,BH:BH)*100</f>
        <v>39.855798944775124</v>
      </c>
      <c r="CH103" s="7">
        <f>_xlfn.XLOOKUP($CB103,$A:$A,G:G)/_xlfn.XLOOKUP($CB103,$BC:$BC,BI:BI)*100</f>
        <v>41.373836645910956</v>
      </c>
      <c r="CI103" s="7">
        <f>_xlfn.XLOOKUP($CB103,$A:$A,H:H)/_xlfn.XLOOKUP($CB103,$BC:$BC,BJ:BJ)*100</f>
        <v>42.384839568003827</v>
      </c>
    </row>
    <row r="104" spans="1:87" x14ac:dyDescent="0.25">
      <c r="A104" s="9" t="s">
        <v>102</v>
      </c>
      <c r="B104" s="13">
        <v>816969816.29647517</v>
      </c>
      <c r="C104" s="13">
        <v>837998937.92994058</v>
      </c>
      <c r="D104" s="13">
        <v>829927672.08910286</v>
      </c>
      <c r="E104" s="13">
        <v>859863574.84520638</v>
      </c>
      <c r="F104" s="13">
        <v>880553976.08230567</v>
      </c>
      <c r="G104" s="13">
        <v>891449302.49561894</v>
      </c>
      <c r="H104" s="13">
        <v>919920771</v>
      </c>
      <c r="I104" s="13">
        <v>6036684050.7386494</v>
      </c>
      <c r="J104" s="7">
        <f>B104/_xlfn.XLOOKUP($A104,Folketal!$A:$A,Folketal!B:B)</f>
        <v>2334.4929542470345</v>
      </c>
      <c r="K104" s="7">
        <f>C104/_xlfn.XLOOKUP($A104,Folketal!$A:$A,Folketal!C:C)</f>
        <v>2378.3274998863071</v>
      </c>
      <c r="L104" s="7">
        <f>D104/_xlfn.XLOOKUP($A104,Folketal!$A:$A,Folketal!D:D)</f>
        <v>2333.8339011580279</v>
      </c>
      <c r="M104" s="7">
        <f>E104/_xlfn.XLOOKUP($A104,Folketal!$A:$A,Folketal!E:E)</f>
        <v>2373.5696279673125</v>
      </c>
      <c r="N104" s="7">
        <f>F104/_xlfn.XLOOKUP($A104,Folketal!$A:$A,Folketal!F:F)</f>
        <v>2394.9834253977951</v>
      </c>
      <c r="O104" s="7">
        <f>G104/_xlfn.XLOOKUP($A104,Folketal!$A:$A,Folketal!G:G)</f>
        <v>2385.6209724349942</v>
      </c>
      <c r="P104" s="7">
        <f>H104/_xlfn.XLOOKUP($A104,Folketal!$A:$A,Folketal!H:H)</f>
        <v>2431.7550350916613</v>
      </c>
      <c r="Q104" s="7">
        <f>B104/_xlfn.XLOOKUP($A104,'16-66 år'!$A:$A,'16-66 år'!B:B)</f>
        <v>3306.2181710979526</v>
      </c>
      <c r="R104" s="7">
        <f>C104/_xlfn.XLOOKUP($A104,'16-66 år'!$A:$A,'16-66 år'!C:C)</f>
        <v>3374.9181961077261</v>
      </c>
      <c r="S104" s="7">
        <f>D104/_xlfn.XLOOKUP($A104,'16-66 år'!$A:$A,'16-66 år'!D:D)</f>
        <v>3307.433495222147</v>
      </c>
      <c r="T104" s="7">
        <f>E104/_xlfn.XLOOKUP($A104,'16-66 år'!$A:$A,'16-66 år'!E:E)</f>
        <v>3357.9107936674063</v>
      </c>
      <c r="U104" s="7">
        <f>F104/_xlfn.XLOOKUP($A104,'16-66 år'!$A:$A,'16-66 år'!F:F)</f>
        <v>3383.3107002209513</v>
      </c>
      <c r="V104" s="7">
        <f>G104/_xlfn.XLOOKUP($A104,'16-66 år'!$A:$A,'16-66 år'!G:G)</f>
        <v>3368.4466572287574</v>
      </c>
      <c r="W104" s="7">
        <f>H104/_xlfn.XLOOKUP($A104,'16-66 år'!$A:$A,'16-66 år'!H:H)</f>
        <v>3432.5017667712673</v>
      </c>
      <c r="X104" s="7"/>
      <c r="Y104" s="9" t="s">
        <v>102</v>
      </c>
      <c r="Z104" s="13">
        <v>2813816.5464119306</v>
      </c>
      <c r="AA104" s="13">
        <v>21460285.924340215</v>
      </c>
      <c r="AB104" s="13">
        <v>35451604.347041368</v>
      </c>
      <c r="AC104" s="13">
        <v>47141937.445702769</v>
      </c>
      <c r="AD104" s="13">
        <v>52783180.037717469</v>
      </c>
      <c r="AE104" s="13">
        <v>54224557.839977093</v>
      </c>
      <c r="AF104" s="13">
        <v>53480945</v>
      </c>
      <c r="AG104" s="13">
        <v>267356327.14119083</v>
      </c>
      <c r="AH104" s="7">
        <f>Z104/_xlfn.XLOOKUP($Y104,Folketal!$A:$A,Folketal!B:B)</f>
        <v>8.0404866509273472</v>
      </c>
      <c r="AI104" s="7">
        <f>AA104/_xlfn.XLOOKUP($Y104,Folketal!$A:$A,Folketal!C:C)</f>
        <v>60.906506988375739</v>
      </c>
      <c r="AJ104" s="7">
        <f>AB104/_xlfn.XLOOKUP($Y104,Folketal!$A:$A,Folketal!D:D)</f>
        <v>99.693212864317545</v>
      </c>
      <c r="AK104" s="7">
        <f>AC104/_xlfn.XLOOKUP($Y104,Folketal!$A:$A,Folketal!E:E)</f>
        <v>130.13072561516336</v>
      </c>
      <c r="AL104" s="7">
        <f>AD104/_xlfn.XLOOKUP($Y104,Folketal!$A:$A,Folketal!F:F)</f>
        <v>143.56285334438721</v>
      </c>
      <c r="AM104" s="7">
        <f>AE104/_xlfn.XLOOKUP($Y104,Folketal!$A:$A,Folketal!G:G)</f>
        <v>145.11116004232835</v>
      </c>
      <c r="AN104" s="7">
        <f>AF104/_xlfn.XLOOKUP($Y104,Folketal!$A:$A,Folketal!H:H)</f>
        <v>141.37365019363196</v>
      </c>
      <c r="AO104" s="7">
        <f>Z104/_xlfn.XLOOKUP($Y104,'16-66 år'!$A:$A,'16-66 år'!B:B)</f>
        <v>11.387313472676883</v>
      </c>
      <c r="AP104" s="7">
        <f>AA104/_xlfn.XLOOKUP($Y104,'16-66 år'!$A:$A,'16-66 år'!C:C)</f>
        <v>86.42816378579397</v>
      </c>
      <c r="AQ104" s="7">
        <f>AB104/_xlfn.XLOOKUP($Y104,'16-66 år'!$A:$A,'16-66 år'!D:D)</f>
        <v>141.28197868329309</v>
      </c>
      <c r="AR104" s="7">
        <f>AC104/_xlfn.XLOOKUP($Y104,'16-66 år'!$A:$A,'16-66 år'!E:E)</f>
        <v>184.09713495750307</v>
      </c>
      <c r="AS104" s="7">
        <f>AD104/_xlfn.XLOOKUP($Y104,'16-66 år'!$A:$A,'16-66 år'!F:F)</f>
        <v>202.80630451279265</v>
      </c>
      <c r="AT104" s="7">
        <f>AE104/_xlfn.XLOOKUP($Y104,'16-66 år'!$A:$A,'16-66 år'!G:G)</f>
        <v>204.89390712903261</v>
      </c>
      <c r="AU104" s="7">
        <f>AF104/_xlfn.XLOOKUP($Y104,'16-66 år'!$A:$A,'16-66 år'!H:H)</f>
        <v>199.55353111718898</v>
      </c>
      <c r="AV104" s="7"/>
      <c r="AW104" s="7"/>
      <c r="AX104" s="7"/>
      <c r="BC104" s="9" t="s">
        <v>102</v>
      </c>
      <c r="BD104" s="13">
        <v>2145850740.2569623</v>
      </c>
      <c r="BE104" s="13">
        <v>2068865845.2944875</v>
      </c>
      <c r="BF104" s="13">
        <v>1814961276.496392</v>
      </c>
      <c r="BG104" s="13">
        <v>1881885607.2351463</v>
      </c>
      <c r="BH104" s="13">
        <v>1932530448.5016675</v>
      </c>
      <c r="BI104" s="13">
        <v>1930712794.7368877</v>
      </c>
      <c r="BJ104" s="13">
        <v>1936391018</v>
      </c>
      <c r="BK104" s="13">
        <v>13711197730.521544</v>
      </c>
      <c r="BL104" s="7">
        <f>BD104/_xlfn.XLOOKUP($BC104,Folketal!$A:$A,Folketal!B:B)</f>
        <v>6131.7729664785356</v>
      </c>
      <c r="BM104" s="7">
        <f>BE104/_xlfn.XLOOKUP($BC104,Folketal!$A:$A,Folketal!C:C)</f>
        <v>5871.6548562628068</v>
      </c>
      <c r="BN104" s="7">
        <f>BF104/_xlfn.XLOOKUP($BC104,Folketal!$A:$A,Folketal!D:D)</f>
        <v>5103.8401282775421</v>
      </c>
      <c r="BO104" s="7">
        <f>BG104/_xlfn.XLOOKUP($BC104,Folketal!$A:$A,Folketal!E:E)</f>
        <v>5194.7618800415894</v>
      </c>
      <c r="BP104" s="7">
        <f>BH104/_xlfn.XLOOKUP($BC104,Folketal!$A:$A,Folketal!F:F)</f>
        <v>5256.2120198812709</v>
      </c>
      <c r="BQ104" s="7">
        <f>BI104/_xlfn.XLOOKUP($BC104,Folketal!$A:$A,Folketal!G:G)</f>
        <v>5166.8097355379732</v>
      </c>
      <c r="BR104" s="7">
        <f>BJ104/_xlfn.XLOOKUP($BC104,Folketal!$A:$A,Folketal!H:H)</f>
        <v>5118.7327826167411</v>
      </c>
      <c r="BS104" s="7">
        <f>BD104/_xlfn.XLOOKUP($BC104,'16-66 år'!$A:$A,'16-66 år'!B:B)</f>
        <v>8684.1038290292727</v>
      </c>
      <c r="BT104" s="7">
        <f>BE104/_xlfn.XLOOKUP($BC104,'16-66 år'!$A:$A,'16-66 år'!C:C)</f>
        <v>8332.0546966777856</v>
      </c>
      <c r="BU104" s="7">
        <f>BF104/_xlfn.XLOOKUP($BC104,'16-66 år'!$A:$A,'16-66 år'!D:D)</f>
        <v>7232.9962240020723</v>
      </c>
      <c r="BV104" s="7">
        <f>BG104/_xlfn.XLOOKUP($BC104,'16-66 år'!$A:$A,'16-66 år'!E:E)</f>
        <v>7349.0774325681014</v>
      </c>
      <c r="BW104" s="7">
        <f>BH104/_xlfn.XLOOKUP($BC104,'16-66 år'!$A:$A,'16-66 år'!F:F)</f>
        <v>7425.2699124798955</v>
      </c>
      <c r="BX104" s="7">
        <f>BI104/_xlfn.XLOOKUP($BC104,'16-66 år'!$A:$A,'16-66 år'!G:G)</f>
        <v>7295.4267183715956</v>
      </c>
      <c r="BY104" s="7">
        <f>BJ104/_xlfn.XLOOKUP($BC104,'16-66 år'!$A:$A,'16-66 år'!H:H)</f>
        <v>7225.2587396409745</v>
      </c>
      <c r="CB104" s="9" t="s">
        <v>102</v>
      </c>
      <c r="CC104" s="7">
        <f>_xlfn.XLOOKUP($CB104,$A:$A,B:B)/_xlfn.XLOOKUP($CB104,$BC:$BC,BD:BD)*100</f>
        <v>38.072070949289063</v>
      </c>
      <c r="CD104" s="7">
        <f>_xlfn.XLOOKUP($CB104,$A:$A,C:C)/_xlfn.XLOOKUP($CB104,$BC:$BC,BE:BE)*100</f>
        <v>40.505233330422044</v>
      </c>
      <c r="CE104" s="7">
        <f>_xlfn.XLOOKUP($CB104,$A:$A,D:D)/_xlfn.XLOOKUP($CB104,$BC:$BC,BF:BF)*100</f>
        <v>45.727018137334497</v>
      </c>
      <c r="CF104" s="7">
        <f>_xlfn.XLOOKUP($CB104,$A:$A,E:E)/_xlfn.XLOOKUP($CB104,$BC:$BC,BG:BG)*100</f>
        <v>45.691596319104228</v>
      </c>
      <c r="CG104" s="7">
        <f>_xlfn.XLOOKUP($CB104,$A:$A,F:F)/_xlfn.XLOOKUP($CB104,$BC:$BC,BH:BH)*100</f>
        <v>45.564817711670116</v>
      </c>
      <c r="CH104" s="7">
        <f>_xlfn.XLOOKUP($CB104,$A:$A,G:G)/_xlfn.XLOOKUP($CB104,$BC:$BC,BI:BI)*100</f>
        <v>46.172030605779625</v>
      </c>
      <c r="CI104" s="7">
        <f>_xlfn.XLOOKUP($CB104,$A:$A,H:H)/_xlfn.XLOOKUP($CB104,$BC:$BC,BJ:BJ)*100</f>
        <v>47.506973666410587</v>
      </c>
    </row>
    <row r="105" spans="1:87" x14ac:dyDescent="0.25">
      <c r="A105" s="9" t="s">
        <v>148</v>
      </c>
      <c r="B105" s="13">
        <v>25904997728.406097</v>
      </c>
      <c r="C105" s="13">
        <v>26695452268.874458</v>
      </c>
      <c r="D105" s="13">
        <v>26699574788.05703</v>
      </c>
      <c r="E105" s="13">
        <v>27902256591.704334</v>
      </c>
      <c r="F105" s="13">
        <v>28656794570.788227</v>
      </c>
      <c r="G105" s="13">
        <v>29505048436.893646</v>
      </c>
      <c r="H105" s="13">
        <v>30631588700</v>
      </c>
      <c r="I105" s="13">
        <v>195995713084.72379</v>
      </c>
      <c r="J105" s="7" t="e">
        <f>B105/_xlfn.XLOOKUP($A105,Folketal!$A:$A,Folketal!B:B)</f>
        <v>#N/A</v>
      </c>
      <c r="K105" s="7" t="e">
        <f>C105/_xlfn.XLOOKUP($A105,Folketal!$A:$A,Folketal!C:C)</f>
        <v>#N/A</v>
      </c>
      <c r="L105" s="7" t="e">
        <f>D105/_xlfn.XLOOKUP($A105,Folketal!$A:$A,Folketal!D:D)</f>
        <v>#N/A</v>
      </c>
      <c r="M105" s="7" t="e">
        <f>E105/_xlfn.XLOOKUP($A105,Folketal!$A:$A,Folketal!E:E)</f>
        <v>#N/A</v>
      </c>
      <c r="N105" s="7" t="e">
        <f>F105/_xlfn.XLOOKUP($A105,Folketal!$A:$A,Folketal!F:F)</f>
        <v>#N/A</v>
      </c>
      <c r="O105" s="7" t="e">
        <f>G105/_xlfn.XLOOKUP($A105,Folketal!$A:$A,Folketal!G:G)</f>
        <v>#N/A</v>
      </c>
      <c r="P105" s="7" t="e">
        <f>H105/_xlfn.XLOOKUP($A105,Folketal!$A:$A,Folketal!H:H)</f>
        <v>#N/A</v>
      </c>
      <c r="Q105" s="7" t="e">
        <f>B105/_xlfn.XLOOKUP($A105,'16-66 år'!$A:$A,'16-66 år'!B:B)</f>
        <v>#N/A</v>
      </c>
      <c r="R105" s="7" t="e">
        <f>C105/_xlfn.XLOOKUP($A105,'16-66 år'!$A:$A,'16-66 år'!C:C)</f>
        <v>#N/A</v>
      </c>
      <c r="S105" s="7" t="e">
        <f>D105/_xlfn.XLOOKUP($A105,'16-66 år'!$A:$A,'16-66 år'!D:D)</f>
        <v>#N/A</v>
      </c>
      <c r="T105" s="7" t="e">
        <f>E105/_xlfn.XLOOKUP($A105,'16-66 år'!$A:$A,'16-66 år'!E:E)</f>
        <v>#N/A</v>
      </c>
      <c r="U105" s="7" t="e">
        <f>F105/_xlfn.XLOOKUP($A105,'16-66 år'!$A:$A,'16-66 år'!F:F)</f>
        <v>#N/A</v>
      </c>
      <c r="V105" s="7" t="e">
        <f>G105/_xlfn.XLOOKUP($A105,'16-66 år'!$A:$A,'16-66 år'!G:G)</f>
        <v>#N/A</v>
      </c>
      <c r="W105" s="7" t="e">
        <f>H105/_xlfn.XLOOKUP($A105,'16-66 år'!$A:$A,'16-66 år'!H:H)</f>
        <v>#N/A</v>
      </c>
      <c r="X105" s="7"/>
      <c r="Y105" s="9" t="s">
        <v>148</v>
      </c>
      <c r="Z105" s="13">
        <v>232426933.7922104</v>
      </c>
      <c r="AA105" s="13">
        <v>1296615241.2503808</v>
      </c>
      <c r="AB105" s="13">
        <v>2094921430.7445562</v>
      </c>
      <c r="AC105" s="13">
        <v>2856613133.0911407</v>
      </c>
      <c r="AD105" s="13">
        <v>3281567668.9558477</v>
      </c>
      <c r="AE105" s="13">
        <v>3362938232.8040204</v>
      </c>
      <c r="AF105" s="13">
        <v>3421886512</v>
      </c>
      <c r="AG105" s="13">
        <v>16546969152.638157</v>
      </c>
      <c r="AH105" s="7" t="e">
        <f>Z105/_xlfn.XLOOKUP($Y105,Folketal!$A:$A,Folketal!B:B)</f>
        <v>#N/A</v>
      </c>
      <c r="AI105" s="7" t="e">
        <f>AA105/_xlfn.XLOOKUP($Y105,Folketal!$A:$A,Folketal!C:C)</f>
        <v>#N/A</v>
      </c>
      <c r="AJ105" s="7" t="e">
        <f>AB105/_xlfn.XLOOKUP($Y105,Folketal!$A:$A,Folketal!D:D)</f>
        <v>#N/A</v>
      </c>
      <c r="AK105" s="7" t="e">
        <f>AC105/_xlfn.XLOOKUP($Y105,Folketal!$A:$A,Folketal!E:E)</f>
        <v>#N/A</v>
      </c>
      <c r="AL105" s="7" t="e">
        <f>AD105/_xlfn.XLOOKUP($Y105,Folketal!$A:$A,Folketal!F:F)</f>
        <v>#N/A</v>
      </c>
      <c r="AM105" s="7" t="e">
        <f>AE105/_xlfn.XLOOKUP($Y105,Folketal!$A:$A,Folketal!G:G)</f>
        <v>#N/A</v>
      </c>
      <c r="AN105" s="7" t="e">
        <f>AF105/_xlfn.XLOOKUP($Y105,Folketal!$A:$A,Folketal!H:H)</f>
        <v>#N/A</v>
      </c>
      <c r="AO105" s="7" t="e">
        <f>Z105/_xlfn.XLOOKUP($Y105,'16-66 år'!$A:$A,'16-66 år'!B:B)</f>
        <v>#N/A</v>
      </c>
      <c r="AP105" s="7" t="e">
        <f>AA105/_xlfn.XLOOKUP($Y105,'16-66 år'!$A:$A,'16-66 år'!C:C)</f>
        <v>#N/A</v>
      </c>
      <c r="AQ105" s="7" t="e">
        <f>AB105/_xlfn.XLOOKUP($Y105,'16-66 år'!$A:$A,'16-66 år'!D:D)</f>
        <v>#N/A</v>
      </c>
      <c r="AR105" s="7" t="e">
        <f>AC105/_xlfn.XLOOKUP($Y105,'16-66 år'!$A:$A,'16-66 år'!E:E)</f>
        <v>#N/A</v>
      </c>
      <c r="AS105" s="7" t="e">
        <f>AD105/_xlfn.XLOOKUP($Y105,'16-66 år'!$A:$A,'16-66 år'!F:F)</f>
        <v>#N/A</v>
      </c>
      <c r="AT105" s="7" t="e">
        <f>AE105/_xlfn.XLOOKUP($Y105,'16-66 år'!$A:$A,'16-66 år'!G:G)</f>
        <v>#N/A</v>
      </c>
      <c r="AU105" s="7" t="e">
        <f>AF105/_xlfn.XLOOKUP($Y105,'16-66 år'!$A:$A,'16-66 år'!H:H)</f>
        <v>#N/A</v>
      </c>
      <c r="AV105" s="7"/>
      <c r="AW105" s="7"/>
      <c r="AX105" s="7"/>
      <c r="BC105" s="9" t="s">
        <v>148</v>
      </c>
      <c r="BD105" s="13">
        <v>68836450090.929489</v>
      </c>
      <c r="BE105" s="13">
        <v>67472274081.905647</v>
      </c>
      <c r="BF105" s="13">
        <v>60697567440.038322</v>
      </c>
      <c r="BG105" s="13">
        <v>62381739143.945007</v>
      </c>
      <c r="BH105" s="13">
        <v>63597860380.486282</v>
      </c>
      <c r="BI105" s="13">
        <v>63530749814.474503</v>
      </c>
      <c r="BJ105" s="13">
        <v>64487311345</v>
      </c>
      <c r="BK105" s="13">
        <v>451003952296.77924</v>
      </c>
      <c r="BL105" s="7" t="e">
        <f>BD105/_xlfn.XLOOKUP($BC105,Folketal!$A:$A,Folketal!B:B)</f>
        <v>#N/A</v>
      </c>
      <c r="BM105" s="7" t="e">
        <f>BE105/_xlfn.XLOOKUP($BC105,Folketal!$A:$A,Folketal!C:C)</f>
        <v>#N/A</v>
      </c>
      <c r="BN105" s="7" t="e">
        <f>BF105/_xlfn.XLOOKUP($BC105,Folketal!$A:$A,Folketal!D:D)</f>
        <v>#N/A</v>
      </c>
      <c r="BO105" s="7" t="e">
        <f>BG105/_xlfn.XLOOKUP($BC105,Folketal!$A:$A,Folketal!E:E)</f>
        <v>#N/A</v>
      </c>
      <c r="BP105" s="7" t="e">
        <f>BH105/_xlfn.XLOOKUP($BC105,Folketal!$A:$A,Folketal!F:F)</f>
        <v>#N/A</v>
      </c>
      <c r="BQ105" s="7" t="e">
        <f>BI105/_xlfn.XLOOKUP($BC105,Folketal!$A:$A,Folketal!G:G)</f>
        <v>#N/A</v>
      </c>
      <c r="BR105" s="7" t="e">
        <f>BJ105/_xlfn.XLOOKUP($BC105,Folketal!$A:$A,Folketal!H:H)</f>
        <v>#N/A</v>
      </c>
      <c r="BS105" s="7" t="e">
        <f>BD105/_xlfn.XLOOKUP($BC105,'16-66 år'!$A:$A,'16-66 år'!B:B)</f>
        <v>#N/A</v>
      </c>
      <c r="BT105" s="7" t="e">
        <f>BE105/_xlfn.XLOOKUP($BC105,'16-66 år'!$A:$A,'16-66 år'!C:C)</f>
        <v>#N/A</v>
      </c>
      <c r="BU105" s="7" t="e">
        <f>BF105/_xlfn.XLOOKUP($BC105,'16-66 år'!$A:$A,'16-66 år'!D:D)</f>
        <v>#N/A</v>
      </c>
      <c r="BV105" s="7" t="e">
        <f>BG105/_xlfn.XLOOKUP($BC105,'16-66 år'!$A:$A,'16-66 år'!E:E)</f>
        <v>#N/A</v>
      </c>
      <c r="BW105" s="7" t="e">
        <f>BH105/_xlfn.XLOOKUP($BC105,'16-66 år'!$A:$A,'16-66 år'!F:F)</f>
        <v>#N/A</v>
      </c>
      <c r="BX105" s="7" t="e">
        <f>BI105/_xlfn.XLOOKUP($BC105,'16-66 år'!$A:$A,'16-66 år'!G:G)</f>
        <v>#N/A</v>
      </c>
      <c r="BY105" s="7" t="e">
        <f>BJ105/_xlfn.XLOOKUP($BC105,'16-66 år'!$A:$A,'16-66 år'!H:H)</f>
        <v>#N/A</v>
      </c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F5AC8-926F-4088-A330-79AB2ED44E6F}">
  <dimension ref="A1:AL104"/>
  <sheetViews>
    <sheetView topLeftCell="H1" workbookViewId="0">
      <selection activeCell="AB26" sqref="AB26"/>
    </sheetView>
  </sheetViews>
  <sheetFormatPr defaultRowHeight="15" x14ac:dyDescent="0.25"/>
  <cols>
    <col min="1" max="1" width="32.140625" bestFit="1" customWidth="1"/>
    <col min="2" max="2" width="19.7109375" bestFit="1" customWidth="1"/>
    <col min="3" max="8" width="10.140625" bestFit="1" customWidth="1"/>
    <col min="9" max="9" width="10.85546875" bestFit="1" customWidth="1"/>
    <col min="10" max="10" width="32.140625" bestFit="1" customWidth="1"/>
    <col min="11" max="11" width="53.85546875" bestFit="1" customWidth="1"/>
    <col min="12" max="12" width="19.7109375" bestFit="1" customWidth="1"/>
    <col min="13" max="18" width="10.140625" bestFit="1" customWidth="1"/>
    <col min="19" max="19" width="10.85546875" bestFit="1" customWidth="1"/>
    <col min="20" max="20" width="10.140625" bestFit="1" customWidth="1"/>
    <col min="21" max="21" width="32.140625" bestFit="1" customWidth="1"/>
    <col min="22" max="22" width="21" bestFit="1" customWidth="1"/>
    <col min="23" max="28" width="10.140625" bestFit="1" customWidth="1"/>
    <col min="31" max="31" width="53.85546875" bestFit="1" customWidth="1"/>
    <col min="32" max="32" width="21" bestFit="1" customWidth="1"/>
    <col min="33" max="38" width="10.140625" bestFit="1" customWidth="1"/>
  </cols>
  <sheetData>
    <row r="1" spans="1:38" x14ac:dyDescent="0.25">
      <c r="A1" s="8" t="s">
        <v>174</v>
      </c>
      <c r="B1" t="s" vm="4">
        <v>104</v>
      </c>
      <c r="K1" s="8" t="s">
        <v>174</v>
      </c>
      <c r="L1" t="s" vm="4">
        <v>104</v>
      </c>
      <c r="U1" s="8" t="s">
        <v>174</v>
      </c>
      <c r="V1" t="s" vm="5">
        <v>3</v>
      </c>
      <c r="AE1" s="8" t="s">
        <v>174</v>
      </c>
      <c r="AF1" t="s" vm="5">
        <v>3</v>
      </c>
    </row>
    <row r="3" spans="1:38" x14ac:dyDescent="0.25">
      <c r="A3" s="8" t="s">
        <v>196</v>
      </c>
      <c r="B3" s="8" t="s">
        <v>156</v>
      </c>
      <c r="K3" s="8" t="s">
        <v>197</v>
      </c>
      <c r="L3" s="8" t="s">
        <v>156</v>
      </c>
      <c r="U3" s="8" t="s">
        <v>196</v>
      </c>
      <c r="V3" s="8" t="s">
        <v>156</v>
      </c>
      <c r="AE3" s="8" t="s">
        <v>197</v>
      </c>
      <c r="AF3" s="8" t="s">
        <v>156</v>
      </c>
    </row>
    <row r="4" spans="1:38" x14ac:dyDescent="0.25">
      <c r="A4" s="8" t="s">
        <v>147</v>
      </c>
      <c r="B4" t="s">
        <v>2</v>
      </c>
      <c r="C4" t="s">
        <v>106</v>
      </c>
      <c r="D4" t="s">
        <v>107</v>
      </c>
      <c r="E4" t="s">
        <v>108</v>
      </c>
      <c r="F4" t="s">
        <v>109</v>
      </c>
      <c r="G4" t="s">
        <v>110</v>
      </c>
      <c r="H4" t="s">
        <v>111</v>
      </c>
      <c r="K4" s="8" t="s">
        <v>147</v>
      </c>
      <c r="L4" t="s">
        <v>2</v>
      </c>
      <c r="M4" t="s">
        <v>106</v>
      </c>
      <c r="N4" t="s">
        <v>107</v>
      </c>
      <c r="O4" t="s">
        <v>108</v>
      </c>
      <c r="P4" t="s">
        <v>109</v>
      </c>
      <c r="Q4" t="s">
        <v>110</v>
      </c>
      <c r="R4" t="s">
        <v>111</v>
      </c>
      <c r="U4" s="8" t="s">
        <v>147</v>
      </c>
      <c r="V4" t="s">
        <v>2</v>
      </c>
      <c r="W4" t="s">
        <v>106</v>
      </c>
      <c r="X4" t="s">
        <v>107</v>
      </c>
      <c r="Y4" t="s">
        <v>108</v>
      </c>
      <c r="Z4" t="s">
        <v>109</v>
      </c>
      <c r="AA4" t="s">
        <v>110</v>
      </c>
      <c r="AB4" t="s">
        <v>111</v>
      </c>
      <c r="AE4" s="8" t="s">
        <v>147</v>
      </c>
      <c r="AF4" t="s">
        <v>2</v>
      </c>
      <c r="AG4" t="s">
        <v>106</v>
      </c>
      <c r="AH4" t="s">
        <v>107</v>
      </c>
      <c r="AI4" t="s">
        <v>108</v>
      </c>
      <c r="AJ4" t="s">
        <v>109</v>
      </c>
      <c r="AK4" t="s">
        <v>110</v>
      </c>
      <c r="AL4" t="s">
        <v>111</v>
      </c>
    </row>
    <row r="5" spans="1:38" x14ac:dyDescent="0.25">
      <c r="A5" s="9" t="s">
        <v>5</v>
      </c>
      <c r="B5" s="13">
        <v>1056</v>
      </c>
      <c r="C5" s="13">
        <v>1082</v>
      </c>
      <c r="D5" s="13">
        <v>1156</v>
      </c>
      <c r="E5" s="13">
        <v>1250</v>
      </c>
      <c r="F5" s="13">
        <v>1338</v>
      </c>
      <c r="G5" s="13">
        <v>1430</v>
      </c>
      <c r="H5" s="13">
        <v>1458</v>
      </c>
      <c r="K5" s="9" t="s">
        <v>5</v>
      </c>
      <c r="L5" s="13">
        <v>5.9</v>
      </c>
      <c r="M5" s="13">
        <v>6.2</v>
      </c>
      <c r="N5" s="13">
        <v>6.5</v>
      </c>
      <c r="O5" s="13">
        <v>7.1</v>
      </c>
      <c r="P5" s="13">
        <v>7.5</v>
      </c>
      <c r="Q5" s="13">
        <v>7.9</v>
      </c>
      <c r="R5" s="13">
        <v>7.6</v>
      </c>
      <c r="U5" s="9" t="s">
        <v>5</v>
      </c>
      <c r="V5" s="13">
        <v>3696</v>
      </c>
      <c r="W5" s="13">
        <v>3663</v>
      </c>
      <c r="X5" s="13">
        <v>3378</v>
      </c>
      <c r="Y5" s="13">
        <v>3383</v>
      </c>
      <c r="Z5" s="13">
        <v>3454</v>
      </c>
      <c r="AA5" s="13">
        <v>3590</v>
      </c>
      <c r="AB5" s="13">
        <v>3741</v>
      </c>
      <c r="AE5" s="9" t="s">
        <v>5</v>
      </c>
      <c r="AF5" s="13">
        <v>20.7</v>
      </c>
      <c r="AG5" s="13">
        <v>20.9</v>
      </c>
      <c r="AH5" s="13">
        <v>19.100000000000001</v>
      </c>
      <c r="AI5" s="13">
        <v>19.100000000000001</v>
      </c>
      <c r="AJ5" s="13">
        <v>19.399999999999999</v>
      </c>
      <c r="AK5" s="13">
        <v>19.7</v>
      </c>
      <c r="AL5" s="13">
        <v>19.5</v>
      </c>
    </row>
    <row r="6" spans="1:38" x14ac:dyDescent="0.25">
      <c r="A6" s="9" t="s">
        <v>6</v>
      </c>
      <c r="B6" s="13">
        <v>396</v>
      </c>
      <c r="C6" s="13">
        <v>396</v>
      </c>
      <c r="D6" s="13">
        <v>382</v>
      </c>
      <c r="E6" s="13">
        <v>391</v>
      </c>
      <c r="F6" s="13">
        <v>415</v>
      </c>
      <c r="G6" s="13">
        <v>447</v>
      </c>
      <c r="H6" s="13">
        <v>461</v>
      </c>
      <c r="K6" s="9" t="s">
        <v>6</v>
      </c>
      <c r="L6" s="13">
        <v>2.6</v>
      </c>
      <c r="M6" s="13">
        <v>2.5</v>
      </c>
      <c r="N6" s="13">
        <v>2.5</v>
      </c>
      <c r="O6" s="13">
        <v>2.5</v>
      </c>
      <c r="P6" s="13">
        <v>2.7</v>
      </c>
      <c r="Q6" s="13">
        <v>2.9</v>
      </c>
      <c r="R6" s="13">
        <v>2.9</v>
      </c>
      <c r="U6" s="9" t="s">
        <v>6</v>
      </c>
      <c r="V6" s="13">
        <v>1787</v>
      </c>
      <c r="W6" s="13">
        <v>1756</v>
      </c>
      <c r="X6" s="13">
        <v>1644</v>
      </c>
      <c r="Y6" s="13">
        <v>1586</v>
      </c>
      <c r="Z6" s="13">
        <v>1597</v>
      </c>
      <c r="AA6" s="13">
        <v>1693</v>
      </c>
      <c r="AB6" s="13">
        <v>1746</v>
      </c>
      <c r="AE6" s="9" t="s">
        <v>6</v>
      </c>
      <c r="AF6" s="13">
        <v>11.6</v>
      </c>
      <c r="AG6" s="13">
        <v>11.3</v>
      </c>
      <c r="AH6" s="13">
        <v>10.7</v>
      </c>
      <c r="AI6" s="13">
        <v>10.199999999999999</v>
      </c>
      <c r="AJ6" s="13">
        <v>10.3</v>
      </c>
      <c r="AK6" s="13">
        <v>10.9</v>
      </c>
      <c r="AL6" s="13">
        <v>11.1</v>
      </c>
    </row>
    <row r="7" spans="1:38" x14ac:dyDescent="0.25">
      <c r="A7" s="9" t="s">
        <v>7</v>
      </c>
      <c r="B7" s="13">
        <v>1764</v>
      </c>
      <c r="C7" s="13">
        <v>1869</v>
      </c>
      <c r="D7" s="13">
        <v>1990</v>
      </c>
      <c r="E7" s="13">
        <v>2083</v>
      </c>
      <c r="F7" s="13">
        <v>2137</v>
      </c>
      <c r="G7" s="13">
        <v>2166</v>
      </c>
      <c r="H7" s="13">
        <v>2265</v>
      </c>
      <c r="K7" s="9" t="s">
        <v>7</v>
      </c>
      <c r="L7" s="13">
        <v>7</v>
      </c>
      <c r="M7" s="13">
        <v>7.4</v>
      </c>
      <c r="N7" s="13">
        <v>7.9</v>
      </c>
      <c r="O7" s="13">
        <v>8.3000000000000007</v>
      </c>
      <c r="P7" s="13">
        <v>8.6</v>
      </c>
      <c r="Q7" s="13">
        <v>8.6999999999999993</v>
      </c>
      <c r="R7" s="13">
        <v>9.1999999999999993</v>
      </c>
      <c r="U7" s="9" t="s">
        <v>7</v>
      </c>
      <c r="V7" s="13">
        <v>5907</v>
      </c>
      <c r="W7" s="13">
        <v>5789</v>
      </c>
      <c r="X7" s="13">
        <v>5770</v>
      </c>
      <c r="Y7" s="13">
        <v>5951</v>
      </c>
      <c r="Z7" s="13">
        <v>5955</v>
      </c>
      <c r="AA7" s="13">
        <v>5928</v>
      </c>
      <c r="AB7" s="13">
        <v>5907</v>
      </c>
      <c r="AE7" s="9" t="s">
        <v>7</v>
      </c>
      <c r="AF7" s="13">
        <v>23.3</v>
      </c>
      <c r="AG7" s="13">
        <v>23.1</v>
      </c>
      <c r="AH7" s="13">
        <v>22.9</v>
      </c>
      <c r="AI7" s="13">
        <v>23.7</v>
      </c>
      <c r="AJ7" s="13">
        <v>23.9</v>
      </c>
      <c r="AK7" s="13">
        <v>23.9</v>
      </c>
      <c r="AL7" s="13">
        <v>24</v>
      </c>
    </row>
    <row r="8" spans="1:38" x14ac:dyDescent="0.25">
      <c r="A8" s="9" t="s">
        <v>8</v>
      </c>
      <c r="B8" s="13">
        <v>2048</v>
      </c>
      <c r="C8" s="13">
        <v>2127</v>
      </c>
      <c r="D8" s="13">
        <v>2190</v>
      </c>
      <c r="E8" s="13">
        <v>2259</v>
      </c>
      <c r="F8" s="13">
        <v>2326</v>
      </c>
      <c r="G8" s="13">
        <v>2357</v>
      </c>
      <c r="H8" s="13">
        <v>2342</v>
      </c>
      <c r="K8" s="9" t="s">
        <v>8</v>
      </c>
      <c r="L8" s="13">
        <v>6.8</v>
      </c>
      <c r="M8" s="13">
        <v>6.9</v>
      </c>
      <c r="N8" s="13">
        <v>7.1</v>
      </c>
      <c r="O8" s="13">
        <v>7.2</v>
      </c>
      <c r="P8" s="13">
        <v>7.1</v>
      </c>
      <c r="Q8" s="13">
        <v>6.9</v>
      </c>
      <c r="R8" s="13">
        <v>6.7</v>
      </c>
      <c r="U8" s="9" t="s">
        <v>8</v>
      </c>
      <c r="V8" s="13">
        <v>5948</v>
      </c>
      <c r="W8" s="13">
        <v>5896</v>
      </c>
      <c r="X8" s="13">
        <v>5582</v>
      </c>
      <c r="Y8" s="13">
        <v>5725</v>
      </c>
      <c r="Z8" s="13">
        <v>5898</v>
      </c>
      <c r="AA8" s="13">
        <v>6136</v>
      </c>
      <c r="AB8" s="13">
        <v>6232</v>
      </c>
      <c r="AE8" s="9" t="s">
        <v>8</v>
      </c>
      <c r="AF8" s="13">
        <v>19.600000000000001</v>
      </c>
      <c r="AG8" s="13">
        <v>19</v>
      </c>
      <c r="AH8" s="13">
        <v>18.100000000000001</v>
      </c>
      <c r="AI8" s="13">
        <v>18.100000000000001</v>
      </c>
      <c r="AJ8" s="13">
        <v>18.100000000000001</v>
      </c>
      <c r="AK8" s="13">
        <v>18</v>
      </c>
      <c r="AL8" s="13">
        <v>18</v>
      </c>
    </row>
    <row r="9" spans="1:38" x14ac:dyDescent="0.25">
      <c r="A9" s="9" t="s">
        <v>9</v>
      </c>
      <c r="B9" s="13">
        <v>1152</v>
      </c>
      <c r="C9" s="13">
        <v>1180</v>
      </c>
      <c r="D9" s="13">
        <v>1234</v>
      </c>
      <c r="E9" s="13">
        <v>1282</v>
      </c>
      <c r="F9" s="13">
        <v>1329</v>
      </c>
      <c r="G9" s="13">
        <v>1399</v>
      </c>
      <c r="H9" s="13">
        <v>1459</v>
      </c>
      <c r="K9" s="9" t="s">
        <v>9</v>
      </c>
      <c r="L9" s="13">
        <v>6.9</v>
      </c>
      <c r="M9" s="13">
        <v>7.1</v>
      </c>
      <c r="N9" s="13">
        <v>7.4</v>
      </c>
      <c r="O9" s="13">
        <v>7.6</v>
      </c>
      <c r="P9" s="13">
        <v>7.8</v>
      </c>
      <c r="Q9" s="13">
        <v>8.1999999999999993</v>
      </c>
      <c r="R9" s="13">
        <v>8.6</v>
      </c>
      <c r="U9" s="9" t="s">
        <v>9</v>
      </c>
      <c r="V9" s="13">
        <v>3578</v>
      </c>
      <c r="W9" s="13">
        <v>3592</v>
      </c>
      <c r="X9" s="13">
        <v>3438</v>
      </c>
      <c r="Y9" s="13">
        <v>3514</v>
      </c>
      <c r="Z9" s="13">
        <v>3503</v>
      </c>
      <c r="AA9" s="13">
        <v>3584</v>
      </c>
      <c r="AB9" s="13">
        <v>3552</v>
      </c>
      <c r="AE9" s="9" t="s">
        <v>9</v>
      </c>
      <c r="AF9" s="13">
        <v>21.5</v>
      </c>
      <c r="AG9" s="13">
        <v>21.7</v>
      </c>
      <c r="AH9" s="13">
        <v>20.7</v>
      </c>
      <c r="AI9" s="13">
        <v>20.8</v>
      </c>
      <c r="AJ9" s="13">
        <v>20.6</v>
      </c>
      <c r="AK9" s="13">
        <v>21.1</v>
      </c>
      <c r="AL9" s="13">
        <v>21</v>
      </c>
    </row>
    <row r="10" spans="1:38" x14ac:dyDescent="0.25">
      <c r="A10" s="9" t="s">
        <v>10</v>
      </c>
      <c r="B10" s="13">
        <v>2435</v>
      </c>
      <c r="C10" s="13">
        <v>2534</v>
      </c>
      <c r="D10" s="13">
        <v>2548</v>
      </c>
      <c r="E10" s="13">
        <v>2638</v>
      </c>
      <c r="F10" s="13">
        <v>2691</v>
      </c>
      <c r="G10" s="13">
        <v>2680</v>
      </c>
      <c r="H10" s="13">
        <v>2685</v>
      </c>
      <c r="K10" s="9" t="s">
        <v>10</v>
      </c>
      <c r="L10" s="13">
        <v>10.4</v>
      </c>
      <c r="M10" s="13">
        <v>10.9</v>
      </c>
      <c r="N10" s="13">
        <v>11</v>
      </c>
      <c r="O10" s="13">
        <v>11.4</v>
      </c>
      <c r="P10" s="13">
        <v>11.8</v>
      </c>
      <c r="Q10" s="13">
        <v>12</v>
      </c>
      <c r="R10" s="13">
        <v>12.2</v>
      </c>
      <c r="U10" s="9" t="s">
        <v>10</v>
      </c>
      <c r="V10" s="13">
        <v>6479</v>
      </c>
      <c r="W10" s="13">
        <v>6320</v>
      </c>
      <c r="X10" s="13">
        <v>6160</v>
      </c>
      <c r="Y10" s="13">
        <v>6142</v>
      </c>
      <c r="Z10" s="13">
        <v>6058</v>
      </c>
      <c r="AA10" s="13">
        <v>5857</v>
      </c>
      <c r="AB10" s="13">
        <v>5824</v>
      </c>
      <c r="AE10" s="9" t="s">
        <v>10</v>
      </c>
      <c r="AF10" s="13">
        <v>27.6</v>
      </c>
      <c r="AG10" s="13">
        <v>27.1</v>
      </c>
      <c r="AH10" s="13">
        <v>26.6</v>
      </c>
      <c r="AI10" s="13">
        <v>26.6</v>
      </c>
      <c r="AJ10" s="13">
        <v>26.6</v>
      </c>
      <c r="AK10" s="13">
        <v>26.1</v>
      </c>
      <c r="AL10" s="13">
        <v>26.4</v>
      </c>
    </row>
    <row r="11" spans="1:38" x14ac:dyDescent="0.25">
      <c r="A11" s="9" t="s">
        <v>11</v>
      </c>
      <c r="B11" s="13">
        <v>1495</v>
      </c>
      <c r="C11" s="13">
        <v>1504</v>
      </c>
      <c r="D11" s="13">
        <v>1529</v>
      </c>
      <c r="E11" s="13">
        <v>1636</v>
      </c>
      <c r="F11" s="13">
        <v>1728</v>
      </c>
      <c r="G11" s="13">
        <v>1772</v>
      </c>
      <c r="H11" s="13">
        <v>1822</v>
      </c>
      <c r="K11" s="9" t="s">
        <v>11</v>
      </c>
      <c r="L11" s="13">
        <v>6.6</v>
      </c>
      <c r="M11" s="13">
        <v>6.6</v>
      </c>
      <c r="N11" s="13">
        <v>6.7</v>
      </c>
      <c r="O11" s="13">
        <v>6.7</v>
      </c>
      <c r="P11" s="13">
        <v>6.7</v>
      </c>
      <c r="Q11" s="13">
        <v>6.6</v>
      </c>
      <c r="R11" s="13">
        <v>6.7</v>
      </c>
      <c r="U11" s="9" t="s">
        <v>11</v>
      </c>
      <c r="V11" s="13">
        <v>5156</v>
      </c>
      <c r="W11" s="13">
        <v>5170</v>
      </c>
      <c r="X11" s="13">
        <v>4891</v>
      </c>
      <c r="Y11" s="13">
        <v>5005</v>
      </c>
      <c r="Z11" s="13">
        <v>4951</v>
      </c>
      <c r="AA11" s="13">
        <v>5046</v>
      </c>
      <c r="AB11" s="13">
        <v>5119</v>
      </c>
      <c r="AE11" s="9" t="s">
        <v>11</v>
      </c>
      <c r="AF11" s="13">
        <v>22.9</v>
      </c>
      <c r="AG11" s="13">
        <v>22.8</v>
      </c>
      <c r="AH11" s="13">
        <v>21.3</v>
      </c>
      <c r="AI11" s="13">
        <v>20.6</v>
      </c>
      <c r="AJ11" s="13">
        <v>19.2</v>
      </c>
      <c r="AK11" s="13">
        <v>18.899999999999999</v>
      </c>
      <c r="AL11" s="13">
        <v>18.8</v>
      </c>
    </row>
    <row r="12" spans="1:38" x14ac:dyDescent="0.25">
      <c r="A12" s="9" t="s">
        <v>12</v>
      </c>
      <c r="B12" s="13">
        <v>1523</v>
      </c>
      <c r="C12" s="13">
        <v>1555</v>
      </c>
      <c r="D12" s="13">
        <v>1621</v>
      </c>
      <c r="E12" s="13">
        <v>1653</v>
      </c>
      <c r="F12" s="13">
        <v>1713</v>
      </c>
      <c r="G12" s="13">
        <v>1721</v>
      </c>
      <c r="H12" s="13">
        <v>1785</v>
      </c>
      <c r="K12" s="9" t="s">
        <v>12</v>
      </c>
      <c r="L12" s="13">
        <v>6.8</v>
      </c>
      <c r="M12" s="13">
        <v>7</v>
      </c>
      <c r="N12" s="13">
        <v>7.4</v>
      </c>
      <c r="O12" s="13">
        <v>7.4</v>
      </c>
      <c r="P12" s="13">
        <v>7.7</v>
      </c>
      <c r="Q12" s="13">
        <v>7.7</v>
      </c>
      <c r="R12" s="13">
        <v>8</v>
      </c>
      <c r="U12" s="9" t="s">
        <v>12</v>
      </c>
      <c r="V12" s="13">
        <v>4981</v>
      </c>
      <c r="W12" s="13">
        <v>4863</v>
      </c>
      <c r="X12" s="13">
        <v>4865</v>
      </c>
      <c r="Y12" s="13">
        <v>4992</v>
      </c>
      <c r="Z12" s="13">
        <v>5017</v>
      </c>
      <c r="AA12" s="13">
        <v>4942</v>
      </c>
      <c r="AB12" s="13">
        <v>5011</v>
      </c>
      <c r="AE12" s="9" t="s">
        <v>12</v>
      </c>
      <c r="AF12" s="13">
        <v>22.4</v>
      </c>
      <c r="AG12" s="13">
        <v>22</v>
      </c>
      <c r="AH12" s="13">
        <v>22.1</v>
      </c>
      <c r="AI12" s="13">
        <v>22.4</v>
      </c>
      <c r="AJ12" s="13">
        <v>22.5</v>
      </c>
      <c r="AK12" s="13">
        <v>22.1</v>
      </c>
      <c r="AL12" s="13">
        <v>22.5</v>
      </c>
    </row>
    <row r="13" spans="1:38" x14ac:dyDescent="0.25">
      <c r="A13" s="9" t="s">
        <v>13</v>
      </c>
      <c r="B13" s="13">
        <v>193</v>
      </c>
      <c r="C13" s="13">
        <v>207</v>
      </c>
      <c r="D13" s="13">
        <v>202</v>
      </c>
      <c r="E13" s="13">
        <v>228</v>
      </c>
      <c r="F13" s="13">
        <v>221</v>
      </c>
      <c r="G13" s="13">
        <v>231</v>
      </c>
      <c r="H13" s="13">
        <v>245</v>
      </c>
      <c r="K13" s="9" t="s">
        <v>13</v>
      </c>
      <c r="L13" s="13">
        <v>2.2999999999999998</v>
      </c>
      <c r="M13" s="13">
        <v>2.5</v>
      </c>
      <c r="N13" s="13">
        <v>2.4</v>
      </c>
      <c r="O13" s="13">
        <v>2.7</v>
      </c>
      <c r="P13" s="13">
        <v>2.7</v>
      </c>
      <c r="Q13" s="13">
        <v>2.8</v>
      </c>
      <c r="R13" s="13">
        <v>3</v>
      </c>
      <c r="U13" s="9" t="s">
        <v>13</v>
      </c>
      <c r="V13" s="13">
        <v>1018</v>
      </c>
      <c r="W13" s="13">
        <v>1102</v>
      </c>
      <c r="X13" s="13">
        <v>984</v>
      </c>
      <c r="Y13" s="13">
        <v>950</v>
      </c>
      <c r="Z13" s="13">
        <v>920</v>
      </c>
      <c r="AA13" s="13">
        <v>902</v>
      </c>
      <c r="AB13" s="13">
        <v>934</v>
      </c>
      <c r="AE13" s="9" t="s">
        <v>13</v>
      </c>
      <c r="AF13" s="13">
        <v>12.1</v>
      </c>
      <c r="AG13" s="13">
        <v>13.2</v>
      </c>
      <c r="AH13" s="13">
        <v>11.8</v>
      </c>
      <c r="AI13" s="13">
        <v>11.4</v>
      </c>
      <c r="AJ13" s="13">
        <v>11.1</v>
      </c>
      <c r="AK13" s="13">
        <v>11.1</v>
      </c>
      <c r="AL13" s="13">
        <v>11.3</v>
      </c>
    </row>
    <row r="14" spans="1:38" x14ac:dyDescent="0.25">
      <c r="A14" s="9" t="s">
        <v>14</v>
      </c>
      <c r="B14" s="13">
        <v>803</v>
      </c>
      <c r="C14" s="13">
        <v>831</v>
      </c>
      <c r="D14" s="13">
        <v>832</v>
      </c>
      <c r="E14" s="13">
        <v>886</v>
      </c>
      <c r="F14" s="13">
        <v>929</v>
      </c>
      <c r="G14" s="13">
        <v>957</v>
      </c>
      <c r="H14" s="13">
        <v>998</v>
      </c>
      <c r="K14" s="9" t="s">
        <v>14</v>
      </c>
      <c r="L14" s="13">
        <v>3</v>
      </c>
      <c r="M14" s="13">
        <v>3.1</v>
      </c>
      <c r="N14" s="13">
        <v>3</v>
      </c>
      <c r="O14" s="13">
        <v>3.1</v>
      </c>
      <c r="P14" s="13">
        <v>3.3</v>
      </c>
      <c r="Q14" s="13">
        <v>3.4</v>
      </c>
      <c r="R14" s="13">
        <v>3.4</v>
      </c>
      <c r="U14" s="9" t="s">
        <v>14</v>
      </c>
      <c r="V14" s="13">
        <v>3228</v>
      </c>
      <c r="W14" s="13">
        <v>3343</v>
      </c>
      <c r="X14" s="13">
        <v>3148</v>
      </c>
      <c r="Y14" s="13">
        <v>3366</v>
      </c>
      <c r="Z14" s="13">
        <v>3436</v>
      </c>
      <c r="AA14" s="13">
        <v>3471</v>
      </c>
      <c r="AB14" s="13">
        <v>3638</v>
      </c>
      <c r="AE14" s="9" t="s">
        <v>14</v>
      </c>
      <c r="AF14" s="13">
        <v>12</v>
      </c>
      <c r="AG14" s="13">
        <v>12.3</v>
      </c>
      <c r="AH14" s="13">
        <v>11.4</v>
      </c>
      <c r="AI14" s="13">
        <v>11.9</v>
      </c>
      <c r="AJ14" s="13">
        <v>12</v>
      </c>
      <c r="AK14" s="13">
        <v>12.2</v>
      </c>
      <c r="AL14" s="13">
        <v>12.6</v>
      </c>
    </row>
    <row r="15" spans="1:38" x14ac:dyDescent="0.25">
      <c r="A15" s="9" t="s">
        <v>15</v>
      </c>
      <c r="B15" s="13">
        <v>5117</v>
      </c>
      <c r="C15" s="13">
        <v>5250</v>
      </c>
      <c r="D15" s="13">
        <v>5390</v>
      </c>
      <c r="E15" s="13">
        <v>5488</v>
      </c>
      <c r="F15" s="13">
        <v>5551</v>
      </c>
      <c r="G15" s="13">
        <v>5736</v>
      </c>
      <c r="H15" s="13">
        <v>5835</v>
      </c>
      <c r="K15" s="9" t="s">
        <v>15</v>
      </c>
      <c r="L15" s="13">
        <v>6.9</v>
      </c>
      <c r="M15" s="13">
        <v>7.1</v>
      </c>
      <c r="N15" s="13">
        <v>7.3</v>
      </c>
      <c r="O15" s="13">
        <v>7.5</v>
      </c>
      <c r="P15" s="13">
        <v>7.6</v>
      </c>
      <c r="Q15" s="13">
        <v>7.9</v>
      </c>
      <c r="R15" s="13">
        <v>8.1</v>
      </c>
      <c r="U15" s="9" t="s">
        <v>15</v>
      </c>
      <c r="V15" s="13">
        <v>15992</v>
      </c>
      <c r="W15" s="13">
        <v>15756</v>
      </c>
      <c r="X15" s="13">
        <v>15340</v>
      </c>
      <c r="Y15" s="13">
        <v>15704</v>
      </c>
      <c r="Z15" s="13">
        <v>15662</v>
      </c>
      <c r="AA15" s="13">
        <v>15745</v>
      </c>
      <c r="AB15" s="13">
        <v>15559</v>
      </c>
      <c r="AE15" s="9" t="s">
        <v>15</v>
      </c>
      <c r="AF15" s="13">
        <v>21.6</v>
      </c>
      <c r="AG15" s="13">
        <v>21.4</v>
      </c>
      <c r="AH15" s="13">
        <v>20.9</v>
      </c>
      <c r="AI15" s="13">
        <v>21.4</v>
      </c>
      <c r="AJ15" s="13">
        <v>21.5</v>
      </c>
      <c r="AK15" s="13">
        <v>21.7</v>
      </c>
      <c r="AL15" s="13">
        <v>21.6</v>
      </c>
    </row>
    <row r="16" spans="1:38" x14ac:dyDescent="0.25">
      <c r="A16" s="9" t="s">
        <v>16</v>
      </c>
      <c r="B16" s="13">
        <v>86</v>
      </c>
      <c r="C16" s="13">
        <v>93</v>
      </c>
      <c r="D16" s="13">
        <v>97</v>
      </c>
      <c r="E16" s="13">
        <v>98</v>
      </c>
      <c r="F16" s="13">
        <v>98</v>
      </c>
      <c r="G16" s="13">
        <v>94</v>
      </c>
      <c r="H16" s="13">
        <v>100</v>
      </c>
      <c r="K16" s="9" t="s">
        <v>16</v>
      </c>
      <c r="L16" s="13">
        <v>4.5999999999999996</v>
      </c>
      <c r="M16" s="13">
        <v>5.0999999999999996</v>
      </c>
      <c r="N16" s="13">
        <v>5.4</v>
      </c>
      <c r="O16" s="13">
        <v>5.6</v>
      </c>
      <c r="P16" s="13">
        <v>5.7</v>
      </c>
      <c r="Q16" s="13">
        <v>5.8</v>
      </c>
      <c r="R16" s="13">
        <v>5.9</v>
      </c>
      <c r="U16" s="9" t="s">
        <v>16</v>
      </c>
      <c r="V16" s="13">
        <v>346</v>
      </c>
      <c r="W16" s="13">
        <v>367</v>
      </c>
      <c r="X16" s="13">
        <v>340</v>
      </c>
      <c r="Y16" s="13">
        <v>340</v>
      </c>
      <c r="Z16" s="13">
        <v>318</v>
      </c>
      <c r="AA16" s="13">
        <v>294</v>
      </c>
      <c r="AB16" s="13">
        <v>288</v>
      </c>
      <c r="AE16" s="9" t="s">
        <v>16</v>
      </c>
      <c r="AF16" s="13">
        <v>18.5</v>
      </c>
      <c r="AG16" s="13">
        <v>20</v>
      </c>
      <c r="AH16" s="13">
        <v>18.899999999999999</v>
      </c>
      <c r="AI16" s="13">
        <v>19.2</v>
      </c>
      <c r="AJ16" s="13">
        <v>18.5</v>
      </c>
      <c r="AK16" s="13">
        <v>18</v>
      </c>
      <c r="AL16" s="13">
        <v>17.100000000000001</v>
      </c>
    </row>
    <row r="17" spans="1:38" x14ac:dyDescent="0.25">
      <c r="A17" s="9" t="s">
        <v>17</v>
      </c>
      <c r="B17" s="13">
        <v>1387</v>
      </c>
      <c r="C17" s="13">
        <v>1377</v>
      </c>
      <c r="D17" s="13">
        <v>1383</v>
      </c>
      <c r="E17" s="13">
        <v>1421</v>
      </c>
      <c r="F17" s="13">
        <v>1429</v>
      </c>
      <c r="G17" s="13">
        <v>1455</v>
      </c>
      <c r="H17" s="13">
        <v>1497</v>
      </c>
      <c r="K17" s="9" t="s">
        <v>17</v>
      </c>
      <c r="L17" s="13">
        <v>4.5999999999999996</v>
      </c>
      <c r="M17" s="13">
        <v>4.5999999999999996</v>
      </c>
      <c r="N17" s="13">
        <v>4.5999999999999996</v>
      </c>
      <c r="O17" s="13">
        <v>4.7</v>
      </c>
      <c r="P17" s="13">
        <v>4.7</v>
      </c>
      <c r="Q17" s="13">
        <v>4.8</v>
      </c>
      <c r="R17" s="13">
        <v>4.9000000000000004</v>
      </c>
      <c r="U17" s="9" t="s">
        <v>17</v>
      </c>
      <c r="V17" s="13">
        <v>5083</v>
      </c>
      <c r="W17" s="13">
        <v>4975</v>
      </c>
      <c r="X17" s="13">
        <v>4754</v>
      </c>
      <c r="Y17" s="13">
        <v>4925</v>
      </c>
      <c r="Z17" s="13">
        <v>5002</v>
      </c>
      <c r="AA17" s="13">
        <v>5060</v>
      </c>
      <c r="AB17" s="13">
        <v>5081</v>
      </c>
      <c r="AE17" s="9" t="s">
        <v>17</v>
      </c>
      <c r="AF17" s="13">
        <v>17</v>
      </c>
      <c r="AG17" s="13">
        <v>16.7</v>
      </c>
      <c r="AH17" s="13">
        <v>15.8</v>
      </c>
      <c r="AI17" s="13">
        <v>16.2</v>
      </c>
      <c r="AJ17" s="13">
        <v>16.399999999999999</v>
      </c>
      <c r="AK17" s="13">
        <v>16.600000000000001</v>
      </c>
      <c r="AL17" s="13">
        <v>16.5</v>
      </c>
    </row>
    <row r="18" spans="1:38" x14ac:dyDescent="0.25">
      <c r="A18" s="9" t="s">
        <v>18</v>
      </c>
      <c r="B18" s="13">
        <v>1239</v>
      </c>
      <c r="C18" s="13">
        <v>1364</v>
      </c>
      <c r="D18" s="13">
        <v>1467</v>
      </c>
      <c r="E18" s="13">
        <v>1602</v>
      </c>
      <c r="F18" s="13">
        <v>1690</v>
      </c>
      <c r="G18" s="13">
        <v>1778</v>
      </c>
      <c r="H18" s="13">
        <v>1829</v>
      </c>
      <c r="K18" s="9" t="s">
        <v>18</v>
      </c>
      <c r="L18" s="13">
        <v>5.4</v>
      </c>
      <c r="M18" s="13">
        <v>5.9</v>
      </c>
      <c r="N18" s="13">
        <v>6.2</v>
      </c>
      <c r="O18" s="13">
        <v>6.8</v>
      </c>
      <c r="P18" s="13">
        <v>7.1</v>
      </c>
      <c r="Q18" s="13">
        <v>7.4</v>
      </c>
      <c r="R18" s="13">
        <v>7.6</v>
      </c>
      <c r="U18" s="9" t="s">
        <v>18</v>
      </c>
      <c r="V18" s="13">
        <v>4775</v>
      </c>
      <c r="W18" s="13">
        <v>4784</v>
      </c>
      <c r="X18" s="13">
        <v>4730</v>
      </c>
      <c r="Y18" s="13">
        <v>4916</v>
      </c>
      <c r="Z18" s="13">
        <v>4904</v>
      </c>
      <c r="AA18" s="13">
        <v>5047</v>
      </c>
      <c r="AB18" s="13">
        <v>5150</v>
      </c>
      <c r="AE18" s="9" t="s">
        <v>18</v>
      </c>
      <c r="AF18" s="13">
        <v>20.6</v>
      </c>
      <c r="AG18" s="13">
        <v>20.6</v>
      </c>
      <c r="AH18" s="13">
        <v>20.100000000000001</v>
      </c>
      <c r="AI18" s="13">
        <v>20.8</v>
      </c>
      <c r="AJ18" s="13">
        <v>20.5</v>
      </c>
      <c r="AK18" s="13">
        <v>21.1</v>
      </c>
      <c r="AL18" s="13">
        <v>21.4</v>
      </c>
    </row>
    <row r="19" spans="1:38" x14ac:dyDescent="0.25">
      <c r="A19" s="9" t="s">
        <v>19</v>
      </c>
      <c r="B19" s="13">
        <v>1279</v>
      </c>
      <c r="C19" s="13">
        <v>1280</v>
      </c>
      <c r="D19" s="13">
        <v>1289</v>
      </c>
      <c r="E19" s="13">
        <v>1334</v>
      </c>
      <c r="F19" s="13">
        <v>1383</v>
      </c>
      <c r="G19" s="13">
        <v>1417</v>
      </c>
      <c r="H19" s="13">
        <v>1443</v>
      </c>
      <c r="K19" s="9" t="s">
        <v>19</v>
      </c>
      <c r="L19" s="13">
        <v>5.2</v>
      </c>
      <c r="M19" s="13">
        <v>5.2</v>
      </c>
      <c r="N19" s="13">
        <v>5.2</v>
      </c>
      <c r="O19" s="13">
        <v>5.4</v>
      </c>
      <c r="P19" s="13">
        <v>5.5</v>
      </c>
      <c r="Q19" s="13">
        <v>5.6</v>
      </c>
      <c r="R19" s="13">
        <v>5.7</v>
      </c>
      <c r="U19" s="9" t="s">
        <v>19</v>
      </c>
      <c r="V19" s="13">
        <v>3811</v>
      </c>
      <c r="W19" s="13">
        <v>3785</v>
      </c>
      <c r="X19" s="13">
        <v>3528</v>
      </c>
      <c r="Y19" s="13">
        <v>3587</v>
      </c>
      <c r="Z19" s="13">
        <v>3656</v>
      </c>
      <c r="AA19" s="13">
        <v>3665</v>
      </c>
      <c r="AB19" s="13">
        <v>3667</v>
      </c>
      <c r="AE19" s="9" t="s">
        <v>19</v>
      </c>
      <c r="AF19" s="13">
        <v>15.4</v>
      </c>
      <c r="AG19" s="13">
        <v>15.4</v>
      </c>
      <c r="AH19" s="13">
        <v>14.3</v>
      </c>
      <c r="AI19" s="13">
        <v>14.4</v>
      </c>
      <c r="AJ19" s="13">
        <v>14.5</v>
      </c>
      <c r="AK19" s="13">
        <v>14.6</v>
      </c>
      <c r="AL19" s="13">
        <v>14.6</v>
      </c>
    </row>
    <row r="20" spans="1:38" x14ac:dyDescent="0.25">
      <c r="A20" s="9" t="s">
        <v>20</v>
      </c>
      <c r="B20" s="13">
        <v>2070</v>
      </c>
      <c r="C20" s="13">
        <v>2220</v>
      </c>
      <c r="D20" s="13">
        <v>2361</v>
      </c>
      <c r="E20" s="13">
        <v>2555</v>
      </c>
      <c r="F20" s="13">
        <v>2696</v>
      </c>
      <c r="G20" s="13">
        <v>2730</v>
      </c>
      <c r="H20" s="13">
        <v>2806</v>
      </c>
      <c r="K20" s="9" t="s">
        <v>20</v>
      </c>
      <c r="L20" s="13">
        <v>6.3</v>
      </c>
      <c r="M20" s="13">
        <v>6.8</v>
      </c>
      <c r="N20" s="13">
        <v>7.2</v>
      </c>
      <c r="O20" s="13">
        <v>7.7</v>
      </c>
      <c r="P20" s="13">
        <v>8.1</v>
      </c>
      <c r="Q20" s="13">
        <v>8.1</v>
      </c>
      <c r="R20" s="13">
        <v>8.3000000000000007</v>
      </c>
      <c r="U20" s="9" t="s">
        <v>20</v>
      </c>
      <c r="V20" s="13">
        <v>7410</v>
      </c>
      <c r="W20" s="13">
        <v>7381</v>
      </c>
      <c r="X20" s="13">
        <v>7128</v>
      </c>
      <c r="Y20" s="13">
        <v>7466</v>
      </c>
      <c r="Z20" s="13">
        <v>7599</v>
      </c>
      <c r="AA20" s="13">
        <v>7643</v>
      </c>
      <c r="AB20" s="13">
        <v>7620</v>
      </c>
      <c r="AE20" s="9" t="s">
        <v>20</v>
      </c>
      <c r="AF20" s="13">
        <v>22.6</v>
      </c>
      <c r="AG20" s="13">
        <v>22.6</v>
      </c>
      <c r="AH20" s="13">
        <v>21.7</v>
      </c>
      <c r="AI20" s="13">
        <v>22.4</v>
      </c>
      <c r="AJ20" s="13">
        <v>22.7</v>
      </c>
      <c r="AK20" s="13">
        <v>22.8</v>
      </c>
      <c r="AL20" s="13">
        <v>22.6</v>
      </c>
    </row>
    <row r="21" spans="1:38" x14ac:dyDescent="0.25">
      <c r="A21" s="9" t="s">
        <v>21</v>
      </c>
      <c r="B21" s="13">
        <v>2225</v>
      </c>
      <c r="C21" s="13">
        <v>2317</v>
      </c>
      <c r="D21" s="13">
        <v>2424</v>
      </c>
      <c r="E21" s="13">
        <v>2502</v>
      </c>
      <c r="F21" s="13">
        <v>2635</v>
      </c>
      <c r="G21" s="13">
        <v>2742</v>
      </c>
      <c r="H21" s="13">
        <v>2797</v>
      </c>
      <c r="K21" s="9" t="s">
        <v>21</v>
      </c>
      <c r="L21" s="13">
        <v>3.1</v>
      </c>
      <c r="M21" s="13">
        <v>3.3</v>
      </c>
      <c r="N21" s="13">
        <v>3.4</v>
      </c>
      <c r="O21" s="13">
        <v>3.5</v>
      </c>
      <c r="P21" s="13">
        <v>3.6</v>
      </c>
      <c r="Q21" s="13">
        <v>3.7</v>
      </c>
      <c r="R21" s="13">
        <v>3.8</v>
      </c>
      <c r="U21" s="9" t="s">
        <v>21</v>
      </c>
      <c r="V21" s="13">
        <v>8912</v>
      </c>
      <c r="W21" s="13">
        <v>8728</v>
      </c>
      <c r="X21" s="13">
        <v>7901</v>
      </c>
      <c r="Y21" s="13">
        <v>8162</v>
      </c>
      <c r="Z21" s="13">
        <v>8302</v>
      </c>
      <c r="AA21" s="13">
        <v>8339</v>
      </c>
      <c r="AB21" s="13">
        <v>8524</v>
      </c>
      <c r="AE21" s="9" t="s">
        <v>21</v>
      </c>
      <c r="AF21" s="13">
        <v>12.5</v>
      </c>
      <c r="AG21" s="13">
        <v>12.3</v>
      </c>
      <c r="AH21" s="13">
        <v>11.1</v>
      </c>
      <c r="AI21" s="13">
        <v>11.3</v>
      </c>
      <c r="AJ21" s="13">
        <v>11.4</v>
      </c>
      <c r="AK21" s="13">
        <v>11.3</v>
      </c>
      <c r="AL21" s="13">
        <v>11.5</v>
      </c>
    </row>
    <row r="22" spans="1:38" x14ac:dyDescent="0.25">
      <c r="A22" s="9" t="s">
        <v>22</v>
      </c>
      <c r="B22" s="13">
        <v>2953</v>
      </c>
      <c r="C22" s="13">
        <v>3037</v>
      </c>
      <c r="D22" s="13">
        <v>3176</v>
      </c>
      <c r="E22" s="13">
        <v>3219</v>
      </c>
      <c r="F22" s="13">
        <v>3245</v>
      </c>
      <c r="G22" s="13">
        <v>3186</v>
      </c>
      <c r="H22" s="13">
        <v>3294</v>
      </c>
      <c r="K22" s="9" t="s">
        <v>22</v>
      </c>
      <c r="L22" s="13">
        <v>8.1</v>
      </c>
      <c r="M22" s="13">
        <v>8.5</v>
      </c>
      <c r="N22" s="13">
        <v>9</v>
      </c>
      <c r="O22" s="13">
        <v>9.1</v>
      </c>
      <c r="P22" s="13">
        <v>9.3000000000000007</v>
      </c>
      <c r="Q22" s="13">
        <v>9.3000000000000007</v>
      </c>
      <c r="R22" s="13">
        <v>9.6</v>
      </c>
      <c r="U22" s="9" t="s">
        <v>22</v>
      </c>
      <c r="V22" s="13">
        <v>9159</v>
      </c>
      <c r="W22" s="13">
        <v>9116</v>
      </c>
      <c r="X22" s="13">
        <v>8892</v>
      </c>
      <c r="Y22" s="13">
        <v>9029</v>
      </c>
      <c r="Z22" s="13">
        <v>9090</v>
      </c>
      <c r="AA22" s="13">
        <v>8886</v>
      </c>
      <c r="AB22" s="13">
        <v>8914</v>
      </c>
      <c r="AE22" s="9" t="s">
        <v>22</v>
      </c>
      <c r="AF22" s="13">
        <v>25.2</v>
      </c>
      <c r="AG22" s="13">
        <v>25.6</v>
      </c>
      <c r="AH22" s="13">
        <v>25.1</v>
      </c>
      <c r="AI22" s="13">
        <v>25.6</v>
      </c>
      <c r="AJ22" s="13">
        <v>26.1</v>
      </c>
      <c r="AK22" s="13">
        <v>25.8</v>
      </c>
      <c r="AL22" s="13">
        <v>26.1</v>
      </c>
    </row>
    <row r="23" spans="1:38" x14ac:dyDescent="0.25">
      <c r="A23" s="9" t="s">
        <v>23</v>
      </c>
      <c r="B23" s="13">
        <v>1349</v>
      </c>
      <c r="C23" s="13">
        <v>1452</v>
      </c>
      <c r="D23" s="13">
        <v>1538</v>
      </c>
      <c r="E23" s="13">
        <v>1617</v>
      </c>
      <c r="F23" s="13">
        <v>1733</v>
      </c>
      <c r="G23" s="13">
        <v>1849</v>
      </c>
      <c r="H23" s="13">
        <v>1943</v>
      </c>
      <c r="K23" s="9" t="s">
        <v>23</v>
      </c>
      <c r="L23" s="13">
        <v>4.9000000000000004</v>
      </c>
      <c r="M23" s="13">
        <v>5.2</v>
      </c>
      <c r="N23" s="13">
        <v>5.5</v>
      </c>
      <c r="O23" s="13">
        <v>5.7</v>
      </c>
      <c r="P23" s="13">
        <v>6.1</v>
      </c>
      <c r="Q23" s="13">
        <v>6.4</v>
      </c>
      <c r="R23" s="13">
        <v>6.7</v>
      </c>
      <c r="U23" s="9" t="s">
        <v>23</v>
      </c>
      <c r="V23" s="13">
        <v>4915</v>
      </c>
      <c r="W23" s="13">
        <v>4943</v>
      </c>
      <c r="X23" s="13">
        <v>4801</v>
      </c>
      <c r="Y23" s="13">
        <v>5034</v>
      </c>
      <c r="Z23" s="13">
        <v>5156</v>
      </c>
      <c r="AA23" s="13">
        <v>5181</v>
      </c>
      <c r="AB23" s="13">
        <v>5379</v>
      </c>
      <c r="AE23" s="9" t="s">
        <v>23</v>
      </c>
      <c r="AF23" s="13">
        <v>17.7</v>
      </c>
      <c r="AG23" s="13">
        <v>17.7</v>
      </c>
      <c r="AH23" s="13">
        <v>17.100000000000001</v>
      </c>
      <c r="AI23" s="13">
        <v>17.8</v>
      </c>
      <c r="AJ23" s="13">
        <v>18.100000000000001</v>
      </c>
      <c r="AK23" s="13">
        <v>17.899999999999999</v>
      </c>
      <c r="AL23" s="13">
        <v>18.5</v>
      </c>
    </row>
    <row r="24" spans="1:38" x14ac:dyDescent="0.25">
      <c r="A24" s="9" t="s">
        <v>24</v>
      </c>
      <c r="B24" s="13">
        <v>834</v>
      </c>
      <c r="C24" s="13">
        <v>861</v>
      </c>
      <c r="D24" s="13">
        <v>884</v>
      </c>
      <c r="E24" s="13">
        <v>928</v>
      </c>
      <c r="F24" s="13">
        <v>947</v>
      </c>
      <c r="G24" s="13">
        <v>969</v>
      </c>
      <c r="H24" s="13">
        <v>1023</v>
      </c>
      <c r="K24" s="9" t="s">
        <v>24</v>
      </c>
      <c r="L24" s="13">
        <v>3.4</v>
      </c>
      <c r="M24" s="13">
        <v>3.5</v>
      </c>
      <c r="N24" s="13">
        <v>3.6</v>
      </c>
      <c r="O24" s="13">
        <v>3.7</v>
      </c>
      <c r="P24" s="13">
        <v>3.8</v>
      </c>
      <c r="Q24" s="13">
        <v>3.9</v>
      </c>
      <c r="R24" s="13">
        <v>4</v>
      </c>
      <c r="U24" s="9" t="s">
        <v>24</v>
      </c>
      <c r="V24" s="13">
        <v>3128</v>
      </c>
      <c r="W24" s="13">
        <v>3104</v>
      </c>
      <c r="X24" s="13">
        <v>2927</v>
      </c>
      <c r="Y24" s="13">
        <v>3040</v>
      </c>
      <c r="Z24" s="13">
        <v>3135</v>
      </c>
      <c r="AA24" s="13">
        <v>3138</v>
      </c>
      <c r="AB24" s="13">
        <v>3256</v>
      </c>
      <c r="AE24" s="9" t="s">
        <v>24</v>
      </c>
      <c r="AF24" s="13">
        <v>12.8</v>
      </c>
      <c r="AG24" s="13">
        <v>12.8</v>
      </c>
      <c r="AH24" s="13">
        <v>12</v>
      </c>
      <c r="AI24" s="13">
        <v>12.2</v>
      </c>
      <c r="AJ24" s="13">
        <v>12.4</v>
      </c>
      <c r="AK24" s="13">
        <v>12.5</v>
      </c>
      <c r="AL24" s="13">
        <v>12.9</v>
      </c>
    </row>
    <row r="25" spans="1:38" x14ac:dyDescent="0.25">
      <c r="A25" s="9" t="s">
        <v>25</v>
      </c>
      <c r="B25" s="13">
        <v>2308</v>
      </c>
      <c r="C25" s="13">
        <v>2383</v>
      </c>
      <c r="D25" s="13">
        <v>2529</v>
      </c>
      <c r="E25" s="13">
        <v>2675</v>
      </c>
      <c r="F25" s="13">
        <v>2743</v>
      </c>
      <c r="G25" s="13">
        <v>2886</v>
      </c>
      <c r="H25" s="13">
        <v>3053</v>
      </c>
      <c r="K25" s="9" t="s">
        <v>25</v>
      </c>
      <c r="L25" s="13">
        <v>7.4</v>
      </c>
      <c r="M25" s="13">
        <v>7.6</v>
      </c>
      <c r="N25" s="13">
        <v>8.1</v>
      </c>
      <c r="O25" s="13">
        <v>8.5</v>
      </c>
      <c r="P25" s="13">
        <v>8.6999999999999993</v>
      </c>
      <c r="Q25" s="13">
        <v>9.1999999999999993</v>
      </c>
      <c r="R25" s="13">
        <v>9.6999999999999993</v>
      </c>
      <c r="U25" s="9" t="s">
        <v>25</v>
      </c>
      <c r="V25" s="13">
        <v>7383</v>
      </c>
      <c r="W25" s="13">
        <v>7391</v>
      </c>
      <c r="X25" s="13">
        <v>7070</v>
      </c>
      <c r="Y25" s="13">
        <v>7243</v>
      </c>
      <c r="Z25" s="13">
        <v>7375</v>
      </c>
      <c r="AA25" s="13">
        <v>7430</v>
      </c>
      <c r="AB25" s="13">
        <v>7463</v>
      </c>
      <c r="AE25" s="9" t="s">
        <v>25</v>
      </c>
      <c r="AF25" s="13">
        <v>23.6</v>
      </c>
      <c r="AG25" s="13">
        <v>23.6</v>
      </c>
      <c r="AH25" s="13">
        <v>22.6</v>
      </c>
      <c r="AI25" s="13">
        <v>23</v>
      </c>
      <c r="AJ25" s="13">
        <v>23.4</v>
      </c>
      <c r="AK25" s="13">
        <v>23.6</v>
      </c>
      <c r="AL25" s="13">
        <v>23.7</v>
      </c>
    </row>
    <row r="26" spans="1:38" x14ac:dyDescent="0.25">
      <c r="A26" s="9" t="s">
        <v>26</v>
      </c>
      <c r="B26" s="13">
        <v>1120</v>
      </c>
      <c r="C26" s="13">
        <v>1188</v>
      </c>
      <c r="D26" s="13">
        <v>1207</v>
      </c>
      <c r="E26" s="13">
        <v>1276</v>
      </c>
      <c r="F26" s="13">
        <v>1290</v>
      </c>
      <c r="G26" s="13">
        <v>1305</v>
      </c>
      <c r="H26" s="13">
        <v>1350</v>
      </c>
      <c r="K26" s="9" t="s">
        <v>26</v>
      </c>
      <c r="L26" s="13">
        <v>2.4</v>
      </c>
      <c r="M26" s="13">
        <v>2.6</v>
      </c>
      <c r="N26" s="13">
        <v>2.6</v>
      </c>
      <c r="O26" s="13">
        <v>2.8</v>
      </c>
      <c r="P26" s="13">
        <v>2.8</v>
      </c>
      <c r="Q26" s="13">
        <v>2.8</v>
      </c>
      <c r="R26" s="13">
        <v>2.9</v>
      </c>
      <c r="U26" s="9" t="s">
        <v>26</v>
      </c>
      <c r="V26" s="13">
        <v>4839</v>
      </c>
      <c r="W26" s="13">
        <v>4742</v>
      </c>
      <c r="X26" s="13">
        <v>4363</v>
      </c>
      <c r="Y26" s="13">
        <v>4332</v>
      </c>
      <c r="Z26" s="13">
        <v>4279</v>
      </c>
      <c r="AA26" s="13">
        <v>4333</v>
      </c>
      <c r="AB26" s="13">
        <v>4564</v>
      </c>
      <c r="AE26" s="9" t="s">
        <v>26</v>
      </c>
      <c r="AF26" s="13">
        <v>10.4</v>
      </c>
      <c r="AG26" s="13">
        <v>10.3</v>
      </c>
      <c r="AH26" s="13">
        <v>9.6</v>
      </c>
      <c r="AI26" s="13">
        <v>9.4</v>
      </c>
      <c r="AJ26" s="13">
        <v>9.1999999999999993</v>
      </c>
      <c r="AK26" s="13">
        <v>9.3000000000000007</v>
      </c>
      <c r="AL26" s="13">
        <v>9.8000000000000007</v>
      </c>
    </row>
    <row r="27" spans="1:38" x14ac:dyDescent="0.25">
      <c r="A27" s="9" t="s">
        <v>27</v>
      </c>
      <c r="B27" s="13">
        <v>2016</v>
      </c>
      <c r="C27" s="13">
        <v>2050</v>
      </c>
      <c r="D27" s="13">
        <v>2036</v>
      </c>
      <c r="E27" s="13">
        <v>2095</v>
      </c>
      <c r="F27" s="13">
        <v>2243</v>
      </c>
      <c r="G27" s="13">
        <v>2340</v>
      </c>
      <c r="H27" s="13">
        <v>2443</v>
      </c>
      <c r="K27" s="9" t="s">
        <v>27</v>
      </c>
      <c r="L27" s="13">
        <v>4.5</v>
      </c>
      <c r="M27" s="13">
        <v>4.5999999999999996</v>
      </c>
      <c r="N27" s="13">
        <v>4.5</v>
      </c>
      <c r="O27" s="13">
        <v>4.5999999999999996</v>
      </c>
      <c r="P27" s="13">
        <v>4.9000000000000004</v>
      </c>
      <c r="Q27" s="13">
        <v>5</v>
      </c>
      <c r="R27" s="13">
        <v>5.2</v>
      </c>
      <c r="U27" s="9" t="s">
        <v>27</v>
      </c>
      <c r="V27" s="13">
        <v>6672</v>
      </c>
      <c r="W27" s="13">
        <v>6606</v>
      </c>
      <c r="X27" s="13">
        <v>6002</v>
      </c>
      <c r="Y27" s="13">
        <v>6348</v>
      </c>
      <c r="Z27" s="13">
        <v>6547</v>
      </c>
      <c r="AA27" s="13">
        <v>6476</v>
      </c>
      <c r="AB27" s="13">
        <v>6597</v>
      </c>
      <c r="AE27" s="9" t="s">
        <v>27</v>
      </c>
      <c r="AF27" s="13">
        <v>14.8</v>
      </c>
      <c r="AG27" s="13">
        <v>14.7</v>
      </c>
      <c r="AH27" s="13">
        <v>13.4</v>
      </c>
      <c r="AI27" s="13">
        <v>13.9</v>
      </c>
      <c r="AJ27" s="13">
        <v>14.2</v>
      </c>
      <c r="AK27" s="13">
        <v>13.9</v>
      </c>
      <c r="AL27" s="13">
        <v>14.1</v>
      </c>
    </row>
    <row r="28" spans="1:38" x14ac:dyDescent="0.25">
      <c r="A28" s="9" t="s">
        <v>28</v>
      </c>
      <c r="B28" s="13">
        <v>736</v>
      </c>
      <c r="C28" s="13">
        <v>768</v>
      </c>
      <c r="D28" s="13">
        <v>786</v>
      </c>
      <c r="E28" s="13">
        <v>803</v>
      </c>
      <c r="F28" s="13">
        <v>817</v>
      </c>
      <c r="G28" s="13">
        <v>871</v>
      </c>
      <c r="H28" s="13">
        <v>891</v>
      </c>
      <c r="K28" s="9" t="s">
        <v>28</v>
      </c>
      <c r="L28" s="13">
        <v>4.9000000000000004</v>
      </c>
      <c r="M28" s="13">
        <v>5</v>
      </c>
      <c r="N28" s="13">
        <v>5.0999999999999996</v>
      </c>
      <c r="O28" s="13">
        <v>5.2</v>
      </c>
      <c r="P28" s="13">
        <v>5.2</v>
      </c>
      <c r="Q28" s="13">
        <v>5.2</v>
      </c>
      <c r="R28" s="13">
        <v>5.0999999999999996</v>
      </c>
      <c r="U28" s="9" t="s">
        <v>28</v>
      </c>
      <c r="V28" s="13">
        <v>2702</v>
      </c>
      <c r="W28" s="13">
        <v>2721</v>
      </c>
      <c r="X28" s="13">
        <v>2624</v>
      </c>
      <c r="Y28" s="13">
        <v>2628</v>
      </c>
      <c r="Z28" s="13">
        <v>2597</v>
      </c>
      <c r="AA28" s="13">
        <v>2689</v>
      </c>
      <c r="AB28" s="13">
        <v>2737</v>
      </c>
      <c r="AE28" s="9" t="s">
        <v>28</v>
      </c>
      <c r="AF28" s="13">
        <v>17.899999999999999</v>
      </c>
      <c r="AG28" s="13">
        <v>17.7</v>
      </c>
      <c r="AH28" s="13">
        <v>17</v>
      </c>
      <c r="AI28" s="13">
        <v>16.899999999999999</v>
      </c>
      <c r="AJ28" s="13">
        <v>16.600000000000001</v>
      </c>
      <c r="AK28" s="13">
        <v>16.2</v>
      </c>
      <c r="AL28" s="13">
        <v>15.8</v>
      </c>
    </row>
    <row r="29" spans="1:38" x14ac:dyDescent="0.25">
      <c r="A29" s="9" t="s">
        <v>29</v>
      </c>
      <c r="B29" s="13">
        <v>1449</v>
      </c>
      <c r="C29" s="13">
        <v>1513</v>
      </c>
      <c r="D29" s="13">
        <v>1552</v>
      </c>
      <c r="E29" s="13">
        <v>1638</v>
      </c>
      <c r="F29" s="13">
        <v>1768</v>
      </c>
      <c r="G29" s="13">
        <v>1825</v>
      </c>
      <c r="H29" s="13">
        <v>1870</v>
      </c>
      <c r="K29" s="9" t="s">
        <v>29</v>
      </c>
      <c r="L29" s="13">
        <v>4.7</v>
      </c>
      <c r="M29" s="13">
        <v>4.9000000000000004</v>
      </c>
      <c r="N29" s="13">
        <v>5</v>
      </c>
      <c r="O29" s="13">
        <v>5.2</v>
      </c>
      <c r="P29" s="13">
        <v>5.5</v>
      </c>
      <c r="Q29" s="13">
        <v>5.5</v>
      </c>
      <c r="R29" s="13">
        <v>5.6</v>
      </c>
      <c r="U29" s="9" t="s">
        <v>29</v>
      </c>
      <c r="V29" s="13">
        <v>5019</v>
      </c>
      <c r="W29" s="13">
        <v>5063</v>
      </c>
      <c r="X29" s="13">
        <v>4797</v>
      </c>
      <c r="Y29" s="13">
        <v>4910</v>
      </c>
      <c r="Z29" s="13">
        <v>4979</v>
      </c>
      <c r="AA29" s="13">
        <v>5100</v>
      </c>
      <c r="AB29" s="13">
        <v>5324</v>
      </c>
      <c r="AE29" s="9" t="s">
        <v>29</v>
      </c>
      <c r="AF29" s="13">
        <v>16.2</v>
      </c>
      <c r="AG29" s="13">
        <v>16.399999999999999</v>
      </c>
      <c r="AH29" s="13">
        <v>15.4</v>
      </c>
      <c r="AI29" s="13">
        <v>15.5</v>
      </c>
      <c r="AJ29" s="13">
        <v>15.5</v>
      </c>
      <c r="AK29" s="13">
        <v>15.4</v>
      </c>
      <c r="AL29" s="13">
        <v>15.8</v>
      </c>
    </row>
    <row r="30" spans="1:38" x14ac:dyDescent="0.25">
      <c r="A30" s="9" t="s">
        <v>30</v>
      </c>
      <c r="B30" s="13">
        <v>1293</v>
      </c>
      <c r="C30" s="13">
        <v>1355</v>
      </c>
      <c r="D30" s="13">
        <v>1419</v>
      </c>
      <c r="E30" s="13">
        <v>1495</v>
      </c>
      <c r="F30" s="13">
        <v>1575</v>
      </c>
      <c r="G30" s="13">
        <v>1678</v>
      </c>
      <c r="H30" s="13">
        <v>1765</v>
      </c>
      <c r="K30" s="9" t="s">
        <v>30</v>
      </c>
      <c r="L30" s="13">
        <v>5.2</v>
      </c>
      <c r="M30" s="13">
        <v>5.5</v>
      </c>
      <c r="N30" s="13">
        <v>5.8</v>
      </c>
      <c r="O30" s="13">
        <v>6</v>
      </c>
      <c r="P30" s="13">
        <v>6.3</v>
      </c>
      <c r="Q30" s="13">
        <v>6.8</v>
      </c>
      <c r="R30" s="13">
        <v>7.2</v>
      </c>
      <c r="U30" s="9" t="s">
        <v>30</v>
      </c>
      <c r="V30" s="13">
        <v>4434</v>
      </c>
      <c r="W30" s="13">
        <v>4425</v>
      </c>
      <c r="X30" s="13">
        <v>4216</v>
      </c>
      <c r="Y30" s="13">
        <v>4371</v>
      </c>
      <c r="Z30" s="13">
        <v>4423</v>
      </c>
      <c r="AA30" s="13">
        <v>4443</v>
      </c>
      <c r="AB30" s="13">
        <v>4565</v>
      </c>
      <c r="AE30" s="9" t="s">
        <v>30</v>
      </c>
      <c r="AF30" s="13">
        <v>18</v>
      </c>
      <c r="AG30" s="13">
        <v>18.100000000000001</v>
      </c>
      <c r="AH30" s="13">
        <v>17.2</v>
      </c>
      <c r="AI30" s="13">
        <v>17.600000000000001</v>
      </c>
      <c r="AJ30" s="13">
        <v>17.8</v>
      </c>
      <c r="AK30" s="13">
        <v>18</v>
      </c>
      <c r="AL30" s="13">
        <v>18.600000000000001</v>
      </c>
    </row>
    <row r="31" spans="1:38" x14ac:dyDescent="0.25">
      <c r="A31" s="9" t="s">
        <v>31</v>
      </c>
      <c r="B31" s="13">
        <v>3523</v>
      </c>
      <c r="C31" s="13">
        <v>3583</v>
      </c>
      <c r="D31" s="13">
        <v>3689</v>
      </c>
      <c r="E31" s="13">
        <v>3659</v>
      </c>
      <c r="F31" s="13">
        <v>3624</v>
      </c>
      <c r="G31" s="13">
        <v>3599</v>
      </c>
      <c r="H31" s="13">
        <v>3638</v>
      </c>
      <c r="K31" s="9" t="s">
        <v>31</v>
      </c>
      <c r="L31" s="13">
        <v>9.5</v>
      </c>
      <c r="M31" s="13">
        <v>9.8000000000000007</v>
      </c>
      <c r="N31" s="13">
        <v>10.1</v>
      </c>
      <c r="O31" s="13">
        <v>10</v>
      </c>
      <c r="P31" s="13">
        <v>10</v>
      </c>
      <c r="Q31" s="13">
        <v>10.1</v>
      </c>
      <c r="R31" s="13">
        <v>10.3</v>
      </c>
      <c r="U31" s="9" t="s">
        <v>31</v>
      </c>
      <c r="V31" s="13">
        <v>9850</v>
      </c>
      <c r="W31" s="13">
        <v>9647</v>
      </c>
      <c r="X31" s="13">
        <v>9486</v>
      </c>
      <c r="Y31" s="13">
        <v>9585</v>
      </c>
      <c r="Z31" s="13">
        <v>9560</v>
      </c>
      <c r="AA31" s="13">
        <v>9561</v>
      </c>
      <c r="AB31" s="13">
        <v>9354</v>
      </c>
      <c r="AE31" s="9" t="s">
        <v>31</v>
      </c>
      <c r="AF31" s="13">
        <v>26.5</v>
      </c>
      <c r="AG31" s="13">
        <v>26.3</v>
      </c>
      <c r="AH31" s="13">
        <v>26</v>
      </c>
      <c r="AI31" s="13">
        <v>26.3</v>
      </c>
      <c r="AJ31" s="13">
        <v>26.5</v>
      </c>
      <c r="AK31" s="13">
        <v>26.8</v>
      </c>
      <c r="AL31" s="13">
        <v>26.4</v>
      </c>
    </row>
    <row r="32" spans="1:38" x14ac:dyDescent="0.25">
      <c r="A32" s="9" t="s">
        <v>32</v>
      </c>
      <c r="B32" s="13">
        <v>2603</v>
      </c>
      <c r="C32" s="13">
        <v>2618</v>
      </c>
      <c r="D32" s="13">
        <v>2610</v>
      </c>
      <c r="E32" s="13">
        <v>2662</v>
      </c>
      <c r="F32" s="13">
        <v>2727</v>
      </c>
      <c r="G32" s="13">
        <v>2729</v>
      </c>
      <c r="H32" s="13">
        <v>2790</v>
      </c>
      <c r="K32" s="9" t="s">
        <v>32</v>
      </c>
      <c r="L32" s="13">
        <v>7.5</v>
      </c>
      <c r="M32" s="13">
        <v>7.6</v>
      </c>
      <c r="N32" s="13">
        <v>7.6</v>
      </c>
      <c r="O32" s="13">
        <v>7.8</v>
      </c>
      <c r="P32" s="13">
        <v>7.9</v>
      </c>
      <c r="Q32" s="13">
        <v>8</v>
      </c>
      <c r="R32" s="13">
        <v>8.1999999999999993</v>
      </c>
      <c r="U32" s="9" t="s">
        <v>32</v>
      </c>
      <c r="V32" s="13">
        <v>8295</v>
      </c>
      <c r="W32" s="13">
        <v>8119</v>
      </c>
      <c r="X32" s="13">
        <v>8003</v>
      </c>
      <c r="Y32" s="13">
        <v>8222</v>
      </c>
      <c r="Z32" s="13">
        <v>8225</v>
      </c>
      <c r="AA32" s="13">
        <v>8162</v>
      </c>
      <c r="AB32" s="13">
        <v>8098</v>
      </c>
      <c r="AE32" s="9" t="s">
        <v>32</v>
      </c>
      <c r="AF32" s="13">
        <v>23.8</v>
      </c>
      <c r="AG32" s="13">
        <v>23.5</v>
      </c>
      <c r="AH32" s="13">
        <v>23.3</v>
      </c>
      <c r="AI32" s="13">
        <v>23.9</v>
      </c>
      <c r="AJ32" s="13">
        <v>24</v>
      </c>
      <c r="AK32" s="13">
        <v>23.8</v>
      </c>
      <c r="AL32" s="13">
        <v>23.7</v>
      </c>
    </row>
    <row r="33" spans="1:38" x14ac:dyDescent="0.25">
      <c r="A33" s="9" t="s">
        <v>33</v>
      </c>
      <c r="B33" s="13">
        <v>1275</v>
      </c>
      <c r="C33" s="13">
        <v>1330</v>
      </c>
      <c r="D33" s="13">
        <v>1384</v>
      </c>
      <c r="E33" s="13">
        <v>1404</v>
      </c>
      <c r="F33" s="13">
        <v>1427</v>
      </c>
      <c r="G33" s="13">
        <v>1446</v>
      </c>
      <c r="H33" s="13">
        <v>1496</v>
      </c>
      <c r="K33" s="9" t="s">
        <v>33</v>
      </c>
      <c r="L33" s="13">
        <v>6.6</v>
      </c>
      <c r="M33" s="13">
        <v>7</v>
      </c>
      <c r="N33" s="13">
        <v>7.3</v>
      </c>
      <c r="O33" s="13">
        <v>7.4</v>
      </c>
      <c r="P33" s="13">
        <v>7.6</v>
      </c>
      <c r="Q33" s="13">
        <v>7.6</v>
      </c>
      <c r="R33" s="13">
        <v>7.9</v>
      </c>
      <c r="U33" s="9" t="s">
        <v>33</v>
      </c>
      <c r="V33" s="13">
        <v>4101</v>
      </c>
      <c r="W33" s="13">
        <v>4128</v>
      </c>
      <c r="X33" s="13">
        <v>3970</v>
      </c>
      <c r="Y33" s="13">
        <v>4117</v>
      </c>
      <c r="Z33" s="13">
        <v>4079</v>
      </c>
      <c r="AA33" s="13">
        <v>4107</v>
      </c>
      <c r="AB33" s="13">
        <v>4124</v>
      </c>
      <c r="AE33" s="9" t="s">
        <v>33</v>
      </c>
      <c r="AF33" s="13">
        <v>21.4</v>
      </c>
      <c r="AG33" s="13">
        <v>21.7</v>
      </c>
      <c r="AH33" s="13">
        <v>21.1</v>
      </c>
      <c r="AI33" s="13">
        <v>21.8</v>
      </c>
      <c r="AJ33" s="13">
        <v>21.6</v>
      </c>
      <c r="AK33" s="13">
        <v>21.7</v>
      </c>
      <c r="AL33" s="13">
        <v>21.8</v>
      </c>
    </row>
    <row r="34" spans="1:38" x14ac:dyDescent="0.25">
      <c r="A34" s="9" t="s">
        <v>34</v>
      </c>
      <c r="B34" s="13">
        <v>1387</v>
      </c>
      <c r="C34" s="13">
        <v>1445</v>
      </c>
      <c r="D34" s="13">
        <v>1477</v>
      </c>
      <c r="E34" s="13">
        <v>1484</v>
      </c>
      <c r="F34" s="13">
        <v>1584</v>
      </c>
      <c r="G34" s="13">
        <v>1672</v>
      </c>
      <c r="H34" s="13">
        <v>1748</v>
      </c>
      <c r="K34" s="9" t="s">
        <v>34</v>
      </c>
      <c r="L34" s="13">
        <v>4.7</v>
      </c>
      <c r="M34" s="13">
        <v>4.9000000000000004</v>
      </c>
      <c r="N34" s="13">
        <v>5</v>
      </c>
      <c r="O34" s="13">
        <v>4.9000000000000004</v>
      </c>
      <c r="P34" s="13">
        <v>5.3</v>
      </c>
      <c r="Q34" s="13">
        <v>5.5</v>
      </c>
      <c r="R34" s="13">
        <v>5.7</v>
      </c>
      <c r="U34" s="9" t="s">
        <v>34</v>
      </c>
      <c r="V34" s="13">
        <v>5492</v>
      </c>
      <c r="W34" s="13">
        <v>5515</v>
      </c>
      <c r="X34" s="13">
        <v>5424</v>
      </c>
      <c r="Y34" s="13">
        <v>5661</v>
      </c>
      <c r="Z34" s="13">
        <v>5752</v>
      </c>
      <c r="AA34" s="13">
        <v>5841</v>
      </c>
      <c r="AB34" s="13">
        <v>5831</v>
      </c>
      <c r="AE34" s="9" t="s">
        <v>34</v>
      </c>
      <c r="AF34" s="13">
        <v>18.7</v>
      </c>
      <c r="AG34" s="13">
        <v>18.7</v>
      </c>
      <c r="AH34" s="13">
        <v>18.3</v>
      </c>
      <c r="AI34" s="13">
        <v>18.8</v>
      </c>
      <c r="AJ34" s="13">
        <v>19.100000000000001</v>
      </c>
      <c r="AK34" s="13">
        <v>19.3</v>
      </c>
      <c r="AL34" s="13">
        <v>19.100000000000001</v>
      </c>
    </row>
    <row r="35" spans="1:38" x14ac:dyDescent="0.25">
      <c r="A35" s="9" t="s">
        <v>4</v>
      </c>
      <c r="B35" s="13">
        <v>216457</v>
      </c>
      <c r="C35" s="13">
        <v>224259</v>
      </c>
      <c r="D35" s="13">
        <v>230968</v>
      </c>
      <c r="E35" s="13">
        <v>239362</v>
      </c>
      <c r="F35" s="13">
        <v>246771</v>
      </c>
      <c r="G35" s="13">
        <v>253904</v>
      </c>
      <c r="H35" s="13">
        <v>260755</v>
      </c>
      <c r="K35" s="9" t="s">
        <v>4</v>
      </c>
      <c r="L35" s="13">
        <v>5.7</v>
      </c>
      <c r="M35" s="13">
        <v>5.9</v>
      </c>
      <c r="N35" s="13">
        <v>6.1</v>
      </c>
      <c r="O35" s="13">
        <v>6.2</v>
      </c>
      <c r="P35" s="13">
        <v>6.4</v>
      </c>
      <c r="Q35" s="13">
        <v>6.5</v>
      </c>
      <c r="R35" s="13">
        <v>6.7</v>
      </c>
      <c r="U35" s="9" t="s">
        <v>4</v>
      </c>
      <c r="V35" s="13">
        <v>732125</v>
      </c>
      <c r="W35" s="13">
        <v>723014</v>
      </c>
      <c r="X35" s="13">
        <v>692627</v>
      </c>
      <c r="Y35" s="13">
        <v>712295</v>
      </c>
      <c r="Z35" s="13">
        <v>717001</v>
      </c>
      <c r="AA35" s="13">
        <v>717849</v>
      </c>
      <c r="AB35" s="13">
        <v>724444</v>
      </c>
      <c r="AE35" s="9" t="s">
        <v>4</v>
      </c>
      <c r="AF35" s="13">
        <v>19.399999999999999</v>
      </c>
      <c r="AG35" s="13">
        <v>19.100000000000001</v>
      </c>
      <c r="AH35" s="13">
        <v>18.2</v>
      </c>
      <c r="AI35" s="13">
        <v>18.600000000000001</v>
      </c>
      <c r="AJ35" s="13">
        <v>18.600000000000001</v>
      </c>
      <c r="AK35" s="13">
        <v>18.5</v>
      </c>
      <c r="AL35" s="13">
        <v>18.600000000000001</v>
      </c>
    </row>
    <row r="36" spans="1:38" x14ac:dyDescent="0.25">
      <c r="A36" s="9" t="s">
        <v>35</v>
      </c>
      <c r="B36" s="13">
        <v>2360</v>
      </c>
      <c r="C36" s="13">
        <v>2456</v>
      </c>
      <c r="D36" s="13">
        <v>2512</v>
      </c>
      <c r="E36" s="13">
        <v>2618</v>
      </c>
      <c r="F36" s="13">
        <v>2680</v>
      </c>
      <c r="G36" s="13">
        <v>2820</v>
      </c>
      <c r="H36" s="13">
        <v>2817</v>
      </c>
      <c r="K36" s="9" t="s">
        <v>35</v>
      </c>
      <c r="L36" s="13">
        <v>6.1</v>
      </c>
      <c r="M36" s="13">
        <v>6.4</v>
      </c>
      <c r="N36" s="13">
        <v>6.6</v>
      </c>
      <c r="O36" s="13">
        <v>6.8</v>
      </c>
      <c r="P36" s="13">
        <v>6.9</v>
      </c>
      <c r="Q36" s="13">
        <v>7.3</v>
      </c>
      <c r="R36" s="13">
        <v>7.3</v>
      </c>
      <c r="U36" s="9" t="s">
        <v>35</v>
      </c>
      <c r="V36" s="13">
        <v>7292</v>
      </c>
      <c r="W36" s="13">
        <v>7150</v>
      </c>
      <c r="X36" s="13">
        <v>6757</v>
      </c>
      <c r="Y36" s="13">
        <v>6912</v>
      </c>
      <c r="Z36" s="13">
        <v>6878</v>
      </c>
      <c r="AA36" s="13">
        <v>6904</v>
      </c>
      <c r="AB36" s="13">
        <v>7031</v>
      </c>
      <c r="AE36" s="9" t="s">
        <v>35</v>
      </c>
      <c r="AF36" s="13">
        <v>18.899999999999999</v>
      </c>
      <c r="AG36" s="13">
        <v>18.5</v>
      </c>
      <c r="AH36" s="13">
        <v>17.7</v>
      </c>
      <c r="AI36" s="13">
        <v>18</v>
      </c>
      <c r="AJ36" s="13">
        <v>17.8</v>
      </c>
      <c r="AK36" s="13">
        <v>17.899999999999999</v>
      </c>
      <c r="AL36" s="13">
        <v>18.2</v>
      </c>
    </row>
    <row r="37" spans="1:38" x14ac:dyDescent="0.25">
      <c r="A37" s="9" t="s">
        <v>36</v>
      </c>
      <c r="B37" s="13">
        <v>979</v>
      </c>
      <c r="C37" s="13">
        <v>1000</v>
      </c>
      <c r="D37" s="13">
        <v>1047</v>
      </c>
      <c r="E37" s="13">
        <v>1070</v>
      </c>
      <c r="F37" s="13">
        <v>1096</v>
      </c>
      <c r="G37" s="13">
        <v>1143</v>
      </c>
      <c r="H37" s="13">
        <v>1181</v>
      </c>
      <c r="K37" s="9" t="s">
        <v>36</v>
      </c>
      <c r="L37" s="13">
        <v>5.3</v>
      </c>
      <c r="M37" s="13">
        <v>5.5</v>
      </c>
      <c r="N37" s="13">
        <v>5.7</v>
      </c>
      <c r="O37" s="13">
        <v>5.8</v>
      </c>
      <c r="P37" s="13">
        <v>5.7</v>
      </c>
      <c r="Q37" s="13">
        <v>5.8</v>
      </c>
      <c r="R37" s="13">
        <v>5.7</v>
      </c>
      <c r="U37" s="9" t="s">
        <v>36</v>
      </c>
      <c r="V37" s="13">
        <v>3316</v>
      </c>
      <c r="W37" s="13">
        <v>3275</v>
      </c>
      <c r="X37" s="13">
        <v>3141</v>
      </c>
      <c r="Y37" s="13">
        <v>3157</v>
      </c>
      <c r="Z37" s="13">
        <v>3205</v>
      </c>
      <c r="AA37" s="13">
        <v>3360</v>
      </c>
      <c r="AB37" s="13">
        <v>3353</v>
      </c>
      <c r="AE37" s="9" t="s">
        <v>36</v>
      </c>
      <c r="AF37" s="13">
        <v>18.100000000000001</v>
      </c>
      <c r="AG37" s="13">
        <v>17.899999999999999</v>
      </c>
      <c r="AH37" s="13">
        <v>17.2</v>
      </c>
      <c r="AI37" s="13">
        <v>17</v>
      </c>
      <c r="AJ37" s="13">
        <v>16.8</v>
      </c>
      <c r="AK37" s="13">
        <v>16.899999999999999</v>
      </c>
      <c r="AL37" s="13">
        <v>16.100000000000001</v>
      </c>
    </row>
    <row r="38" spans="1:38" x14ac:dyDescent="0.25">
      <c r="A38" s="9" t="s">
        <v>37</v>
      </c>
      <c r="B38" s="13">
        <v>3776</v>
      </c>
      <c r="C38" s="13">
        <v>3805</v>
      </c>
      <c r="D38" s="13">
        <v>3872</v>
      </c>
      <c r="E38" s="13">
        <v>3931</v>
      </c>
      <c r="F38" s="13">
        <v>3979</v>
      </c>
      <c r="G38" s="13">
        <v>4100</v>
      </c>
      <c r="H38" s="13">
        <v>4223</v>
      </c>
      <c r="K38" s="9" t="s">
        <v>37</v>
      </c>
      <c r="L38" s="13">
        <v>6.6</v>
      </c>
      <c r="M38" s="13">
        <v>6.7</v>
      </c>
      <c r="N38" s="13">
        <v>6.8</v>
      </c>
      <c r="O38" s="13">
        <v>6.9</v>
      </c>
      <c r="P38" s="13">
        <v>7</v>
      </c>
      <c r="Q38" s="13">
        <v>7.2</v>
      </c>
      <c r="R38" s="13">
        <v>7.4</v>
      </c>
      <c r="U38" s="9" t="s">
        <v>37</v>
      </c>
      <c r="V38" s="13">
        <v>11699</v>
      </c>
      <c r="W38" s="13">
        <v>11609</v>
      </c>
      <c r="X38" s="13">
        <v>11303</v>
      </c>
      <c r="Y38" s="13">
        <v>11809</v>
      </c>
      <c r="Z38" s="13">
        <v>12077</v>
      </c>
      <c r="AA38" s="13">
        <v>12043</v>
      </c>
      <c r="AB38" s="13">
        <v>12129</v>
      </c>
      <c r="AE38" s="9" t="s">
        <v>37</v>
      </c>
      <c r="AF38" s="13">
        <v>20.5</v>
      </c>
      <c r="AG38" s="13">
        <v>20.399999999999999</v>
      </c>
      <c r="AH38" s="13">
        <v>19.899999999999999</v>
      </c>
      <c r="AI38" s="13">
        <v>20.7</v>
      </c>
      <c r="AJ38" s="13">
        <v>21.3</v>
      </c>
      <c r="AK38" s="13">
        <v>21.2</v>
      </c>
      <c r="AL38" s="13">
        <v>21.2</v>
      </c>
    </row>
    <row r="39" spans="1:38" x14ac:dyDescent="0.25">
      <c r="A39" s="9" t="s">
        <v>38</v>
      </c>
      <c r="B39" s="13">
        <v>1493</v>
      </c>
      <c r="C39" s="13">
        <v>1625</v>
      </c>
      <c r="D39" s="13">
        <v>1659</v>
      </c>
      <c r="E39" s="13">
        <v>1670</v>
      </c>
      <c r="F39" s="13">
        <v>1645</v>
      </c>
      <c r="G39" s="13">
        <v>1646</v>
      </c>
      <c r="H39" s="13">
        <v>1674</v>
      </c>
      <c r="K39" s="9" t="s">
        <v>38</v>
      </c>
      <c r="L39" s="13">
        <v>4.5999999999999996</v>
      </c>
      <c r="M39" s="13">
        <v>4.9000000000000004</v>
      </c>
      <c r="N39" s="13">
        <v>4.8</v>
      </c>
      <c r="O39" s="13">
        <v>4.8</v>
      </c>
      <c r="P39" s="13">
        <v>4.7</v>
      </c>
      <c r="Q39" s="13">
        <v>4.5999999999999996</v>
      </c>
      <c r="R39" s="13">
        <v>4.7</v>
      </c>
      <c r="U39" s="9" t="s">
        <v>38</v>
      </c>
      <c r="V39" s="13">
        <v>4977</v>
      </c>
      <c r="W39" s="13">
        <v>5083</v>
      </c>
      <c r="X39" s="13">
        <v>4850</v>
      </c>
      <c r="Y39" s="13">
        <v>4875</v>
      </c>
      <c r="Z39" s="13">
        <v>4948</v>
      </c>
      <c r="AA39" s="13">
        <v>4938</v>
      </c>
      <c r="AB39" s="13">
        <v>5206</v>
      </c>
      <c r="AE39" s="9" t="s">
        <v>38</v>
      </c>
      <c r="AF39" s="13">
        <v>15.2</v>
      </c>
      <c r="AG39" s="13">
        <v>15.4</v>
      </c>
      <c r="AH39" s="13">
        <v>14.1</v>
      </c>
      <c r="AI39" s="13">
        <v>13.9</v>
      </c>
      <c r="AJ39" s="13">
        <v>14.1</v>
      </c>
      <c r="AK39" s="13">
        <v>13.9</v>
      </c>
      <c r="AL39" s="13">
        <v>14.6</v>
      </c>
    </row>
    <row r="40" spans="1:38" x14ac:dyDescent="0.25">
      <c r="A40" s="9" t="s">
        <v>39</v>
      </c>
      <c r="B40" s="13">
        <v>3001</v>
      </c>
      <c r="C40" s="13">
        <v>3133</v>
      </c>
      <c r="D40" s="13">
        <v>3281</v>
      </c>
      <c r="E40" s="13">
        <v>3283</v>
      </c>
      <c r="F40" s="13">
        <v>3257</v>
      </c>
      <c r="G40" s="13">
        <v>3199</v>
      </c>
      <c r="H40" s="13">
        <v>3075</v>
      </c>
      <c r="K40" s="9" t="s">
        <v>39</v>
      </c>
      <c r="L40" s="13">
        <v>7.5</v>
      </c>
      <c r="M40" s="13">
        <v>7.9</v>
      </c>
      <c r="N40" s="13">
        <v>8.4</v>
      </c>
      <c r="O40" s="13">
        <v>8.4</v>
      </c>
      <c r="P40" s="13">
        <v>8.4</v>
      </c>
      <c r="Q40" s="13">
        <v>8.3000000000000007</v>
      </c>
      <c r="R40" s="13">
        <v>8.1</v>
      </c>
      <c r="U40" s="9" t="s">
        <v>39</v>
      </c>
      <c r="V40" s="13">
        <v>9555</v>
      </c>
      <c r="W40" s="13">
        <v>9492</v>
      </c>
      <c r="X40" s="13">
        <v>9339</v>
      </c>
      <c r="Y40" s="13">
        <v>9576</v>
      </c>
      <c r="Z40" s="13">
        <v>9602</v>
      </c>
      <c r="AA40" s="13">
        <v>9399</v>
      </c>
      <c r="AB40" s="13">
        <v>9300</v>
      </c>
      <c r="AE40" s="9" t="s">
        <v>39</v>
      </c>
      <c r="AF40" s="13">
        <v>23.9</v>
      </c>
      <c r="AG40" s="13">
        <v>23.9</v>
      </c>
      <c r="AH40" s="13">
        <v>23.8</v>
      </c>
      <c r="AI40" s="13">
        <v>24.4</v>
      </c>
      <c r="AJ40" s="13">
        <v>24.8</v>
      </c>
      <c r="AK40" s="13">
        <v>24.5</v>
      </c>
      <c r="AL40" s="13">
        <v>24.4</v>
      </c>
    </row>
    <row r="41" spans="1:38" x14ac:dyDescent="0.25">
      <c r="A41" s="9" t="s">
        <v>40</v>
      </c>
      <c r="B41" s="13">
        <v>3014</v>
      </c>
      <c r="C41" s="13">
        <v>3183</v>
      </c>
      <c r="D41" s="13">
        <v>3305</v>
      </c>
      <c r="E41" s="13">
        <v>3420</v>
      </c>
      <c r="F41" s="13">
        <v>3499</v>
      </c>
      <c r="G41" s="13">
        <v>3539</v>
      </c>
      <c r="H41" s="13">
        <v>3704</v>
      </c>
      <c r="K41" s="9" t="s">
        <v>40</v>
      </c>
      <c r="L41" s="13">
        <v>6.7</v>
      </c>
      <c r="M41" s="13">
        <v>7</v>
      </c>
      <c r="N41" s="13">
        <v>7.2</v>
      </c>
      <c r="O41" s="13">
        <v>7.4</v>
      </c>
      <c r="P41" s="13">
        <v>7.5</v>
      </c>
      <c r="Q41" s="13">
        <v>7.6</v>
      </c>
      <c r="R41" s="13">
        <v>7.9</v>
      </c>
      <c r="U41" s="9" t="s">
        <v>40</v>
      </c>
      <c r="V41" s="13">
        <v>9191</v>
      </c>
      <c r="W41" s="13">
        <v>9204</v>
      </c>
      <c r="X41" s="13">
        <v>8997</v>
      </c>
      <c r="Y41" s="13">
        <v>9377</v>
      </c>
      <c r="Z41" s="13">
        <v>9412</v>
      </c>
      <c r="AA41" s="13">
        <v>9525</v>
      </c>
      <c r="AB41" s="13">
        <v>9668</v>
      </c>
      <c r="AE41" s="9" t="s">
        <v>40</v>
      </c>
      <c r="AF41" s="13">
        <v>20.3</v>
      </c>
      <c r="AG41" s="13">
        <v>20.3</v>
      </c>
      <c r="AH41" s="13">
        <v>19.600000000000001</v>
      </c>
      <c r="AI41" s="13">
        <v>20.3</v>
      </c>
      <c r="AJ41" s="13">
        <v>20.2</v>
      </c>
      <c r="AK41" s="13">
        <v>20.3</v>
      </c>
      <c r="AL41" s="13">
        <v>20.5</v>
      </c>
    </row>
    <row r="42" spans="1:38" x14ac:dyDescent="0.25">
      <c r="A42" s="9" t="s">
        <v>41</v>
      </c>
      <c r="B42" s="13">
        <v>1964</v>
      </c>
      <c r="C42" s="13">
        <v>2050</v>
      </c>
      <c r="D42" s="13">
        <v>2112</v>
      </c>
      <c r="E42" s="13">
        <v>2252</v>
      </c>
      <c r="F42" s="13">
        <v>2325</v>
      </c>
      <c r="G42" s="13">
        <v>2374</v>
      </c>
      <c r="H42" s="13">
        <v>2375</v>
      </c>
      <c r="K42" s="9" t="s">
        <v>41</v>
      </c>
      <c r="L42" s="13">
        <v>5.3</v>
      </c>
      <c r="M42" s="13">
        <v>5.6</v>
      </c>
      <c r="N42" s="13">
        <v>5.8</v>
      </c>
      <c r="O42" s="13">
        <v>6.1</v>
      </c>
      <c r="P42" s="13">
        <v>6.3</v>
      </c>
      <c r="Q42" s="13">
        <v>6.5</v>
      </c>
      <c r="R42" s="13">
        <v>6.4</v>
      </c>
      <c r="U42" s="9" t="s">
        <v>41</v>
      </c>
      <c r="V42" s="13">
        <v>7361</v>
      </c>
      <c r="W42" s="13">
        <v>7296</v>
      </c>
      <c r="X42" s="13">
        <v>7161</v>
      </c>
      <c r="Y42" s="13">
        <v>7410</v>
      </c>
      <c r="Z42" s="13">
        <v>7543</v>
      </c>
      <c r="AA42" s="13">
        <v>7510</v>
      </c>
      <c r="AB42" s="13">
        <v>7561</v>
      </c>
      <c r="AE42" s="9" t="s">
        <v>41</v>
      </c>
      <c r="AF42" s="13">
        <v>20</v>
      </c>
      <c r="AG42" s="13">
        <v>19.899999999999999</v>
      </c>
      <c r="AH42" s="13">
        <v>19.600000000000001</v>
      </c>
      <c r="AI42" s="13">
        <v>20.2</v>
      </c>
      <c r="AJ42" s="13">
        <v>20.6</v>
      </c>
      <c r="AK42" s="13">
        <v>20.399999999999999</v>
      </c>
      <c r="AL42" s="13">
        <v>20.5</v>
      </c>
    </row>
    <row r="43" spans="1:38" x14ac:dyDescent="0.25">
      <c r="A43" s="9" t="s">
        <v>42</v>
      </c>
      <c r="B43" s="13">
        <v>3827</v>
      </c>
      <c r="C43" s="13">
        <v>4084</v>
      </c>
      <c r="D43" s="13">
        <v>4247</v>
      </c>
      <c r="E43" s="13">
        <v>4437</v>
      </c>
      <c r="F43" s="13">
        <v>4621</v>
      </c>
      <c r="G43" s="13">
        <v>4905</v>
      </c>
      <c r="H43" s="13">
        <v>5089</v>
      </c>
      <c r="K43" s="9" t="s">
        <v>42</v>
      </c>
      <c r="L43" s="13">
        <v>6.5</v>
      </c>
      <c r="M43" s="13">
        <v>6.9</v>
      </c>
      <c r="N43" s="13">
        <v>7</v>
      </c>
      <c r="O43" s="13">
        <v>7.1</v>
      </c>
      <c r="P43" s="13">
        <v>7.4</v>
      </c>
      <c r="Q43" s="13">
        <v>7.8</v>
      </c>
      <c r="R43" s="13">
        <v>8</v>
      </c>
      <c r="U43" s="9" t="s">
        <v>42</v>
      </c>
      <c r="V43" s="13">
        <v>13049</v>
      </c>
      <c r="W43" s="13">
        <v>12927</v>
      </c>
      <c r="X43" s="13">
        <v>12699</v>
      </c>
      <c r="Y43" s="13">
        <v>13246</v>
      </c>
      <c r="Z43" s="13">
        <v>13429</v>
      </c>
      <c r="AA43" s="13">
        <v>13561</v>
      </c>
      <c r="AB43" s="13">
        <v>13626</v>
      </c>
      <c r="AE43" s="9" t="s">
        <v>42</v>
      </c>
      <c r="AF43" s="13">
        <v>22.2</v>
      </c>
      <c r="AG43" s="13">
        <v>21.7</v>
      </c>
      <c r="AH43" s="13">
        <v>20.8</v>
      </c>
      <c r="AI43" s="13">
        <v>21.2</v>
      </c>
      <c r="AJ43" s="13">
        <v>21.4</v>
      </c>
      <c r="AK43" s="13">
        <v>21.5</v>
      </c>
      <c r="AL43" s="13">
        <v>21.4</v>
      </c>
    </row>
    <row r="44" spans="1:38" x14ac:dyDescent="0.25">
      <c r="A44" s="9" t="s">
        <v>43</v>
      </c>
      <c r="B44" s="13">
        <v>1675</v>
      </c>
      <c r="C44" s="13">
        <v>1749</v>
      </c>
      <c r="D44" s="13">
        <v>1789</v>
      </c>
      <c r="E44" s="13">
        <v>1904</v>
      </c>
      <c r="F44" s="13">
        <v>2032</v>
      </c>
      <c r="G44" s="13">
        <v>2163</v>
      </c>
      <c r="H44" s="13">
        <v>2297</v>
      </c>
      <c r="K44" s="9" t="s">
        <v>43</v>
      </c>
      <c r="L44" s="13">
        <v>4.8</v>
      </c>
      <c r="M44" s="13">
        <v>5</v>
      </c>
      <c r="N44" s="13">
        <v>5.2</v>
      </c>
      <c r="O44" s="13">
        <v>5.5</v>
      </c>
      <c r="P44" s="13">
        <v>5.9</v>
      </c>
      <c r="Q44" s="13">
        <v>6.2</v>
      </c>
      <c r="R44" s="13">
        <v>6.6</v>
      </c>
      <c r="U44" s="9" t="s">
        <v>43</v>
      </c>
      <c r="V44" s="13">
        <v>6337</v>
      </c>
      <c r="W44" s="13">
        <v>6345</v>
      </c>
      <c r="X44" s="13">
        <v>5903</v>
      </c>
      <c r="Y44" s="13">
        <v>5982</v>
      </c>
      <c r="Z44" s="13">
        <v>6055</v>
      </c>
      <c r="AA44" s="13">
        <v>6066</v>
      </c>
      <c r="AB44" s="13">
        <v>6147</v>
      </c>
      <c r="AE44" s="9" t="s">
        <v>43</v>
      </c>
      <c r="AF44" s="13">
        <v>18.2</v>
      </c>
      <c r="AG44" s="13">
        <v>18.3</v>
      </c>
      <c r="AH44" s="13">
        <v>17.2</v>
      </c>
      <c r="AI44" s="13">
        <v>17.3</v>
      </c>
      <c r="AJ44" s="13">
        <v>17.5</v>
      </c>
      <c r="AK44" s="13">
        <v>17.5</v>
      </c>
      <c r="AL44" s="13">
        <v>17.5</v>
      </c>
    </row>
    <row r="45" spans="1:38" x14ac:dyDescent="0.25">
      <c r="A45" s="9" t="s">
        <v>44</v>
      </c>
      <c r="B45" s="13">
        <v>1697</v>
      </c>
      <c r="C45" s="13">
        <v>1723</v>
      </c>
      <c r="D45" s="13">
        <v>1778</v>
      </c>
      <c r="E45" s="13">
        <v>1944</v>
      </c>
      <c r="F45" s="13">
        <v>2184</v>
      </c>
      <c r="G45" s="13">
        <v>2385</v>
      </c>
      <c r="H45" s="13">
        <v>2474</v>
      </c>
      <c r="K45" s="9" t="s">
        <v>44</v>
      </c>
      <c r="L45" s="13">
        <v>5.0999999999999996</v>
      </c>
      <c r="M45" s="13">
        <v>5.0999999999999996</v>
      </c>
      <c r="N45" s="13">
        <v>5.0999999999999996</v>
      </c>
      <c r="O45" s="13">
        <v>5.3</v>
      </c>
      <c r="P45" s="13">
        <v>5.7</v>
      </c>
      <c r="Q45" s="13">
        <v>6</v>
      </c>
      <c r="R45" s="13">
        <v>6.1</v>
      </c>
      <c r="U45" s="9" t="s">
        <v>44</v>
      </c>
      <c r="V45" s="13">
        <v>6220</v>
      </c>
      <c r="W45" s="13">
        <v>6388</v>
      </c>
      <c r="X45" s="13">
        <v>6000</v>
      </c>
      <c r="Y45" s="13">
        <v>6265</v>
      </c>
      <c r="Z45" s="13">
        <v>6451</v>
      </c>
      <c r="AA45" s="13">
        <v>6573</v>
      </c>
      <c r="AB45" s="13">
        <v>6820</v>
      </c>
      <c r="AE45" s="9" t="s">
        <v>44</v>
      </c>
      <c r="AF45" s="13">
        <v>18.8</v>
      </c>
      <c r="AG45" s="13">
        <v>19</v>
      </c>
      <c r="AH45" s="13">
        <v>17.3</v>
      </c>
      <c r="AI45" s="13">
        <v>17.2</v>
      </c>
      <c r="AJ45" s="13">
        <v>16.8</v>
      </c>
      <c r="AK45" s="13">
        <v>16.600000000000001</v>
      </c>
      <c r="AL45" s="13">
        <v>16.8</v>
      </c>
    </row>
    <row r="46" spans="1:38" x14ac:dyDescent="0.25">
      <c r="A46" s="9" t="s">
        <v>45</v>
      </c>
      <c r="B46" s="13">
        <v>432</v>
      </c>
      <c r="C46" s="13">
        <v>427</v>
      </c>
      <c r="D46" s="13">
        <v>417</v>
      </c>
      <c r="E46" s="13">
        <v>419</v>
      </c>
      <c r="F46" s="13">
        <v>424</v>
      </c>
      <c r="G46" s="13">
        <v>438</v>
      </c>
      <c r="H46" s="13">
        <v>461</v>
      </c>
      <c r="K46" s="9" t="s">
        <v>45</v>
      </c>
      <c r="L46" s="13">
        <v>3.1</v>
      </c>
      <c r="M46" s="13">
        <v>3.1</v>
      </c>
      <c r="N46" s="13">
        <v>3</v>
      </c>
      <c r="O46" s="13">
        <v>3</v>
      </c>
      <c r="P46" s="13">
        <v>3</v>
      </c>
      <c r="Q46" s="13">
        <v>3.1</v>
      </c>
      <c r="R46" s="13">
        <v>3.2</v>
      </c>
      <c r="U46" s="9" t="s">
        <v>45</v>
      </c>
      <c r="V46" s="13">
        <v>1652</v>
      </c>
      <c r="W46" s="13">
        <v>1629</v>
      </c>
      <c r="X46" s="13">
        <v>1460</v>
      </c>
      <c r="Y46" s="13">
        <v>1495</v>
      </c>
      <c r="Z46" s="13">
        <v>1490</v>
      </c>
      <c r="AA46" s="13">
        <v>1543</v>
      </c>
      <c r="AB46" s="13">
        <v>1664</v>
      </c>
      <c r="AE46" s="9" t="s">
        <v>45</v>
      </c>
      <c r="AF46" s="13">
        <v>11.8</v>
      </c>
      <c r="AG46" s="13">
        <v>11.7</v>
      </c>
      <c r="AH46" s="13">
        <v>10.5</v>
      </c>
      <c r="AI46" s="13">
        <v>10.8</v>
      </c>
      <c r="AJ46" s="13">
        <v>10.6</v>
      </c>
      <c r="AK46" s="13">
        <v>10.9</v>
      </c>
      <c r="AL46" s="13">
        <v>11.6</v>
      </c>
    </row>
    <row r="47" spans="1:38" x14ac:dyDescent="0.25">
      <c r="A47" s="9" t="s">
        <v>46</v>
      </c>
      <c r="B47" s="13">
        <v>1601</v>
      </c>
      <c r="C47" s="13">
        <v>1608</v>
      </c>
      <c r="D47" s="13">
        <v>1622</v>
      </c>
      <c r="E47" s="13">
        <v>1657</v>
      </c>
      <c r="F47" s="13">
        <v>1737</v>
      </c>
      <c r="G47" s="13">
        <v>1799</v>
      </c>
      <c r="H47" s="13">
        <v>1800</v>
      </c>
      <c r="K47" s="9" t="s">
        <v>46</v>
      </c>
      <c r="L47" s="13">
        <v>6.2</v>
      </c>
      <c r="M47" s="13">
        <v>6.2</v>
      </c>
      <c r="N47" s="13">
        <v>6.2</v>
      </c>
      <c r="O47" s="13">
        <v>6.2</v>
      </c>
      <c r="P47" s="13">
        <v>6.5</v>
      </c>
      <c r="Q47" s="13">
        <v>6.7</v>
      </c>
      <c r="R47" s="13">
        <v>6.6</v>
      </c>
      <c r="U47" s="9" t="s">
        <v>46</v>
      </c>
      <c r="V47" s="13">
        <v>5502</v>
      </c>
      <c r="W47" s="13">
        <v>5458</v>
      </c>
      <c r="X47" s="13">
        <v>5369</v>
      </c>
      <c r="Y47" s="13">
        <v>5515</v>
      </c>
      <c r="Z47" s="13">
        <v>5563</v>
      </c>
      <c r="AA47" s="13">
        <v>5532</v>
      </c>
      <c r="AB47" s="13">
        <v>5532</v>
      </c>
      <c r="AE47" s="9" t="s">
        <v>46</v>
      </c>
      <c r="AF47" s="13">
        <v>21.1</v>
      </c>
      <c r="AG47" s="13">
        <v>21</v>
      </c>
      <c r="AH47" s="13">
        <v>20.399999999999999</v>
      </c>
      <c r="AI47" s="13">
        <v>20.7</v>
      </c>
      <c r="AJ47" s="13">
        <v>20.7</v>
      </c>
      <c r="AK47" s="13">
        <v>20.5</v>
      </c>
      <c r="AL47" s="13">
        <v>20.3</v>
      </c>
    </row>
    <row r="48" spans="1:38" x14ac:dyDescent="0.25">
      <c r="A48" s="9" t="s">
        <v>47</v>
      </c>
      <c r="B48" s="13">
        <v>973</v>
      </c>
      <c r="C48" s="13">
        <v>1039</v>
      </c>
      <c r="D48" s="13">
        <v>1065</v>
      </c>
      <c r="E48" s="13">
        <v>1120</v>
      </c>
      <c r="F48" s="13">
        <v>1134</v>
      </c>
      <c r="G48" s="13">
        <v>1147</v>
      </c>
      <c r="H48" s="13">
        <v>1136</v>
      </c>
      <c r="K48" s="9" t="s">
        <v>47</v>
      </c>
      <c r="L48" s="13">
        <v>6.4</v>
      </c>
      <c r="M48" s="13">
        <v>6.8</v>
      </c>
      <c r="N48" s="13">
        <v>7</v>
      </c>
      <c r="O48" s="13">
        <v>7.2</v>
      </c>
      <c r="P48" s="13">
        <v>7.2</v>
      </c>
      <c r="Q48" s="13">
        <v>7</v>
      </c>
      <c r="R48" s="13">
        <v>6.8</v>
      </c>
      <c r="U48" s="9" t="s">
        <v>47</v>
      </c>
      <c r="V48" s="13">
        <v>3270</v>
      </c>
      <c r="W48" s="13">
        <v>3323</v>
      </c>
      <c r="X48" s="13">
        <v>3112</v>
      </c>
      <c r="Y48" s="13">
        <v>3217</v>
      </c>
      <c r="Z48" s="13">
        <v>3250</v>
      </c>
      <c r="AA48" s="13">
        <v>3288</v>
      </c>
      <c r="AB48" s="13">
        <v>3354</v>
      </c>
      <c r="AE48" s="9" t="s">
        <v>47</v>
      </c>
      <c r="AF48" s="13">
        <v>21.7</v>
      </c>
      <c r="AG48" s="13">
        <v>21.9</v>
      </c>
      <c r="AH48" s="13">
        <v>20.399999999999999</v>
      </c>
      <c r="AI48" s="13">
        <v>20.7</v>
      </c>
      <c r="AJ48" s="13">
        <v>20.7</v>
      </c>
      <c r="AK48" s="13">
        <v>20.2</v>
      </c>
      <c r="AL48" s="13">
        <v>20.2</v>
      </c>
    </row>
    <row r="49" spans="1:38" x14ac:dyDescent="0.25">
      <c r="A49" s="9" t="s">
        <v>48</v>
      </c>
      <c r="B49" s="13">
        <v>1633</v>
      </c>
      <c r="C49" s="13">
        <v>1691</v>
      </c>
      <c r="D49" s="13">
        <v>1719</v>
      </c>
      <c r="E49" s="13">
        <v>1748</v>
      </c>
      <c r="F49" s="13">
        <v>1762</v>
      </c>
      <c r="G49" s="13">
        <v>1751</v>
      </c>
      <c r="H49" s="13">
        <v>1781</v>
      </c>
      <c r="K49" s="9" t="s">
        <v>48</v>
      </c>
      <c r="L49" s="13">
        <v>7</v>
      </c>
      <c r="M49" s="13">
        <v>7.4</v>
      </c>
      <c r="N49" s="13">
        <v>7.5</v>
      </c>
      <c r="O49" s="13">
        <v>7.6</v>
      </c>
      <c r="P49" s="13">
        <v>7.7</v>
      </c>
      <c r="Q49" s="13">
        <v>7.7</v>
      </c>
      <c r="R49" s="13">
        <v>7.9</v>
      </c>
      <c r="U49" s="9" t="s">
        <v>48</v>
      </c>
      <c r="V49" s="13">
        <v>5316</v>
      </c>
      <c r="W49" s="13">
        <v>5323</v>
      </c>
      <c r="X49" s="13">
        <v>5195</v>
      </c>
      <c r="Y49" s="13">
        <v>5359</v>
      </c>
      <c r="Z49" s="13">
        <v>5345</v>
      </c>
      <c r="AA49" s="13">
        <v>5332</v>
      </c>
      <c r="AB49" s="13">
        <v>5414</v>
      </c>
      <c r="AE49" s="9" t="s">
        <v>48</v>
      </c>
      <c r="AF49" s="13">
        <v>22.9</v>
      </c>
      <c r="AG49" s="13">
        <v>23.2</v>
      </c>
      <c r="AH49" s="13">
        <v>22.7</v>
      </c>
      <c r="AI49" s="13">
        <v>23.3</v>
      </c>
      <c r="AJ49" s="13">
        <v>23.3</v>
      </c>
      <c r="AK49" s="13">
        <v>23.6</v>
      </c>
      <c r="AL49" s="13">
        <v>24</v>
      </c>
    </row>
    <row r="50" spans="1:38" x14ac:dyDescent="0.25">
      <c r="A50" s="9" t="s">
        <v>49</v>
      </c>
      <c r="B50" s="13">
        <v>2823</v>
      </c>
      <c r="C50" s="13">
        <v>2897</v>
      </c>
      <c r="D50" s="13">
        <v>2982</v>
      </c>
      <c r="E50" s="13">
        <v>3095</v>
      </c>
      <c r="F50" s="13">
        <v>3070</v>
      </c>
      <c r="G50" s="13">
        <v>3156</v>
      </c>
      <c r="H50" s="13">
        <v>3270</v>
      </c>
      <c r="K50" s="9" t="s">
        <v>49</v>
      </c>
      <c r="L50" s="13">
        <v>9.4</v>
      </c>
      <c r="M50" s="13">
        <v>9.6999999999999993</v>
      </c>
      <c r="N50" s="13">
        <v>10</v>
      </c>
      <c r="O50" s="13">
        <v>10.3</v>
      </c>
      <c r="P50" s="13">
        <v>10.3</v>
      </c>
      <c r="Q50" s="13">
        <v>10.6</v>
      </c>
      <c r="R50" s="13">
        <v>11</v>
      </c>
      <c r="U50" s="9" t="s">
        <v>49</v>
      </c>
      <c r="V50" s="13">
        <v>7581</v>
      </c>
      <c r="W50" s="13">
        <v>7552</v>
      </c>
      <c r="X50" s="13">
        <v>7577</v>
      </c>
      <c r="Y50" s="13">
        <v>7618</v>
      </c>
      <c r="Z50" s="13">
        <v>7467</v>
      </c>
      <c r="AA50" s="13">
        <v>7273</v>
      </c>
      <c r="AB50" s="13">
        <v>7303</v>
      </c>
      <c r="AE50" s="9" t="s">
        <v>49</v>
      </c>
      <c r="AF50" s="13">
        <v>25.3</v>
      </c>
      <c r="AG50" s="13">
        <v>25.3</v>
      </c>
      <c r="AH50" s="13">
        <v>25.4</v>
      </c>
      <c r="AI50" s="13">
        <v>25.4</v>
      </c>
      <c r="AJ50" s="13">
        <v>25</v>
      </c>
      <c r="AK50" s="13">
        <v>24.4</v>
      </c>
      <c r="AL50" s="13">
        <v>24.6</v>
      </c>
    </row>
    <row r="51" spans="1:38" x14ac:dyDescent="0.25">
      <c r="A51" s="9" t="s">
        <v>50</v>
      </c>
      <c r="B51" s="13">
        <v>958</v>
      </c>
      <c r="C51" s="13">
        <v>999</v>
      </c>
      <c r="D51" s="13">
        <v>1019</v>
      </c>
      <c r="E51" s="13">
        <v>1071</v>
      </c>
      <c r="F51" s="13">
        <v>1137</v>
      </c>
      <c r="G51" s="13">
        <v>1187</v>
      </c>
      <c r="H51" s="13">
        <v>1198</v>
      </c>
      <c r="K51" s="9" t="s">
        <v>50</v>
      </c>
      <c r="L51" s="13">
        <v>6.7</v>
      </c>
      <c r="M51" s="13">
        <v>7</v>
      </c>
      <c r="N51" s="13">
        <v>7.1</v>
      </c>
      <c r="O51" s="13">
        <v>7.5</v>
      </c>
      <c r="P51" s="13">
        <v>8</v>
      </c>
      <c r="Q51" s="13">
        <v>8.3000000000000007</v>
      </c>
      <c r="R51" s="13">
        <v>8.1999999999999993</v>
      </c>
      <c r="U51" s="9" t="s">
        <v>50</v>
      </c>
      <c r="V51" s="13">
        <v>3321</v>
      </c>
      <c r="W51" s="13">
        <v>3278</v>
      </c>
      <c r="X51" s="13">
        <v>3190</v>
      </c>
      <c r="Y51" s="13">
        <v>3212</v>
      </c>
      <c r="Z51" s="13">
        <v>3323</v>
      </c>
      <c r="AA51" s="13">
        <v>3342</v>
      </c>
      <c r="AB51" s="13">
        <v>3302</v>
      </c>
      <c r="AE51" s="9" t="s">
        <v>50</v>
      </c>
      <c r="AF51" s="13">
        <v>23.1</v>
      </c>
      <c r="AG51" s="13">
        <v>22.8</v>
      </c>
      <c r="AH51" s="13">
        <v>22.1</v>
      </c>
      <c r="AI51" s="13">
        <v>22.4</v>
      </c>
      <c r="AJ51" s="13">
        <v>23.3</v>
      </c>
      <c r="AK51" s="13">
        <v>23.3</v>
      </c>
      <c r="AL51" s="13">
        <v>22.7</v>
      </c>
    </row>
    <row r="52" spans="1:38" x14ac:dyDescent="0.25">
      <c r="A52" s="9" t="s">
        <v>51</v>
      </c>
      <c r="B52" s="13">
        <v>3398</v>
      </c>
      <c r="C52" s="13">
        <v>3387</v>
      </c>
      <c r="D52" s="13">
        <v>3443</v>
      </c>
      <c r="E52" s="13">
        <v>3576</v>
      </c>
      <c r="F52" s="13">
        <v>3730</v>
      </c>
      <c r="G52" s="13">
        <v>3930</v>
      </c>
      <c r="H52" s="13">
        <v>4191</v>
      </c>
      <c r="K52" s="9" t="s">
        <v>51</v>
      </c>
      <c r="L52" s="13">
        <v>5.7</v>
      </c>
      <c r="M52" s="13">
        <v>5.7</v>
      </c>
      <c r="N52" s="13">
        <v>5.7</v>
      </c>
      <c r="O52" s="13">
        <v>5.9</v>
      </c>
      <c r="P52" s="13">
        <v>6.1</v>
      </c>
      <c r="Q52" s="13">
        <v>6.4</v>
      </c>
      <c r="R52" s="13">
        <v>6.8</v>
      </c>
      <c r="U52" s="9" t="s">
        <v>51</v>
      </c>
      <c r="V52" s="13">
        <v>11947</v>
      </c>
      <c r="W52" s="13">
        <v>11519</v>
      </c>
      <c r="X52" s="13">
        <v>11277</v>
      </c>
      <c r="Y52" s="13">
        <v>11628</v>
      </c>
      <c r="Z52" s="13">
        <v>11759</v>
      </c>
      <c r="AA52" s="13">
        <v>11819</v>
      </c>
      <c r="AB52" s="13">
        <v>11901</v>
      </c>
      <c r="AE52" s="9" t="s">
        <v>51</v>
      </c>
      <c r="AF52" s="13">
        <v>19.899999999999999</v>
      </c>
      <c r="AG52" s="13">
        <v>19.3</v>
      </c>
      <c r="AH52" s="13">
        <v>18.8</v>
      </c>
      <c r="AI52" s="13">
        <v>19.2</v>
      </c>
      <c r="AJ52" s="13">
        <v>19.3</v>
      </c>
      <c r="AK52" s="13">
        <v>19.100000000000001</v>
      </c>
      <c r="AL52" s="13">
        <v>19.2</v>
      </c>
    </row>
    <row r="53" spans="1:38" x14ac:dyDescent="0.25">
      <c r="A53" s="9" t="s">
        <v>52</v>
      </c>
      <c r="B53" s="13">
        <v>13116</v>
      </c>
      <c r="C53" s="13">
        <v>14096</v>
      </c>
      <c r="D53" s="13">
        <v>14854</v>
      </c>
      <c r="E53" s="13">
        <v>15601</v>
      </c>
      <c r="F53" s="13">
        <v>16791</v>
      </c>
      <c r="G53" s="13">
        <v>18052</v>
      </c>
      <c r="H53" s="13">
        <v>18913</v>
      </c>
      <c r="K53" s="9" t="s">
        <v>52</v>
      </c>
      <c r="L53" s="13">
        <v>2.8</v>
      </c>
      <c r="M53" s="13">
        <v>2.9</v>
      </c>
      <c r="N53" s="13">
        <v>3.1</v>
      </c>
      <c r="O53" s="13">
        <v>3.2</v>
      </c>
      <c r="P53" s="13">
        <v>3.4</v>
      </c>
      <c r="Q53" s="13">
        <v>3.6</v>
      </c>
      <c r="R53" s="13">
        <v>3.7</v>
      </c>
      <c r="U53" s="9" t="s">
        <v>52</v>
      </c>
      <c r="V53" s="13">
        <v>68519</v>
      </c>
      <c r="W53" s="13">
        <v>66245</v>
      </c>
      <c r="X53" s="13">
        <v>58192</v>
      </c>
      <c r="Y53" s="13">
        <v>59254</v>
      </c>
      <c r="Z53" s="13">
        <v>60131</v>
      </c>
      <c r="AA53" s="13">
        <v>60555</v>
      </c>
      <c r="AB53" s="13">
        <v>61836</v>
      </c>
      <c r="AE53" s="9" t="s">
        <v>52</v>
      </c>
      <c r="AF53" s="13">
        <v>14.4</v>
      </c>
      <c r="AG53" s="13">
        <v>13.8</v>
      </c>
      <c r="AH53" s="13">
        <v>12</v>
      </c>
      <c r="AI53" s="13">
        <v>12</v>
      </c>
      <c r="AJ53" s="13">
        <v>12.1</v>
      </c>
      <c r="AK53" s="13">
        <v>12</v>
      </c>
      <c r="AL53" s="13">
        <v>12.2</v>
      </c>
    </row>
    <row r="54" spans="1:38" x14ac:dyDescent="0.25">
      <c r="A54" s="9" t="s">
        <v>53</v>
      </c>
      <c r="B54" s="13">
        <v>2233</v>
      </c>
      <c r="C54" s="13">
        <v>2299</v>
      </c>
      <c r="D54" s="13">
        <v>2376</v>
      </c>
      <c r="E54" s="13">
        <v>2525</v>
      </c>
      <c r="F54" s="13">
        <v>2557</v>
      </c>
      <c r="G54" s="13">
        <v>2676</v>
      </c>
      <c r="H54" s="13">
        <v>2840</v>
      </c>
      <c r="K54" s="9" t="s">
        <v>53</v>
      </c>
      <c r="L54" s="13">
        <v>5.8</v>
      </c>
      <c r="M54" s="13">
        <v>5.9</v>
      </c>
      <c r="N54" s="13">
        <v>6</v>
      </c>
      <c r="O54" s="13">
        <v>6.3</v>
      </c>
      <c r="P54" s="13">
        <v>6.3</v>
      </c>
      <c r="Q54" s="13">
        <v>6.6</v>
      </c>
      <c r="R54" s="13">
        <v>6.9</v>
      </c>
      <c r="U54" s="9" t="s">
        <v>53</v>
      </c>
      <c r="V54" s="13">
        <v>7169</v>
      </c>
      <c r="W54" s="13">
        <v>7321</v>
      </c>
      <c r="X54" s="13">
        <v>7012</v>
      </c>
      <c r="Y54" s="13">
        <v>7199</v>
      </c>
      <c r="Z54" s="13">
        <v>7171</v>
      </c>
      <c r="AA54" s="13">
        <v>7264</v>
      </c>
      <c r="AB54" s="13">
        <v>7429</v>
      </c>
      <c r="AE54" s="9" t="s">
        <v>53</v>
      </c>
      <c r="AF54" s="13">
        <v>18.5</v>
      </c>
      <c r="AG54" s="13">
        <v>18.7</v>
      </c>
      <c r="AH54" s="13">
        <v>17.8</v>
      </c>
      <c r="AI54" s="13">
        <v>18</v>
      </c>
      <c r="AJ54" s="13">
        <v>17.8</v>
      </c>
      <c r="AK54" s="13">
        <v>17.899999999999999</v>
      </c>
      <c r="AL54" s="13">
        <v>18.100000000000001</v>
      </c>
    </row>
    <row r="55" spans="1:38" x14ac:dyDescent="0.25">
      <c r="A55" s="9" t="s">
        <v>54</v>
      </c>
      <c r="B55" s="13">
        <v>772</v>
      </c>
      <c r="C55" s="13">
        <v>772</v>
      </c>
      <c r="D55" s="13">
        <v>781</v>
      </c>
      <c r="E55" s="13">
        <v>786</v>
      </c>
      <c r="F55" s="13">
        <v>759</v>
      </c>
      <c r="G55" s="13">
        <v>764</v>
      </c>
      <c r="H55" s="13">
        <v>802</v>
      </c>
      <c r="K55" s="9" t="s">
        <v>54</v>
      </c>
      <c r="L55" s="13">
        <v>10.7</v>
      </c>
      <c r="M55" s="13">
        <v>11</v>
      </c>
      <c r="N55" s="13">
        <v>11.2</v>
      </c>
      <c r="O55" s="13">
        <v>11.4</v>
      </c>
      <c r="P55" s="13">
        <v>11.2</v>
      </c>
      <c r="Q55" s="13">
        <v>11.7</v>
      </c>
      <c r="R55" s="13">
        <v>12.5</v>
      </c>
      <c r="U55" s="9" t="s">
        <v>54</v>
      </c>
      <c r="V55" s="13">
        <v>2196</v>
      </c>
      <c r="W55" s="13">
        <v>2200</v>
      </c>
      <c r="X55" s="13">
        <v>2169</v>
      </c>
      <c r="Y55" s="13">
        <v>2160</v>
      </c>
      <c r="Z55" s="13">
        <v>2110</v>
      </c>
      <c r="AA55" s="13">
        <v>2112</v>
      </c>
      <c r="AB55" s="13">
        <v>2134</v>
      </c>
      <c r="AE55" s="9" t="s">
        <v>54</v>
      </c>
      <c r="AF55" s="13">
        <v>30.5</v>
      </c>
      <c r="AG55" s="13">
        <v>31.4</v>
      </c>
      <c r="AH55" s="13">
        <v>31.2</v>
      </c>
      <c r="AI55" s="13">
        <v>31.3</v>
      </c>
      <c r="AJ55" s="13">
        <v>31.1</v>
      </c>
      <c r="AK55" s="13">
        <v>32.299999999999997</v>
      </c>
      <c r="AL55" s="13">
        <v>33.299999999999997</v>
      </c>
    </row>
    <row r="56" spans="1:38" x14ac:dyDescent="0.25">
      <c r="A56" s="9" t="s">
        <v>55</v>
      </c>
      <c r="B56" s="13">
        <v>758</v>
      </c>
      <c r="C56" s="13">
        <v>759</v>
      </c>
      <c r="D56" s="13">
        <v>790</v>
      </c>
      <c r="E56" s="13">
        <v>861</v>
      </c>
      <c r="F56" s="13">
        <v>906</v>
      </c>
      <c r="G56" s="13">
        <v>985</v>
      </c>
      <c r="H56" s="13">
        <v>1068</v>
      </c>
      <c r="K56" s="9" t="s">
        <v>55</v>
      </c>
      <c r="L56" s="13">
        <v>4.4000000000000004</v>
      </c>
      <c r="M56" s="13">
        <v>4.4000000000000004</v>
      </c>
      <c r="N56" s="13">
        <v>4.5999999999999996</v>
      </c>
      <c r="O56" s="13">
        <v>4.9000000000000004</v>
      </c>
      <c r="P56" s="13">
        <v>5.0999999999999996</v>
      </c>
      <c r="Q56" s="13">
        <v>5.5</v>
      </c>
      <c r="R56" s="13">
        <v>5.9</v>
      </c>
      <c r="U56" s="9" t="s">
        <v>55</v>
      </c>
      <c r="V56" s="13">
        <v>2740</v>
      </c>
      <c r="W56" s="13">
        <v>2753</v>
      </c>
      <c r="X56" s="13">
        <v>2685</v>
      </c>
      <c r="Y56" s="13">
        <v>2728</v>
      </c>
      <c r="Z56" s="13">
        <v>2785</v>
      </c>
      <c r="AA56" s="13">
        <v>2908</v>
      </c>
      <c r="AB56" s="13">
        <v>3002</v>
      </c>
      <c r="AE56" s="9" t="s">
        <v>55</v>
      </c>
      <c r="AF56" s="13">
        <v>16.100000000000001</v>
      </c>
      <c r="AG56" s="13">
        <v>16.100000000000001</v>
      </c>
      <c r="AH56" s="13">
        <v>15.5</v>
      </c>
      <c r="AI56" s="13">
        <v>15.6</v>
      </c>
      <c r="AJ56" s="13">
        <v>15.6</v>
      </c>
      <c r="AK56" s="13">
        <v>16.2</v>
      </c>
      <c r="AL56" s="13">
        <v>16.600000000000001</v>
      </c>
    </row>
    <row r="57" spans="1:38" x14ac:dyDescent="0.25">
      <c r="A57" s="9" t="s">
        <v>56</v>
      </c>
      <c r="B57" s="13">
        <v>867</v>
      </c>
      <c r="C57" s="13">
        <v>845</v>
      </c>
      <c r="D57" s="13">
        <v>855</v>
      </c>
      <c r="E57" s="13">
        <v>947</v>
      </c>
      <c r="F57" s="13">
        <v>999</v>
      </c>
      <c r="G57" s="13">
        <v>1040</v>
      </c>
      <c r="H57" s="13">
        <v>1050</v>
      </c>
      <c r="K57" s="9" t="s">
        <v>56</v>
      </c>
      <c r="L57" s="13">
        <v>7.2</v>
      </c>
      <c r="M57" s="13">
        <v>7.1</v>
      </c>
      <c r="N57" s="13">
        <v>7.3</v>
      </c>
      <c r="O57" s="13">
        <v>8.1</v>
      </c>
      <c r="P57" s="13">
        <v>8.6999999999999993</v>
      </c>
      <c r="Q57" s="13">
        <v>9.3000000000000007</v>
      </c>
      <c r="R57" s="13">
        <v>9.5</v>
      </c>
      <c r="U57" s="9" t="s">
        <v>56</v>
      </c>
      <c r="V57" s="13">
        <v>2638</v>
      </c>
      <c r="W57" s="13">
        <v>2628</v>
      </c>
      <c r="X57" s="13">
        <v>2595</v>
      </c>
      <c r="Y57" s="13">
        <v>2641</v>
      </c>
      <c r="Z57" s="13">
        <v>2637</v>
      </c>
      <c r="AA57" s="13">
        <v>2594</v>
      </c>
      <c r="AB57" s="13">
        <v>2567</v>
      </c>
      <c r="AE57" s="9" t="s">
        <v>56</v>
      </c>
      <c r="AF57" s="13">
        <v>21.8</v>
      </c>
      <c r="AG57" s="13">
        <v>22</v>
      </c>
      <c r="AH57" s="13">
        <v>22.1</v>
      </c>
      <c r="AI57" s="13">
        <v>22.7</v>
      </c>
      <c r="AJ57" s="13">
        <v>23.1</v>
      </c>
      <c r="AK57" s="13">
        <v>23.2</v>
      </c>
      <c r="AL57" s="13">
        <v>23.3</v>
      </c>
    </row>
    <row r="58" spans="1:38" x14ac:dyDescent="0.25">
      <c r="A58" s="9" t="s">
        <v>57</v>
      </c>
      <c r="B58" s="13">
        <v>3218</v>
      </c>
      <c r="C58" s="13">
        <v>3296</v>
      </c>
      <c r="D58" s="13">
        <v>3365</v>
      </c>
      <c r="E58" s="13">
        <v>3399</v>
      </c>
      <c r="F58" s="13">
        <v>3425</v>
      </c>
      <c r="G58" s="13">
        <v>3400</v>
      </c>
      <c r="H58" s="13">
        <v>3449</v>
      </c>
      <c r="K58" s="9" t="s">
        <v>57</v>
      </c>
      <c r="L58" s="13">
        <v>13.1</v>
      </c>
      <c r="M58" s="13">
        <v>13.7</v>
      </c>
      <c r="N58" s="13">
        <v>14.2</v>
      </c>
      <c r="O58" s="13">
        <v>14.4</v>
      </c>
      <c r="P58" s="13">
        <v>14.7</v>
      </c>
      <c r="Q58" s="13">
        <v>14.8</v>
      </c>
      <c r="R58" s="13">
        <v>15.3</v>
      </c>
      <c r="U58" s="9" t="s">
        <v>57</v>
      </c>
      <c r="V58" s="13">
        <v>8211</v>
      </c>
      <c r="W58" s="13">
        <v>8056</v>
      </c>
      <c r="X58" s="13">
        <v>7832</v>
      </c>
      <c r="Y58" s="13">
        <v>7954</v>
      </c>
      <c r="Z58" s="13">
        <v>7672</v>
      </c>
      <c r="AA58" s="13">
        <v>7374</v>
      </c>
      <c r="AB58" s="13">
        <v>7174</v>
      </c>
      <c r="AE58" s="9" t="s">
        <v>57</v>
      </c>
      <c r="AF58" s="13">
        <v>33.5</v>
      </c>
      <c r="AG58" s="13">
        <v>33.4</v>
      </c>
      <c r="AH58" s="13">
        <v>33</v>
      </c>
      <c r="AI58" s="13">
        <v>33.700000000000003</v>
      </c>
      <c r="AJ58" s="13">
        <v>33</v>
      </c>
      <c r="AK58" s="13">
        <v>32.200000000000003</v>
      </c>
      <c r="AL58" s="13">
        <v>31.8</v>
      </c>
    </row>
    <row r="59" spans="1:38" x14ac:dyDescent="0.25">
      <c r="A59" s="9" t="s">
        <v>58</v>
      </c>
      <c r="B59" s="13">
        <v>1036</v>
      </c>
      <c r="C59" s="13">
        <v>1066</v>
      </c>
      <c r="D59" s="13">
        <v>1085</v>
      </c>
      <c r="E59" s="13">
        <v>1145</v>
      </c>
      <c r="F59" s="13">
        <v>1249</v>
      </c>
      <c r="G59" s="13">
        <v>1296</v>
      </c>
      <c r="H59" s="13">
        <v>1364</v>
      </c>
      <c r="K59" s="9" t="s">
        <v>58</v>
      </c>
      <c r="L59" s="13">
        <v>2.9</v>
      </c>
      <c r="M59" s="13">
        <v>3</v>
      </c>
      <c r="N59" s="13">
        <v>2.9</v>
      </c>
      <c r="O59" s="13">
        <v>3</v>
      </c>
      <c r="P59" s="13">
        <v>3.3</v>
      </c>
      <c r="Q59" s="13">
        <v>3.4</v>
      </c>
      <c r="R59" s="13">
        <v>3.6</v>
      </c>
      <c r="U59" s="9" t="s">
        <v>58</v>
      </c>
      <c r="V59" s="13">
        <v>4160</v>
      </c>
      <c r="W59" s="13">
        <v>4172</v>
      </c>
      <c r="X59" s="13">
        <v>3869</v>
      </c>
      <c r="Y59" s="13">
        <v>3871</v>
      </c>
      <c r="Z59" s="13">
        <v>3850</v>
      </c>
      <c r="AA59" s="13">
        <v>3933</v>
      </c>
      <c r="AB59" s="13">
        <v>4205</v>
      </c>
      <c r="AE59" s="9" t="s">
        <v>58</v>
      </c>
      <c r="AF59" s="13">
        <v>11.6</v>
      </c>
      <c r="AG59" s="13">
        <v>11.6</v>
      </c>
      <c r="AH59" s="13">
        <v>10.4</v>
      </c>
      <c r="AI59" s="13">
        <v>10.3</v>
      </c>
      <c r="AJ59" s="13">
        <v>10.199999999999999</v>
      </c>
      <c r="AK59" s="13">
        <v>10.4</v>
      </c>
      <c r="AL59" s="13">
        <v>11.1</v>
      </c>
    </row>
    <row r="60" spans="1:38" x14ac:dyDescent="0.25">
      <c r="A60" s="9" t="s">
        <v>59</v>
      </c>
      <c r="B60" s="13">
        <v>76</v>
      </c>
      <c r="C60" s="13">
        <v>72</v>
      </c>
      <c r="D60" s="13">
        <v>77</v>
      </c>
      <c r="E60" s="13">
        <v>83</v>
      </c>
      <c r="F60" s="13">
        <v>77</v>
      </c>
      <c r="G60" s="13">
        <v>80</v>
      </c>
      <c r="H60" s="13">
        <v>74</v>
      </c>
      <c r="K60" s="9" t="s">
        <v>59</v>
      </c>
      <c r="L60" s="13">
        <v>8</v>
      </c>
      <c r="M60" s="13">
        <v>7.8</v>
      </c>
      <c r="N60" s="13">
        <v>8.3000000000000007</v>
      </c>
      <c r="O60" s="13">
        <v>8.8000000000000007</v>
      </c>
      <c r="P60" s="13">
        <v>8.5</v>
      </c>
      <c r="Q60" s="13">
        <v>9.1</v>
      </c>
      <c r="R60" s="13">
        <v>8.8000000000000007</v>
      </c>
      <c r="U60" s="9" t="s">
        <v>59</v>
      </c>
      <c r="V60" s="13">
        <v>250</v>
      </c>
      <c r="W60" s="13">
        <v>229</v>
      </c>
      <c r="X60" s="13">
        <v>214</v>
      </c>
      <c r="Y60" s="13">
        <v>233</v>
      </c>
      <c r="Z60" s="13">
        <v>217</v>
      </c>
      <c r="AA60" s="13">
        <v>209</v>
      </c>
      <c r="AB60" s="13">
        <v>197</v>
      </c>
      <c r="AE60" s="9" t="s">
        <v>59</v>
      </c>
      <c r="AF60" s="13">
        <v>26.3</v>
      </c>
      <c r="AG60" s="13">
        <v>24.8</v>
      </c>
      <c r="AH60" s="13">
        <v>23.3</v>
      </c>
      <c r="AI60" s="13">
        <v>24.8</v>
      </c>
      <c r="AJ60" s="13">
        <v>24.2</v>
      </c>
      <c r="AK60" s="13">
        <v>23.8</v>
      </c>
      <c r="AL60" s="13">
        <v>23.3</v>
      </c>
    </row>
    <row r="61" spans="1:38" x14ac:dyDescent="0.25">
      <c r="A61" s="9" t="s">
        <v>60</v>
      </c>
      <c r="B61" s="13">
        <v>1801</v>
      </c>
      <c r="C61" s="13">
        <v>1856</v>
      </c>
      <c r="D61" s="13">
        <v>1914</v>
      </c>
      <c r="E61" s="13">
        <v>1971</v>
      </c>
      <c r="F61" s="13">
        <v>1954</v>
      </c>
      <c r="G61" s="13">
        <v>2012</v>
      </c>
      <c r="H61" s="13">
        <v>2184</v>
      </c>
      <c r="K61" s="9" t="s">
        <v>60</v>
      </c>
      <c r="L61" s="13">
        <v>6.9</v>
      </c>
      <c r="M61" s="13">
        <v>7.2</v>
      </c>
      <c r="N61" s="13">
        <v>7.4</v>
      </c>
      <c r="O61" s="13">
        <v>7.6</v>
      </c>
      <c r="P61" s="13">
        <v>7.6</v>
      </c>
      <c r="Q61" s="13">
        <v>7.9</v>
      </c>
      <c r="R61" s="13">
        <v>8.6</v>
      </c>
      <c r="U61" s="9" t="s">
        <v>60</v>
      </c>
      <c r="V61" s="13">
        <v>5851</v>
      </c>
      <c r="W61" s="13">
        <v>5850</v>
      </c>
      <c r="X61" s="13">
        <v>5830</v>
      </c>
      <c r="Y61" s="13">
        <v>5983</v>
      </c>
      <c r="Z61" s="13">
        <v>5951</v>
      </c>
      <c r="AA61" s="13">
        <v>5932</v>
      </c>
      <c r="AB61" s="13">
        <v>5910</v>
      </c>
      <c r="AE61" s="9" t="s">
        <v>60</v>
      </c>
      <c r="AF61" s="13">
        <v>22.3</v>
      </c>
      <c r="AG61" s="13">
        <v>22.6</v>
      </c>
      <c r="AH61" s="13">
        <v>22.6</v>
      </c>
      <c r="AI61" s="13">
        <v>23.1</v>
      </c>
      <c r="AJ61" s="13">
        <v>23.1</v>
      </c>
      <c r="AK61" s="13">
        <v>23.2</v>
      </c>
      <c r="AL61" s="13">
        <v>23.4</v>
      </c>
    </row>
    <row r="62" spans="1:38" x14ac:dyDescent="0.25">
      <c r="A62" s="9" t="s">
        <v>61</v>
      </c>
      <c r="B62" s="13">
        <v>1555</v>
      </c>
      <c r="C62" s="13">
        <v>1580</v>
      </c>
      <c r="D62" s="13">
        <v>1569</v>
      </c>
      <c r="E62" s="13">
        <v>1598</v>
      </c>
      <c r="F62" s="13">
        <v>1589</v>
      </c>
      <c r="G62" s="13">
        <v>1581</v>
      </c>
      <c r="H62" s="13">
        <v>1566</v>
      </c>
      <c r="K62" s="9" t="s">
        <v>61</v>
      </c>
      <c r="L62" s="13">
        <v>6.5</v>
      </c>
      <c r="M62" s="13">
        <v>6.6</v>
      </c>
      <c r="N62" s="13">
        <v>6.5</v>
      </c>
      <c r="O62" s="13">
        <v>6.5</v>
      </c>
      <c r="P62" s="13">
        <v>6.5</v>
      </c>
      <c r="Q62" s="13">
        <v>6.4</v>
      </c>
      <c r="R62" s="13">
        <v>6.3</v>
      </c>
      <c r="U62" s="9" t="s">
        <v>61</v>
      </c>
      <c r="V62" s="13">
        <v>4829</v>
      </c>
      <c r="W62" s="13">
        <v>4748</v>
      </c>
      <c r="X62" s="13">
        <v>4603</v>
      </c>
      <c r="Y62" s="13">
        <v>4793</v>
      </c>
      <c r="Z62" s="13">
        <v>4874</v>
      </c>
      <c r="AA62" s="13">
        <v>4837</v>
      </c>
      <c r="AB62" s="13">
        <v>4892</v>
      </c>
      <c r="AE62" s="9" t="s">
        <v>61</v>
      </c>
      <c r="AF62" s="13">
        <v>20.100000000000001</v>
      </c>
      <c r="AG62" s="13">
        <v>19.7</v>
      </c>
      <c r="AH62" s="13">
        <v>18.899999999999999</v>
      </c>
      <c r="AI62" s="13">
        <v>19.600000000000001</v>
      </c>
      <c r="AJ62" s="13">
        <v>19.8</v>
      </c>
      <c r="AK62" s="13">
        <v>19.600000000000001</v>
      </c>
      <c r="AL62" s="13">
        <v>19.8</v>
      </c>
    </row>
    <row r="63" spans="1:38" x14ac:dyDescent="0.25">
      <c r="A63" s="9" t="s">
        <v>62</v>
      </c>
      <c r="B63" s="13">
        <v>1105</v>
      </c>
      <c r="C63" s="13">
        <v>1107</v>
      </c>
      <c r="D63" s="13">
        <v>1117</v>
      </c>
      <c r="E63" s="13">
        <v>1145</v>
      </c>
      <c r="F63" s="13">
        <v>1130</v>
      </c>
      <c r="G63" s="13">
        <v>1120</v>
      </c>
      <c r="H63" s="13">
        <v>1123</v>
      </c>
      <c r="K63" s="9" t="s">
        <v>62</v>
      </c>
      <c r="L63" s="13">
        <v>9</v>
      </c>
      <c r="M63" s="13">
        <v>9.1</v>
      </c>
      <c r="N63" s="13">
        <v>9.3000000000000007</v>
      </c>
      <c r="O63" s="13">
        <v>9.6</v>
      </c>
      <c r="P63" s="13">
        <v>9.6</v>
      </c>
      <c r="Q63" s="13">
        <v>9.6999999999999993</v>
      </c>
      <c r="R63" s="13">
        <v>9.9</v>
      </c>
      <c r="U63" s="9" t="s">
        <v>62</v>
      </c>
      <c r="V63" s="13">
        <v>3214</v>
      </c>
      <c r="W63" s="13">
        <v>3127</v>
      </c>
      <c r="X63" s="13">
        <v>3155</v>
      </c>
      <c r="Y63" s="13">
        <v>3257</v>
      </c>
      <c r="Z63" s="13">
        <v>3195</v>
      </c>
      <c r="AA63" s="13">
        <v>3077</v>
      </c>
      <c r="AB63" s="13">
        <v>3030</v>
      </c>
      <c r="AE63" s="9" t="s">
        <v>62</v>
      </c>
      <c r="AF63" s="13">
        <v>26.2</v>
      </c>
      <c r="AG63" s="13">
        <v>25.8</v>
      </c>
      <c r="AH63" s="13">
        <v>26.2</v>
      </c>
      <c r="AI63" s="13">
        <v>27.3</v>
      </c>
      <c r="AJ63" s="13">
        <v>27.1</v>
      </c>
      <c r="AK63" s="13">
        <v>26.6</v>
      </c>
      <c r="AL63" s="13">
        <v>26.6</v>
      </c>
    </row>
    <row r="64" spans="1:38" x14ac:dyDescent="0.25">
      <c r="A64" s="9" t="s">
        <v>63</v>
      </c>
      <c r="B64" s="13">
        <v>1825</v>
      </c>
      <c r="C64" s="13">
        <v>1860</v>
      </c>
      <c r="D64" s="13">
        <v>1893</v>
      </c>
      <c r="E64" s="13">
        <v>2018</v>
      </c>
      <c r="F64" s="13">
        <v>2066</v>
      </c>
      <c r="G64" s="13">
        <v>2186</v>
      </c>
      <c r="H64" s="13">
        <v>2253</v>
      </c>
      <c r="K64" s="9" t="s">
        <v>63</v>
      </c>
      <c r="L64" s="13">
        <v>7.8</v>
      </c>
      <c r="M64" s="13">
        <v>8</v>
      </c>
      <c r="N64" s="13">
        <v>8.3000000000000007</v>
      </c>
      <c r="O64" s="13">
        <v>8.8000000000000007</v>
      </c>
      <c r="P64" s="13">
        <v>9.1999999999999993</v>
      </c>
      <c r="Q64" s="13">
        <v>9.8000000000000007</v>
      </c>
      <c r="R64" s="13">
        <v>10.199999999999999</v>
      </c>
      <c r="U64" s="9" t="s">
        <v>63</v>
      </c>
      <c r="V64" s="13">
        <v>5572</v>
      </c>
      <c r="W64" s="13">
        <v>5609</v>
      </c>
      <c r="X64" s="13">
        <v>5533</v>
      </c>
      <c r="Y64" s="13">
        <v>5732</v>
      </c>
      <c r="Z64" s="13">
        <v>5664</v>
      </c>
      <c r="AA64" s="13">
        <v>5656</v>
      </c>
      <c r="AB64" s="13">
        <v>5651</v>
      </c>
      <c r="AE64" s="9" t="s">
        <v>63</v>
      </c>
      <c r="AF64" s="13">
        <v>23.9</v>
      </c>
      <c r="AG64" s="13">
        <v>24.3</v>
      </c>
      <c r="AH64" s="13">
        <v>24.1</v>
      </c>
      <c r="AI64" s="13">
        <v>25.1</v>
      </c>
      <c r="AJ64" s="13">
        <v>25.2</v>
      </c>
      <c r="AK64" s="13">
        <v>25.3</v>
      </c>
      <c r="AL64" s="13">
        <v>25.6</v>
      </c>
    </row>
    <row r="65" spans="1:38" x14ac:dyDescent="0.25">
      <c r="A65" s="9" t="s">
        <v>64</v>
      </c>
      <c r="B65" s="13">
        <v>1284</v>
      </c>
      <c r="C65" s="13">
        <v>1333</v>
      </c>
      <c r="D65" s="13">
        <v>1347</v>
      </c>
      <c r="E65" s="13">
        <v>1380</v>
      </c>
      <c r="F65" s="13">
        <v>1445</v>
      </c>
      <c r="G65" s="13">
        <v>1459</v>
      </c>
      <c r="H65" s="13">
        <v>1480</v>
      </c>
      <c r="K65" s="9" t="s">
        <v>64</v>
      </c>
      <c r="L65" s="13">
        <v>7</v>
      </c>
      <c r="M65" s="13">
        <v>7.3</v>
      </c>
      <c r="N65" s="13">
        <v>7.3</v>
      </c>
      <c r="O65" s="13">
        <v>7.5</v>
      </c>
      <c r="P65" s="13">
        <v>7.9</v>
      </c>
      <c r="Q65" s="13">
        <v>8.1</v>
      </c>
      <c r="R65" s="13">
        <v>8.3000000000000007</v>
      </c>
      <c r="U65" s="9" t="s">
        <v>64</v>
      </c>
      <c r="V65" s="13">
        <v>4225</v>
      </c>
      <c r="W65" s="13">
        <v>4183</v>
      </c>
      <c r="X65" s="13">
        <v>4049</v>
      </c>
      <c r="Y65" s="13">
        <v>4045</v>
      </c>
      <c r="Z65" s="13">
        <v>4170</v>
      </c>
      <c r="AA65" s="13">
        <v>4104</v>
      </c>
      <c r="AB65" s="13">
        <v>4142</v>
      </c>
      <c r="AE65" s="9" t="s">
        <v>64</v>
      </c>
      <c r="AF65" s="13">
        <v>22.9</v>
      </c>
      <c r="AG65" s="13">
        <v>22.9</v>
      </c>
      <c r="AH65" s="13">
        <v>22</v>
      </c>
      <c r="AI65" s="13">
        <v>22.1</v>
      </c>
      <c r="AJ65" s="13">
        <v>22.9</v>
      </c>
      <c r="AK65" s="13">
        <v>22.7</v>
      </c>
      <c r="AL65" s="13">
        <v>23.1</v>
      </c>
    </row>
    <row r="66" spans="1:38" x14ac:dyDescent="0.25">
      <c r="A66" s="9" t="s">
        <v>65</v>
      </c>
      <c r="B66" s="13">
        <v>1930</v>
      </c>
      <c r="C66" s="13">
        <v>1947</v>
      </c>
      <c r="D66" s="13">
        <v>1920</v>
      </c>
      <c r="E66" s="13">
        <v>1929</v>
      </c>
      <c r="F66" s="13">
        <v>1904</v>
      </c>
      <c r="G66" s="13">
        <v>1916</v>
      </c>
      <c r="H66" s="13">
        <v>1958</v>
      </c>
      <c r="K66" s="9" t="s">
        <v>65</v>
      </c>
      <c r="L66" s="13">
        <v>9.8000000000000007</v>
      </c>
      <c r="M66" s="13">
        <v>9.9</v>
      </c>
      <c r="N66" s="13">
        <v>9.8000000000000007</v>
      </c>
      <c r="O66" s="13">
        <v>9.8000000000000007</v>
      </c>
      <c r="P66" s="13">
        <v>9.6999999999999993</v>
      </c>
      <c r="Q66" s="13">
        <v>9.6999999999999993</v>
      </c>
      <c r="R66" s="13">
        <v>9.9</v>
      </c>
      <c r="U66" s="9" t="s">
        <v>65</v>
      </c>
      <c r="V66" s="13">
        <v>5034</v>
      </c>
      <c r="W66" s="13">
        <v>4893</v>
      </c>
      <c r="X66" s="13">
        <v>4798</v>
      </c>
      <c r="Y66" s="13">
        <v>4950</v>
      </c>
      <c r="Z66" s="13">
        <v>4963</v>
      </c>
      <c r="AA66" s="13">
        <v>4883</v>
      </c>
      <c r="AB66" s="13">
        <v>4895</v>
      </c>
      <c r="AE66" s="9" t="s">
        <v>65</v>
      </c>
      <c r="AF66" s="13">
        <v>25.6</v>
      </c>
      <c r="AG66" s="13">
        <v>25</v>
      </c>
      <c r="AH66" s="13">
        <v>24.4</v>
      </c>
      <c r="AI66" s="13">
        <v>25.1</v>
      </c>
      <c r="AJ66" s="13">
        <v>25.3</v>
      </c>
      <c r="AK66" s="13">
        <v>24.8</v>
      </c>
      <c r="AL66" s="13">
        <v>24.8</v>
      </c>
    </row>
    <row r="67" spans="1:38" x14ac:dyDescent="0.25">
      <c r="A67" s="9" t="s">
        <v>66</v>
      </c>
      <c r="B67" s="13">
        <v>3593</v>
      </c>
      <c r="C67" s="13">
        <v>3708</v>
      </c>
      <c r="D67" s="13">
        <v>3726</v>
      </c>
      <c r="E67" s="13">
        <v>3730</v>
      </c>
      <c r="F67" s="13">
        <v>3788</v>
      </c>
      <c r="G67" s="13">
        <v>4018</v>
      </c>
      <c r="H67" s="13">
        <v>4227</v>
      </c>
      <c r="K67" s="9" t="s">
        <v>66</v>
      </c>
      <c r="L67" s="13">
        <v>6.8</v>
      </c>
      <c r="M67" s="13">
        <v>7</v>
      </c>
      <c r="N67" s="13">
        <v>7</v>
      </c>
      <c r="O67" s="13">
        <v>7</v>
      </c>
      <c r="P67" s="13">
        <v>7.1</v>
      </c>
      <c r="Q67" s="13">
        <v>7.5</v>
      </c>
      <c r="R67" s="13">
        <v>7.9</v>
      </c>
      <c r="U67" s="9" t="s">
        <v>66</v>
      </c>
      <c r="V67" s="13">
        <v>11362</v>
      </c>
      <c r="W67" s="13">
        <v>11077</v>
      </c>
      <c r="X67" s="13">
        <v>10814</v>
      </c>
      <c r="Y67" s="13">
        <v>10893</v>
      </c>
      <c r="Z67" s="13">
        <v>10963</v>
      </c>
      <c r="AA67" s="13">
        <v>11099</v>
      </c>
      <c r="AB67" s="13">
        <v>11104</v>
      </c>
      <c r="AE67" s="9" t="s">
        <v>66</v>
      </c>
      <c r="AF67" s="13">
        <v>21.4</v>
      </c>
      <c r="AG67" s="13">
        <v>21</v>
      </c>
      <c r="AH67" s="13">
        <v>20.399999999999999</v>
      </c>
      <c r="AI67" s="13">
        <v>20.3</v>
      </c>
      <c r="AJ67" s="13">
        <v>20.5</v>
      </c>
      <c r="AK67" s="13">
        <v>20.7</v>
      </c>
      <c r="AL67" s="13">
        <v>20.7</v>
      </c>
    </row>
    <row r="68" spans="1:38" x14ac:dyDescent="0.25">
      <c r="A68" s="9" t="s">
        <v>67</v>
      </c>
      <c r="B68" s="13">
        <v>778</v>
      </c>
      <c r="C68" s="13">
        <v>805</v>
      </c>
      <c r="D68" s="13">
        <v>802</v>
      </c>
      <c r="E68" s="13">
        <v>835</v>
      </c>
      <c r="F68" s="13">
        <v>881</v>
      </c>
      <c r="G68" s="13">
        <v>960</v>
      </c>
      <c r="H68" s="13">
        <v>994</v>
      </c>
      <c r="K68" s="9" t="s">
        <v>67</v>
      </c>
      <c r="L68" s="13">
        <v>5.6</v>
      </c>
      <c r="M68" s="13">
        <v>5.8</v>
      </c>
      <c r="N68" s="13">
        <v>5.7</v>
      </c>
      <c r="O68" s="13">
        <v>5.9</v>
      </c>
      <c r="P68" s="13">
        <v>6.2</v>
      </c>
      <c r="Q68" s="13">
        <v>6.7</v>
      </c>
      <c r="R68" s="13">
        <v>6.9</v>
      </c>
      <c r="U68" s="9" t="s">
        <v>67</v>
      </c>
      <c r="V68" s="13">
        <v>2796</v>
      </c>
      <c r="W68" s="13">
        <v>2849</v>
      </c>
      <c r="X68" s="13">
        <v>2747</v>
      </c>
      <c r="Y68" s="13">
        <v>2863</v>
      </c>
      <c r="Z68" s="13">
        <v>2896</v>
      </c>
      <c r="AA68" s="13">
        <v>2944</v>
      </c>
      <c r="AB68" s="13">
        <v>2899</v>
      </c>
      <c r="AE68" s="9" t="s">
        <v>67</v>
      </c>
      <c r="AF68" s="13">
        <v>20.100000000000001</v>
      </c>
      <c r="AG68" s="13">
        <v>20.5</v>
      </c>
      <c r="AH68" s="13">
        <v>19.600000000000001</v>
      </c>
      <c r="AI68" s="13">
        <v>20.2</v>
      </c>
      <c r="AJ68" s="13">
        <v>20.3</v>
      </c>
      <c r="AK68" s="13">
        <v>20.399999999999999</v>
      </c>
      <c r="AL68" s="13">
        <v>20.100000000000001</v>
      </c>
    </row>
    <row r="69" spans="1:38" x14ac:dyDescent="0.25">
      <c r="A69" s="9" t="s">
        <v>68</v>
      </c>
      <c r="B69" s="13">
        <v>8814</v>
      </c>
      <c r="C69" s="13">
        <v>9180</v>
      </c>
      <c r="D69" s="13">
        <v>9588</v>
      </c>
      <c r="E69" s="13">
        <v>10067</v>
      </c>
      <c r="F69" s="13">
        <v>10336</v>
      </c>
      <c r="G69" s="13">
        <v>10457</v>
      </c>
      <c r="H69" s="13">
        <v>10531</v>
      </c>
      <c r="K69" s="9" t="s">
        <v>68</v>
      </c>
      <c r="L69" s="13">
        <v>6.3</v>
      </c>
      <c r="M69" s="13">
        <v>6.6</v>
      </c>
      <c r="N69" s="13">
        <v>6.8</v>
      </c>
      <c r="O69" s="13">
        <v>7.1</v>
      </c>
      <c r="P69" s="13">
        <v>7.3</v>
      </c>
      <c r="Q69" s="13">
        <v>7.3</v>
      </c>
      <c r="R69" s="13">
        <v>7.3</v>
      </c>
      <c r="U69" s="9" t="s">
        <v>68</v>
      </c>
      <c r="V69" s="13">
        <v>30206</v>
      </c>
      <c r="W69" s="13">
        <v>29083</v>
      </c>
      <c r="X69" s="13">
        <v>27667</v>
      </c>
      <c r="Y69" s="13">
        <v>28570</v>
      </c>
      <c r="Z69" s="13">
        <v>28636</v>
      </c>
      <c r="AA69" s="13">
        <v>28569</v>
      </c>
      <c r="AB69" s="13">
        <v>28973</v>
      </c>
      <c r="AE69" s="9" t="s">
        <v>68</v>
      </c>
      <c r="AF69" s="13">
        <v>21.6</v>
      </c>
      <c r="AG69" s="13">
        <v>20.8</v>
      </c>
      <c r="AH69" s="13">
        <v>19.7</v>
      </c>
      <c r="AI69" s="13">
        <v>20.2</v>
      </c>
      <c r="AJ69" s="13">
        <v>20.100000000000001</v>
      </c>
      <c r="AK69" s="13">
        <v>19.899999999999999</v>
      </c>
      <c r="AL69" s="13">
        <v>20</v>
      </c>
    </row>
    <row r="70" spans="1:38" x14ac:dyDescent="0.25">
      <c r="A70" s="9" t="s">
        <v>69</v>
      </c>
      <c r="B70" s="13">
        <v>1882</v>
      </c>
      <c r="C70" s="13">
        <v>1930</v>
      </c>
      <c r="D70" s="13">
        <v>1958</v>
      </c>
      <c r="E70" s="13">
        <v>1986</v>
      </c>
      <c r="F70" s="13">
        <v>2110</v>
      </c>
      <c r="G70" s="13">
        <v>2113</v>
      </c>
      <c r="H70" s="13">
        <v>2128</v>
      </c>
      <c r="K70" s="9" t="s">
        <v>69</v>
      </c>
      <c r="L70" s="13">
        <v>9.6999999999999993</v>
      </c>
      <c r="M70" s="13">
        <v>10.1</v>
      </c>
      <c r="N70" s="13">
        <v>10.3</v>
      </c>
      <c r="O70" s="13">
        <v>10.5</v>
      </c>
      <c r="P70" s="13">
        <v>11.3</v>
      </c>
      <c r="Q70" s="13">
        <v>11.5</v>
      </c>
      <c r="R70" s="13">
        <v>11.7</v>
      </c>
      <c r="U70" s="9" t="s">
        <v>69</v>
      </c>
      <c r="V70" s="13">
        <v>5053</v>
      </c>
      <c r="W70" s="13">
        <v>5146</v>
      </c>
      <c r="X70" s="13">
        <v>4979</v>
      </c>
      <c r="Y70" s="13">
        <v>5066</v>
      </c>
      <c r="Z70" s="13">
        <v>5123</v>
      </c>
      <c r="AA70" s="13">
        <v>5067</v>
      </c>
      <c r="AB70" s="13">
        <v>5126</v>
      </c>
      <c r="AE70" s="9" t="s">
        <v>69</v>
      </c>
      <c r="AF70" s="13">
        <v>26.2</v>
      </c>
      <c r="AG70" s="13">
        <v>26.9</v>
      </c>
      <c r="AH70" s="13">
        <v>26.2</v>
      </c>
      <c r="AI70" s="13">
        <v>26.7</v>
      </c>
      <c r="AJ70" s="13">
        <v>27.5</v>
      </c>
      <c r="AK70" s="13">
        <v>27.7</v>
      </c>
      <c r="AL70" s="13">
        <v>28.3</v>
      </c>
    </row>
    <row r="71" spans="1:38" x14ac:dyDescent="0.25">
      <c r="A71" s="9" t="s">
        <v>70</v>
      </c>
      <c r="B71" s="13">
        <v>4339</v>
      </c>
      <c r="C71" s="13">
        <v>4466</v>
      </c>
      <c r="D71" s="13">
        <v>4540</v>
      </c>
      <c r="E71" s="13">
        <v>4757</v>
      </c>
      <c r="F71" s="13">
        <v>5107</v>
      </c>
      <c r="G71" s="13">
        <v>5332</v>
      </c>
      <c r="H71" s="13">
        <v>5526</v>
      </c>
      <c r="K71" s="9" t="s">
        <v>70</v>
      </c>
      <c r="L71" s="13">
        <v>6.9</v>
      </c>
      <c r="M71" s="13">
        <v>7.1</v>
      </c>
      <c r="N71" s="13">
        <v>7.2</v>
      </c>
      <c r="O71" s="13">
        <v>7.4</v>
      </c>
      <c r="P71" s="13">
        <v>8</v>
      </c>
      <c r="Q71" s="13">
        <v>8.3000000000000007</v>
      </c>
      <c r="R71" s="13">
        <v>8.6</v>
      </c>
      <c r="U71" s="9" t="s">
        <v>70</v>
      </c>
      <c r="V71" s="13">
        <v>14901</v>
      </c>
      <c r="W71" s="13">
        <v>14775</v>
      </c>
      <c r="X71" s="13">
        <v>14549</v>
      </c>
      <c r="Y71" s="13">
        <v>15144</v>
      </c>
      <c r="Z71" s="13">
        <v>15363</v>
      </c>
      <c r="AA71" s="13">
        <v>15330</v>
      </c>
      <c r="AB71" s="13">
        <v>15698</v>
      </c>
      <c r="AE71" s="9" t="s">
        <v>70</v>
      </c>
      <c r="AF71" s="13">
        <v>23.8</v>
      </c>
      <c r="AG71" s="13">
        <v>23.5</v>
      </c>
      <c r="AH71" s="13">
        <v>23</v>
      </c>
      <c r="AI71" s="13">
        <v>23.7</v>
      </c>
      <c r="AJ71" s="13">
        <v>24.1</v>
      </c>
      <c r="AK71" s="13">
        <v>23.9</v>
      </c>
      <c r="AL71" s="13">
        <v>24.5</v>
      </c>
    </row>
    <row r="72" spans="1:38" x14ac:dyDescent="0.25">
      <c r="A72" s="9" t="s">
        <v>71</v>
      </c>
      <c r="B72" s="13">
        <v>778</v>
      </c>
      <c r="C72" s="13">
        <v>808</v>
      </c>
      <c r="D72" s="13">
        <v>846</v>
      </c>
      <c r="E72" s="13">
        <v>907</v>
      </c>
      <c r="F72" s="13">
        <v>923</v>
      </c>
      <c r="G72" s="13">
        <v>938</v>
      </c>
      <c r="H72" s="13">
        <v>918</v>
      </c>
      <c r="K72" s="9" t="s">
        <v>71</v>
      </c>
      <c r="L72" s="13">
        <v>4.2</v>
      </c>
      <c r="M72" s="13">
        <v>4.3</v>
      </c>
      <c r="N72" s="13">
        <v>4.5</v>
      </c>
      <c r="O72" s="13">
        <v>4.8</v>
      </c>
      <c r="P72" s="13">
        <v>4.9000000000000004</v>
      </c>
      <c r="Q72" s="13">
        <v>5</v>
      </c>
      <c r="R72" s="13">
        <v>4.8</v>
      </c>
      <c r="U72" s="9" t="s">
        <v>71</v>
      </c>
      <c r="V72" s="13">
        <v>3260</v>
      </c>
      <c r="W72" s="13">
        <v>3216</v>
      </c>
      <c r="X72" s="13">
        <v>3179</v>
      </c>
      <c r="Y72" s="13">
        <v>3182</v>
      </c>
      <c r="Z72" s="13">
        <v>3112</v>
      </c>
      <c r="AA72" s="13">
        <v>3160</v>
      </c>
      <c r="AB72" s="13">
        <v>3159</v>
      </c>
      <c r="AE72" s="9" t="s">
        <v>71</v>
      </c>
      <c r="AF72" s="13">
        <v>17.600000000000001</v>
      </c>
      <c r="AG72" s="13">
        <v>17.2</v>
      </c>
      <c r="AH72" s="13">
        <v>17</v>
      </c>
      <c r="AI72" s="13">
        <v>16.899999999999999</v>
      </c>
      <c r="AJ72" s="13">
        <v>16.600000000000001</v>
      </c>
      <c r="AK72" s="13">
        <v>16.899999999999999</v>
      </c>
      <c r="AL72" s="13">
        <v>16.600000000000001</v>
      </c>
    </row>
    <row r="73" spans="1:38" x14ac:dyDescent="0.25">
      <c r="A73" s="9" t="s">
        <v>72</v>
      </c>
      <c r="B73" s="13">
        <v>2348</v>
      </c>
      <c r="C73" s="13">
        <v>2375</v>
      </c>
      <c r="D73" s="13">
        <v>2382</v>
      </c>
      <c r="E73" s="13">
        <v>2467</v>
      </c>
      <c r="F73" s="13">
        <v>2507</v>
      </c>
      <c r="G73" s="13">
        <v>2505</v>
      </c>
      <c r="H73" s="13">
        <v>2546</v>
      </c>
      <c r="K73" s="9" t="s">
        <v>72</v>
      </c>
      <c r="L73" s="13">
        <v>6.7</v>
      </c>
      <c r="M73" s="13">
        <v>6.9</v>
      </c>
      <c r="N73" s="13">
        <v>6.9</v>
      </c>
      <c r="O73" s="13">
        <v>7.1</v>
      </c>
      <c r="P73" s="13">
        <v>7.3</v>
      </c>
      <c r="Q73" s="13">
        <v>7.4</v>
      </c>
      <c r="R73" s="13">
        <v>7.5</v>
      </c>
      <c r="U73" s="9" t="s">
        <v>72</v>
      </c>
      <c r="V73" s="13">
        <v>7412</v>
      </c>
      <c r="W73" s="13">
        <v>7284</v>
      </c>
      <c r="X73" s="13">
        <v>7012</v>
      </c>
      <c r="Y73" s="13">
        <v>7127</v>
      </c>
      <c r="Z73" s="13">
        <v>7217</v>
      </c>
      <c r="AA73" s="13">
        <v>7005</v>
      </c>
      <c r="AB73" s="13">
        <v>7093</v>
      </c>
      <c r="AE73" s="9" t="s">
        <v>72</v>
      </c>
      <c r="AF73" s="13">
        <v>21.2</v>
      </c>
      <c r="AG73" s="13">
        <v>21.1</v>
      </c>
      <c r="AH73" s="13">
        <v>20.3</v>
      </c>
      <c r="AI73" s="13">
        <v>20.6</v>
      </c>
      <c r="AJ73" s="13">
        <v>20.9</v>
      </c>
      <c r="AK73" s="13">
        <v>20.6</v>
      </c>
      <c r="AL73" s="13">
        <v>21</v>
      </c>
    </row>
    <row r="74" spans="1:38" x14ac:dyDescent="0.25">
      <c r="A74" s="9" t="s">
        <v>73</v>
      </c>
      <c r="B74" s="13">
        <v>1349</v>
      </c>
      <c r="C74" s="13">
        <v>1414</v>
      </c>
      <c r="D74" s="13">
        <v>1402</v>
      </c>
      <c r="E74" s="13">
        <v>1477</v>
      </c>
      <c r="F74" s="13">
        <v>1512</v>
      </c>
      <c r="G74" s="13">
        <v>1534</v>
      </c>
      <c r="H74" s="13">
        <v>1600</v>
      </c>
      <c r="K74" s="9" t="s">
        <v>73</v>
      </c>
      <c r="L74" s="13">
        <v>5.9</v>
      </c>
      <c r="M74" s="13">
        <v>6.2</v>
      </c>
      <c r="N74" s="13">
        <v>6.1</v>
      </c>
      <c r="O74" s="13">
        <v>6.3</v>
      </c>
      <c r="P74" s="13">
        <v>6.3</v>
      </c>
      <c r="Q74" s="13">
        <v>6.4</v>
      </c>
      <c r="R74" s="13">
        <v>6.8</v>
      </c>
      <c r="U74" s="9" t="s">
        <v>73</v>
      </c>
      <c r="V74" s="13">
        <v>4276</v>
      </c>
      <c r="W74" s="13">
        <v>4230</v>
      </c>
      <c r="X74" s="13">
        <v>4170</v>
      </c>
      <c r="Y74" s="13">
        <v>4256</v>
      </c>
      <c r="Z74" s="13">
        <v>4366</v>
      </c>
      <c r="AA74" s="13">
        <v>4488</v>
      </c>
      <c r="AB74" s="13">
        <v>4438</v>
      </c>
      <c r="AE74" s="9" t="s">
        <v>73</v>
      </c>
      <c r="AF74" s="13">
        <v>18.7</v>
      </c>
      <c r="AG74" s="13">
        <v>18.5</v>
      </c>
      <c r="AH74" s="13">
        <v>18.100000000000001</v>
      </c>
      <c r="AI74" s="13">
        <v>18</v>
      </c>
      <c r="AJ74" s="13">
        <v>18.2</v>
      </c>
      <c r="AK74" s="13">
        <v>18.7</v>
      </c>
      <c r="AL74" s="13">
        <v>18.7</v>
      </c>
    </row>
    <row r="75" spans="1:38" x14ac:dyDescent="0.25">
      <c r="A75" s="9" t="s">
        <v>74</v>
      </c>
      <c r="B75" s="13">
        <v>2215</v>
      </c>
      <c r="C75" s="13">
        <v>2307</v>
      </c>
      <c r="D75" s="13">
        <v>2595</v>
      </c>
      <c r="E75" s="13">
        <v>2856</v>
      </c>
      <c r="F75" s="13">
        <v>3147</v>
      </c>
      <c r="G75" s="13">
        <v>3332</v>
      </c>
      <c r="H75" s="13">
        <v>3380</v>
      </c>
      <c r="K75" s="9" t="s">
        <v>74</v>
      </c>
      <c r="L75" s="13">
        <v>3.9</v>
      </c>
      <c r="M75" s="13">
        <v>4.0999999999999996</v>
      </c>
      <c r="N75" s="13">
        <v>4.5</v>
      </c>
      <c r="O75" s="13">
        <v>4.9000000000000004</v>
      </c>
      <c r="P75" s="13">
        <v>5.4</v>
      </c>
      <c r="Q75" s="13">
        <v>5.7</v>
      </c>
      <c r="R75" s="13">
        <v>5.7</v>
      </c>
      <c r="U75" s="9" t="s">
        <v>74</v>
      </c>
      <c r="V75" s="13">
        <v>8400</v>
      </c>
      <c r="W75" s="13">
        <v>8508</v>
      </c>
      <c r="X75" s="13">
        <v>8297</v>
      </c>
      <c r="Y75" s="13">
        <v>8492</v>
      </c>
      <c r="Z75" s="13">
        <v>8604</v>
      </c>
      <c r="AA75" s="13">
        <v>8834</v>
      </c>
      <c r="AB75" s="13">
        <v>9099</v>
      </c>
      <c r="AE75" s="9" t="s">
        <v>74</v>
      </c>
      <c r="AF75" s="13">
        <v>14.9</v>
      </c>
      <c r="AG75" s="13">
        <v>14.9</v>
      </c>
      <c r="AH75" s="13">
        <v>14.5</v>
      </c>
      <c r="AI75" s="13">
        <v>14.6</v>
      </c>
      <c r="AJ75" s="13">
        <v>14.7</v>
      </c>
      <c r="AK75" s="13">
        <v>15</v>
      </c>
      <c r="AL75" s="13">
        <v>15.3</v>
      </c>
    </row>
    <row r="76" spans="1:38" x14ac:dyDescent="0.25">
      <c r="A76" s="9" t="s">
        <v>75</v>
      </c>
      <c r="B76" s="13">
        <v>977</v>
      </c>
      <c r="C76" s="13">
        <v>1007</v>
      </c>
      <c r="D76" s="13">
        <v>1084</v>
      </c>
      <c r="E76" s="13">
        <v>1145</v>
      </c>
      <c r="F76" s="13">
        <v>1190</v>
      </c>
      <c r="G76" s="13">
        <v>1218</v>
      </c>
      <c r="H76" s="13">
        <v>1300</v>
      </c>
      <c r="K76" s="9" t="s">
        <v>75</v>
      </c>
      <c r="L76" s="13">
        <v>2.9</v>
      </c>
      <c r="M76" s="13">
        <v>3</v>
      </c>
      <c r="N76" s="13">
        <v>3.2</v>
      </c>
      <c r="O76" s="13">
        <v>3.4</v>
      </c>
      <c r="P76" s="13">
        <v>3.5</v>
      </c>
      <c r="Q76" s="13">
        <v>3.6</v>
      </c>
      <c r="R76" s="13">
        <v>3.8</v>
      </c>
      <c r="U76" s="9" t="s">
        <v>75</v>
      </c>
      <c r="V76" s="13">
        <v>3627</v>
      </c>
      <c r="W76" s="13">
        <v>3647</v>
      </c>
      <c r="X76" s="13">
        <v>3465</v>
      </c>
      <c r="Y76" s="13">
        <v>3533</v>
      </c>
      <c r="Z76" s="13">
        <v>3540</v>
      </c>
      <c r="AA76" s="13">
        <v>3527</v>
      </c>
      <c r="AB76" s="13">
        <v>3705</v>
      </c>
      <c r="AE76" s="9" t="s">
        <v>75</v>
      </c>
      <c r="AF76" s="13">
        <v>10.8</v>
      </c>
      <c r="AG76" s="13">
        <v>10.8</v>
      </c>
      <c r="AH76" s="13">
        <v>10.3</v>
      </c>
      <c r="AI76" s="13">
        <v>10.5</v>
      </c>
      <c r="AJ76" s="13">
        <v>10.5</v>
      </c>
      <c r="AK76" s="13">
        <v>10.4</v>
      </c>
      <c r="AL76" s="13">
        <v>10.8</v>
      </c>
    </row>
    <row r="77" spans="1:38" x14ac:dyDescent="0.25">
      <c r="A77" s="9" t="s">
        <v>76</v>
      </c>
      <c r="B77" s="13">
        <v>1091</v>
      </c>
      <c r="C77" s="13">
        <v>1147</v>
      </c>
      <c r="D77" s="13">
        <v>1209</v>
      </c>
      <c r="E77" s="13">
        <v>1306</v>
      </c>
      <c r="F77" s="13">
        <v>1389</v>
      </c>
      <c r="G77" s="13">
        <v>1462</v>
      </c>
      <c r="H77" s="13">
        <v>1573</v>
      </c>
      <c r="K77" s="9" t="s">
        <v>76</v>
      </c>
      <c r="L77" s="13">
        <v>4.2</v>
      </c>
      <c r="M77" s="13">
        <v>4.3</v>
      </c>
      <c r="N77" s="13">
        <v>4.5</v>
      </c>
      <c r="O77" s="13">
        <v>4.7</v>
      </c>
      <c r="P77" s="13">
        <v>4.8</v>
      </c>
      <c r="Q77" s="13">
        <v>5</v>
      </c>
      <c r="R77" s="13">
        <v>5.3</v>
      </c>
      <c r="U77" s="9" t="s">
        <v>76</v>
      </c>
      <c r="V77" s="13">
        <v>4716</v>
      </c>
      <c r="W77" s="13">
        <v>4758</v>
      </c>
      <c r="X77" s="13">
        <v>4432</v>
      </c>
      <c r="Y77" s="13">
        <v>4609</v>
      </c>
      <c r="Z77" s="13">
        <v>4625</v>
      </c>
      <c r="AA77" s="13">
        <v>4633</v>
      </c>
      <c r="AB77" s="13">
        <v>4676</v>
      </c>
      <c r="AE77" s="9" t="s">
        <v>76</v>
      </c>
      <c r="AF77" s="13">
        <v>18</v>
      </c>
      <c r="AG77" s="13">
        <v>18</v>
      </c>
      <c r="AH77" s="13">
        <v>16.600000000000001</v>
      </c>
      <c r="AI77" s="13">
        <v>16.7</v>
      </c>
      <c r="AJ77" s="13">
        <v>16</v>
      </c>
      <c r="AK77" s="13">
        <v>15.8</v>
      </c>
      <c r="AL77" s="13">
        <v>15.8</v>
      </c>
    </row>
    <row r="78" spans="1:38" x14ac:dyDescent="0.25">
      <c r="A78" s="9" t="s">
        <v>77</v>
      </c>
      <c r="B78" s="13">
        <v>168</v>
      </c>
      <c r="C78" s="13">
        <v>170</v>
      </c>
      <c r="D78" s="13">
        <v>168</v>
      </c>
      <c r="E78" s="13">
        <v>160</v>
      </c>
      <c r="F78" s="13">
        <v>167</v>
      </c>
      <c r="G78" s="13">
        <v>159</v>
      </c>
      <c r="H78" s="13">
        <v>158</v>
      </c>
      <c r="K78" s="9" t="s">
        <v>77</v>
      </c>
      <c r="L78" s="13">
        <v>8.1999999999999993</v>
      </c>
      <c r="M78" s="13">
        <v>8.3000000000000007</v>
      </c>
      <c r="N78" s="13">
        <v>8.1</v>
      </c>
      <c r="O78" s="13">
        <v>7.7</v>
      </c>
      <c r="P78" s="13">
        <v>8.3000000000000007</v>
      </c>
      <c r="Q78" s="13">
        <v>8.1</v>
      </c>
      <c r="R78" s="13">
        <v>8.1</v>
      </c>
      <c r="U78" s="9" t="s">
        <v>77</v>
      </c>
      <c r="V78" s="13">
        <v>532</v>
      </c>
      <c r="W78" s="13">
        <v>543</v>
      </c>
      <c r="X78" s="13">
        <v>527</v>
      </c>
      <c r="Y78" s="13">
        <v>522</v>
      </c>
      <c r="Z78" s="13">
        <v>525</v>
      </c>
      <c r="AA78" s="13">
        <v>503</v>
      </c>
      <c r="AB78" s="13">
        <v>478</v>
      </c>
      <c r="AE78" s="9" t="s">
        <v>77</v>
      </c>
      <c r="AF78" s="13">
        <v>25.9</v>
      </c>
      <c r="AG78" s="13">
        <v>26.4</v>
      </c>
      <c r="AH78" s="13">
        <v>25.4</v>
      </c>
      <c r="AI78" s="13">
        <v>25</v>
      </c>
      <c r="AJ78" s="13">
        <v>26.2</v>
      </c>
      <c r="AK78" s="13">
        <v>25.6</v>
      </c>
      <c r="AL78" s="13">
        <v>24.6</v>
      </c>
    </row>
    <row r="79" spans="1:38" x14ac:dyDescent="0.25">
      <c r="A79" s="9" t="s">
        <v>78</v>
      </c>
      <c r="B79" s="13">
        <v>2989</v>
      </c>
      <c r="C79" s="13">
        <v>3179</v>
      </c>
      <c r="D79" s="13">
        <v>3411</v>
      </c>
      <c r="E79" s="13">
        <v>3706</v>
      </c>
      <c r="F79" s="13">
        <v>3771</v>
      </c>
      <c r="G79" s="13">
        <v>3908</v>
      </c>
      <c r="H79" s="13">
        <v>4054</v>
      </c>
      <c r="K79" s="9" t="s">
        <v>78</v>
      </c>
      <c r="L79" s="13">
        <v>5</v>
      </c>
      <c r="M79" s="13">
        <v>5.3</v>
      </c>
      <c r="N79" s="13">
        <v>5.6</v>
      </c>
      <c r="O79" s="13">
        <v>5.9</v>
      </c>
      <c r="P79" s="13">
        <v>6</v>
      </c>
      <c r="Q79" s="13">
        <v>6.2</v>
      </c>
      <c r="R79" s="13">
        <v>6.3</v>
      </c>
      <c r="U79" s="9" t="s">
        <v>78</v>
      </c>
      <c r="V79" s="13">
        <v>11608</v>
      </c>
      <c r="W79" s="13">
        <v>11416</v>
      </c>
      <c r="X79" s="13">
        <v>11170</v>
      </c>
      <c r="Y79" s="13">
        <v>11681</v>
      </c>
      <c r="Z79" s="13">
        <v>11856</v>
      </c>
      <c r="AA79" s="13">
        <v>11968</v>
      </c>
      <c r="AB79" s="13">
        <v>12146</v>
      </c>
      <c r="AE79" s="9" t="s">
        <v>78</v>
      </c>
      <c r="AF79" s="13">
        <v>19.600000000000001</v>
      </c>
      <c r="AG79" s="13">
        <v>19</v>
      </c>
      <c r="AH79" s="13">
        <v>18.3</v>
      </c>
      <c r="AI79" s="13">
        <v>18.7</v>
      </c>
      <c r="AJ79" s="13">
        <v>18.8</v>
      </c>
      <c r="AK79" s="13">
        <v>18.899999999999999</v>
      </c>
      <c r="AL79" s="13">
        <v>19</v>
      </c>
    </row>
    <row r="80" spans="1:38" x14ac:dyDescent="0.25">
      <c r="A80" s="9" t="s">
        <v>79</v>
      </c>
      <c r="B80" s="13">
        <v>1666</v>
      </c>
      <c r="C80" s="13">
        <v>1709</v>
      </c>
      <c r="D80" s="13">
        <v>1794</v>
      </c>
      <c r="E80" s="13">
        <v>1868</v>
      </c>
      <c r="F80" s="13">
        <v>1909</v>
      </c>
      <c r="G80" s="13">
        <v>1990</v>
      </c>
      <c r="H80" s="13">
        <v>2015</v>
      </c>
      <c r="K80" s="9" t="s">
        <v>79</v>
      </c>
      <c r="L80" s="13">
        <v>4.3</v>
      </c>
      <c r="M80" s="13">
        <v>4.4000000000000004</v>
      </c>
      <c r="N80" s="13">
        <v>4.5999999999999996</v>
      </c>
      <c r="O80" s="13">
        <v>4.7</v>
      </c>
      <c r="P80" s="13">
        <v>4.8</v>
      </c>
      <c r="Q80" s="13">
        <v>5</v>
      </c>
      <c r="R80" s="13">
        <v>5</v>
      </c>
      <c r="U80" s="9" t="s">
        <v>79</v>
      </c>
      <c r="V80" s="13">
        <v>6372</v>
      </c>
      <c r="W80" s="13">
        <v>6370</v>
      </c>
      <c r="X80" s="13">
        <v>6186</v>
      </c>
      <c r="Y80" s="13">
        <v>6467</v>
      </c>
      <c r="Z80" s="13">
        <v>6416</v>
      </c>
      <c r="AA80" s="13">
        <v>6460</v>
      </c>
      <c r="AB80" s="13">
        <v>6540</v>
      </c>
      <c r="AE80" s="9" t="s">
        <v>79</v>
      </c>
      <c r="AF80" s="13">
        <v>16.5</v>
      </c>
      <c r="AG80" s="13">
        <v>16.399999999999999</v>
      </c>
      <c r="AH80" s="13">
        <v>15.7</v>
      </c>
      <c r="AI80" s="13">
        <v>16.3</v>
      </c>
      <c r="AJ80" s="13">
        <v>16.2</v>
      </c>
      <c r="AK80" s="13">
        <v>16.2</v>
      </c>
      <c r="AL80" s="13">
        <v>16.3</v>
      </c>
    </row>
    <row r="81" spans="1:38" x14ac:dyDescent="0.25">
      <c r="A81" s="9" t="s">
        <v>80</v>
      </c>
      <c r="B81" s="13">
        <v>2364</v>
      </c>
      <c r="C81" s="13">
        <v>2393</v>
      </c>
      <c r="D81" s="13">
        <v>2416</v>
      </c>
      <c r="E81" s="13">
        <v>2455</v>
      </c>
      <c r="F81" s="13">
        <v>2431</v>
      </c>
      <c r="G81" s="13">
        <v>2395</v>
      </c>
      <c r="H81" s="13">
        <v>2301</v>
      </c>
      <c r="K81" s="9" t="s">
        <v>80</v>
      </c>
      <c r="L81" s="13">
        <v>8.3000000000000007</v>
      </c>
      <c r="M81" s="13">
        <v>8.5</v>
      </c>
      <c r="N81" s="13">
        <v>8.6999999999999993</v>
      </c>
      <c r="O81" s="13">
        <v>8.9</v>
      </c>
      <c r="P81" s="13">
        <v>8.9</v>
      </c>
      <c r="Q81" s="13">
        <v>8.9</v>
      </c>
      <c r="R81" s="13">
        <v>8.6</v>
      </c>
      <c r="U81" s="9" t="s">
        <v>80</v>
      </c>
      <c r="V81" s="13">
        <v>6752</v>
      </c>
      <c r="W81" s="13">
        <v>6605</v>
      </c>
      <c r="X81" s="13">
        <v>6448</v>
      </c>
      <c r="Y81" s="13">
        <v>6610</v>
      </c>
      <c r="Z81" s="13">
        <v>6589</v>
      </c>
      <c r="AA81" s="13">
        <v>6428</v>
      </c>
      <c r="AB81" s="13">
        <v>6285</v>
      </c>
      <c r="AE81" s="9" t="s">
        <v>80</v>
      </c>
      <c r="AF81" s="13">
        <v>23.7</v>
      </c>
      <c r="AG81" s="13">
        <v>23.5</v>
      </c>
      <c r="AH81" s="13">
        <v>23.2</v>
      </c>
      <c r="AI81" s="13">
        <v>23.9</v>
      </c>
      <c r="AJ81" s="13">
        <v>24.1</v>
      </c>
      <c r="AK81" s="13">
        <v>23.8</v>
      </c>
      <c r="AL81" s="13">
        <v>23.5</v>
      </c>
    </row>
    <row r="82" spans="1:38" x14ac:dyDescent="0.25">
      <c r="A82" s="9" t="s">
        <v>81</v>
      </c>
      <c r="B82" s="13">
        <v>3640</v>
      </c>
      <c r="C82" s="13">
        <v>3945</v>
      </c>
      <c r="D82" s="13">
        <v>4097</v>
      </c>
      <c r="E82" s="13">
        <v>4160</v>
      </c>
      <c r="F82" s="13">
        <v>4268</v>
      </c>
      <c r="G82" s="13">
        <v>4453</v>
      </c>
      <c r="H82" s="13">
        <v>4708</v>
      </c>
      <c r="K82" s="9" t="s">
        <v>81</v>
      </c>
      <c r="L82" s="13">
        <v>7.2</v>
      </c>
      <c r="M82" s="13">
        <v>7.8</v>
      </c>
      <c r="N82" s="13">
        <v>8.1</v>
      </c>
      <c r="O82" s="13">
        <v>8.1999999999999993</v>
      </c>
      <c r="P82" s="13">
        <v>8.4</v>
      </c>
      <c r="Q82" s="13">
        <v>8.6999999999999993</v>
      </c>
      <c r="R82" s="13">
        <v>9.1</v>
      </c>
      <c r="U82" s="9" t="s">
        <v>81</v>
      </c>
      <c r="V82" s="13">
        <v>11527</v>
      </c>
      <c r="W82" s="13">
        <v>11411</v>
      </c>
      <c r="X82" s="13">
        <v>11118</v>
      </c>
      <c r="Y82" s="13">
        <v>11381</v>
      </c>
      <c r="Z82" s="13">
        <v>11421</v>
      </c>
      <c r="AA82" s="13">
        <v>11714</v>
      </c>
      <c r="AB82" s="13">
        <v>11896</v>
      </c>
      <c r="AE82" s="9" t="s">
        <v>81</v>
      </c>
      <c r="AF82" s="13">
        <v>22.7</v>
      </c>
      <c r="AG82" s="13">
        <v>22.6</v>
      </c>
      <c r="AH82" s="13">
        <v>21.8</v>
      </c>
      <c r="AI82" s="13">
        <v>22.4</v>
      </c>
      <c r="AJ82" s="13">
        <v>22.4</v>
      </c>
      <c r="AK82" s="13">
        <v>22.8</v>
      </c>
      <c r="AL82" s="13">
        <v>23.1</v>
      </c>
    </row>
    <row r="83" spans="1:38" x14ac:dyDescent="0.25">
      <c r="A83" s="9" t="s">
        <v>82</v>
      </c>
      <c r="B83" s="13">
        <v>471</v>
      </c>
      <c r="C83" s="13">
        <v>527</v>
      </c>
      <c r="D83" s="13">
        <v>544</v>
      </c>
      <c r="E83" s="13">
        <v>569</v>
      </c>
      <c r="F83" s="13">
        <v>577</v>
      </c>
      <c r="G83" s="13">
        <v>575</v>
      </c>
      <c r="H83" s="13">
        <v>595</v>
      </c>
      <c r="K83" s="9" t="s">
        <v>82</v>
      </c>
      <c r="L83" s="13">
        <v>3.3</v>
      </c>
      <c r="M83" s="13">
        <v>3.7</v>
      </c>
      <c r="N83" s="13">
        <v>3.7</v>
      </c>
      <c r="O83" s="13">
        <v>3.8</v>
      </c>
      <c r="P83" s="13">
        <v>3.8</v>
      </c>
      <c r="Q83" s="13">
        <v>3.8</v>
      </c>
      <c r="R83" s="13">
        <v>3.8</v>
      </c>
      <c r="U83" s="9" t="s">
        <v>82</v>
      </c>
      <c r="V83" s="13">
        <v>1954</v>
      </c>
      <c r="W83" s="13">
        <v>1877</v>
      </c>
      <c r="X83" s="13">
        <v>1815</v>
      </c>
      <c r="Y83" s="13">
        <v>1841</v>
      </c>
      <c r="Z83" s="13">
        <v>1889</v>
      </c>
      <c r="AA83" s="13">
        <v>1925</v>
      </c>
      <c r="AB83" s="13">
        <v>2021</v>
      </c>
      <c r="AE83" s="9" t="s">
        <v>82</v>
      </c>
      <c r="AF83" s="13">
        <v>13.7</v>
      </c>
      <c r="AG83" s="13">
        <v>13.1</v>
      </c>
      <c r="AH83" s="13">
        <v>12.5</v>
      </c>
      <c r="AI83" s="13">
        <v>12.5</v>
      </c>
      <c r="AJ83" s="13">
        <v>12.5</v>
      </c>
      <c r="AK83" s="13">
        <v>12.7</v>
      </c>
      <c r="AL83" s="13">
        <v>13.1</v>
      </c>
    </row>
    <row r="84" spans="1:38" x14ac:dyDescent="0.25">
      <c r="A84" s="9" t="s">
        <v>83</v>
      </c>
      <c r="B84" s="13">
        <v>1257</v>
      </c>
      <c r="C84" s="13">
        <v>1261</v>
      </c>
      <c r="D84" s="13">
        <v>1279</v>
      </c>
      <c r="E84" s="13">
        <v>1358</v>
      </c>
      <c r="F84" s="13">
        <v>1408</v>
      </c>
      <c r="G84" s="13">
        <v>1541</v>
      </c>
      <c r="H84" s="13">
        <v>1666</v>
      </c>
      <c r="K84" s="9" t="s">
        <v>83</v>
      </c>
      <c r="L84" s="13">
        <v>6.7</v>
      </c>
      <c r="M84" s="13">
        <v>6.7</v>
      </c>
      <c r="N84" s="13">
        <v>6.8</v>
      </c>
      <c r="O84" s="13">
        <v>7.1</v>
      </c>
      <c r="P84" s="13">
        <v>7.4</v>
      </c>
      <c r="Q84" s="13">
        <v>8.1</v>
      </c>
      <c r="R84" s="13">
        <v>8.6999999999999993</v>
      </c>
      <c r="U84" s="9" t="s">
        <v>83</v>
      </c>
      <c r="V84" s="13">
        <v>3939</v>
      </c>
      <c r="W84" s="13">
        <v>3850</v>
      </c>
      <c r="X84" s="13">
        <v>3776</v>
      </c>
      <c r="Y84" s="13">
        <v>3931</v>
      </c>
      <c r="Z84" s="13">
        <v>3924</v>
      </c>
      <c r="AA84" s="13">
        <v>4020</v>
      </c>
      <c r="AB84" s="13">
        <v>4103</v>
      </c>
      <c r="AE84" s="9" t="s">
        <v>83</v>
      </c>
      <c r="AF84" s="13">
        <v>20.9</v>
      </c>
      <c r="AG84" s="13">
        <v>20.399999999999999</v>
      </c>
      <c r="AH84" s="13">
        <v>20</v>
      </c>
      <c r="AI84" s="13">
        <v>20.6</v>
      </c>
      <c r="AJ84" s="13">
        <v>20.6</v>
      </c>
      <c r="AK84" s="13">
        <v>21.1</v>
      </c>
      <c r="AL84" s="13">
        <v>21.4</v>
      </c>
    </row>
    <row r="85" spans="1:38" x14ac:dyDescent="0.25">
      <c r="A85" s="9" t="s">
        <v>84</v>
      </c>
      <c r="B85" s="13">
        <v>774</v>
      </c>
      <c r="C85" s="13">
        <v>823</v>
      </c>
      <c r="D85" s="13">
        <v>861</v>
      </c>
      <c r="E85" s="13">
        <v>901</v>
      </c>
      <c r="F85" s="13">
        <v>932</v>
      </c>
      <c r="G85" s="13">
        <v>947</v>
      </c>
      <c r="H85" s="13">
        <v>991</v>
      </c>
      <c r="K85" s="9" t="s">
        <v>84</v>
      </c>
      <c r="L85" s="13">
        <v>5.6</v>
      </c>
      <c r="M85" s="13">
        <v>5.9</v>
      </c>
      <c r="N85" s="13">
        <v>6</v>
      </c>
      <c r="O85" s="13">
        <v>6.3</v>
      </c>
      <c r="P85" s="13">
        <v>6.5</v>
      </c>
      <c r="Q85" s="13">
        <v>6.6</v>
      </c>
      <c r="R85" s="13">
        <v>6.9</v>
      </c>
      <c r="U85" s="9" t="s">
        <v>84</v>
      </c>
      <c r="V85" s="13">
        <v>2768</v>
      </c>
      <c r="W85" s="13">
        <v>2799</v>
      </c>
      <c r="X85" s="13">
        <v>2799</v>
      </c>
      <c r="Y85" s="13">
        <v>2861</v>
      </c>
      <c r="Z85" s="13">
        <v>2814</v>
      </c>
      <c r="AA85" s="13">
        <v>2835</v>
      </c>
      <c r="AB85" s="13">
        <v>2935</v>
      </c>
      <c r="AE85" s="9" t="s">
        <v>84</v>
      </c>
      <c r="AF85" s="13">
        <v>19.899999999999999</v>
      </c>
      <c r="AG85" s="13">
        <v>20</v>
      </c>
      <c r="AH85" s="13">
        <v>19.5</v>
      </c>
      <c r="AI85" s="13">
        <v>19.899999999999999</v>
      </c>
      <c r="AJ85" s="13">
        <v>19.7</v>
      </c>
      <c r="AK85" s="13">
        <v>19.899999999999999</v>
      </c>
      <c r="AL85" s="13">
        <v>20.5</v>
      </c>
    </row>
    <row r="86" spans="1:38" x14ac:dyDescent="0.25">
      <c r="A86" s="9" t="s">
        <v>85</v>
      </c>
      <c r="B86" s="13">
        <v>929</v>
      </c>
      <c r="C86" s="13">
        <v>937</v>
      </c>
      <c r="D86" s="13">
        <v>937</v>
      </c>
      <c r="E86" s="13">
        <v>975</v>
      </c>
      <c r="F86" s="13">
        <v>1008</v>
      </c>
      <c r="G86" s="13">
        <v>1028</v>
      </c>
      <c r="H86" s="13">
        <v>1025</v>
      </c>
      <c r="K86" s="9" t="s">
        <v>85</v>
      </c>
      <c r="L86" s="13">
        <v>7.3</v>
      </c>
      <c r="M86" s="13">
        <v>7.5</v>
      </c>
      <c r="N86" s="13">
        <v>7.5</v>
      </c>
      <c r="O86" s="13">
        <v>7.9</v>
      </c>
      <c r="P86" s="13">
        <v>8.1999999999999993</v>
      </c>
      <c r="Q86" s="13">
        <v>8.6</v>
      </c>
      <c r="R86" s="13">
        <v>8.6</v>
      </c>
      <c r="U86" s="9" t="s">
        <v>85</v>
      </c>
      <c r="V86" s="13">
        <v>3040</v>
      </c>
      <c r="W86" s="13">
        <v>2933</v>
      </c>
      <c r="X86" s="13">
        <v>2886</v>
      </c>
      <c r="Y86" s="13">
        <v>2888</v>
      </c>
      <c r="Z86" s="13">
        <v>2886</v>
      </c>
      <c r="AA86" s="13">
        <v>2810</v>
      </c>
      <c r="AB86" s="13">
        <v>2777</v>
      </c>
      <c r="AE86" s="9" t="s">
        <v>85</v>
      </c>
      <c r="AF86" s="13">
        <v>23.8</v>
      </c>
      <c r="AG86" s="13">
        <v>23.4</v>
      </c>
      <c r="AH86" s="13">
        <v>23.2</v>
      </c>
      <c r="AI86" s="13">
        <v>23.3</v>
      </c>
      <c r="AJ86" s="13">
        <v>23.6</v>
      </c>
      <c r="AK86" s="13">
        <v>23.5</v>
      </c>
      <c r="AL86" s="13">
        <v>23.4</v>
      </c>
    </row>
    <row r="87" spans="1:38" x14ac:dyDescent="0.25">
      <c r="A87" s="9" t="s">
        <v>86</v>
      </c>
      <c r="B87" s="13">
        <v>2534</v>
      </c>
      <c r="C87" s="13">
        <v>2601</v>
      </c>
      <c r="D87" s="13">
        <v>2686</v>
      </c>
      <c r="E87" s="13">
        <v>2752</v>
      </c>
      <c r="F87" s="13">
        <v>2895</v>
      </c>
      <c r="G87" s="13">
        <v>3031</v>
      </c>
      <c r="H87" s="13">
        <v>3136</v>
      </c>
      <c r="K87" s="9" t="s">
        <v>86</v>
      </c>
      <c r="L87" s="13">
        <v>7</v>
      </c>
      <c r="M87" s="13">
        <v>7.2</v>
      </c>
      <c r="N87" s="13">
        <v>7.4</v>
      </c>
      <c r="O87" s="13">
        <v>7.6</v>
      </c>
      <c r="P87" s="13">
        <v>8</v>
      </c>
      <c r="Q87" s="13">
        <v>8.4</v>
      </c>
      <c r="R87" s="13">
        <v>8.8000000000000007</v>
      </c>
      <c r="U87" s="9" t="s">
        <v>86</v>
      </c>
      <c r="V87" s="13">
        <v>8371</v>
      </c>
      <c r="W87" s="13">
        <v>8246</v>
      </c>
      <c r="X87" s="13">
        <v>8059</v>
      </c>
      <c r="Y87" s="13">
        <v>8376</v>
      </c>
      <c r="Z87" s="13">
        <v>8332</v>
      </c>
      <c r="AA87" s="13">
        <v>8251</v>
      </c>
      <c r="AB87" s="13">
        <v>8350</v>
      </c>
      <c r="AE87" s="9" t="s">
        <v>86</v>
      </c>
      <c r="AF87" s="13">
        <v>23.1</v>
      </c>
      <c r="AG87" s="13">
        <v>22.8</v>
      </c>
      <c r="AH87" s="13">
        <v>22.2</v>
      </c>
      <c r="AI87" s="13">
        <v>23</v>
      </c>
      <c r="AJ87" s="13">
        <v>23</v>
      </c>
      <c r="AK87" s="13">
        <v>22.9</v>
      </c>
      <c r="AL87" s="13">
        <v>23.3</v>
      </c>
    </row>
    <row r="88" spans="1:38" x14ac:dyDescent="0.25">
      <c r="A88" s="9" t="s">
        <v>87</v>
      </c>
      <c r="B88" s="13">
        <v>1540</v>
      </c>
      <c r="C88" s="13">
        <v>1568</v>
      </c>
      <c r="D88" s="13">
        <v>1618</v>
      </c>
      <c r="E88" s="13">
        <v>1613</v>
      </c>
      <c r="F88" s="13">
        <v>1643</v>
      </c>
      <c r="G88" s="13">
        <v>1692</v>
      </c>
      <c r="H88" s="13">
        <v>1728</v>
      </c>
      <c r="K88" s="9" t="s">
        <v>87</v>
      </c>
      <c r="L88" s="13">
        <v>5.9</v>
      </c>
      <c r="M88" s="13">
        <v>6.1</v>
      </c>
      <c r="N88" s="13">
        <v>6.3</v>
      </c>
      <c r="O88" s="13">
        <v>6.2</v>
      </c>
      <c r="P88" s="13">
        <v>6.3</v>
      </c>
      <c r="Q88" s="13">
        <v>6.5</v>
      </c>
      <c r="R88" s="13">
        <v>6.6</v>
      </c>
      <c r="U88" s="9" t="s">
        <v>87</v>
      </c>
      <c r="V88" s="13">
        <v>5396</v>
      </c>
      <c r="W88" s="13">
        <v>5455</v>
      </c>
      <c r="X88" s="13">
        <v>5264</v>
      </c>
      <c r="Y88" s="13">
        <v>5499</v>
      </c>
      <c r="Z88" s="13">
        <v>5496</v>
      </c>
      <c r="AA88" s="13">
        <v>5551</v>
      </c>
      <c r="AB88" s="13">
        <v>5564</v>
      </c>
      <c r="AE88" s="9" t="s">
        <v>87</v>
      </c>
      <c r="AF88" s="13">
        <v>20.8</v>
      </c>
      <c r="AG88" s="13">
        <v>21.1</v>
      </c>
      <c r="AH88" s="13">
        <v>20.3</v>
      </c>
      <c r="AI88" s="13">
        <v>21</v>
      </c>
      <c r="AJ88" s="13">
        <v>21.2</v>
      </c>
      <c r="AK88" s="13">
        <v>21.4</v>
      </c>
      <c r="AL88" s="13">
        <v>21.4</v>
      </c>
    </row>
    <row r="89" spans="1:38" x14ac:dyDescent="0.25">
      <c r="A89" s="9" t="s">
        <v>88</v>
      </c>
      <c r="B89" s="13">
        <v>3627</v>
      </c>
      <c r="C89" s="13">
        <v>3735</v>
      </c>
      <c r="D89" s="13">
        <v>3800</v>
      </c>
      <c r="E89" s="13">
        <v>3899</v>
      </c>
      <c r="F89" s="13">
        <v>3861</v>
      </c>
      <c r="G89" s="13">
        <v>3756</v>
      </c>
      <c r="H89" s="13">
        <v>3700</v>
      </c>
      <c r="K89" s="9" t="s">
        <v>88</v>
      </c>
      <c r="L89" s="13">
        <v>7.9</v>
      </c>
      <c r="M89" s="13">
        <v>8.3000000000000007</v>
      </c>
      <c r="N89" s="13">
        <v>8.4</v>
      </c>
      <c r="O89" s="13">
        <v>8.6</v>
      </c>
      <c r="P89" s="13">
        <v>8.5</v>
      </c>
      <c r="Q89" s="13">
        <v>8.3000000000000007</v>
      </c>
      <c r="R89" s="13">
        <v>8.1</v>
      </c>
      <c r="U89" s="9" t="s">
        <v>88</v>
      </c>
      <c r="V89" s="13">
        <v>10938</v>
      </c>
      <c r="W89" s="13">
        <v>10704</v>
      </c>
      <c r="X89" s="13">
        <v>10289</v>
      </c>
      <c r="Y89" s="13">
        <v>10598</v>
      </c>
      <c r="Z89" s="13">
        <v>10486</v>
      </c>
      <c r="AA89" s="13">
        <v>10271</v>
      </c>
      <c r="AB89" s="13">
        <v>10134</v>
      </c>
      <c r="AE89" s="9" t="s">
        <v>88</v>
      </c>
      <c r="AF89" s="13">
        <v>23.9</v>
      </c>
      <c r="AG89" s="13">
        <v>23.7</v>
      </c>
      <c r="AH89" s="13">
        <v>22.8</v>
      </c>
      <c r="AI89" s="13">
        <v>23.3</v>
      </c>
      <c r="AJ89" s="13">
        <v>23.1</v>
      </c>
      <c r="AK89" s="13">
        <v>22.6</v>
      </c>
      <c r="AL89" s="13">
        <v>22.3</v>
      </c>
    </row>
    <row r="90" spans="1:38" x14ac:dyDescent="0.25">
      <c r="A90" s="9" t="s">
        <v>89</v>
      </c>
      <c r="B90" s="13">
        <v>2030</v>
      </c>
      <c r="C90" s="13">
        <v>2049</v>
      </c>
      <c r="D90" s="13">
        <v>2097</v>
      </c>
      <c r="E90" s="13">
        <v>2190</v>
      </c>
      <c r="F90" s="13">
        <v>2245</v>
      </c>
      <c r="G90" s="13">
        <v>2245</v>
      </c>
      <c r="H90" s="13">
        <v>2214</v>
      </c>
      <c r="K90" s="9" t="s">
        <v>89</v>
      </c>
      <c r="L90" s="13">
        <v>7.6</v>
      </c>
      <c r="M90" s="13">
        <v>7.8</v>
      </c>
      <c r="N90" s="13">
        <v>8</v>
      </c>
      <c r="O90" s="13">
        <v>8.3000000000000007</v>
      </c>
      <c r="P90" s="13">
        <v>8.6</v>
      </c>
      <c r="Q90" s="13">
        <v>8.8000000000000007</v>
      </c>
      <c r="R90" s="13">
        <v>8.6999999999999993</v>
      </c>
      <c r="U90" s="9" t="s">
        <v>89</v>
      </c>
      <c r="V90" s="13">
        <v>6461</v>
      </c>
      <c r="W90" s="13">
        <v>6178</v>
      </c>
      <c r="X90" s="13">
        <v>6114</v>
      </c>
      <c r="Y90" s="13">
        <v>6282</v>
      </c>
      <c r="Z90" s="13">
        <v>6232</v>
      </c>
      <c r="AA90" s="13">
        <v>5844</v>
      </c>
      <c r="AB90" s="13">
        <v>5763</v>
      </c>
      <c r="AE90" s="9" t="s">
        <v>89</v>
      </c>
      <c r="AF90" s="13">
        <v>24.2</v>
      </c>
      <c r="AG90" s="13">
        <v>23.4</v>
      </c>
      <c r="AH90" s="13">
        <v>23.3</v>
      </c>
      <c r="AI90" s="13">
        <v>23.8</v>
      </c>
      <c r="AJ90" s="13">
        <v>24</v>
      </c>
      <c r="AK90" s="13">
        <v>22.8</v>
      </c>
      <c r="AL90" s="13">
        <v>22.7</v>
      </c>
    </row>
    <row r="91" spans="1:38" x14ac:dyDescent="0.25">
      <c r="A91" s="9" t="s">
        <v>90</v>
      </c>
      <c r="B91" s="13">
        <v>1867</v>
      </c>
      <c r="C91" s="13">
        <v>1858</v>
      </c>
      <c r="D91" s="13">
        <v>1841</v>
      </c>
      <c r="E91" s="13">
        <v>1793</v>
      </c>
      <c r="F91" s="13">
        <v>1789</v>
      </c>
      <c r="G91" s="13">
        <v>1771</v>
      </c>
      <c r="H91" s="13">
        <v>1780</v>
      </c>
      <c r="K91" s="9" t="s">
        <v>90</v>
      </c>
      <c r="L91" s="13">
        <v>8.1</v>
      </c>
      <c r="M91" s="13">
        <v>8.1999999999999993</v>
      </c>
      <c r="N91" s="13">
        <v>8.1999999999999993</v>
      </c>
      <c r="O91" s="13">
        <v>8.1</v>
      </c>
      <c r="P91" s="13">
        <v>8.1999999999999993</v>
      </c>
      <c r="Q91" s="13">
        <v>8.1999999999999993</v>
      </c>
      <c r="R91" s="13">
        <v>8.3000000000000007</v>
      </c>
      <c r="U91" s="9" t="s">
        <v>90</v>
      </c>
      <c r="V91" s="13">
        <v>5537</v>
      </c>
      <c r="W91" s="13">
        <v>5471</v>
      </c>
      <c r="X91" s="13">
        <v>5330</v>
      </c>
      <c r="Y91" s="13">
        <v>5397</v>
      </c>
      <c r="Z91" s="13">
        <v>5340</v>
      </c>
      <c r="AA91" s="13">
        <v>5135</v>
      </c>
      <c r="AB91" s="13">
        <v>5019</v>
      </c>
      <c r="AE91" s="9" t="s">
        <v>90</v>
      </c>
      <c r="AF91" s="13">
        <v>24</v>
      </c>
      <c r="AG91" s="13">
        <v>24.1</v>
      </c>
      <c r="AH91" s="13">
        <v>23.8</v>
      </c>
      <c r="AI91" s="13">
        <v>24.3</v>
      </c>
      <c r="AJ91" s="13">
        <v>24.4</v>
      </c>
      <c r="AK91" s="13">
        <v>23.7</v>
      </c>
      <c r="AL91" s="13">
        <v>23.4</v>
      </c>
    </row>
    <row r="92" spans="1:38" x14ac:dyDescent="0.25">
      <c r="A92" s="9" t="s">
        <v>91</v>
      </c>
      <c r="B92" s="13">
        <v>1071</v>
      </c>
      <c r="C92" s="13">
        <v>1117</v>
      </c>
      <c r="D92" s="13">
        <v>1168</v>
      </c>
      <c r="E92" s="13">
        <v>1263</v>
      </c>
      <c r="F92" s="13">
        <v>1283</v>
      </c>
      <c r="G92" s="13">
        <v>1410</v>
      </c>
      <c r="H92" s="13">
        <v>1542</v>
      </c>
      <c r="K92" s="9" t="s">
        <v>91</v>
      </c>
      <c r="L92" s="13">
        <v>3.9</v>
      </c>
      <c r="M92" s="13">
        <v>4.2</v>
      </c>
      <c r="N92" s="13">
        <v>4.3</v>
      </c>
      <c r="O92" s="13">
        <v>4.7</v>
      </c>
      <c r="P92" s="13">
        <v>4.5999999999999996</v>
      </c>
      <c r="Q92" s="13">
        <v>5</v>
      </c>
      <c r="R92" s="13">
        <v>5.5</v>
      </c>
      <c r="U92" s="9" t="s">
        <v>91</v>
      </c>
      <c r="V92" s="13">
        <v>4719</v>
      </c>
      <c r="W92" s="13">
        <v>4991</v>
      </c>
      <c r="X92" s="13">
        <v>4542</v>
      </c>
      <c r="Y92" s="13">
        <v>4554</v>
      </c>
      <c r="Z92" s="13">
        <v>4528</v>
      </c>
      <c r="AA92" s="13">
        <v>4580</v>
      </c>
      <c r="AB92" s="13">
        <v>4674</v>
      </c>
      <c r="AE92" s="9" t="s">
        <v>91</v>
      </c>
      <c r="AF92" s="13">
        <v>17.3</v>
      </c>
      <c r="AG92" s="13">
        <v>18.5</v>
      </c>
      <c r="AH92" s="13">
        <v>16.899999999999999</v>
      </c>
      <c r="AI92" s="13">
        <v>16.8</v>
      </c>
      <c r="AJ92" s="13">
        <v>16.3</v>
      </c>
      <c r="AK92" s="13">
        <v>16.399999999999999</v>
      </c>
      <c r="AL92" s="13">
        <v>16.600000000000001</v>
      </c>
    </row>
    <row r="93" spans="1:38" x14ac:dyDescent="0.25">
      <c r="A93" s="9" t="s">
        <v>92</v>
      </c>
      <c r="B93" s="13">
        <v>225</v>
      </c>
      <c r="C93" s="13">
        <v>229</v>
      </c>
      <c r="D93" s="13">
        <v>245</v>
      </c>
      <c r="E93" s="13">
        <v>285</v>
      </c>
      <c r="F93" s="13">
        <v>315</v>
      </c>
      <c r="G93" s="13">
        <v>342</v>
      </c>
      <c r="H93" s="13">
        <v>352</v>
      </c>
      <c r="K93" s="9" t="s">
        <v>92</v>
      </c>
      <c r="L93" s="13">
        <v>2.2000000000000002</v>
      </c>
      <c r="M93" s="13">
        <v>2.2999999999999998</v>
      </c>
      <c r="N93" s="13">
        <v>2.4</v>
      </c>
      <c r="O93" s="13">
        <v>2.7</v>
      </c>
      <c r="P93" s="13">
        <v>2.8</v>
      </c>
      <c r="Q93" s="13">
        <v>3</v>
      </c>
      <c r="R93" s="13">
        <v>3</v>
      </c>
      <c r="U93" s="9" t="s">
        <v>92</v>
      </c>
      <c r="V93" s="13">
        <v>1238</v>
      </c>
      <c r="W93" s="13">
        <v>1253</v>
      </c>
      <c r="X93" s="13">
        <v>1108</v>
      </c>
      <c r="Y93" s="13">
        <v>1218</v>
      </c>
      <c r="Z93" s="13">
        <v>1289</v>
      </c>
      <c r="AA93" s="13">
        <v>1351</v>
      </c>
      <c r="AB93" s="13">
        <v>1367</v>
      </c>
      <c r="AE93" s="9" t="s">
        <v>92</v>
      </c>
      <c r="AF93" s="13">
        <v>12.1</v>
      </c>
      <c r="AG93" s="13">
        <v>12.5</v>
      </c>
      <c r="AH93" s="13">
        <v>11.1</v>
      </c>
      <c r="AI93" s="13">
        <v>11.7</v>
      </c>
      <c r="AJ93" s="13">
        <v>11.6</v>
      </c>
      <c r="AK93" s="13">
        <v>11.7</v>
      </c>
      <c r="AL93" s="13">
        <v>11.5</v>
      </c>
    </row>
    <row r="94" spans="1:38" x14ac:dyDescent="0.25">
      <c r="A94" s="9" t="s">
        <v>93</v>
      </c>
      <c r="B94" s="13">
        <v>2003</v>
      </c>
      <c r="C94" s="13">
        <v>2075</v>
      </c>
      <c r="D94" s="13">
        <v>2146</v>
      </c>
      <c r="E94" s="13">
        <v>2217</v>
      </c>
      <c r="F94" s="13">
        <v>2244</v>
      </c>
      <c r="G94" s="13">
        <v>2260</v>
      </c>
      <c r="H94" s="13">
        <v>2374</v>
      </c>
      <c r="K94" s="9" t="s">
        <v>93</v>
      </c>
      <c r="L94" s="13">
        <v>6.5</v>
      </c>
      <c r="M94" s="13">
        <v>6.8</v>
      </c>
      <c r="N94" s="13">
        <v>7.1</v>
      </c>
      <c r="O94" s="13">
        <v>7.2</v>
      </c>
      <c r="P94" s="13">
        <v>7.4</v>
      </c>
      <c r="Q94" s="13">
        <v>7.5</v>
      </c>
      <c r="R94" s="13">
        <v>7.9</v>
      </c>
      <c r="U94" s="9" t="s">
        <v>93</v>
      </c>
      <c r="V94" s="13">
        <v>6377</v>
      </c>
      <c r="W94" s="13">
        <v>6193</v>
      </c>
      <c r="X94" s="13">
        <v>6090</v>
      </c>
      <c r="Y94" s="13">
        <v>6383</v>
      </c>
      <c r="Z94" s="13">
        <v>6430</v>
      </c>
      <c r="AA94" s="13">
        <v>6342</v>
      </c>
      <c r="AB94" s="13">
        <v>6435</v>
      </c>
      <c r="AE94" s="9" t="s">
        <v>93</v>
      </c>
      <c r="AF94" s="13">
        <v>20.6</v>
      </c>
      <c r="AG94" s="13">
        <v>20.3</v>
      </c>
      <c r="AH94" s="13">
        <v>20</v>
      </c>
      <c r="AI94" s="13">
        <v>20.9</v>
      </c>
      <c r="AJ94" s="13">
        <v>21.2</v>
      </c>
      <c r="AK94" s="13">
        <v>21.2</v>
      </c>
      <c r="AL94" s="13">
        <v>21.5</v>
      </c>
    </row>
    <row r="95" spans="1:38" x14ac:dyDescent="0.25">
      <c r="A95" s="9" t="s">
        <v>94</v>
      </c>
      <c r="B95" s="13">
        <v>1572</v>
      </c>
      <c r="C95" s="13">
        <v>1664</v>
      </c>
      <c r="D95" s="13">
        <v>1655</v>
      </c>
      <c r="E95" s="13">
        <v>1781</v>
      </c>
      <c r="F95" s="13">
        <v>1895</v>
      </c>
      <c r="G95" s="13">
        <v>1947</v>
      </c>
      <c r="H95" s="13">
        <v>2024</v>
      </c>
      <c r="K95" s="9" t="s">
        <v>94</v>
      </c>
      <c r="L95" s="13">
        <v>5.9</v>
      </c>
      <c r="M95" s="13">
        <v>6.2</v>
      </c>
      <c r="N95" s="13">
        <v>6.2</v>
      </c>
      <c r="O95" s="13">
        <v>6.7</v>
      </c>
      <c r="P95" s="13">
        <v>7.1</v>
      </c>
      <c r="Q95" s="13">
        <v>7.3</v>
      </c>
      <c r="R95" s="13">
        <v>7.6</v>
      </c>
      <c r="U95" s="9" t="s">
        <v>94</v>
      </c>
      <c r="V95" s="13">
        <v>5303</v>
      </c>
      <c r="W95" s="13">
        <v>5339</v>
      </c>
      <c r="X95" s="13">
        <v>5085</v>
      </c>
      <c r="Y95" s="13">
        <v>5387</v>
      </c>
      <c r="Z95" s="13">
        <v>5383</v>
      </c>
      <c r="AA95" s="13">
        <v>5452</v>
      </c>
      <c r="AB95" s="13">
        <v>5493</v>
      </c>
      <c r="AE95" s="9" t="s">
        <v>94</v>
      </c>
      <c r="AF95" s="13">
        <v>19.8</v>
      </c>
      <c r="AG95" s="13">
        <v>20</v>
      </c>
      <c r="AH95" s="13">
        <v>19.2</v>
      </c>
      <c r="AI95" s="13">
        <v>20.2</v>
      </c>
      <c r="AJ95" s="13">
        <v>20.2</v>
      </c>
      <c r="AK95" s="13">
        <v>20.5</v>
      </c>
      <c r="AL95" s="13">
        <v>20.6</v>
      </c>
    </row>
    <row r="96" spans="1:38" x14ac:dyDescent="0.25">
      <c r="A96" s="9" t="s">
        <v>95</v>
      </c>
      <c r="B96" s="13">
        <v>4134</v>
      </c>
      <c r="C96" s="13">
        <v>4334</v>
      </c>
      <c r="D96" s="13">
        <v>4495</v>
      </c>
      <c r="E96" s="13">
        <v>4580</v>
      </c>
      <c r="F96" s="13">
        <v>4790</v>
      </c>
      <c r="G96" s="13">
        <v>5036</v>
      </c>
      <c r="H96" s="13">
        <v>5217</v>
      </c>
      <c r="K96" s="9" t="s">
        <v>95</v>
      </c>
      <c r="L96" s="13">
        <v>5.6</v>
      </c>
      <c r="M96" s="13">
        <v>5.8</v>
      </c>
      <c r="N96" s="13">
        <v>5.9</v>
      </c>
      <c r="O96" s="13">
        <v>5.9</v>
      </c>
      <c r="P96" s="13">
        <v>6.2</v>
      </c>
      <c r="Q96" s="13">
        <v>6.4</v>
      </c>
      <c r="R96" s="13">
        <v>6.6</v>
      </c>
      <c r="U96" s="9" t="s">
        <v>95</v>
      </c>
      <c r="V96" s="13">
        <v>13703</v>
      </c>
      <c r="W96" s="13">
        <v>13917</v>
      </c>
      <c r="X96" s="13">
        <v>13532</v>
      </c>
      <c r="Y96" s="13">
        <v>14094</v>
      </c>
      <c r="Z96" s="13">
        <v>14365</v>
      </c>
      <c r="AA96" s="13">
        <v>14427</v>
      </c>
      <c r="AB96" s="13">
        <v>14547</v>
      </c>
      <c r="AE96" s="9" t="s">
        <v>95</v>
      </c>
      <c r="AF96" s="13">
        <v>18.5</v>
      </c>
      <c r="AG96" s="13">
        <v>18.600000000000001</v>
      </c>
      <c r="AH96" s="13">
        <v>17.8</v>
      </c>
      <c r="AI96" s="13">
        <v>18.2</v>
      </c>
      <c r="AJ96" s="13">
        <v>18.5</v>
      </c>
      <c r="AK96" s="13">
        <v>18.399999999999999</v>
      </c>
      <c r="AL96" s="13">
        <v>18.5</v>
      </c>
    </row>
    <row r="97" spans="1:38" x14ac:dyDescent="0.25">
      <c r="A97" s="9" t="s">
        <v>96</v>
      </c>
      <c r="B97" s="13">
        <v>1718</v>
      </c>
      <c r="C97" s="13">
        <v>1772</v>
      </c>
      <c r="D97" s="13">
        <v>1806</v>
      </c>
      <c r="E97" s="13">
        <v>1901</v>
      </c>
      <c r="F97" s="13">
        <v>1922</v>
      </c>
      <c r="G97" s="13">
        <v>1958</v>
      </c>
      <c r="H97" s="13">
        <v>2039</v>
      </c>
      <c r="K97" s="9" t="s">
        <v>96</v>
      </c>
      <c r="L97" s="13">
        <v>7.6</v>
      </c>
      <c r="M97" s="13">
        <v>8</v>
      </c>
      <c r="N97" s="13">
        <v>8.1</v>
      </c>
      <c r="O97" s="13">
        <v>8.6</v>
      </c>
      <c r="P97" s="13">
        <v>8.8000000000000007</v>
      </c>
      <c r="Q97" s="13">
        <v>9</v>
      </c>
      <c r="R97" s="13">
        <v>9.5</v>
      </c>
      <c r="U97" s="9" t="s">
        <v>96</v>
      </c>
      <c r="V97" s="13">
        <v>5194</v>
      </c>
      <c r="W97" s="13">
        <v>5063</v>
      </c>
      <c r="X97" s="13">
        <v>5014</v>
      </c>
      <c r="Y97" s="13">
        <v>5238</v>
      </c>
      <c r="Z97" s="13">
        <v>5228</v>
      </c>
      <c r="AA97" s="13">
        <v>5201</v>
      </c>
      <c r="AB97" s="13">
        <v>5115</v>
      </c>
      <c r="AE97" s="9" t="s">
        <v>96</v>
      </c>
      <c r="AF97" s="13">
        <v>23</v>
      </c>
      <c r="AG97" s="13">
        <v>22.8</v>
      </c>
      <c r="AH97" s="13">
        <v>22.6</v>
      </c>
      <c r="AI97" s="13">
        <v>23.6</v>
      </c>
      <c r="AJ97" s="13">
        <v>23.9</v>
      </c>
      <c r="AK97" s="13">
        <v>23.9</v>
      </c>
      <c r="AL97" s="13">
        <v>23.8</v>
      </c>
    </row>
    <row r="98" spans="1:38" x14ac:dyDescent="0.25">
      <c r="A98" s="9" t="s">
        <v>97</v>
      </c>
      <c r="B98" s="13">
        <v>4151</v>
      </c>
      <c r="C98" s="13">
        <v>4345</v>
      </c>
      <c r="D98" s="13">
        <v>4494</v>
      </c>
      <c r="E98" s="13">
        <v>4732</v>
      </c>
      <c r="F98" s="13">
        <v>4867</v>
      </c>
      <c r="G98" s="13">
        <v>4985</v>
      </c>
      <c r="H98" s="13">
        <v>4983</v>
      </c>
      <c r="K98" s="9" t="s">
        <v>97</v>
      </c>
      <c r="L98" s="13">
        <v>6.8</v>
      </c>
      <c r="M98" s="13">
        <v>7.2</v>
      </c>
      <c r="N98" s="13">
        <v>7.4</v>
      </c>
      <c r="O98" s="13">
        <v>7.7</v>
      </c>
      <c r="P98" s="13">
        <v>8</v>
      </c>
      <c r="Q98" s="13">
        <v>8.1</v>
      </c>
      <c r="R98" s="13">
        <v>8.1</v>
      </c>
      <c r="U98" s="9" t="s">
        <v>97</v>
      </c>
      <c r="V98" s="13">
        <v>13036</v>
      </c>
      <c r="W98" s="13">
        <v>12904</v>
      </c>
      <c r="X98" s="13">
        <v>12663</v>
      </c>
      <c r="Y98" s="13">
        <v>13151</v>
      </c>
      <c r="Z98" s="13">
        <v>12970</v>
      </c>
      <c r="AA98" s="13">
        <v>12950</v>
      </c>
      <c r="AB98" s="13">
        <v>12822</v>
      </c>
      <c r="AE98" s="9" t="s">
        <v>97</v>
      </c>
      <c r="AF98" s="13">
        <v>21.3</v>
      </c>
      <c r="AG98" s="13">
        <v>21.3</v>
      </c>
      <c r="AH98" s="13">
        <v>20.9</v>
      </c>
      <c r="AI98" s="13">
        <v>21.5</v>
      </c>
      <c r="AJ98" s="13">
        <v>21.2</v>
      </c>
      <c r="AK98" s="13">
        <v>21.1</v>
      </c>
      <c r="AL98" s="13">
        <v>20.9</v>
      </c>
    </row>
    <row r="99" spans="1:38" x14ac:dyDescent="0.25">
      <c r="A99" s="9" t="s">
        <v>98</v>
      </c>
      <c r="B99" s="13">
        <v>2318</v>
      </c>
      <c r="C99" s="13">
        <v>2380</v>
      </c>
      <c r="D99" s="13">
        <v>2384</v>
      </c>
      <c r="E99" s="13">
        <v>2394</v>
      </c>
      <c r="F99" s="13">
        <v>2430</v>
      </c>
      <c r="G99" s="13">
        <v>2514</v>
      </c>
      <c r="H99" s="13">
        <v>2649</v>
      </c>
      <c r="K99" s="9" t="s">
        <v>98</v>
      </c>
      <c r="L99" s="13">
        <v>8.4</v>
      </c>
      <c r="M99" s="13">
        <v>8.6999999999999993</v>
      </c>
      <c r="N99" s="13">
        <v>8.6999999999999993</v>
      </c>
      <c r="O99" s="13">
        <v>8.6999999999999993</v>
      </c>
      <c r="P99" s="13">
        <v>8.8000000000000007</v>
      </c>
      <c r="Q99" s="13">
        <v>9.3000000000000007</v>
      </c>
      <c r="R99" s="13">
        <v>10</v>
      </c>
      <c r="U99" s="9" t="s">
        <v>98</v>
      </c>
      <c r="V99" s="13">
        <v>6583</v>
      </c>
      <c r="W99" s="13">
        <v>6553</v>
      </c>
      <c r="X99" s="13">
        <v>6452</v>
      </c>
      <c r="Y99" s="13">
        <v>6556</v>
      </c>
      <c r="Z99" s="13">
        <v>6540</v>
      </c>
      <c r="AA99" s="13">
        <v>6444</v>
      </c>
      <c r="AB99" s="13">
        <v>6457</v>
      </c>
      <c r="AE99" s="9" t="s">
        <v>98</v>
      </c>
      <c r="AF99" s="13">
        <v>23.8</v>
      </c>
      <c r="AG99" s="13">
        <v>24</v>
      </c>
      <c r="AH99" s="13">
        <v>23.6</v>
      </c>
      <c r="AI99" s="13">
        <v>23.9</v>
      </c>
      <c r="AJ99" s="13">
        <v>23.6</v>
      </c>
      <c r="AK99" s="13">
        <v>23.8</v>
      </c>
      <c r="AL99" s="13">
        <v>24.3</v>
      </c>
    </row>
    <row r="100" spans="1:38" x14ac:dyDescent="0.25">
      <c r="A100" s="9" t="s">
        <v>99</v>
      </c>
      <c r="B100" s="13">
        <v>273</v>
      </c>
      <c r="C100" s="13">
        <v>278</v>
      </c>
      <c r="D100" s="13">
        <v>269</v>
      </c>
      <c r="E100" s="13">
        <v>268</v>
      </c>
      <c r="F100" s="13">
        <v>261</v>
      </c>
      <c r="G100" s="13">
        <v>256</v>
      </c>
      <c r="H100" s="13">
        <v>243</v>
      </c>
      <c r="K100" s="9" t="s">
        <v>99</v>
      </c>
      <c r="L100" s="13">
        <v>8.1999999999999993</v>
      </c>
      <c r="M100" s="13">
        <v>8.5</v>
      </c>
      <c r="N100" s="13">
        <v>8.1</v>
      </c>
      <c r="O100" s="13">
        <v>8.1999999999999993</v>
      </c>
      <c r="P100" s="13">
        <v>8.1</v>
      </c>
      <c r="Q100" s="13">
        <v>8.1</v>
      </c>
      <c r="R100" s="13">
        <v>7.9</v>
      </c>
      <c r="U100" s="9" t="s">
        <v>99</v>
      </c>
      <c r="V100" s="13">
        <v>793</v>
      </c>
      <c r="W100" s="13">
        <v>798</v>
      </c>
      <c r="X100" s="13">
        <v>741</v>
      </c>
      <c r="Y100" s="13">
        <v>758</v>
      </c>
      <c r="Z100" s="13">
        <v>740</v>
      </c>
      <c r="AA100" s="13">
        <v>680</v>
      </c>
      <c r="AB100" s="13">
        <v>660</v>
      </c>
      <c r="AE100" s="9" t="s">
        <v>99</v>
      </c>
      <c r="AF100" s="13">
        <v>24</v>
      </c>
      <c r="AG100" s="13">
        <v>24.3</v>
      </c>
      <c r="AH100" s="13">
        <v>22.2</v>
      </c>
      <c r="AI100" s="13">
        <v>23.1</v>
      </c>
      <c r="AJ100" s="13">
        <v>23</v>
      </c>
      <c r="AK100" s="13">
        <v>21.5</v>
      </c>
      <c r="AL100" s="13">
        <v>21.5</v>
      </c>
    </row>
    <row r="101" spans="1:38" x14ac:dyDescent="0.25">
      <c r="A101" s="9" t="s">
        <v>100</v>
      </c>
      <c r="B101" s="13">
        <v>2738</v>
      </c>
      <c r="C101" s="13">
        <v>2885</v>
      </c>
      <c r="D101" s="13">
        <v>2966</v>
      </c>
      <c r="E101" s="13">
        <v>2932</v>
      </c>
      <c r="F101" s="13">
        <v>2914</v>
      </c>
      <c r="G101" s="13">
        <v>2922</v>
      </c>
      <c r="H101" s="13">
        <v>2916</v>
      </c>
      <c r="K101" s="9" t="s">
        <v>100</v>
      </c>
      <c r="L101" s="13">
        <v>7.5</v>
      </c>
      <c r="M101" s="13">
        <v>8</v>
      </c>
      <c r="N101" s="13">
        <v>8.1999999999999993</v>
      </c>
      <c r="O101" s="13">
        <v>8.1</v>
      </c>
      <c r="P101" s="13">
        <v>8.1999999999999993</v>
      </c>
      <c r="Q101" s="13">
        <v>8.1999999999999993</v>
      </c>
      <c r="R101" s="13">
        <v>8.1999999999999993</v>
      </c>
      <c r="U101" s="9" t="s">
        <v>100</v>
      </c>
      <c r="V101" s="13">
        <v>8131</v>
      </c>
      <c r="W101" s="13">
        <v>8007</v>
      </c>
      <c r="X101" s="13">
        <v>7898</v>
      </c>
      <c r="Y101" s="13">
        <v>7923</v>
      </c>
      <c r="Z101" s="13">
        <v>7867</v>
      </c>
      <c r="AA101" s="13">
        <v>7688</v>
      </c>
      <c r="AB101" s="13">
        <v>7618</v>
      </c>
      <c r="AE101" s="9" t="s">
        <v>100</v>
      </c>
      <c r="AF101" s="13">
        <v>22.4</v>
      </c>
      <c r="AG101" s="13">
        <v>22.2</v>
      </c>
      <c r="AH101" s="13">
        <v>21.9</v>
      </c>
      <c r="AI101" s="13">
        <v>22</v>
      </c>
      <c r="AJ101" s="13">
        <v>22</v>
      </c>
      <c r="AK101" s="13">
        <v>21.6</v>
      </c>
      <c r="AL101" s="13">
        <v>21.5</v>
      </c>
    </row>
    <row r="102" spans="1:38" x14ac:dyDescent="0.25">
      <c r="A102" s="9" t="s">
        <v>101</v>
      </c>
      <c r="B102" s="13">
        <v>7138</v>
      </c>
      <c r="C102" s="13">
        <v>7381</v>
      </c>
      <c r="D102" s="13">
        <v>7700</v>
      </c>
      <c r="E102" s="13">
        <v>7955</v>
      </c>
      <c r="F102" s="13">
        <v>8142</v>
      </c>
      <c r="G102" s="13">
        <v>8407</v>
      </c>
      <c r="H102" s="13">
        <v>8677</v>
      </c>
      <c r="K102" s="9" t="s">
        <v>101</v>
      </c>
      <c r="L102" s="13">
        <v>4.8</v>
      </c>
      <c r="M102" s="13">
        <v>4.9000000000000004</v>
      </c>
      <c r="N102" s="13">
        <v>5.0999999999999996</v>
      </c>
      <c r="O102" s="13">
        <v>5.3</v>
      </c>
      <c r="P102" s="13">
        <v>5.4</v>
      </c>
      <c r="Q102" s="13">
        <v>5.5</v>
      </c>
      <c r="R102" s="13">
        <v>5.7</v>
      </c>
      <c r="U102" s="9" t="s">
        <v>101</v>
      </c>
      <c r="V102" s="13">
        <v>27838</v>
      </c>
      <c r="W102" s="13">
        <v>27235</v>
      </c>
      <c r="X102" s="13">
        <v>26165</v>
      </c>
      <c r="Y102" s="13">
        <v>27140</v>
      </c>
      <c r="Z102" s="13">
        <v>27464</v>
      </c>
      <c r="AA102" s="13">
        <v>27556</v>
      </c>
      <c r="AB102" s="13">
        <v>28153</v>
      </c>
      <c r="AE102" s="9" t="s">
        <v>101</v>
      </c>
      <c r="AF102" s="13">
        <v>18.899999999999999</v>
      </c>
      <c r="AG102" s="13">
        <v>18.3</v>
      </c>
      <c r="AH102" s="13">
        <v>17.399999999999999</v>
      </c>
      <c r="AI102" s="13">
        <v>18</v>
      </c>
      <c r="AJ102" s="13">
        <v>18.2</v>
      </c>
      <c r="AK102" s="13">
        <v>18.100000000000001</v>
      </c>
      <c r="AL102" s="13">
        <v>18.399999999999999</v>
      </c>
    </row>
    <row r="103" spans="1:38" x14ac:dyDescent="0.25">
      <c r="A103" s="9" t="s">
        <v>102</v>
      </c>
      <c r="B103" s="13">
        <v>13425</v>
      </c>
      <c r="C103" s="13">
        <v>13874</v>
      </c>
      <c r="D103" s="13">
        <v>14186</v>
      </c>
      <c r="E103" s="13">
        <v>14640</v>
      </c>
      <c r="F103" s="13">
        <v>15081</v>
      </c>
      <c r="G103" s="13">
        <v>15256</v>
      </c>
      <c r="H103" s="13">
        <v>15580</v>
      </c>
      <c r="K103" s="9" t="s">
        <v>102</v>
      </c>
      <c r="L103" s="13">
        <v>5.4</v>
      </c>
      <c r="M103" s="13">
        <v>5.6</v>
      </c>
      <c r="N103" s="13">
        <v>5.7</v>
      </c>
      <c r="O103" s="13">
        <v>5.7</v>
      </c>
      <c r="P103" s="13">
        <v>5.8</v>
      </c>
      <c r="Q103" s="13">
        <v>5.8</v>
      </c>
      <c r="R103" s="13">
        <v>5.8</v>
      </c>
      <c r="U103" s="9" t="s">
        <v>102</v>
      </c>
      <c r="V103" s="13">
        <v>46035</v>
      </c>
      <c r="W103" s="13">
        <v>44788</v>
      </c>
      <c r="X103" s="13">
        <v>42324</v>
      </c>
      <c r="Y103" s="13">
        <v>44184</v>
      </c>
      <c r="Z103" s="13">
        <v>44930</v>
      </c>
      <c r="AA103" s="13">
        <v>45174</v>
      </c>
      <c r="AB103" s="13">
        <v>45285</v>
      </c>
      <c r="AE103" s="9" t="s">
        <v>102</v>
      </c>
      <c r="AF103" s="13">
        <v>18.600000000000001</v>
      </c>
      <c r="AG103" s="13">
        <v>18</v>
      </c>
      <c r="AH103" s="13">
        <v>16.899999999999999</v>
      </c>
      <c r="AI103" s="13">
        <v>17.3</v>
      </c>
      <c r="AJ103" s="13">
        <v>17.3</v>
      </c>
      <c r="AK103" s="13">
        <v>17.100000000000001</v>
      </c>
      <c r="AL103" s="13">
        <v>16.899999999999999</v>
      </c>
    </row>
    <row r="104" spans="1:38" x14ac:dyDescent="0.25">
      <c r="A104" s="9" t="s">
        <v>148</v>
      </c>
      <c r="B104" s="13">
        <v>427537</v>
      </c>
      <c r="C104" s="13">
        <v>443008</v>
      </c>
      <c r="D104" s="13">
        <v>456357</v>
      </c>
      <c r="E104" s="13">
        <v>473106</v>
      </c>
      <c r="F104" s="13">
        <v>487904</v>
      </c>
      <c r="G104" s="13">
        <v>502273</v>
      </c>
      <c r="H104" s="13">
        <v>516146</v>
      </c>
      <c r="K104" s="9" t="s">
        <v>148</v>
      </c>
      <c r="L104" s="13">
        <v>607.0999999999998</v>
      </c>
      <c r="M104" s="13">
        <v>628.9</v>
      </c>
      <c r="N104" s="13">
        <v>643.10000000000025</v>
      </c>
      <c r="O104" s="13">
        <v>661.90000000000032</v>
      </c>
      <c r="P104" s="13">
        <v>679.19999999999993</v>
      </c>
      <c r="Q104" s="13">
        <v>696.69999999999993</v>
      </c>
      <c r="R104" s="13">
        <v>713.2</v>
      </c>
      <c r="U104" s="9" t="s">
        <v>148</v>
      </c>
      <c r="V104" s="13">
        <v>1458569</v>
      </c>
      <c r="W104" s="13">
        <v>1440141</v>
      </c>
      <c r="X104" s="13">
        <v>1379355</v>
      </c>
      <c r="Y104" s="13">
        <v>1418637</v>
      </c>
      <c r="Z104" s="13">
        <v>1428002</v>
      </c>
      <c r="AA104" s="13">
        <v>1429800</v>
      </c>
      <c r="AB104" s="13">
        <v>1443225</v>
      </c>
      <c r="AE104" s="9" t="s">
        <v>148</v>
      </c>
      <c r="AF104" s="13">
        <v>2001.1999999999998</v>
      </c>
      <c r="AG104" s="13">
        <v>1995.0999999999997</v>
      </c>
      <c r="AH104" s="13">
        <v>1923.0000000000002</v>
      </c>
      <c r="AI104" s="13">
        <v>1958.7999999999995</v>
      </c>
      <c r="AJ104" s="13">
        <v>1963.1999999999996</v>
      </c>
      <c r="AK104" s="13">
        <v>1958.9000000000003</v>
      </c>
      <c r="AL104" s="13">
        <v>1967.9999999999995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68E45-631E-4C78-ACA1-C7E09E850D28}">
  <dimension ref="A1:G7802"/>
  <sheetViews>
    <sheetView topLeftCell="A2" workbookViewId="0">
      <selection activeCell="A2" sqref="A2:G7802"/>
    </sheetView>
  </sheetViews>
  <sheetFormatPr defaultRowHeight="15" x14ac:dyDescent="0.25"/>
  <sheetData>
    <row r="1" spans="1:7" ht="24" thickBot="1" x14ac:dyDescent="0.4">
      <c r="A1" s="1" t="s">
        <v>172</v>
      </c>
      <c r="B1" s="1"/>
      <c r="C1" s="1"/>
      <c r="D1" s="2"/>
      <c r="E1" s="2"/>
      <c r="F1" s="2"/>
      <c r="G1" s="2"/>
    </row>
    <row r="2" spans="1:7" ht="15.75" thickTop="1" x14ac:dyDescent="0.25">
      <c r="A2" t="s">
        <v>116</v>
      </c>
      <c r="B2" t="s">
        <v>117</v>
      </c>
      <c r="C2" t="s">
        <v>173</v>
      </c>
      <c r="D2" t="s">
        <v>174</v>
      </c>
      <c r="E2" t="s">
        <v>114</v>
      </c>
      <c r="F2" s="3" t="s">
        <v>175</v>
      </c>
      <c r="G2" s="3" t="s">
        <v>176</v>
      </c>
    </row>
    <row r="3" spans="1:7" x14ac:dyDescent="0.25">
      <c r="A3" s="3" t="s">
        <v>177</v>
      </c>
      <c r="B3" s="3">
        <f>VALUE(RIGHT(A3,4))</f>
        <v>2020</v>
      </c>
      <c r="C3" s="3" t="str" cm="1">
        <f t="array" ref="C3">_xlfn.IFS(LEFT(A3,1)="1","1+2 kvartal",LEFT(A3,1)="2","1+2 kvartal",LEFT(A3,1)="3","3+4 kvartal",LEFT(A3,1)="4","3+4 kvartal")</f>
        <v>1+2 kvartal</v>
      </c>
      <c r="D3" s="3" t="s">
        <v>3</v>
      </c>
      <c r="E3" s="3" t="s">
        <v>4</v>
      </c>
      <c r="F3" s="4">
        <v>701047</v>
      </c>
      <c r="G3" s="14">
        <v>18.600000000000001</v>
      </c>
    </row>
    <row r="4" spans="1:7" x14ac:dyDescent="0.25">
      <c r="A4" s="3" t="s">
        <v>177</v>
      </c>
      <c r="B4" s="3">
        <f t="shared" ref="B4:B67" si="0">VALUE(RIGHT(A4,4))</f>
        <v>2020</v>
      </c>
      <c r="C4" s="3" t="str" cm="1">
        <f t="array" ref="C4">_xlfn.IFS(LEFT(A4,1)="1","1+2 kvartal",LEFT(A4,1)="2","1+2 kvartal",LEFT(A4,1)="3","3+4 kvartal",LEFT(A4,1)="4","3+4 kvartal")</f>
        <v>1+2 kvartal</v>
      </c>
      <c r="D4" s="3" t="s">
        <v>3</v>
      </c>
      <c r="E4" s="3" t="s">
        <v>5</v>
      </c>
      <c r="F4" s="4">
        <v>3506</v>
      </c>
      <c r="G4" s="14">
        <v>19.600000000000001</v>
      </c>
    </row>
    <row r="5" spans="1:7" x14ac:dyDescent="0.25">
      <c r="A5" s="3" t="s">
        <v>177</v>
      </c>
      <c r="B5" s="3">
        <f t="shared" si="0"/>
        <v>2020</v>
      </c>
      <c r="C5" s="3" t="str" cm="1">
        <f t="array" ref="C5">_xlfn.IFS(LEFT(A5,1)="1","1+2 kvartal",LEFT(A5,1)="2","1+2 kvartal",LEFT(A5,1)="3","3+4 kvartal",LEFT(A5,1)="4","3+4 kvartal")</f>
        <v>1+2 kvartal</v>
      </c>
      <c r="D5" s="3" t="s">
        <v>3</v>
      </c>
      <c r="E5" s="3" t="s">
        <v>6</v>
      </c>
      <c r="F5" s="4">
        <v>1729</v>
      </c>
      <c r="G5" s="14">
        <v>11.2</v>
      </c>
    </row>
    <row r="6" spans="1:7" x14ac:dyDescent="0.25">
      <c r="A6" s="3" t="s">
        <v>177</v>
      </c>
      <c r="B6" s="3">
        <f t="shared" si="0"/>
        <v>2020</v>
      </c>
      <c r="C6" s="3" t="str" cm="1">
        <f t="array" ref="C6">_xlfn.IFS(LEFT(A6,1)="1","1+2 kvartal",LEFT(A6,1)="2","1+2 kvartal",LEFT(A6,1)="3","3+4 kvartal",LEFT(A6,1)="4","3+4 kvartal")</f>
        <v>1+2 kvartal</v>
      </c>
      <c r="D6" s="3" t="s">
        <v>3</v>
      </c>
      <c r="E6" s="3" t="s">
        <v>7</v>
      </c>
      <c r="F6" s="4">
        <v>5775</v>
      </c>
      <c r="G6" s="14">
        <v>22.8</v>
      </c>
    </row>
    <row r="7" spans="1:7" x14ac:dyDescent="0.25">
      <c r="A7" s="3" t="s">
        <v>177</v>
      </c>
      <c r="B7" s="3">
        <f t="shared" si="0"/>
        <v>2020</v>
      </c>
      <c r="C7" s="3" t="str" cm="1">
        <f t="array" ref="C7">_xlfn.IFS(LEFT(A7,1)="1","1+2 kvartal",LEFT(A7,1)="2","1+2 kvartal",LEFT(A7,1)="3","3+4 kvartal",LEFT(A7,1)="4","3+4 kvartal")</f>
        <v>1+2 kvartal</v>
      </c>
      <c r="D7" s="3" t="s">
        <v>3</v>
      </c>
      <c r="E7" s="3" t="s">
        <v>8</v>
      </c>
      <c r="F7" s="4">
        <v>5675</v>
      </c>
      <c r="G7" s="14">
        <v>18.7</v>
      </c>
    </row>
    <row r="8" spans="1:7" x14ac:dyDescent="0.25">
      <c r="A8" s="3" t="s">
        <v>177</v>
      </c>
      <c r="B8" s="3">
        <f t="shared" si="0"/>
        <v>2020</v>
      </c>
      <c r="C8" s="3" t="str" cm="1">
        <f t="array" ref="C8">_xlfn.IFS(LEFT(A8,1)="1","1+2 kvartal",LEFT(A8,1)="2","1+2 kvartal",LEFT(A8,1)="3","3+4 kvartal",LEFT(A8,1)="4","3+4 kvartal")</f>
        <v>1+2 kvartal</v>
      </c>
      <c r="D8" s="3" t="s">
        <v>3</v>
      </c>
      <c r="E8" s="3" t="s">
        <v>9</v>
      </c>
      <c r="F8" s="4">
        <v>3466</v>
      </c>
      <c r="G8" s="14">
        <v>20.8</v>
      </c>
    </row>
    <row r="9" spans="1:7" x14ac:dyDescent="0.25">
      <c r="A9" s="3" t="s">
        <v>177</v>
      </c>
      <c r="B9" s="3">
        <f t="shared" si="0"/>
        <v>2020</v>
      </c>
      <c r="C9" s="3" t="str" cm="1">
        <f t="array" ref="C9">_xlfn.IFS(LEFT(A9,1)="1","1+2 kvartal",LEFT(A9,1)="2","1+2 kvartal",LEFT(A9,1)="3","3+4 kvartal",LEFT(A9,1)="4","3+4 kvartal")</f>
        <v>1+2 kvartal</v>
      </c>
      <c r="D9" s="3" t="s">
        <v>3</v>
      </c>
      <c r="E9" s="3" t="s">
        <v>10</v>
      </c>
      <c r="F9" s="4">
        <v>6219</v>
      </c>
      <c r="G9" s="14">
        <v>26.5</v>
      </c>
    </row>
    <row r="10" spans="1:7" x14ac:dyDescent="0.25">
      <c r="A10" s="3" t="s">
        <v>177</v>
      </c>
      <c r="B10" s="3">
        <f t="shared" si="0"/>
        <v>2020</v>
      </c>
      <c r="C10" s="3" t="str" cm="1">
        <f t="array" ref="C10">_xlfn.IFS(LEFT(A10,1)="1","1+2 kvartal",LEFT(A10,1)="2","1+2 kvartal",LEFT(A10,1)="3","3+4 kvartal",LEFT(A10,1)="4","3+4 kvartal")</f>
        <v>1+2 kvartal</v>
      </c>
      <c r="D10" s="3" t="s">
        <v>3</v>
      </c>
      <c r="E10" s="3" t="s">
        <v>11</v>
      </c>
      <c r="F10" s="4">
        <v>4879</v>
      </c>
      <c r="G10" s="14">
        <v>21.6</v>
      </c>
    </row>
    <row r="11" spans="1:7" x14ac:dyDescent="0.25">
      <c r="A11" s="3" t="s">
        <v>177</v>
      </c>
      <c r="B11" s="3">
        <f t="shared" si="0"/>
        <v>2020</v>
      </c>
      <c r="C11" s="3" t="str" cm="1">
        <f t="array" ref="C11">_xlfn.IFS(LEFT(A11,1)="1","1+2 kvartal",LEFT(A11,1)="2","1+2 kvartal",LEFT(A11,1)="3","3+4 kvartal",LEFT(A11,1)="4","3+4 kvartal")</f>
        <v>1+2 kvartal</v>
      </c>
      <c r="D11" s="3" t="s">
        <v>3</v>
      </c>
      <c r="E11" s="3" t="s">
        <v>12</v>
      </c>
      <c r="F11" s="4">
        <v>4826</v>
      </c>
      <c r="G11" s="14">
        <v>21.7</v>
      </c>
    </row>
    <row r="12" spans="1:7" x14ac:dyDescent="0.25">
      <c r="A12" s="3" t="s">
        <v>177</v>
      </c>
      <c r="B12" s="3">
        <f t="shared" si="0"/>
        <v>2020</v>
      </c>
      <c r="C12" s="3" t="str" cm="1">
        <f t="array" ref="C12">_xlfn.IFS(LEFT(A12,1)="1","1+2 kvartal",LEFT(A12,1)="2","1+2 kvartal",LEFT(A12,1)="3","3+4 kvartal",LEFT(A12,1)="4","3+4 kvartal")</f>
        <v>1+2 kvartal</v>
      </c>
      <c r="D12" s="3" t="s">
        <v>3</v>
      </c>
      <c r="E12" s="3" t="s">
        <v>13</v>
      </c>
      <c r="F12" s="4">
        <v>962</v>
      </c>
      <c r="G12" s="14">
        <v>11.5</v>
      </c>
    </row>
    <row r="13" spans="1:7" x14ac:dyDescent="0.25">
      <c r="A13" s="3" t="s">
        <v>177</v>
      </c>
      <c r="B13" s="3">
        <f t="shared" si="0"/>
        <v>2020</v>
      </c>
      <c r="C13" s="3" t="str" cm="1">
        <f t="array" ref="C13">_xlfn.IFS(LEFT(A13,1)="1","1+2 kvartal",LEFT(A13,1)="2","1+2 kvartal",LEFT(A13,1)="3","3+4 kvartal",LEFT(A13,1)="4","3+4 kvartal")</f>
        <v>1+2 kvartal</v>
      </c>
      <c r="D13" s="3" t="s">
        <v>3</v>
      </c>
      <c r="E13" s="3" t="s">
        <v>14</v>
      </c>
      <c r="F13" s="4">
        <v>3121</v>
      </c>
      <c r="G13" s="14">
        <v>11.6</v>
      </c>
    </row>
    <row r="14" spans="1:7" x14ac:dyDescent="0.25">
      <c r="A14" s="3" t="s">
        <v>177</v>
      </c>
      <c r="B14" s="3">
        <f t="shared" si="0"/>
        <v>2020</v>
      </c>
      <c r="C14" s="3" t="str" cm="1">
        <f t="array" ref="C14">_xlfn.IFS(LEFT(A14,1)="1","1+2 kvartal",LEFT(A14,1)="2","1+2 kvartal",LEFT(A14,1)="3","3+4 kvartal",LEFT(A14,1)="4","3+4 kvartal")</f>
        <v>1+2 kvartal</v>
      </c>
      <c r="D14" s="3" t="s">
        <v>3</v>
      </c>
      <c r="E14" s="3" t="s">
        <v>15</v>
      </c>
      <c r="F14" s="4">
        <v>15443</v>
      </c>
      <c r="G14" s="14">
        <v>20.8</v>
      </c>
    </row>
    <row r="15" spans="1:7" x14ac:dyDescent="0.25">
      <c r="A15" s="3" t="s">
        <v>177</v>
      </c>
      <c r="B15" s="3">
        <f t="shared" si="0"/>
        <v>2020</v>
      </c>
      <c r="C15" s="3" t="str" cm="1">
        <f t="array" ref="C15">_xlfn.IFS(LEFT(A15,1)="1","1+2 kvartal",LEFT(A15,1)="2","1+2 kvartal",LEFT(A15,1)="3","3+4 kvartal",LEFT(A15,1)="4","3+4 kvartal")</f>
        <v>1+2 kvartal</v>
      </c>
      <c r="D15" s="3" t="s">
        <v>3</v>
      </c>
      <c r="E15" s="3" t="s">
        <v>16</v>
      </c>
      <c r="F15" s="4">
        <v>333</v>
      </c>
      <c r="G15" s="14">
        <v>17.8</v>
      </c>
    </row>
    <row r="16" spans="1:7" x14ac:dyDescent="0.25">
      <c r="A16" s="3" t="s">
        <v>177</v>
      </c>
      <c r="B16" s="3">
        <f t="shared" si="0"/>
        <v>2020</v>
      </c>
      <c r="C16" s="3" t="str" cm="1">
        <f t="array" ref="C16">_xlfn.IFS(LEFT(A16,1)="1","1+2 kvartal",LEFT(A16,1)="2","1+2 kvartal",LEFT(A16,1)="3","3+4 kvartal",LEFT(A16,1)="4","3+4 kvartal")</f>
        <v>1+2 kvartal</v>
      </c>
      <c r="D16" s="3" t="s">
        <v>3</v>
      </c>
      <c r="E16" s="3" t="s">
        <v>17</v>
      </c>
      <c r="F16" s="4">
        <v>4887</v>
      </c>
      <c r="G16" s="14">
        <v>16.3</v>
      </c>
    </row>
    <row r="17" spans="1:7" x14ac:dyDescent="0.25">
      <c r="A17" s="3" t="s">
        <v>177</v>
      </c>
      <c r="B17" s="3">
        <f t="shared" si="0"/>
        <v>2020</v>
      </c>
      <c r="C17" s="3" t="str" cm="1">
        <f t="array" ref="C17">_xlfn.IFS(LEFT(A17,1)="1","1+2 kvartal",LEFT(A17,1)="2","1+2 kvartal",LEFT(A17,1)="3","3+4 kvartal",LEFT(A17,1)="4","3+4 kvartal")</f>
        <v>1+2 kvartal</v>
      </c>
      <c r="D17" s="3" t="s">
        <v>3</v>
      </c>
      <c r="E17" s="3" t="s">
        <v>18</v>
      </c>
      <c r="F17" s="4">
        <v>4599</v>
      </c>
      <c r="G17" s="14">
        <v>19.899999999999999</v>
      </c>
    </row>
    <row r="18" spans="1:7" x14ac:dyDescent="0.25">
      <c r="A18" s="3" t="s">
        <v>177</v>
      </c>
      <c r="B18" s="3">
        <f t="shared" si="0"/>
        <v>2020</v>
      </c>
      <c r="C18" s="3" t="str" cm="1">
        <f t="array" ref="C18">_xlfn.IFS(LEFT(A18,1)="1","1+2 kvartal",LEFT(A18,1)="2","1+2 kvartal",LEFT(A18,1)="3","3+4 kvartal",LEFT(A18,1)="4","3+4 kvartal")</f>
        <v>1+2 kvartal</v>
      </c>
      <c r="D18" s="3" t="s">
        <v>3</v>
      </c>
      <c r="E18" s="3" t="s">
        <v>19</v>
      </c>
      <c r="F18" s="4">
        <v>3598</v>
      </c>
      <c r="G18" s="14">
        <v>14.5</v>
      </c>
    </row>
    <row r="19" spans="1:7" x14ac:dyDescent="0.25">
      <c r="A19" s="3" t="s">
        <v>177</v>
      </c>
      <c r="B19" s="3">
        <f t="shared" si="0"/>
        <v>2020</v>
      </c>
      <c r="C19" s="3" t="str" cm="1">
        <f t="array" ref="C19">_xlfn.IFS(LEFT(A19,1)="1","1+2 kvartal",LEFT(A19,1)="2","1+2 kvartal",LEFT(A19,1)="3","3+4 kvartal",LEFT(A19,1)="4","3+4 kvartal")</f>
        <v>1+2 kvartal</v>
      </c>
      <c r="D19" s="3" t="s">
        <v>3</v>
      </c>
      <c r="E19" s="3" t="s">
        <v>20</v>
      </c>
      <c r="F19" s="4">
        <v>7097</v>
      </c>
      <c r="G19" s="14">
        <v>21.7</v>
      </c>
    </row>
    <row r="20" spans="1:7" x14ac:dyDescent="0.25">
      <c r="A20" s="3" t="s">
        <v>177</v>
      </c>
      <c r="B20" s="3">
        <f t="shared" si="0"/>
        <v>2020</v>
      </c>
      <c r="C20" s="3" t="str" cm="1">
        <f t="array" ref="C20">_xlfn.IFS(LEFT(A20,1)="1","1+2 kvartal",LEFT(A20,1)="2","1+2 kvartal",LEFT(A20,1)="3","3+4 kvartal",LEFT(A20,1)="4","3+4 kvartal")</f>
        <v>1+2 kvartal</v>
      </c>
      <c r="D20" s="3" t="s">
        <v>3</v>
      </c>
      <c r="E20" s="3" t="s">
        <v>21</v>
      </c>
      <c r="F20" s="4">
        <v>8223</v>
      </c>
      <c r="G20" s="14">
        <v>11.5</v>
      </c>
    </row>
    <row r="21" spans="1:7" x14ac:dyDescent="0.25">
      <c r="A21" s="3" t="s">
        <v>177</v>
      </c>
      <c r="B21" s="3">
        <f t="shared" si="0"/>
        <v>2020</v>
      </c>
      <c r="C21" s="3" t="str" cm="1">
        <f t="array" ref="C21">_xlfn.IFS(LEFT(A21,1)="1","1+2 kvartal",LEFT(A21,1)="2","1+2 kvartal",LEFT(A21,1)="3","3+4 kvartal",LEFT(A21,1)="4","3+4 kvartal")</f>
        <v>1+2 kvartal</v>
      </c>
      <c r="D21" s="3" t="s">
        <v>3</v>
      </c>
      <c r="E21" s="3" t="s">
        <v>22</v>
      </c>
      <c r="F21" s="4">
        <v>8878</v>
      </c>
      <c r="G21" s="14">
        <v>24.4</v>
      </c>
    </row>
    <row r="22" spans="1:7" x14ac:dyDescent="0.25">
      <c r="A22" s="3" t="s">
        <v>177</v>
      </c>
      <c r="B22" s="3">
        <f t="shared" si="0"/>
        <v>2020</v>
      </c>
      <c r="C22" s="3" t="str" cm="1">
        <f t="array" ref="C22">_xlfn.IFS(LEFT(A22,1)="1","1+2 kvartal",LEFT(A22,1)="2","1+2 kvartal",LEFT(A22,1)="3","3+4 kvartal",LEFT(A22,1)="4","3+4 kvartal")</f>
        <v>1+2 kvartal</v>
      </c>
      <c r="D22" s="3" t="s">
        <v>3</v>
      </c>
      <c r="E22" s="3" t="s">
        <v>23</v>
      </c>
      <c r="F22" s="4">
        <v>4706</v>
      </c>
      <c r="G22" s="14">
        <v>16.899999999999999</v>
      </c>
    </row>
    <row r="23" spans="1:7" x14ac:dyDescent="0.25">
      <c r="A23" s="3" t="s">
        <v>177</v>
      </c>
      <c r="B23" s="3">
        <f t="shared" si="0"/>
        <v>2020</v>
      </c>
      <c r="C23" s="3" t="str" cm="1">
        <f t="array" ref="C23">_xlfn.IFS(LEFT(A23,1)="1","1+2 kvartal",LEFT(A23,1)="2","1+2 kvartal",LEFT(A23,1)="3","3+4 kvartal",LEFT(A23,1)="4","3+4 kvartal")</f>
        <v>1+2 kvartal</v>
      </c>
      <c r="D23" s="3" t="s">
        <v>3</v>
      </c>
      <c r="E23" s="3" t="s">
        <v>24</v>
      </c>
      <c r="F23" s="4">
        <v>3003</v>
      </c>
      <c r="G23" s="14">
        <v>12.3</v>
      </c>
    </row>
    <row r="24" spans="1:7" x14ac:dyDescent="0.25">
      <c r="A24" s="3" t="s">
        <v>177</v>
      </c>
      <c r="B24" s="3">
        <f t="shared" si="0"/>
        <v>2020</v>
      </c>
      <c r="C24" s="3" t="str" cm="1">
        <f t="array" ref="C24">_xlfn.IFS(LEFT(A24,1)="1","1+2 kvartal",LEFT(A24,1)="2","1+2 kvartal",LEFT(A24,1)="3","3+4 kvartal",LEFT(A24,1)="4","3+4 kvartal")</f>
        <v>1+2 kvartal</v>
      </c>
      <c r="D24" s="3" t="s">
        <v>3</v>
      </c>
      <c r="E24" s="3" t="s">
        <v>25</v>
      </c>
      <c r="F24" s="4">
        <v>7182</v>
      </c>
      <c r="G24" s="14">
        <v>22.9</v>
      </c>
    </row>
    <row r="25" spans="1:7" x14ac:dyDescent="0.25">
      <c r="A25" s="3" t="s">
        <v>177</v>
      </c>
      <c r="B25" s="3">
        <f t="shared" si="0"/>
        <v>2020</v>
      </c>
      <c r="C25" s="3" t="str" cm="1">
        <f t="array" ref="C25">_xlfn.IFS(LEFT(A25,1)="1","1+2 kvartal",LEFT(A25,1)="2","1+2 kvartal",LEFT(A25,1)="3","3+4 kvartal",LEFT(A25,1)="4","3+4 kvartal")</f>
        <v>1+2 kvartal</v>
      </c>
      <c r="D25" s="3" t="s">
        <v>3</v>
      </c>
      <c r="E25" s="3" t="s">
        <v>26</v>
      </c>
      <c r="F25" s="4">
        <v>4492</v>
      </c>
      <c r="G25" s="14">
        <v>9.6999999999999993</v>
      </c>
    </row>
    <row r="26" spans="1:7" x14ac:dyDescent="0.25">
      <c r="A26" s="3" t="s">
        <v>177</v>
      </c>
      <c r="B26" s="3">
        <f t="shared" si="0"/>
        <v>2020</v>
      </c>
      <c r="C26" s="3" t="str" cm="1">
        <f t="array" ref="C26">_xlfn.IFS(LEFT(A26,1)="1","1+2 kvartal",LEFT(A26,1)="2","1+2 kvartal",LEFT(A26,1)="3","3+4 kvartal",LEFT(A26,1)="4","3+4 kvartal")</f>
        <v>1+2 kvartal</v>
      </c>
      <c r="D26" s="3" t="s">
        <v>3</v>
      </c>
      <c r="E26" s="3" t="s">
        <v>27</v>
      </c>
      <c r="F26" s="4">
        <v>6282</v>
      </c>
      <c r="G26" s="14">
        <v>13.9</v>
      </c>
    </row>
    <row r="27" spans="1:7" x14ac:dyDescent="0.25">
      <c r="A27" s="3" t="s">
        <v>177</v>
      </c>
      <c r="B27" s="3">
        <f t="shared" si="0"/>
        <v>2020</v>
      </c>
      <c r="C27" s="3" t="str" cm="1">
        <f t="array" ref="C27">_xlfn.IFS(LEFT(A27,1)="1","1+2 kvartal",LEFT(A27,1)="2","1+2 kvartal",LEFT(A27,1)="3","3+4 kvartal",LEFT(A27,1)="4","3+4 kvartal")</f>
        <v>1+2 kvartal</v>
      </c>
      <c r="D27" s="3" t="s">
        <v>3</v>
      </c>
      <c r="E27" s="3" t="s">
        <v>28</v>
      </c>
      <c r="F27" s="4">
        <v>2543</v>
      </c>
      <c r="G27" s="14">
        <v>16.8</v>
      </c>
    </row>
    <row r="28" spans="1:7" x14ac:dyDescent="0.25">
      <c r="A28" s="3" t="s">
        <v>177</v>
      </c>
      <c r="B28" s="3">
        <f t="shared" si="0"/>
        <v>2020</v>
      </c>
      <c r="C28" s="3" t="str" cm="1">
        <f t="array" ref="C28">_xlfn.IFS(LEFT(A28,1)="1","1+2 kvartal",LEFT(A28,1)="2","1+2 kvartal",LEFT(A28,1)="3","3+4 kvartal",LEFT(A28,1)="4","3+4 kvartal")</f>
        <v>1+2 kvartal</v>
      </c>
      <c r="D28" s="3" t="s">
        <v>3</v>
      </c>
      <c r="E28" s="3" t="s">
        <v>29</v>
      </c>
      <c r="F28" s="4">
        <v>4783</v>
      </c>
      <c r="G28" s="14">
        <v>15.4</v>
      </c>
    </row>
    <row r="29" spans="1:7" x14ac:dyDescent="0.25">
      <c r="A29" s="3" t="s">
        <v>177</v>
      </c>
      <c r="B29" s="3">
        <f t="shared" si="0"/>
        <v>2020</v>
      </c>
      <c r="C29" s="3" t="str" cm="1">
        <f t="array" ref="C29">_xlfn.IFS(LEFT(A29,1)="1","1+2 kvartal",LEFT(A29,1)="2","1+2 kvartal",LEFT(A29,1)="3","3+4 kvartal",LEFT(A29,1)="4","3+4 kvartal")</f>
        <v>1+2 kvartal</v>
      </c>
      <c r="D29" s="3" t="s">
        <v>3</v>
      </c>
      <c r="E29" s="3" t="s">
        <v>30</v>
      </c>
      <c r="F29" s="4">
        <v>4275</v>
      </c>
      <c r="G29" s="14">
        <v>17.3</v>
      </c>
    </row>
    <row r="30" spans="1:7" x14ac:dyDescent="0.25">
      <c r="A30" s="3" t="s">
        <v>177</v>
      </c>
      <c r="B30" s="3">
        <f t="shared" si="0"/>
        <v>2020</v>
      </c>
      <c r="C30" s="3" t="str" cm="1">
        <f t="array" ref="C30">_xlfn.IFS(LEFT(A30,1)="1","1+2 kvartal",LEFT(A30,1)="2","1+2 kvartal",LEFT(A30,1)="3","3+4 kvartal",LEFT(A30,1)="4","3+4 kvartal")</f>
        <v>1+2 kvartal</v>
      </c>
      <c r="D30" s="3" t="s">
        <v>3</v>
      </c>
      <c r="E30" s="3" t="s">
        <v>31</v>
      </c>
      <c r="F30" s="4">
        <v>9606</v>
      </c>
      <c r="G30" s="14">
        <v>25.9</v>
      </c>
    </row>
    <row r="31" spans="1:7" x14ac:dyDescent="0.25">
      <c r="A31" s="3" t="s">
        <v>177</v>
      </c>
      <c r="B31" s="3">
        <f t="shared" si="0"/>
        <v>2020</v>
      </c>
      <c r="C31" s="3" t="str" cm="1">
        <f t="array" ref="C31">_xlfn.IFS(LEFT(A31,1)="1","1+2 kvartal",LEFT(A31,1)="2","1+2 kvartal",LEFT(A31,1)="3","3+4 kvartal",LEFT(A31,1)="4","3+4 kvartal")</f>
        <v>1+2 kvartal</v>
      </c>
      <c r="D31" s="3" t="s">
        <v>3</v>
      </c>
      <c r="E31" s="3" t="s">
        <v>32</v>
      </c>
      <c r="F31" s="4">
        <v>8092</v>
      </c>
      <c r="G31" s="14">
        <v>23.2</v>
      </c>
    </row>
    <row r="32" spans="1:7" x14ac:dyDescent="0.25">
      <c r="A32" s="3" t="s">
        <v>177</v>
      </c>
      <c r="B32" s="3">
        <f t="shared" si="0"/>
        <v>2020</v>
      </c>
      <c r="C32" s="3" t="str" cm="1">
        <f t="array" ref="C32">_xlfn.IFS(LEFT(A32,1)="1","1+2 kvartal",LEFT(A32,1)="2","1+2 kvartal",LEFT(A32,1)="3","3+4 kvartal",LEFT(A32,1)="4","3+4 kvartal")</f>
        <v>1+2 kvartal</v>
      </c>
      <c r="D32" s="3" t="s">
        <v>3</v>
      </c>
      <c r="E32" s="3" t="s">
        <v>33</v>
      </c>
      <c r="F32" s="4">
        <v>3939</v>
      </c>
      <c r="G32" s="14">
        <v>20.5</v>
      </c>
    </row>
    <row r="33" spans="1:7" x14ac:dyDescent="0.25">
      <c r="A33" s="3" t="s">
        <v>177</v>
      </c>
      <c r="B33" s="3">
        <f t="shared" si="0"/>
        <v>2020</v>
      </c>
      <c r="C33" s="3" t="str" cm="1">
        <f t="array" ref="C33">_xlfn.IFS(LEFT(A33,1)="1","1+2 kvartal",LEFT(A33,1)="2","1+2 kvartal",LEFT(A33,1)="3","3+4 kvartal",LEFT(A33,1)="4","3+4 kvartal")</f>
        <v>1+2 kvartal</v>
      </c>
      <c r="D33" s="3" t="s">
        <v>3</v>
      </c>
      <c r="E33" s="3" t="s">
        <v>34</v>
      </c>
      <c r="F33" s="4">
        <v>5335</v>
      </c>
      <c r="G33" s="14">
        <v>18.2</v>
      </c>
    </row>
    <row r="34" spans="1:7" x14ac:dyDescent="0.25">
      <c r="A34" s="3" t="s">
        <v>177</v>
      </c>
      <c r="B34" s="3">
        <f t="shared" si="0"/>
        <v>2020</v>
      </c>
      <c r="C34" s="3" t="str" cm="1">
        <f t="array" ref="C34">_xlfn.IFS(LEFT(A34,1)="1","1+2 kvartal",LEFT(A34,1)="2","1+2 kvartal",LEFT(A34,1)="3","3+4 kvartal",LEFT(A34,1)="4","3+4 kvartal")</f>
        <v>1+2 kvartal</v>
      </c>
      <c r="D34" s="3" t="s">
        <v>3</v>
      </c>
      <c r="E34" s="3" t="s">
        <v>35</v>
      </c>
      <c r="F34" s="4">
        <v>7009</v>
      </c>
      <c r="G34" s="14">
        <v>18.2</v>
      </c>
    </row>
    <row r="35" spans="1:7" x14ac:dyDescent="0.25">
      <c r="A35" s="3" t="s">
        <v>177</v>
      </c>
      <c r="B35" s="3">
        <f t="shared" si="0"/>
        <v>2020</v>
      </c>
      <c r="C35" s="3" t="str" cm="1">
        <f t="array" ref="C35">_xlfn.IFS(LEFT(A35,1)="1","1+2 kvartal",LEFT(A35,1)="2","1+2 kvartal",LEFT(A35,1)="3","3+4 kvartal",LEFT(A35,1)="4","3+4 kvartal")</f>
        <v>1+2 kvartal</v>
      </c>
      <c r="D35" s="3" t="s">
        <v>3</v>
      </c>
      <c r="E35" s="3" t="s">
        <v>36</v>
      </c>
      <c r="F35" s="4">
        <v>3139</v>
      </c>
      <c r="G35" s="14">
        <v>17.100000000000001</v>
      </c>
    </row>
    <row r="36" spans="1:7" x14ac:dyDescent="0.25">
      <c r="A36" s="3" t="s">
        <v>177</v>
      </c>
      <c r="B36" s="3">
        <f t="shared" si="0"/>
        <v>2020</v>
      </c>
      <c r="C36" s="3" t="str" cm="1">
        <f t="array" ref="C36">_xlfn.IFS(LEFT(A36,1)="1","1+2 kvartal",LEFT(A36,1)="2","1+2 kvartal",LEFT(A36,1)="3","3+4 kvartal",LEFT(A36,1)="4","3+4 kvartal")</f>
        <v>1+2 kvartal</v>
      </c>
      <c r="D36" s="3" t="s">
        <v>3</v>
      </c>
      <c r="E36" s="3" t="s">
        <v>37</v>
      </c>
      <c r="F36" s="4">
        <v>11325</v>
      </c>
      <c r="G36" s="14">
        <v>19.899999999999999</v>
      </c>
    </row>
    <row r="37" spans="1:7" x14ac:dyDescent="0.25">
      <c r="A37" s="3" t="s">
        <v>177</v>
      </c>
      <c r="B37" s="3">
        <f t="shared" si="0"/>
        <v>2020</v>
      </c>
      <c r="C37" s="3" t="str" cm="1">
        <f t="array" ref="C37">_xlfn.IFS(LEFT(A37,1)="1","1+2 kvartal",LEFT(A37,1)="2","1+2 kvartal",LEFT(A37,1)="3","3+4 kvartal",LEFT(A37,1)="4","3+4 kvartal")</f>
        <v>1+2 kvartal</v>
      </c>
      <c r="D37" s="3" t="s">
        <v>3</v>
      </c>
      <c r="E37" s="3" t="s">
        <v>38</v>
      </c>
      <c r="F37" s="4">
        <v>4795</v>
      </c>
      <c r="G37" s="14">
        <v>14.6</v>
      </c>
    </row>
    <row r="38" spans="1:7" x14ac:dyDescent="0.25">
      <c r="A38" s="3" t="s">
        <v>177</v>
      </c>
      <c r="B38" s="3">
        <f t="shared" si="0"/>
        <v>2020</v>
      </c>
      <c r="C38" s="3" t="str" cm="1">
        <f t="array" ref="C38">_xlfn.IFS(LEFT(A38,1)="1","1+2 kvartal",LEFT(A38,1)="2","1+2 kvartal",LEFT(A38,1)="3","3+4 kvartal",LEFT(A38,1)="4","3+4 kvartal")</f>
        <v>1+2 kvartal</v>
      </c>
      <c r="D38" s="3" t="s">
        <v>3</v>
      </c>
      <c r="E38" s="3" t="s">
        <v>39</v>
      </c>
      <c r="F38" s="4">
        <v>9200</v>
      </c>
      <c r="G38" s="4">
        <v>23</v>
      </c>
    </row>
    <row r="39" spans="1:7" x14ac:dyDescent="0.25">
      <c r="A39" s="3" t="s">
        <v>177</v>
      </c>
      <c r="B39" s="3">
        <f t="shared" si="0"/>
        <v>2020</v>
      </c>
      <c r="C39" s="3" t="str" cm="1">
        <f t="array" ref="C39">_xlfn.IFS(LEFT(A39,1)="1","1+2 kvartal",LEFT(A39,1)="2","1+2 kvartal",LEFT(A39,1)="3","3+4 kvartal",LEFT(A39,1)="4","3+4 kvartal")</f>
        <v>1+2 kvartal</v>
      </c>
      <c r="D39" s="3" t="s">
        <v>3</v>
      </c>
      <c r="E39" s="3" t="s">
        <v>40</v>
      </c>
      <c r="F39" s="4">
        <v>8821</v>
      </c>
      <c r="G39" s="14">
        <v>19.5</v>
      </c>
    </row>
    <row r="40" spans="1:7" x14ac:dyDescent="0.25">
      <c r="A40" s="3" t="s">
        <v>177</v>
      </c>
      <c r="B40" s="3">
        <f t="shared" si="0"/>
        <v>2020</v>
      </c>
      <c r="C40" s="3" t="str" cm="1">
        <f t="array" ref="C40">_xlfn.IFS(LEFT(A40,1)="1","1+2 kvartal",LEFT(A40,1)="2","1+2 kvartal",LEFT(A40,1)="3","3+4 kvartal",LEFT(A40,1)="4","3+4 kvartal")</f>
        <v>1+2 kvartal</v>
      </c>
      <c r="D40" s="3" t="s">
        <v>3</v>
      </c>
      <c r="E40" s="3" t="s">
        <v>41</v>
      </c>
      <c r="F40" s="4">
        <v>7059</v>
      </c>
      <c r="G40" s="14">
        <v>19.2</v>
      </c>
    </row>
    <row r="41" spans="1:7" x14ac:dyDescent="0.25">
      <c r="A41" s="3" t="s">
        <v>177</v>
      </c>
      <c r="B41" s="3">
        <f t="shared" si="0"/>
        <v>2020</v>
      </c>
      <c r="C41" s="3" t="str" cm="1">
        <f t="array" ref="C41">_xlfn.IFS(LEFT(A41,1)="1","1+2 kvartal",LEFT(A41,1)="2","1+2 kvartal",LEFT(A41,1)="3","3+4 kvartal",LEFT(A41,1)="4","3+4 kvartal")</f>
        <v>1+2 kvartal</v>
      </c>
      <c r="D41" s="3" t="s">
        <v>3</v>
      </c>
      <c r="E41" s="3" t="s">
        <v>42</v>
      </c>
      <c r="F41" s="4">
        <v>12525</v>
      </c>
      <c r="G41" s="14">
        <v>21.3</v>
      </c>
    </row>
    <row r="42" spans="1:7" x14ac:dyDescent="0.25">
      <c r="A42" s="3" t="s">
        <v>177</v>
      </c>
      <c r="B42" s="3">
        <f t="shared" si="0"/>
        <v>2020</v>
      </c>
      <c r="C42" s="3" t="str" cm="1">
        <f t="array" ref="C42">_xlfn.IFS(LEFT(A42,1)="1","1+2 kvartal",LEFT(A42,1)="2","1+2 kvartal",LEFT(A42,1)="3","3+4 kvartal",LEFT(A42,1)="4","3+4 kvartal")</f>
        <v>1+2 kvartal</v>
      </c>
      <c r="D42" s="3" t="s">
        <v>3</v>
      </c>
      <c r="E42" s="3" t="s">
        <v>43</v>
      </c>
      <c r="F42" s="4">
        <v>5973</v>
      </c>
      <c r="G42" s="14">
        <v>17.2</v>
      </c>
    </row>
    <row r="43" spans="1:7" x14ac:dyDescent="0.25">
      <c r="A43" s="3" t="s">
        <v>177</v>
      </c>
      <c r="B43" s="3">
        <f t="shared" si="0"/>
        <v>2020</v>
      </c>
      <c r="C43" s="3" t="str" cm="1">
        <f t="array" ref="C43">_xlfn.IFS(LEFT(A43,1)="1","1+2 kvartal",LEFT(A43,1)="2","1+2 kvartal",LEFT(A43,1)="3","3+4 kvartal",LEFT(A43,1)="4","3+4 kvartal")</f>
        <v>1+2 kvartal</v>
      </c>
      <c r="D43" s="3" t="s">
        <v>3</v>
      </c>
      <c r="E43" s="3" t="s">
        <v>44</v>
      </c>
      <c r="F43" s="4">
        <v>5910</v>
      </c>
      <c r="G43" s="14">
        <v>17.899999999999999</v>
      </c>
    </row>
    <row r="44" spans="1:7" x14ac:dyDescent="0.25">
      <c r="A44" s="3" t="s">
        <v>177</v>
      </c>
      <c r="B44" s="3">
        <f t="shared" si="0"/>
        <v>2020</v>
      </c>
      <c r="C44" s="3" t="str" cm="1">
        <f t="array" ref="C44">_xlfn.IFS(LEFT(A44,1)="1","1+2 kvartal",LEFT(A44,1)="2","1+2 kvartal",LEFT(A44,1)="3","3+4 kvartal",LEFT(A44,1)="4","3+4 kvartal")</f>
        <v>1+2 kvartal</v>
      </c>
      <c r="D44" s="3" t="s">
        <v>3</v>
      </c>
      <c r="E44" s="3" t="s">
        <v>45</v>
      </c>
      <c r="F44" s="4">
        <v>1549</v>
      </c>
      <c r="G44" s="14">
        <v>11.1</v>
      </c>
    </row>
    <row r="45" spans="1:7" x14ac:dyDescent="0.25">
      <c r="A45" s="3" t="s">
        <v>177</v>
      </c>
      <c r="B45" s="3">
        <f t="shared" si="0"/>
        <v>2020</v>
      </c>
      <c r="C45" s="3" t="str" cm="1">
        <f t="array" ref="C45">_xlfn.IFS(LEFT(A45,1)="1","1+2 kvartal",LEFT(A45,1)="2","1+2 kvartal",LEFT(A45,1)="3","3+4 kvartal",LEFT(A45,1)="4","3+4 kvartal")</f>
        <v>1+2 kvartal</v>
      </c>
      <c r="D45" s="3" t="s">
        <v>3</v>
      </c>
      <c r="E45" s="3" t="s">
        <v>46</v>
      </c>
      <c r="F45" s="4">
        <v>5322</v>
      </c>
      <c r="G45" s="14">
        <v>20.5</v>
      </c>
    </row>
    <row r="46" spans="1:7" x14ac:dyDescent="0.25">
      <c r="A46" s="3" t="s">
        <v>177</v>
      </c>
      <c r="B46" s="3">
        <f t="shared" si="0"/>
        <v>2020</v>
      </c>
      <c r="C46" s="3" t="str" cm="1">
        <f t="array" ref="C46">_xlfn.IFS(LEFT(A46,1)="1","1+2 kvartal",LEFT(A46,1)="2","1+2 kvartal",LEFT(A46,1)="3","3+4 kvartal",LEFT(A46,1)="4","3+4 kvartal")</f>
        <v>1+2 kvartal</v>
      </c>
      <c r="D46" s="3" t="s">
        <v>3</v>
      </c>
      <c r="E46" s="3" t="s">
        <v>47</v>
      </c>
      <c r="F46" s="4">
        <v>3037</v>
      </c>
      <c r="G46" s="14">
        <v>20.100000000000001</v>
      </c>
    </row>
    <row r="47" spans="1:7" x14ac:dyDescent="0.25">
      <c r="A47" s="3" t="s">
        <v>177</v>
      </c>
      <c r="B47" s="3">
        <f t="shared" si="0"/>
        <v>2020</v>
      </c>
      <c r="C47" s="3" t="str" cm="1">
        <f t="array" ref="C47">_xlfn.IFS(LEFT(A47,1)="1","1+2 kvartal",LEFT(A47,1)="2","1+2 kvartal",LEFT(A47,1)="3","3+4 kvartal",LEFT(A47,1)="4","3+4 kvartal")</f>
        <v>1+2 kvartal</v>
      </c>
      <c r="D47" s="3" t="s">
        <v>3</v>
      </c>
      <c r="E47" s="3" t="s">
        <v>48</v>
      </c>
      <c r="F47" s="4">
        <v>5201</v>
      </c>
      <c r="G47" s="14">
        <v>22.4</v>
      </c>
    </row>
    <row r="48" spans="1:7" x14ac:dyDescent="0.25">
      <c r="A48" s="3" t="s">
        <v>177</v>
      </c>
      <c r="B48" s="3">
        <f t="shared" si="0"/>
        <v>2020</v>
      </c>
      <c r="C48" s="3" t="str" cm="1">
        <f t="array" ref="C48">_xlfn.IFS(LEFT(A48,1)="1","1+2 kvartal",LEFT(A48,1)="2","1+2 kvartal",LEFT(A48,1)="3","3+4 kvartal",LEFT(A48,1)="4","3+4 kvartal")</f>
        <v>1+2 kvartal</v>
      </c>
      <c r="D48" s="3" t="s">
        <v>3</v>
      </c>
      <c r="E48" s="3" t="s">
        <v>49</v>
      </c>
      <c r="F48" s="4">
        <v>7380</v>
      </c>
      <c r="G48" s="14">
        <v>24.6</v>
      </c>
    </row>
    <row r="49" spans="1:7" x14ac:dyDescent="0.25">
      <c r="A49" s="3" t="s">
        <v>177</v>
      </c>
      <c r="B49" s="3">
        <f t="shared" si="0"/>
        <v>2020</v>
      </c>
      <c r="C49" s="3" t="str" cm="1">
        <f t="array" ref="C49">_xlfn.IFS(LEFT(A49,1)="1","1+2 kvartal",LEFT(A49,1)="2","1+2 kvartal",LEFT(A49,1)="3","3+4 kvartal",LEFT(A49,1)="4","3+4 kvartal")</f>
        <v>1+2 kvartal</v>
      </c>
      <c r="D49" s="3" t="s">
        <v>3</v>
      </c>
      <c r="E49" s="3" t="s">
        <v>50</v>
      </c>
      <c r="F49" s="4">
        <v>3215</v>
      </c>
      <c r="G49" s="14">
        <v>22.4</v>
      </c>
    </row>
    <row r="50" spans="1:7" x14ac:dyDescent="0.25">
      <c r="A50" s="3" t="s">
        <v>177</v>
      </c>
      <c r="B50" s="3">
        <f t="shared" si="0"/>
        <v>2020</v>
      </c>
      <c r="C50" s="3" t="str" cm="1">
        <f t="array" ref="C50">_xlfn.IFS(LEFT(A50,1)="1","1+2 kvartal",LEFT(A50,1)="2","1+2 kvartal",LEFT(A50,1)="3","3+4 kvartal",LEFT(A50,1)="4","3+4 kvartal")</f>
        <v>1+2 kvartal</v>
      </c>
      <c r="D50" s="3" t="s">
        <v>3</v>
      </c>
      <c r="E50" s="3" t="s">
        <v>51</v>
      </c>
      <c r="F50" s="4">
        <v>11505</v>
      </c>
      <c r="G50" s="14">
        <v>19.2</v>
      </c>
    </row>
    <row r="51" spans="1:7" x14ac:dyDescent="0.25">
      <c r="A51" s="3" t="s">
        <v>177</v>
      </c>
      <c r="B51" s="3">
        <f t="shared" si="0"/>
        <v>2020</v>
      </c>
      <c r="C51" s="3" t="str" cm="1">
        <f t="array" ref="C51">_xlfn.IFS(LEFT(A51,1)="1","1+2 kvartal",LEFT(A51,1)="2","1+2 kvartal",LEFT(A51,1)="3","3+4 kvartal",LEFT(A51,1)="4","3+4 kvartal")</f>
        <v>1+2 kvartal</v>
      </c>
      <c r="D51" s="3" t="s">
        <v>3</v>
      </c>
      <c r="E51" s="3" t="s">
        <v>52</v>
      </c>
      <c r="F51" s="4">
        <v>62267</v>
      </c>
      <c r="G51" s="14">
        <v>13.1</v>
      </c>
    </row>
    <row r="52" spans="1:7" x14ac:dyDescent="0.25">
      <c r="A52" s="3" t="s">
        <v>177</v>
      </c>
      <c r="B52" s="3">
        <f t="shared" si="0"/>
        <v>2020</v>
      </c>
      <c r="C52" s="3" t="str" cm="1">
        <f t="array" ref="C52">_xlfn.IFS(LEFT(A52,1)="1","1+2 kvartal",LEFT(A52,1)="2","1+2 kvartal",LEFT(A52,1)="3","3+4 kvartal",LEFT(A52,1)="4","3+4 kvartal")</f>
        <v>1+2 kvartal</v>
      </c>
      <c r="D52" s="3" t="s">
        <v>3</v>
      </c>
      <c r="E52" s="3" t="s">
        <v>53</v>
      </c>
      <c r="F52" s="4">
        <v>6974</v>
      </c>
      <c r="G52" s="4">
        <v>18</v>
      </c>
    </row>
    <row r="53" spans="1:7" x14ac:dyDescent="0.25">
      <c r="A53" s="3" t="s">
        <v>177</v>
      </c>
      <c r="B53" s="3">
        <f t="shared" si="0"/>
        <v>2020</v>
      </c>
      <c r="C53" s="3" t="str" cm="1">
        <f t="array" ref="C53">_xlfn.IFS(LEFT(A53,1)="1","1+2 kvartal",LEFT(A53,1)="2","1+2 kvartal",LEFT(A53,1)="3","3+4 kvartal",LEFT(A53,1)="4","3+4 kvartal")</f>
        <v>1+2 kvartal</v>
      </c>
      <c r="D53" s="3" t="s">
        <v>3</v>
      </c>
      <c r="E53" s="3" t="s">
        <v>54</v>
      </c>
      <c r="F53" s="4">
        <v>2163</v>
      </c>
      <c r="G53" s="4">
        <v>30</v>
      </c>
    </row>
    <row r="54" spans="1:7" x14ac:dyDescent="0.25">
      <c r="A54" s="3" t="s">
        <v>177</v>
      </c>
      <c r="B54" s="3">
        <f t="shared" si="0"/>
        <v>2020</v>
      </c>
      <c r="C54" s="3" t="str" cm="1">
        <f t="array" ref="C54">_xlfn.IFS(LEFT(A54,1)="1","1+2 kvartal",LEFT(A54,1)="2","1+2 kvartal",LEFT(A54,1)="3","3+4 kvartal",LEFT(A54,1)="4","3+4 kvartal")</f>
        <v>1+2 kvartal</v>
      </c>
      <c r="D54" s="3" t="s">
        <v>3</v>
      </c>
      <c r="E54" s="3" t="s">
        <v>55</v>
      </c>
      <c r="F54" s="4">
        <v>2619</v>
      </c>
      <c r="G54" s="14">
        <v>15.3</v>
      </c>
    </row>
    <row r="55" spans="1:7" x14ac:dyDescent="0.25">
      <c r="A55" s="3" t="s">
        <v>177</v>
      </c>
      <c r="B55" s="3">
        <f t="shared" si="0"/>
        <v>2020</v>
      </c>
      <c r="C55" s="3" t="str" cm="1">
        <f t="array" ref="C55">_xlfn.IFS(LEFT(A55,1)="1","1+2 kvartal",LEFT(A55,1)="2","1+2 kvartal",LEFT(A55,1)="3","3+4 kvartal",LEFT(A55,1)="4","3+4 kvartal")</f>
        <v>1+2 kvartal</v>
      </c>
      <c r="D55" s="3" t="s">
        <v>3</v>
      </c>
      <c r="E55" s="3" t="s">
        <v>56</v>
      </c>
      <c r="F55" s="4">
        <v>2557</v>
      </c>
      <c r="G55" s="14">
        <v>21.2</v>
      </c>
    </row>
    <row r="56" spans="1:7" x14ac:dyDescent="0.25">
      <c r="A56" s="3" t="s">
        <v>177</v>
      </c>
      <c r="B56" s="3">
        <f t="shared" si="0"/>
        <v>2020</v>
      </c>
      <c r="C56" s="3" t="str" cm="1">
        <f t="array" ref="C56">_xlfn.IFS(LEFT(A56,1)="1","1+2 kvartal",LEFT(A56,1)="2","1+2 kvartal",LEFT(A56,1)="3","3+4 kvartal",LEFT(A56,1)="4","3+4 kvartal")</f>
        <v>1+2 kvartal</v>
      </c>
      <c r="D56" s="3" t="s">
        <v>3</v>
      </c>
      <c r="E56" s="3" t="s">
        <v>57</v>
      </c>
      <c r="F56" s="4">
        <v>7921</v>
      </c>
      <c r="G56" s="14">
        <v>32.299999999999997</v>
      </c>
    </row>
    <row r="57" spans="1:7" x14ac:dyDescent="0.25">
      <c r="A57" s="3" t="s">
        <v>177</v>
      </c>
      <c r="B57" s="3">
        <f t="shared" si="0"/>
        <v>2020</v>
      </c>
      <c r="C57" s="3" t="str" cm="1">
        <f t="array" ref="C57">_xlfn.IFS(LEFT(A57,1)="1","1+2 kvartal",LEFT(A57,1)="2","1+2 kvartal",LEFT(A57,1)="3","3+4 kvartal",LEFT(A57,1)="4","3+4 kvartal")</f>
        <v>1+2 kvartal</v>
      </c>
      <c r="D57" s="3" t="s">
        <v>3</v>
      </c>
      <c r="E57" s="3" t="s">
        <v>58</v>
      </c>
      <c r="F57" s="4">
        <v>3918</v>
      </c>
      <c r="G57" s="4">
        <v>11</v>
      </c>
    </row>
    <row r="58" spans="1:7" x14ac:dyDescent="0.25">
      <c r="A58" s="3" t="s">
        <v>177</v>
      </c>
      <c r="B58" s="3">
        <f t="shared" si="0"/>
        <v>2020</v>
      </c>
      <c r="C58" s="3" t="str" cm="1">
        <f t="array" ref="C58">_xlfn.IFS(LEFT(A58,1)="1","1+2 kvartal",LEFT(A58,1)="2","1+2 kvartal",LEFT(A58,1)="3","3+4 kvartal",LEFT(A58,1)="4","3+4 kvartal")</f>
        <v>1+2 kvartal</v>
      </c>
      <c r="D58" s="3" t="s">
        <v>3</v>
      </c>
      <c r="E58" s="3" t="s">
        <v>59</v>
      </c>
      <c r="F58" s="4">
        <v>239</v>
      </c>
      <c r="G58" s="14">
        <v>25.1</v>
      </c>
    </row>
    <row r="59" spans="1:7" x14ac:dyDescent="0.25">
      <c r="A59" s="3" t="s">
        <v>177</v>
      </c>
      <c r="B59" s="3">
        <f t="shared" si="0"/>
        <v>2020</v>
      </c>
      <c r="C59" s="3" t="str" cm="1">
        <f t="array" ref="C59">_xlfn.IFS(LEFT(A59,1)="1","1+2 kvartal",LEFT(A59,1)="2","1+2 kvartal",LEFT(A59,1)="3","3+4 kvartal",LEFT(A59,1)="4","3+4 kvartal")</f>
        <v>1+2 kvartal</v>
      </c>
      <c r="D59" s="3" t="s">
        <v>3</v>
      </c>
      <c r="E59" s="3" t="s">
        <v>60</v>
      </c>
      <c r="F59" s="4">
        <v>5699</v>
      </c>
      <c r="G59" s="14">
        <v>21.7</v>
      </c>
    </row>
    <row r="60" spans="1:7" x14ac:dyDescent="0.25">
      <c r="A60" s="3" t="s">
        <v>177</v>
      </c>
      <c r="B60" s="3">
        <f t="shared" si="0"/>
        <v>2020</v>
      </c>
      <c r="C60" s="3" t="str" cm="1">
        <f t="array" ref="C60">_xlfn.IFS(LEFT(A60,1)="1","1+2 kvartal",LEFT(A60,1)="2","1+2 kvartal",LEFT(A60,1)="3","3+4 kvartal",LEFT(A60,1)="4","3+4 kvartal")</f>
        <v>1+2 kvartal</v>
      </c>
      <c r="D60" s="3" t="s">
        <v>3</v>
      </c>
      <c r="E60" s="3" t="s">
        <v>61</v>
      </c>
      <c r="F60" s="4">
        <v>4646</v>
      </c>
      <c r="G60" s="14">
        <v>19.3</v>
      </c>
    </row>
    <row r="61" spans="1:7" x14ac:dyDescent="0.25">
      <c r="A61" s="3" t="s">
        <v>177</v>
      </c>
      <c r="B61" s="3">
        <f t="shared" si="0"/>
        <v>2020</v>
      </c>
      <c r="C61" s="3" t="str" cm="1">
        <f t="array" ref="C61">_xlfn.IFS(LEFT(A61,1)="1","1+2 kvartal",LEFT(A61,1)="2","1+2 kvartal",LEFT(A61,1)="3","3+4 kvartal",LEFT(A61,1)="4","3+4 kvartal")</f>
        <v>1+2 kvartal</v>
      </c>
      <c r="D61" s="3" t="s">
        <v>3</v>
      </c>
      <c r="E61" s="3" t="s">
        <v>62</v>
      </c>
      <c r="F61" s="4">
        <v>3140</v>
      </c>
      <c r="G61" s="14">
        <v>25.6</v>
      </c>
    </row>
    <row r="62" spans="1:7" x14ac:dyDescent="0.25">
      <c r="A62" s="3" t="s">
        <v>177</v>
      </c>
      <c r="B62" s="3">
        <f t="shared" si="0"/>
        <v>2020</v>
      </c>
      <c r="C62" s="3" t="str" cm="1">
        <f t="array" ref="C62">_xlfn.IFS(LEFT(A62,1)="1","1+2 kvartal",LEFT(A62,1)="2","1+2 kvartal",LEFT(A62,1)="3","3+4 kvartal",LEFT(A62,1)="4","3+4 kvartal")</f>
        <v>1+2 kvartal</v>
      </c>
      <c r="D62" s="3" t="s">
        <v>3</v>
      </c>
      <c r="E62" s="3" t="s">
        <v>63</v>
      </c>
      <c r="F62" s="4">
        <v>5421</v>
      </c>
      <c r="G62" s="14">
        <v>23.2</v>
      </c>
    </row>
    <row r="63" spans="1:7" x14ac:dyDescent="0.25">
      <c r="A63" s="3" t="s">
        <v>177</v>
      </c>
      <c r="B63" s="3">
        <f t="shared" si="0"/>
        <v>2020</v>
      </c>
      <c r="C63" s="3" t="str" cm="1">
        <f t="array" ref="C63">_xlfn.IFS(LEFT(A63,1)="1","1+2 kvartal",LEFT(A63,1)="2","1+2 kvartal",LEFT(A63,1)="3","3+4 kvartal",LEFT(A63,1)="4","3+4 kvartal")</f>
        <v>1+2 kvartal</v>
      </c>
      <c r="D63" s="3" t="s">
        <v>3</v>
      </c>
      <c r="E63" s="3" t="s">
        <v>64</v>
      </c>
      <c r="F63" s="4">
        <v>4095</v>
      </c>
      <c r="G63" s="14">
        <v>22.2</v>
      </c>
    </row>
    <row r="64" spans="1:7" x14ac:dyDescent="0.25">
      <c r="A64" s="3" t="s">
        <v>177</v>
      </c>
      <c r="B64" s="3">
        <f t="shared" si="0"/>
        <v>2020</v>
      </c>
      <c r="C64" s="3" t="str" cm="1">
        <f t="array" ref="C64">_xlfn.IFS(LEFT(A64,1)="1","1+2 kvartal",LEFT(A64,1)="2","1+2 kvartal",LEFT(A64,1)="3","3+4 kvartal",LEFT(A64,1)="4","3+4 kvartal")</f>
        <v>1+2 kvartal</v>
      </c>
      <c r="D64" s="3" t="s">
        <v>3</v>
      </c>
      <c r="E64" s="3" t="s">
        <v>65</v>
      </c>
      <c r="F64" s="4">
        <v>4854</v>
      </c>
      <c r="G64" s="14">
        <v>24.7</v>
      </c>
    </row>
    <row r="65" spans="1:7" x14ac:dyDescent="0.25">
      <c r="A65" s="3" t="s">
        <v>177</v>
      </c>
      <c r="B65" s="3">
        <f t="shared" si="0"/>
        <v>2020</v>
      </c>
      <c r="C65" s="3" t="str" cm="1">
        <f t="array" ref="C65">_xlfn.IFS(LEFT(A65,1)="1","1+2 kvartal",LEFT(A65,1)="2","1+2 kvartal",LEFT(A65,1)="3","3+4 kvartal",LEFT(A65,1)="4","3+4 kvartal")</f>
        <v>1+2 kvartal</v>
      </c>
      <c r="D65" s="3" t="s">
        <v>3</v>
      </c>
      <c r="E65" s="3" t="s">
        <v>66</v>
      </c>
      <c r="F65" s="4">
        <v>10992</v>
      </c>
      <c r="G65" s="14">
        <v>20.7</v>
      </c>
    </row>
    <row r="66" spans="1:7" x14ac:dyDescent="0.25">
      <c r="A66" s="3" t="s">
        <v>177</v>
      </c>
      <c r="B66" s="3">
        <f t="shared" si="0"/>
        <v>2020</v>
      </c>
      <c r="C66" s="3" t="str" cm="1">
        <f t="array" ref="C66">_xlfn.IFS(LEFT(A66,1)="1","1+2 kvartal",LEFT(A66,1)="2","1+2 kvartal",LEFT(A66,1)="3","3+4 kvartal",LEFT(A66,1)="4","3+4 kvartal")</f>
        <v>1+2 kvartal</v>
      </c>
      <c r="D66" s="3" t="s">
        <v>3</v>
      </c>
      <c r="E66" s="3" t="s">
        <v>67</v>
      </c>
      <c r="F66" s="4">
        <v>2722</v>
      </c>
      <c r="G66" s="14">
        <v>19.600000000000001</v>
      </c>
    </row>
    <row r="67" spans="1:7" x14ac:dyDescent="0.25">
      <c r="A67" s="3" t="s">
        <v>177</v>
      </c>
      <c r="B67" s="3">
        <f t="shared" si="0"/>
        <v>2020</v>
      </c>
      <c r="C67" s="3" t="str" cm="1">
        <f t="array" ref="C67">_xlfn.IFS(LEFT(A67,1)="1","1+2 kvartal",LEFT(A67,1)="2","1+2 kvartal",LEFT(A67,1)="3","3+4 kvartal",LEFT(A67,1)="4","3+4 kvartal")</f>
        <v>1+2 kvartal</v>
      </c>
      <c r="D67" s="3" t="s">
        <v>3</v>
      </c>
      <c r="E67" s="3" t="s">
        <v>68</v>
      </c>
      <c r="F67" s="4">
        <v>28879</v>
      </c>
      <c r="G67" s="14">
        <v>20.7</v>
      </c>
    </row>
    <row r="68" spans="1:7" x14ac:dyDescent="0.25">
      <c r="A68" s="3" t="s">
        <v>177</v>
      </c>
      <c r="B68" s="3">
        <f t="shared" ref="B68:B131" si="1">VALUE(RIGHT(A68,4))</f>
        <v>2020</v>
      </c>
      <c r="C68" s="3" t="str" cm="1">
        <f t="array" ref="C68">_xlfn.IFS(LEFT(A68,1)="1","1+2 kvartal",LEFT(A68,1)="2","1+2 kvartal",LEFT(A68,1)="3","3+4 kvartal",LEFT(A68,1)="4","3+4 kvartal")</f>
        <v>1+2 kvartal</v>
      </c>
      <c r="D68" s="3" t="s">
        <v>3</v>
      </c>
      <c r="E68" s="3" t="s">
        <v>69</v>
      </c>
      <c r="F68" s="4">
        <v>4929</v>
      </c>
      <c r="G68" s="14">
        <v>25.5</v>
      </c>
    </row>
    <row r="69" spans="1:7" x14ac:dyDescent="0.25">
      <c r="A69" s="3" t="s">
        <v>177</v>
      </c>
      <c r="B69" s="3">
        <f t="shared" si="1"/>
        <v>2020</v>
      </c>
      <c r="C69" s="3" t="str" cm="1">
        <f t="array" ref="C69">_xlfn.IFS(LEFT(A69,1)="1","1+2 kvartal",LEFT(A69,1)="2","1+2 kvartal",LEFT(A69,1)="3","3+4 kvartal",LEFT(A69,1)="4","3+4 kvartal")</f>
        <v>1+2 kvartal</v>
      </c>
      <c r="D69" s="3" t="s">
        <v>3</v>
      </c>
      <c r="E69" s="3" t="s">
        <v>70</v>
      </c>
      <c r="F69" s="4">
        <v>14337</v>
      </c>
      <c r="G69" s="14">
        <v>22.9</v>
      </c>
    </row>
    <row r="70" spans="1:7" x14ac:dyDescent="0.25">
      <c r="A70" s="3" t="s">
        <v>177</v>
      </c>
      <c r="B70" s="3">
        <f t="shared" si="1"/>
        <v>2020</v>
      </c>
      <c r="C70" s="3" t="str" cm="1">
        <f t="array" ref="C70">_xlfn.IFS(LEFT(A70,1)="1","1+2 kvartal",LEFT(A70,1)="2","1+2 kvartal",LEFT(A70,1)="3","3+4 kvartal",LEFT(A70,1)="4","3+4 kvartal")</f>
        <v>1+2 kvartal</v>
      </c>
      <c r="D70" s="3" t="s">
        <v>3</v>
      </c>
      <c r="E70" s="3" t="s">
        <v>71</v>
      </c>
      <c r="F70" s="4">
        <v>3155</v>
      </c>
      <c r="G70" s="4">
        <v>17</v>
      </c>
    </row>
    <row r="71" spans="1:7" x14ac:dyDescent="0.25">
      <c r="A71" s="3" t="s">
        <v>177</v>
      </c>
      <c r="B71" s="3">
        <f t="shared" si="1"/>
        <v>2020</v>
      </c>
      <c r="C71" s="3" t="str" cm="1">
        <f t="array" ref="C71">_xlfn.IFS(LEFT(A71,1)="1","1+2 kvartal",LEFT(A71,1)="2","1+2 kvartal",LEFT(A71,1)="3","3+4 kvartal",LEFT(A71,1)="4","3+4 kvartal")</f>
        <v>1+2 kvartal</v>
      </c>
      <c r="D71" s="3" t="s">
        <v>3</v>
      </c>
      <c r="E71" s="3" t="s">
        <v>72</v>
      </c>
      <c r="F71" s="4">
        <v>7289</v>
      </c>
      <c r="G71" s="14">
        <v>20.8</v>
      </c>
    </row>
    <row r="72" spans="1:7" x14ac:dyDescent="0.25">
      <c r="A72" s="3" t="s">
        <v>177</v>
      </c>
      <c r="B72" s="3">
        <f t="shared" si="1"/>
        <v>2020</v>
      </c>
      <c r="C72" s="3" t="str" cm="1">
        <f t="array" ref="C72">_xlfn.IFS(LEFT(A72,1)="1","1+2 kvartal",LEFT(A72,1)="2","1+2 kvartal",LEFT(A72,1)="3","3+4 kvartal",LEFT(A72,1)="4","3+4 kvartal")</f>
        <v>1+2 kvartal</v>
      </c>
      <c r="D72" s="3" t="s">
        <v>3</v>
      </c>
      <c r="E72" s="3" t="s">
        <v>73</v>
      </c>
      <c r="F72" s="4">
        <v>4112</v>
      </c>
      <c r="G72" s="4">
        <v>18</v>
      </c>
    </row>
    <row r="73" spans="1:7" x14ac:dyDescent="0.25">
      <c r="A73" s="3" t="s">
        <v>177</v>
      </c>
      <c r="B73" s="3">
        <f t="shared" si="1"/>
        <v>2020</v>
      </c>
      <c r="C73" s="3" t="str" cm="1">
        <f t="array" ref="C73">_xlfn.IFS(LEFT(A73,1)="1","1+2 kvartal",LEFT(A73,1)="2","1+2 kvartal",LEFT(A73,1)="3","3+4 kvartal",LEFT(A73,1)="4","3+4 kvartal")</f>
        <v>1+2 kvartal</v>
      </c>
      <c r="D73" s="3" t="s">
        <v>3</v>
      </c>
      <c r="E73" s="3" t="s">
        <v>74</v>
      </c>
      <c r="F73" s="4">
        <v>8064</v>
      </c>
      <c r="G73" s="14">
        <v>14.3</v>
      </c>
    </row>
    <row r="74" spans="1:7" x14ac:dyDescent="0.25">
      <c r="A74" s="3" t="s">
        <v>177</v>
      </c>
      <c r="B74" s="3">
        <f t="shared" si="1"/>
        <v>2020</v>
      </c>
      <c r="C74" s="3" t="str" cm="1">
        <f t="array" ref="C74">_xlfn.IFS(LEFT(A74,1)="1","1+2 kvartal",LEFT(A74,1)="2","1+2 kvartal",LEFT(A74,1)="3","3+4 kvartal",LEFT(A74,1)="4","3+4 kvartal")</f>
        <v>1+2 kvartal</v>
      </c>
      <c r="D74" s="3" t="s">
        <v>3</v>
      </c>
      <c r="E74" s="3" t="s">
        <v>75</v>
      </c>
      <c r="F74" s="4">
        <v>3409</v>
      </c>
      <c r="G74" s="14">
        <v>10.1</v>
      </c>
    </row>
    <row r="75" spans="1:7" x14ac:dyDescent="0.25">
      <c r="A75" s="3" t="s">
        <v>177</v>
      </c>
      <c r="B75" s="3">
        <f t="shared" si="1"/>
        <v>2020</v>
      </c>
      <c r="C75" s="3" t="str" cm="1">
        <f t="array" ref="C75">_xlfn.IFS(LEFT(A75,1)="1","1+2 kvartal",LEFT(A75,1)="2","1+2 kvartal",LEFT(A75,1)="3","3+4 kvartal",LEFT(A75,1)="4","3+4 kvartal")</f>
        <v>1+2 kvartal</v>
      </c>
      <c r="D75" s="3" t="s">
        <v>3</v>
      </c>
      <c r="E75" s="3" t="s">
        <v>76</v>
      </c>
      <c r="F75" s="4">
        <v>4427</v>
      </c>
      <c r="G75" s="14">
        <v>16.899999999999999</v>
      </c>
    </row>
    <row r="76" spans="1:7" x14ac:dyDescent="0.25">
      <c r="A76" s="3" t="s">
        <v>177</v>
      </c>
      <c r="B76" s="3">
        <f t="shared" si="1"/>
        <v>2020</v>
      </c>
      <c r="C76" s="3" t="str" cm="1">
        <f t="array" ref="C76">_xlfn.IFS(LEFT(A76,1)="1","1+2 kvartal",LEFT(A76,1)="2","1+2 kvartal",LEFT(A76,1)="3","3+4 kvartal",LEFT(A76,1)="4","3+4 kvartal")</f>
        <v>1+2 kvartal</v>
      </c>
      <c r="D76" s="3" t="s">
        <v>3</v>
      </c>
      <c r="E76" s="3" t="s">
        <v>77</v>
      </c>
      <c r="F76" s="4">
        <v>533</v>
      </c>
      <c r="G76" s="4">
        <v>26</v>
      </c>
    </row>
    <row r="77" spans="1:7" x14ac:dyDescent="0.25">
      <c r="A77" s="3" t="s">
        <v>177</v>
      </c>
      <c r="B77" s="3">
        <f t="shared" si="1"/>
        <v>2020</v>
      </c>
      <c r="C77" s="3" t="str" cm="1">
        <f t="array" ref="C77">_xlfn.IFS(LEFT(A77,1)="1","1+2 kvartal",LEFT(A77,1)="2","1+2 kvartal",LEFT(A77,1)="3","3+4 kvartal",LEFT(A77,1)="4","3+4 kvartal")</f>
        <v>1+2 kvartal</v>
      </c>
      <c r="D77" s="3" t="s">
        <v>3</v>
      </c>
      <c r="E77" s="3" t="s">
        <v>78</v>
      </c>
      <c r="F77" s="4">
        <v>11234</v>
      </c>
      <c r="G77" s="14">
        <v>18.899999999999999</v>
      </c>
    </row>
    <row r="78" spans="1:7" x14ac:dyDescent="0.25">
      <c r="A78" s="3" t="s">
        <v>177</v>
      </c>
      <c r="B78" s="3">
        <f t="shared" si="1"/>
        <v>2020</v>
      </c>
      <c r="C78" s="3" t="str" cm="1">
        <f t="array" ref="C78">_xlfn.IFS(LEFT(A78,1)="1","1+2 kvartal",LEFT(A78,1)="2","1+2 kvartal",LEFT(A78,1)="3","3+4 kvartal",LEFT(A78,1)="4","3+4 kvartal")</f>
        <v>1+2 kvartal</v>
      </c>
      <c r="D78" s="3" t="s">
        <v>3</v>
      </c>
      <c r="E78" s="3" t="s">
        <v>79</v>
      </c>
      <c r="F78" s="4">
        <v>6151</v>
      </c>
      <c r="G78" s="14">
        <v>15.9</v>
      </c>
    </row>
    <row r="79" spans="1:7" x14ac:dyDescent="0.25">
      <c r="A79" s="3" t="s">
        <v>177</v>
      </c>
      <c r="B79" s="3">
        <f t="shared" si="1"/>
        <v>2020</v>
      </c>
      <c r="C79" s="3" t="str" cm="1">
        <f t="array" ref="C79">_xlfn.IFS(LEFT(A79,1)="1","1+2 kvartal",LEFT(A79,1)="2","1+2 kvartal",LEFT(A79,1)="3","3+4 kvartal",LEFT(A79,1)="4","3+4 kvartal")</f>
        <v>1+2 kvartal</v>
      </c>
      <c r="D79" s="3" t="s">
        <v>3</v>
      </c>
      <c r="E79" s="3" t="s">
        <v>80</v>
      </c>
      <c r="F79" s="4">
        <v>6549</v>
      </c>
      <c r="G79" s="4">
        <v>23</v>
      </c>
    </row>
    <row r="80" spans="1:7" x14ac:dyDescent="0.25">
      <c r="A80" s="3" t="s">
        <v>177</v>
      </c>
      <c r="B80" s="3">
        <f t="shared" si="1"/>
        <v>2020</v>
      </c>
      <c r="C80" s="3" t="str" cm="1">
        <f t="array" ref="C80">_xlfn.IFS(LEFT(A80,1)="1","1+2 kvartal",LEFT(A80,1)="2","1+2 kvartal",LEFT(A80,1)="3","3+4 kvartal",LEFT(A80,1)="4","3+4 kvartal")</f>
        <v>1+2 kvartal</v>
      </c>
      <c r="D80" s="3" t="s">
        <v>3</v>
      </c>
      <c r="E80" s="3" t="s">
        <v>81</v>
      </c>
      <c r="F80" s="4">
        <v>11115</v>
      </c>
      <c r="G80" s="14">
        <v>21.9</v>
      </c>
    </row>
    <row r="81" spans="1:7" x14ac:dyDescent="0.25">
      <c r="A81" s="3" t="s">
        <v>177</v>
      </c>
      <c r="B81" s="3">
        <f t="shared" si="1"/>
        <v>2020</v>
      </c>
      <c r="C81" s="3" t="str" cm="1">
        <f t="array" ref="C81">_xlfn.IFS(LEFT(A81,1)="1","1+2 kvartal",LEFT(A81,1)="2","1+2 kvartal",LEFT(A81,1)="3","3+4 kvartal",LEFT(A81,1)="4","3+4 kvartal")</f>
        <v>1+2 kvartal</v>
      </c>
      <c r="D81" s="3" t="s">
        <v>3</v>
      </c>
      <c r="E81" s="3" t="s">
        <v>82</v>
      </c>
      <c r="F81" s="4">
        <v>1859</v>
      </c>
      <c r="G81" s="4">
        <v>13</v>
      </c>
    </row>
    <row r="82" spans="1:7" x14ac:dyDescent="0.25">
      <c r="A82" s="3" t="s">
        <v>177</v>
      </c>
      <c r="B82" s="3">
        <f t="shared" si="1"/>
        <v>2020</v>
      </c>
      <c r="C82" s="3" t="str" cm="1">
        <f t="array" ref="C82">_xlfn.IFS(LEFT(A82,1)="1","1+2 kvartal",LEFT(A82,1)="2","1+2 kvartal",LEFT(A82,1)="3","3+4 kvartal",LEFT(A82,1)="4","3+4 kvartal")</f>
        <v>1+2 kvartal</v>
      </c>
      <c r="D82" s="3" t="s">
        <v>3</v>
      </c>
      <c r="E82" s="3" t="s">
        <v>83</v>
      </c>
      <c r="F82" s="4">
        <v>3789</v>
      </c>
      <c r="G82" s="14">
        <v>20.100000000000001</v>
      </c>
    </row>
    <row r="83" spans="1:7" x14ac:dyDescent="0.25">
      <c r="A83" s="3" t="s">
        <v>177</v>
      </c>
      <c r="B83" s="3">
        <f t="shared" si="1"/>
        <v>2020</v>
      </c>
      <c r="C83" s="3" t="str" cm="1">
        <f t="array" ref="C83">_xlfn.IFS(LEFT(A83,1)="1","1+2 kvartal",LEFT(A83,1)="2","1+2 kvartal",LEFT(A83,1)="3","3+4 kvartal",LEFT(A83,1)="4","3+4 kvartal")</f>
        <v>1+2 kvartal</v>
      </c>
      <c r="D83" s="3" t="s">
        <v>3</v>
      </c>
      <c r="E83" s="3" t="s">
        <v>84</v>
      </c>
      <c r="F83" s="4">
        <v>2668</v>
      </c>
      <c r="G83" s="14">
        <v>19.100000000000001</v>
      </c>
    </row>
    <row r="84" spans="1:7" x14ac:dyDescent="0.25">
      <c r="A84" s="3" t="s">
        <v>177</v>
      </c>
      <c r="B84" s="3">
        <f t="shared" si="1"/>
        <v>2020</v>
      </c>
      <c r="C84" s="3" t="str" cm="1">
        <f t="array" ref="C84">_xlfn.IFS(LEFT(A84,1)="1","1+2 kvartal",LEFT(A84,1)="2","1+2 kvartal",LEFT(A84,1)="3","3+4 kvartal",LEFT(A84,1)="4","3+4 kvartal")</f>
        <v>1+2 kvartal</v>
      </c>
      <c r="D84" s="3" t="s">
        <v>3</v>
      </c>
      <c r="E84" s="3" t="s">
        <v>85</v>
      </c>
      <c r="F84" s="4">
        <v>2924</v>
      </c>
      <c r="G84" s="14">
        <v>22.9</v>
      </c>
    </row>
    <row r="85" spans="1:7" x14ac:dyDescent="0.25">
      <c r="A85" s="3" t="s">
        <v>177</v>
      </c>
      <c r="B85" s="3">
        <f t="shared" si="1"/>
        <v>2020</v>
      </c>
      <c r="C85" s="3" t="str" cm="1">
        <f t="array" ref="C85">_xlfn.IFS(LEFT(A85,1)="1","1+2 kvartal",LEFT(A85,1)="2","1+2 kvartal",LEFT(A85,1)="3","3+4 kvartal",LEFT(A85,1)="4","3+4 kvartal")</f>
        <v>1+2 kvartal</v>
      </c>
      <c r="D85" s="3" t="s">
        <v>3</v>
      </c>
      <c r="E85" s="3" t="s">
        <v>86</v>
      </c>
      <c r="F85" s="4">
        <v>8029</v>
      </c>
      <c r="G85" s="14">
        <v>22.2</v>
      </c>
    </row>
    <row r="86" spans="1:7" x14ac:dyDescent="0.25">
      <c r="A86" s="3" t="s">
        <v>177</v>
      </c>
      <c r="B86" s="3">
        <f t="shared" si="1"/>
        <v>2020</v>
      </c>
      <c r="C86" s="3" t="str" cm="1">
        <f t="array" ref="C86">_xlfn.IFS(LEFT(A86,1)="1","1+2 kvartal",LEFT(A86,1)="2","1+2 kvartal",LEFT(A86,1)="3","3+4 kvartal",LEFT(A86,1)="4","3+4 kvartal")</f>
        <v>1+2 kvartal</v>
      </c>
      <c r="D86" s="3" t="s">
        <v>3</v>
      </c>
      <c r="E86" s="3" t="s">
        <v>87</v>
      </c>
      <c r="F86" s="4">
        <v>5198</v>
      </c>
      <c r="G86" s="4">
        <v>20</v>
      </c>
    </row>
    <row r="87" spans="1:7" x14ac:dyDescent="0.25">
      <c r="A87" s="3" t="s">
        <v>177</v>
      </c>
      <c r="B87" s="3">
        <f t="shared" si="1"/>
        <v>2020</v>
      </c>
      <c r="C87" s="3" t="str" cm="1">
        <f t="array" ref="C87">_xlfn.IFS(LEFT(A87,1)="1","1+2 kvartal",LEFT(A87,1)="2","1+2 kvartal",LEFT(A87,1)="3","3+4 kvartal",LEFT(A87,1)="4","3+4 kvartal")</f>
        <v>1+2 kvartal</v>
      </c>
      <c r="D87" s="3" t="s">
        <v>3</v>
      </c>
      <c r="E87" s="3" t="s">
        <v>88</v>
      </c>
      <c r="F87" s="4">
        <v>10612</v>
      </c>
      <c r="G87" s="14">
        <v>23.2</v>
      </c>
    </row>
    <row r="88" spans="1:7" x14ac:dyDescent="0.25">
      <c r="A88" s="3" t="s">
        <v>177</v>
      </c>
      <c r="B88" s="3">
        <f t="shared" si="1"/>
        <v>2020</v>
      </c>
      <c r="C88" s="3" t="str" cm="1">
        <f t="array" ref="C88">_xlfn.IFS(LEFT(A88,1)="1","1+2 kvartal",LEFT(A88,1)="2","1+2 kvartal",LEFT(A88,1)="3","3+4 kvartal",LEFT(A88,1)="4","3+4 kvartal")</f>
        <v>1+2 kvartal</v>
      </c>
      <c r="D88" s="3" t="s">
        <v>3</v>
      </c>
      <c r="E88" s="3" t="s">
        <v>89</v>
      </c>
      <c r="F88" s="4">
        <v>6316</v>
      </c>
      <c r="G88" s="14">
        <v>23.6</v>
      </c>
    </row>
    <row r="89" spans="1:7" x14ac:dyDescent="0.25">
      <c r="A89" s="3" t="s">
        <v>177</v>
      </c>
      <c r="B89" s="3">
        <f t="shared" si="1"/>
        <v>2020</v>
      </c>
      <c r="C89" s="3" t="str" cm="1">
        <f t="array" ref="C89">_xlfn.IFS(LEFT(A89,1)="1","1+2 kvartal",LEFT(A89,1)="2","1+2 kvartal",LEFT(A89,1)="3","3+4 kvartal",LEFT(A89,1)="4","3+4 kvartal")</f>
        <v>1+2 kvartal</v>
      </c>
      <c r="D89" s="3" t="s">
        <v>3</v>
      </c>
      <c r="E89" s="3" t="s">
        <v>90</v>
      </c>
      <c r="F89" s="4">
        <v>5442</v>
      </c>
      <c r="G89" s="14">
        <v>23.6</v>
      </c>
    </row>
    <row r="90" spans="1:7" x14ac:dyDescent="0.25">
      <c r="A90" s="3" t="s">
        <v>177</v>
      </c>
      <c r="B90" s="3">
        <f t="shared" si="1"/>
        <v>2020</v>
      </c>
      <c r="C90" s="3" t="str" cm="1">
        <f t="array" ref="C90">_xlfn.IFS(LEFT(A90,1)="1","1+2 kvartal",LEFT(A90,1)="2","1+2 kvartal",LEFT(A90,1)="3","3+4 kvartal",LEFT(A90,1)="4","3+4 kvartal")</f>
        <v>1+2 kvartal</v>
      </c>
      <c r="D90" s="3" t="s">
        <v>3</v>
      </c>
      <c r="E90" s="3" t="s">
        <v>91</v>
      </c>
      <c r="F90" s="4">
        <v>4523</v>
      </c>
      <c r="G90" s="14">
        <v>16.600000000000001</v>
      </c>
    </row>
    <row r="91" spans="1:7" x14ac:dyDescent="0.25">
      <c r="A91" s="3" t="s">
        <v>177</v>
      </c>
      <c r="B91" s="3">
        <f t="shared" si="1"/>
        <v>2020</v>
      </c>
      <c r="C91" s="3" t="str" cm="1">
        <f t="array" ref="C91">_xlfn.IFS(LEFT(A91,1)="1","1+2 kvartal",LEFT(A91,1)="2","1+2 kvartal",LEFT(A91,1)="3","3+4 kvartal",LEFT(A91,1)="4","3+4 kvartal")</f>
        <v>1+2 kvartal</v>
      </c>
      <c r="D91" s="3" t="s">
        <v>3</v>
      </c>
      <c r="E91" s="3" t="s">
        <v>92</v>
      </c>
      <c r="F91" s="4">
        <v>1152</v>
      </c>
      <c r="G91" s="14">
        <v>11.3</v>
      </c>
    </row>
    <row r="92" spans="1:7" x14ac:dyDescent="0.25">
      <c r="A92" s="3" t="s">
        <v>177</v>
      </c>
      <c r="B92" s="3">
        <f t="shared" si="1"/>
        <v>2020</v>
      </c>
      <c r="C92" s="3" t="str" cm="1">
        <f t="array" ref="C92">_xlfn.IFS(LEFT(A92,1)="1","1+2 kvartal",LEFT(A92,1)="2","1+2 kvartal",LEFT(A92,1)="3","3+4 kvartal",LEFT(A92,1)="4","3+4 kvartal")</f>
        <v>1+2 kvartal</v>
      </c>
      <c r="D92" s="3" t="s">
        <v>3</v>
      </c>
      <c r="E92" s="3" t="s">
        <v>93</v>
      </c>
      <c r="F92" s="4">
        <v>6260</v>
      </c>
      <c r="G92" s="14">
        <v>20.2</v>
      </c>
    </row>
    <row r="93" spans="1:7" x14ac:dyDescent="0.25">
      <c r="A93" s="3" t="s">
        <v>177</v>
      </c>
      <c r="B93" s="3">
        <f t="shared" si="1"/>
        <v>2020</v>
      </c>
      <c r="C93" s="3" t="str" cm="1">
        <f t="array" ref="C93">_xlfn.IFS(LEFT(A93,1)="1","1+2 kvartal",LEFT(A93,1)="2","1+2 kvartal",LEFT(A93,1)="3","3+4 kvartal",LEFT(A93,1)="4","3+4 kvartal")</f>
        <v>1+2 kvartal</v>
      </c>
      <c r="D93" s="3" t="s">
        <v>3</v>
      </c>
      <c r="E93" s="3" t="s">
        <v>94</v>
      </c>
      <c r="F93" s="4">
        <v>5125</v>
      </c>
      <c r="G93" s="14">
        <v>19.100000000000001</v>
      </c>
    </row>
    <row r="94" spans="1:7" x14ac:dyDescent="0.25">
      <c r="A94" s="3" t="s">
        <v>177</v>
      </c>
      <c r="B94" s="3">
        <f t="shared" si="1"/>
        <v>2020</v>
      </c>
      <c r="C94" s="3" t="str" cm="1">
        <f t="array" ref="C94">_xlfn.IFS(LEFT(A94,1)="1","1+2 kvartal",LEFT(A94,1)="2","1+2 kvartal",LEFT(A94,1)="3","3+4 kvartal",LEFT(A94,1)="4","3+4 kvartal")</f>
        <v>1+2 kvartal</v>
      </c>
      <c r="D94" s="3" t="s">
        <v>3</v>
      </c>
      <c r="E94" s="3" t="s">
        <v>95</v>
      </c>
      <c r="F94" s="4">
        <v>13189</v>
      </c>
      <c r="G94" s="14">
        <v>17.8</v>
      </c>
    </row>
    <row r="95" spans="1:7" x14ac:dyDescent="0.25">
      <c r="A95" s="3" t="s">
        <v>177</v>
      </c>
      <c r="B95" s="3">
        <f t="shared" si="1"/>
        <v>2020</v>
      </c>
      <c r="C95" s="3" t="str" cm="1">
        <f t="array" ref="C95">_xlfn.IFS(LEFT(A95,1)="1","1+2 kvartal",LEFT(A95,1)="2","1+2 kvartal",LEFT(A95,1)="3","3+4 kvartal",LEFT(A95,1)="4","3+4 kvartal")</f>
        <v>1+2 kvartal</v>
      </c>
      <c r="D95" s="3" t="s">
        <v>3</v>
      </c>
      <c r="E95" s="3" t="s">
        <v>96</v>
      </c>
      <c r="F95" s="4">
        <v>5047</v>
      </c>
      <c r="G95" s="14">
        <v>22.3</v>
      </c>
    </row>
    <row r="96" spans="1:7" x14ac:dyDescent="0.25">
      <c r="A96" s="3" t="s">
        <v>177</v>
      </c>
      <c r="B96" s="3">
        <f t="shared" si="1"/>
        <v>2020</v>
      </c>
      <c r="C96" s="3" t="str" cm="1">
        <f t="array" ref="C96">_xlfn.IFS(LEFT(A96,1)="1","1+2 kvartal",LEFT(A96,1)="2","1+2 kvartal",LEFT(A96,1)="3","3+4 kvartal",LEFT(A96,1)="4","3+4 kvartal")</f>
        <v>1+2 kvartal</v>
      </c>
      <c r="D96" s="3" t="s">
        <v>3</v>
      </c>
      <c r="E96" s="3" t="s">
        <v>97</v>
      </c>
      <c r="F96" s="4">
        <v>12641</v>
      </c>
      <c r="G96" s="14">
        <v>20.7</v>
      </c>
    </row>
    <row r="97" spans="1:7" x14ac:dyDescent="0.25">
      <c r="A97" s="3" t="s">
        <v>177</v>
      </c>
      <c r="B97" s="3">
        <f t="shared" si="1"/>
        <v>2020</v>
      </c>
      <c r="C97" s="3" t="str" cm="1">
        <f t="array" ref="C97">_xlfn.IFS(LEFT(A97,1)="1","1+2 kvartal",LEFT(A97,1)="2","1+2 kvartal",LEFT(A97,1)="3","3+4 kvartal",LEFT(A97,1)="4","3+4 kvartal")</f>
        <v>1+2 kvartal</v>
      </c>
      <c r="D97" s="3" t="s">
        <v>3</v>
      </c>
      <c r="E97" s="3" t="s">
        <v>98</v>
      </c>
      <c r="F97" s="4">
        <v>6423</v>
      </c>
      <c r="G97" s="14">
        <v>23.2</v>
      </c>
    </row>
    <row r="98" spans="1:7" x14ac:dyDescent="0.25">
      <c r="A98" s="3" t="s">
        <v>177</v>
      </c>
      <c r="B98" s="3">
        <f t="shared" si="1"/>
        <v>2020</v>
      </c>
      <c r="C98" s="3" t="str" cm="1">
        <f t="array" ref="C98">_xlfn.IFS(LEFT(A98,1)="1","1+2 kvartal",LEFT(A98,1)="2","1+2 kvartal",LEFT(A98,1)="3","3+4 kvartal",LEFT(A98,1)="4","3+4 kvartal")</f>
        <v>1+2 kvartal</v>
      </c>
      <c r="D98" s="3" t="s">
        <v>3</v>
      </c>
      <c r="E98" s="3" t="s">
        <v>99</v>
      </c>
      <c r="F98" s="4">
        <v>789</v>
      </c>
      <c r="G98" s="14">
        <v>23.9</v>
      </c>
    </row>
    <row r="99" spans="1:7" x14ac:dyDescent="0.25">
      <c r="A99" s="3" t="s">
        <v>177</v>
      </c>
      <c r="B99" s="3">
        <f t="shared" si="1"/>
        <v>2020</v>
      </c>
      <c r="C99" s="3" t="str" cm="1">
        <f t="array" ref="C99">_xlfn.IFS(LEFT(A99,1)="1","1+2 kvartal",LEFT(A99,1)="2","1+2 kvartal",LEFT(A99,1)="3","3+4 kvartal",LEFT(A99,1)="4","3+4 kvartal")</f>
        <v>1+2 kvartal</v>
      </c>
      <c r="D99" s="3" t="s">
        <v>3</v>
      </c>
      <c r="E99" s="3" t="s">
        <v>100</v>
      </c>
      <c r="F99" s="4">
        <v>7905</v>
      </c>
      <c r="G99" s="14">
        <v>21.7</v>
      </c>
    </row>
    <row r="100" spans="1:7" x14ac:dyDescent="0.25">
      <c r="A100" s="3" t="s">
        <v>177</v>
      </c>
      <c r="B100" s="3">
        <f t="shared" si="1"/>
        <v>2020</v>
      </c>
      <c r="C100" s="3" t="str" cm="1">
        <f t="array" ref="C100">_xlfn.IFS(LEFT(A100,1)="1","1+2 kvartal",LEFT(A100,1)="2","1+2 kvartal",LEFT(A100,1)="3","3+4 kvartal",LEFT(A100,1)="4","3+4 kvartal")</f>
        <v>1+2 kvartal</v>
      </c>
      <c r="D100" s="3" t="s">
        <v>3</v>
      </c>
      <c r="E100" s="3" t="s">
        <v>101</v>
      </c>
      <c r="F100" s="4">
        <v>26719</v>
      </c>
      <c r="G100" s="14">
        <v>18.100000000000001</v>
      </c>
    </row>
    <row r="101" spans="1:7" x14ac:dyDescent="0.25">
      <c r="A101" s="3" t="s">
        <v>177</v>
      </c>
      <c r="B101" s="3">
        <f t="shared" si="1"/>
        <v>2020</v>
      </c>
      <c r="C101" s="3" t="str" cm="1">
        <f t="array" ref="C101">_xlfn.IFS(LEFT(A101,1)="1","1+2 kvartal",LEFT(A101,1)="2","1+2 kvartal",LEFT(A101,1)="3","3+4 kvartal",LEFT(A101,1)="4","3+4 kvartal")</f>
        <v>1+2 kvartal</v>
      </c>
      <c r="D101" s="3" t="s">
        <v>3</v>
      </c>
      <c r="E101" s="3" t="s">
        <v>102</v>
      </c>
      <c r="F101" s="4">
        <v>43803</v>
      </c>
      <c r="G101" s="14">
        <v>17.7</v>
      </c>
    </row>
    <row r="102" spans="1:7" x14ac:dyDescent="0.25">
      <c r="A102" s="3" t="s">
        <v>177</v>
      </c>
      <c r="B102" s="3">
        <f t="shared" si="1"/>
        <v>2020</v>
      </c>
      <c r="C102" s="3" t="str" cm="1">
        <f t="array" ref="C102">_xlfn.IFS(LEFT(A102,1)="1","1+2 kvartal",LEFT(A102,1)="2","1+2 kvartal",LEFT(A102,1)="3","3+4 kvartal",LEFT(A102,1)="4","3+4 kvartal")</f>
        <v>1+2 kvartal</v>
      </c>
      <c r="D102" s="3" t="s">
        <v>3</v>
      </c>
      <c r="E102" s="3" t="s">
        <v>103</v>
      </c>
      <c r="F102" s="4">
        <v>5800</v>
      </c>
      <c r="G102" s="5"/>
    </row>
    <row r="103" spans="1:7" x14ac:dyDescent="0.25">
      <c r="A103" s="3" t="s">
        <v>177</v>
      </c>
      <c r="B103" s="3">
        <f t="shared" si="1"/>
        <v>2020</v>
      </c>
      <c r="C103" s="3" t="str" cm="1">
        <f t="array" ref="C103">_xlfn.IFS(LEFT(A103,1)="1","1+2 kvartal",LEFT(A103,1)="2","1+2 kvartal",LEFT(A103,1)="3","3+4 kvartal",LEFT(A103,1)="4","3+4 kvartal")</f>
        <v>1+2 kvartal</v>
      </c>
      <c r="D103" s="3" t="s">
        <v>104</v>
      </c>
      <c r="E103" s="3" t="s">
        <v>4</v>
      </c>
      <c r="F103" s="4">
        <v>213347</v>
      </c>
      <c r="G103" s="14">
        <v>5.6</v>
      </c>
    </row>
    <row r="104" spans="1:7" x14ac:dyDescent="0.25">
      <c r="A104" s="3" t="s">
        <v>177</v>
      </c>
      <c r="B104" s="3">
        <f t="shared" si="1"/>
        <v>2020</v>
      </c>
      <c r="C104" s="3" t="str" cm="1">
        <f t="array" ref="C104">_xlfn.IFS(LEFT(A104,1)="1","1+2 kvartal",LEFT(A104,1)="2","1+2 kvartal",LEFT(A104,1)="3","3+4 kvartal",LEFT(A104,1)="4","3+4 kvartal")</f>
        <v>1+2 kvartal</v>
      </c>
      <c r="D104" s="3" t="s">
        <v>104</v>
      </c>
      <c r="E104" s="3" t="s">
        <v>5</v>
      </c>
      <c r="F104" s="4">
        <v>1045</v>
      </c>
      <c r="G104" s="14">
        <v>5.8</v>
      </c>
    </row>
    <row r="105" spans="1:7" x14ac:dyDescent="0.25">
      <c r="A105" s="3" t="s">
        <v>177</v>
      </c>
      <c r="B105" s="3">
        <f t="shared" si="1"/>
        <v>2020</v>
      </c>
      <c r="C105" s="3" t="str" cm="1">
        <f t="array" ref="C105">_xlfn.IFS(LEFT(A105,1)="1","1+2 kvartal",LEFT(A105,1)="2","1+2 kvartal",LEFT(A105,1)="3","3+4 kvartal",LEFT(A105,1)="4","3+4 kvartal")</f>
        <v>1+2 kvartal</v>
      </c>
      <c r="D105" s="3" t="s">
        <v>104</v>
      </c>
      <c r="E105" s="3" t="s">
        <v>6</v>
      </c>
      <c r="F105" s="4">
        <v>392</v>
      </c>
      <c r="G105" s="14">
        <v>2.5</v>
      </c>
    </row>
    <row r="106" spans="1:7" x14ac:dyDescent="0.25">
      <c r="A106" s="3" t="s">
        <v>177</v>
      </c>
      <c r="B106" s="3">
        <f t="shared" si="1"/>
        <v>2020</v>
      </c>
      <c r="C106" s="3" t="str" cm="1">
        <f t="array" ref="C106">_xlfn.IFS(LEFT(A106,1)="1","1+2 kvartal",LEFT(A106,1)="2","1+2 kvartal",LEFT(A106,1)="3","3+4 kvartal",LEFT(A106,1)="4","3+4 kvartal")</f>
        <v>1+2 kvartal</v>
      </c>
      <c r="D106" s="3" t="s">
        <v>104</v>
      </c>
      <c r="E106" s="3" t="s">
        <v>7</v>
      </c>
      <c r="F106" s="4">
        <v>1751</v>
      </c>
      <c r="G106" s="14">
        <v>6.9</v>
      </c>
    </row>
    <row r="107" spans="1:7" x14ac:dyDescent="0.25">
      <c r="A107" s="3" t="s">
        <v>177</v>
      </c>
      <c r="B107" s="3">
        <f t="shared" si="1"/>
        <v>2020</v>
      </c>
      <c r="C107" s="3" t="str" cm="1">
        <f t="array" ref="C107">_xlfn.IFS(LEFT(A107,1)="1","1+2 kvartal",LEFT(A107,1)="2","1+2 kvartal",LEFT(A107,1)="3","3+4 kvartal",LEFT(A107,1)="4","3+4 kvartal")</f>
        <v>1+2 kvartal</v>
      </c>
      <c r="D107" s="3" t="s">
        <v>104</v>
      </c>
      <c r="E107" s="3" t="s">
        <v>8</v>
      </c>
      <c r="F107" s="4">
        <v>2028</v>
      </c>
      <c r="G107" s="14">
        <v>6.7</v>
      </c>
    </row>
    <row r="108" spans="1:7" x14ac:dyDescent="0.25">
      <c r="A108" s="3" t="s">
        <v>177</v>
      </c>
      <c r="B108" s="3">
        <f t="shared" si="1"/>
        <v>2020</v>
      </c>
      <c r="C108" s="3" t="str" cm="1">
        <f t="array" ref="C108">_xlfn.IFS(LEFT(A108,1)="1","1+2 kvartal",LEFT(A108,1)="2","1+2 kvartal",LEFT(A108,1)="3","3+4 kvartal",LEFT(A108,1)="4","3+4 kvartal")</f>
        <v>1+2 kvartal</v>
      </c>
      <c r="D108" s="3" t="s">
        <v>104</v>
      </c>
      <c r="E108" s="3" t="s">
        <v>9</v>
      </c>
      <c r="F108" s="4">
        <v>1130</v>
      </c>
      <c r="G108" s="14">
        <v>6.8</v>
      </c>
    </row>
    <row r="109" spans="1:7" x14ac:dyDescent="0.25">
      <c r="A109" s="3" t="s">
        <v>177</v>
      </c>
      <c r="B109" s="3">
        <f t="shared" si="1"/>
        <v>2020</v>
      </c>
      <c r="C109" s="3" t="str" cm="1">
        <f t="array" ref="C109">_xlfn.IFS(LEFT(A109,1)="1","1+2 kvartal",LEFT(A109,1)="2","1+2 kvartal",LEFT(A109,1)="3","3+4 kvartal",LEFT(A109,1)="4","3+4 kvartal")</f>
        <v>1+2 kvartal</v>
      </c>
      <c r="D109" s="3" t="s">
        <v>104</v>
      </c>
      <c r="E109" s="3" t="s">
        <v>10</v>
      </c>
      <c r="F109" s="4">
        <v>2372</v>
      </c>
      <c r="G109" s="14">
        <v>10.1</v>
      </c>
    </row>
    <row r="110" spans="1:7" x14ac:dyDescent="0.25">
      <c r="A110" s="3" t="s">
        <v>177</v>
      </c>
      <c r="B110" s="3">
        <f t="shared" si="1"/>
        <v>2020</v>
      </c>
      <c r="C110" s="3" t="str" cm="1">
        <f t="array" ref="C110">_xlfn.IFS(LEFT(A110,1)="1","1+2 kvartal",LEFT(A110,1)="2","1+2 kvartal",LEFT(A110,1)="3","3+4 kvartal",LEFT(A110,1)="4","3+4 kvartal")</f>
        <v>1+2 kvartal</v>
      </c>
      <c r="D110" s="3" t="s">
        <v>104</v>
      </c>
      <c r="E110" s="3" t="s">
        <v>11</v>
      </c>
      <c r="F110" s="4">
        <v>1490</v>
      </c>
      <c r="G110" s="14">
        <v>6.6</v>
      </c>
    </row>
    <row r="111" spans="1:7" x14ac:dyDescent="0.25">
      <c r="A111" s="3" t="s">
        <v>177</v>
      </c>
      <c r="B111" s="3">
        <f t="shared" si="1"/>
        <v>2020</v>
      </c>
      <c r="C111" s="3" t="str" cm="1">
        <f t="array" ref="C111">_xlfn.IFS(LEFT(A111,1)="1","1+2 kvartal",LEFT(A111,1)="2","1+2 kvartal",LEFT(A111,1)="3","3+4 kvartal",LEFT(A111,1)="4","3+4 kvartal")</f>
        <v>1+2 kvartal</v>
      </c>
      <c r="D111" s="3" t="s">
        <v>104</v>
      </c>
      <c r="E111" s="3" t="s">
        <v>12</v>
      </c>
      <c r="F111" s="4">
        <v>1507</v>
      </c>
      <c r="G111" s="14">
        <v>6.8</v>
      </c>
    </row>
    <row r="112" spans="1:7" x14ac:dyDescent="0.25">
      <c r="A112" s="3" t="s">
        <v>177</v>
      </c>
      <c r="B112" s="3">
        <f t="shared" si="1"/>
        <v>2020</v>
      </c>
      <c r="C112" s="3" t="str" cm="1">
        <f t="array" ref="C112">_xlfn.IFS(LEFT(A112,1)="1","1+2 kvartal",LEFT(A112,1)="2","1+2 kvartal",LEFT(A112,1)="3","3+4 kvartal",LEFT(A112,1)="4","3+4 kvartal")</f>
        <v>1+2 kvartal</v>
      </c>
      <c r="D112" s="3" t="s">
        <v>104</v>
      </c>
      <c r="E112" s="3" t="s">
        <v>13</v>
      </c>
      <c r="F112" s="4">
        <v>190</v>
      </c>
      <c r="G112" s="14">
        <v>2.2999999999999998</v>
      </c>
    </row>
    <row r="113" spans="1:7" x14ac:dyDescent="0.25">
      <c r="A113" s="3" t="s">
        <v>177</v>
      </c>
      <c r="B113" s="3">
        <f t="shared" si="1"/>
        <v>2020</v>
      </c>
      <c r="C113" s="3" t="str" cm="1">
        <f t="array" ref="C113">_xlfn.IFS(LEFT(A113,1)="1","1+2 kvartal",LEFT(A113,1)="2","1+2 kvartal",LEFT(A113,1)="3","3+4 kvartal",LEFT(A113,1)="4","3+4 kvartal")</f>
        <v>1+2 kvartal</v>
      </c>
      <c r="D113" s="3" t="s">
        <v>104</v>
      </c>
      <c r="E113" s="3" t="s">
        <v>14</v>
      </c>
      <c r="F113" s="4">
        <v>797</v>
      </c>
      <c r="G113" s="4">
        <v>3</v>
      </c>
    </row>
    <row r="114" spans="1:7" x14ac:dyDescent="0.25">
      <c r="A114" s="3" t="s">
        <v>177</v>
      </c>
      <c r="B114" s="3">
        <f t="shared" si="1"/>
        <v>2020</v>
      </c>
      <c r="C114" s="3" t="str" cm="1">
        <f t="array" ref="C114">_xlfn.IFS(LEFT(A114,1)="1","1+2 kvartal",LEFT(A114,1)="2","1+2 kvartal",LEFT(A114,1)="3","3+4 kvartal",LEFT(A114,1)="4","3+4 kvartal")</f>
        <v>1+2 kvartal</v>
      </c>
      <c r="D114" s="3" t="s">
        <v>104</v>
      </c>
      <c r="E114" s="3" t="s">
        <v>15</v>
      </c>
      <c r="F114" s="4">
        <v>5055</v>
      </c>
      <c r="G114" s="14">
        <v>6.8</v>
      </c>
    </row>
    <row r="115" spans="1:7" x14ac:dyDescent="0.25">
      <c r="A115" s="3" t="s">
        <v>177</v>
      </c>
      <c r="B115" s="3">
        <f t="shared" si="1"/>
        <v>2020</v>
      </c>
      <c r="C115" s="3" t="str" cm="1">
        <f t="array" ref="C115">_xlfn.IFS(LEFT(A115,1)="1","1+2 kvartal",LEFT(A115,1)="2","1+2 kvartal",LEFT(A115,1)="3","3+4 kvartal",LEFT(A115,1)="4","3+4 kvartal")</f>
        <v>1+2 kvartal</v>
      </c>
      <c r="D115" s="3" t="s">
        <v>104</v>
      </c>
      <c r="E115" s="3" t="s">
        <v>16</v>
      </c>
      <c r="F115" s="4">
        <v>85</v>
      </c>
      <c r="G115" s="14">
        <v>4.5</v>
      </c>
    </row>
    <row r="116" spans="1:7" x14ac:dyDescent="0.25">
      <c r="A116" s="3" t="s">
        <v>177</v>
      </c>
      <c r="B116" s="3">
        <f t="shared" si="1"/>
        <v>2020</v>
      </c>
      <c r="C116" s="3" t="str" cm="1">
        <f t="array" ref="C116">_xlfn.IFS(LEFT(A116,1)="1","1+2 kvartal",LEFT(A116,1)="2","1+2 kvartal",LEFT(A116,1)="3","3+4 kvartal",LEFT(A116,1)="4","3+4 kvartal")</f>
        <v>1+2 kvartal</v>
      </c>
      <c r="D116" s="3" t="s">
        <v>104</v>
      </c>
      <c r="E116" s="3" t="s">
        <v>17</v>
      </c>
      <c r="F116" s="4">
        <v>1376</v>
      </c>
      <c r="G116" s="14">
        <v>4.5999999999999996</v>
      </c>
    </row>
    <row r="117" spans="1:7" x14ac:dyDescent="0.25">
      <c r="A117" s="3" t="s">
        <v>177</v>
      </c>
      <c r="B117" s="3">
        <f t="shared" si="1"/>
        <v>2020</v>
      </c>
      <c r="C117" s="3" t="str" cm="1">
        <f t="array" ref="C117">_xlfn.IFS(LEFT(A117,1)="1","1+2 kvartal",LEFT(A117,1)="2","1+2 kvartal",LEFT(A117,1)="3","3+4 kvartal",LEFT(A117,1)="4","3+4 kvartal")</f>
        <v>1+2 kvartal</v>
      </c>
      <c r="D117" s="3" t="s">
        <v>104</v>
      </c>
      <c r="E117" s="3" t="s">
        <v>18</v>
      </c>
      <c r="F117" s="4">
        <v>1200</v>
      </c>
      <c r="G117" s="14">
        <v>5.2</v>
      </c>
    </row>
    <row r="118" spans="1:7" x14ac:dyDescent="0.25">
      <c r="A118" s="3" t="s">
        <v>177</v>
      </c>
      <c r="B118" s="3">
        <f t="shared" si="1"/>
        <v>2020</v>
      </c>
      <c r="C118" s="3" t="str" cm="1">
        <f t="array" ref="C118">_xlfn.IFS(LEFT(A118,1)="1","1+2 kvartal",LEFT(A118,1)="2","1+2 kvartal",LEFT(A118,1)="3","3+4 kvartal",LEFT(A118,1)="4","3+4 kvartal")</f>
        <v>1+2 kvartal</v>
      </c>
      <c r="D118" s="3" t="s">
        <v>104</v>
      </c>
      <c r="E118" s="3" t="s">
        <v>19</v>
      </c>
      <c r="F118" s="4">
        <v>1259</v>
      </c>
      <c r="G118" s="14">
        <v>5.0999999999999996</v>
      </c>
    </row>
    <row r="119" spans="1:7" x14ac:dyDescent="0.25">
      <c r="A119" s="3" t="s">
        <v>177</v>
      </c>
      <c r="B119" s="3">
        <f t="shared" si="1"/>
        <v>2020</v>
      </c>
      <c r="C119" s="3" t="str" cm="1">
        <f t="array" ref="C119">_xlfn.IFS(LEFT(A119,1)="1","1+2 kvartal",LEFT(A119,1)="2","1+2 kvartal",LEFT(A119,1)="3","3+4 kvartal",LEFT(A119,1)="4","3+4 kvartal")</f>
        <v>1+2 kvartal</v>
      </c>
      <c r="D119" s="3" t="s">
        <v>104</v>
      </c>
      <c r="E119" s="3" t="s">
        <v>20</v>
      </c>
      <c r="F119" s="4">
        <v>2025</v>
      </c>
      <c r="G119" s="14">
        <v>6.2</v>
      </c>
    </row>
    <row r="120" spans="1:7" x14ac:dyDescent="0.25">
      <c r="A120" s="3" t="s">
        <v>177</v>
      </c>
      <c r="B120" s="3">
        <f t="shared" si="1"/>
        <v>2020</v>
      </c>
      <c r="C120" s="3" t="str" cm="1">
        <f t="array" ref="C120">_xlfn.IFS(LEFT(A120,1)="1","1+2 kvartal",LEFT(A120,1)="2","1+2 kvartal",LEFT(A120,1)="3","3+4 kvartal",LEFT(A120,1)="4","3+4 kvartal")</f>
        <v>1+2 kvartal</v>
      </c>
      <c r="D120" s="3" t="s">
        <v>104</v>
      </c>
      <c r="E120" s="3" t="s">
        <v>21</v>
      </c>
      <c r="F120" s="4">
        <v>2177</v>
      </c>
      <c r="G120" s="4">
        <v>3</v>
      </c>
    </row>
    <row r="121" spans="1:7" x14ac:dyDescent="0.25">
      <c r="A121" s="3" t="s">
        <v>177</v>
      </c>
      <c r="B121" s="3">
        <f t="shared" si="1"/>
        <v>2020</v>
      </c>
      <c r="C121" s="3" t="str" cm="1">
        <f t="array" ref="C121">_xlfn.IFS(LEFT(A121,1)="1","1+2 kvartal",LEFT(A121,1)="2","1+2 kvartal",LEFT(A121,1)="3","3+4 kvartal",LEFT(A121,1)="4","3+4 kvartal")</f>
        <v>1+2 kvartal</v>
      </c>
      <c r="D121" s="3" t="s">
        <v>104</v>
      </c>
      <c r="E121" s="3" t="s">
        <v>22</v>
      </c>
      <c r="F121" s="4">
        <v>2940</v>
      </c>
      <c r="G121" s="14">
        <v>8.1</v>
      </c>
    </row>
    <row r="122" spans="1:7" x14ac:dyDescent="0.25">
      <c r="A122" s="3" t="s">
        <v>177</v>
      </c>
      <c r="B122" s="3">
        <f t="shared" si="1"/>
        <v>2020</v>
      </c>
      <c r="C122" s="3" t="str" cm="1">
        <f t="array" ref="C122">_xlfn.IFS(LEFT(A122,1)="1","1+2 kvartal",LEFT(A122,1)="2","1+2 kvartal",LEFT(A122,1)="3","3+4 kvartal",LEFT(A122,1)="4","3+4 kvartal")</f>
        <v>1+2 kvartal</v>
      </c>
      <c r="D122" s="3" t="s">
        <v>104</v>
      </c>
      <c r="E122" s="3" t="s">
        <v>23</v>
      </c>
      <c r="F122" s="4">
        <v>1324</v>
      </c>
      <c r="G122" s="14">
        <v>4.8</v>
      </c>
    </row>
    <row r="123" spans="1:7" x14ac:dyDescent="0.25">
      <c r="A123" s="3" t="s">
        <v>177</v>
      </c>
      <c r="B123" s="3">
        <f t="shared" si="1"/>
        <v>2020</v>
      </c>
      <c r="C123" s="3" t="str" cm="1">
        <f t="array" ref="C123">_xlfn.IFS(LEFT(A123,1)="1","1+2 kvartal",LEFT(A123,1)="2","1+2 kvartal",LEFT(A123,1)="3","3+4 kvartal",LEFT(A123,1)="4","3+4 kvartal")</f>
        <v>1+2 kvartal</v>
      </c>
      <c r="D123" s="3" t="s">
        <v>104</v>
      </c>
      <c r="E123" s="3" t="s">
        <v>24</v>
      </c>
      <c r="F123" s="4">
        <v>832</v>
      </c>
      <c r="G123" s="14">
        <v>3.4</v>
      </c>
    </row>
    <row r="124" spans="1:7" x14ac:dyDescent="0.25">
      <c r="A124" s="3" t="s">
        <v>177</v>
      </c>
      <c r="B124" s="3">
        <f t="shared" si="1"/>
        <v>2020</v>
      </c>
      <c r="C124" s="3" t="str" cm="1">
        <f t="array" ref="C124">_xlfn.IFS(LEFT(A124,1)="1","1+2 kvartal",LEFT(A124,1)="2","1+2 kvartal",LEFT(A124,1)="3","3+4 kvartal",LEFT(A124,1)="4","3+4 kvartal")</f>
        <v>1+2 kvartal</v>
      </c>
      <c r="D124" s="3" t="s">
        <v>104</v>
      </c>
      <c r="E124" s="3" t="s">
        <v>25</v>
      </c>
      <c r="F124" s="4">
        <v>2266</v>
      </c>
      <c r="G124" s="14">
        <v>7.2</v>
      </c>
    </row>
    <row r="125" spans="1:7" x14ac:dyDescent="0.25">
      <c r="A125" s="3" t="s">
        <v>177</v>
      </c>
      <c r="B125" s="3">
        <f t="shared" si="1"/>
        <v>2020</v>
      </c>
      <c r="C125" s="3" t="str" cm="1">
        <f t="array" ref="C125">_xlfn.IFS(LEFT(A125,1)="1","1+2 kvartal",LEFT(A125,1)="2","1+2 kvartal",LEFT(A125,1)="3","3+4 kvartal",LEFT(A125,1)="4","3+4 kvartal")</f>
        <v>1+2 kvartal</v>
      </c>
      <c r="D125" s="3" t="s">
        <v>104</v>
      </c>
      <c r="E125" s="3" t="s">
        <v>26</v>
      </c>
      <c r="F125" s="4">
        <v>1109</v>
      </c>
      <c r="G125" s="14">
        <v>2.4</v>
      </c>
    </row>
    <row r="126" spans="1:7" x14ac:dyDescent="0.25">
      <c r="A126" s="3" t="s">
        <v>177</v>
      </c>
      <c r="B126" s="3">
        <f t="shared" si="1"/>
        <v>2020</v>
      </c>
      <c r="C126" s="3" t="str" cm="1">
        <f t="array" ref="C126">_xlfn.IFS(LEFT(A126,1)="1","1+2 kvartal",LEFT(A126,1)="2","1+2 kvartal",LEFT(A126,1)="3","3+4 kvartal",LEFT(A126,1)="4","3+4 kvartal")</f>
        <v>1+2 kvartal</v>
      </c>
      <c r="D126" s="3" t="s">
        <v>104</v>
      </c>
      <c r="E126" s="3" t="s">
        <v>27</v>
      </c>
      <c r="F126" s="4">
        <v>1971</v>
      </c>
      <c r="G126" s="14">
        <v>4.4000000000000004</v>
      </c>
    </row>
    <row r="127" spans="1:7" x14ac:dyDescent="0.25">
      <c r="A127" s="3" t="s">
        <v>177</v>
      </c>
      <c r="B127" s="3">
        <f t="shared" si="1"/>
        <v>2020</v>
      </c>
      <c r="C127" s="3" t="str" cm="1">
        <f t="array" ref="C127">_xlfn.IFS(LEFT(A127,1)="1","1+2 kvartal",LEFT(A127,1)="2","1+2 kvartal",LEFT(A127,1)="3","3+4 kvartal",LEFT(A127,1)="4","3+4 kvartal")</f>
        <v>1+2 kvartal</v>
      </c>
      <c r="D127" s="3" t="s">
        <v>104</v>
      </c>
      <c r="E127" s="3" t="s">
        <v>28</v>
      </c>
      <c r="F127" s="4">
        <v>721</v>
      </c>
      <c r="G127" s="14">
        <v>4.8</v>
      </c>
    </row>
    <row r="128" spans="1:7" x14ac:dyDescent="0.25">
      <c r="A128" s="3" t="s">
        <v>177</v>
      </c>
      <c r="B128" s="3">
        <f t="shared" si="1"/>
        <v>2020</v>
      </c>
      <c r="C128" s="3" t="str" cm="1">
        <f t="array" ref="C128">_xlfn.IFS(LEFT(A128,1)="1","1+2 kvartal",LEFT(A128,1)="2","1+2 kvartal",LEFT(A128,1)="3","3+4 kvartal",LEFT(A128,1)="4","3+4 kvartal")</f>
        <v>1+2 kvartal</v>
      </c>
      <c r="D128" s="3" t="s">
        <v>104</v>
      </c>
      <c r="E128" s="3" t="s">
        <v>29</v>
      </c>
      <c r="F128" s="4">
        <v>1435</v>
      </c>
      <c r="G128" s="14">
        <v>4.5999999999999996</v>
      </c>
    </row>
    <row r="129" spans="1:7" x14ac:dyDescent="0.25">
      <c r="A129" s="3" t="s">
        <v>177</v>
      </c>
      <c r="B129" s="3">
        <f t="shared" si="1"/>
        <v>2020</v>
      </c>
      <c r="C129" s="3" t="str" cm="1">
        <f t="array" ref="C129">_xlfn.IFS(LEFT(A129,1)="1","1+2 kvartal",LEFT(A129,1)="2","1+2 kvartal",LEFT(A129,1)="3","3+4 kvartal",LEFT(A129,1)="4","3+4 kvartal")</f>
        <v>1+2 kvartal</v>
      </c>
      <c r="D129" s="3" t="s">
        <v>104</v>
      </c>
      <c r="E129" s="3" t="s">
        <v>30</v>
      </c>
      <c r="F129" s="4">
        <v>1234</v>
      </c>
      <c r="G129" s="4">
        <v>5</v>
      </c>
    </row>
    <row r="130" spans="1:7" x14ac:dyDescent="0.25">
      <c r="A130" s="3" t="s">
        <v>177</v>
      </c>
      <c r="B130" s="3">
        <f t="shared" si="1"/>
        <v>2020</v>
      </c>
      <c r="C130" s="3" t="str" cm="1">
        <f t="array" ref="C130">_xlfn.IFS(LEFT(A130,1)="1","1+2 kvartal",LEFT(A130,1)="2","1+2 kvartal",LEFT(A130,1)="3","3+4 kvartal",LEFT(A130,1)="4","3+4 kvartal")</f>
        <v>1+2 kvartal</v>
      </c>
      <c r="D130" s="3" t="s">
        <v>104</v>
      </c>
      <c r="E130" s="3" t="s">
        <v>31</v>
      </c>
      <c r="F130" s="4">
        <v>3504</v>
      </c>
      <c r="G130" s="14">
        <v>9.4</v>
      </c>
    </row>
    <row r="131" spans="1:7" x14ac:dyDescent="0.25">
      <c r="A131" s="3" t="s">
        <v>177</v>
      </c>
      <c r="B131" s="3">
        <f t="shared" si="1"/>
        <v>2020</v>
      </c>
      <c r="C131" s="3" t="str" cm="1">
        <f t="array" ref="C131">_xlfn.IFS(LEFT(A131,1)="1","1+2 kvartal",LEFT(A131,1)="2","1+2 kvartal",LEFT(A131,1)="3","3+4 kvartal",LEFT(A131,1)="4","3+4 kvartal")</f>
        <v>1+2 kvartal</v>
      </c>
      <c r="D131" s="3" t="s">
        <v>104</v>
      </c>
      <c r="E131" s="3" t="s">
        <v>32</v>
      </c>
      <c r="F131" s="4">
        <v>2595</v>
      </c>
      <c r="G131" s="14">
        <v>7.4</v>
      </c>
    </row>
    <row r="132" spans="1:7" x14ac:dyDescent="0.25">
      <c r="A132" s="3" t="s">
        <v>177</v>
      </c>
      <c r="B132" s="3">
        <f t="shared" ref="B132:B195" si="2">VALUE(RIGHT(A132,4))</f>
        <v>2020</v>
      </c>
      <c r="C132" s="3" t="str" cm="1">
        <f t="array" ref="C132">_xlfn.IFS(LEFT(A132,1)="1","1+2 kvartal",LEFT(A132,1)="2","1+2 kvartal",LEFT(A132,1)="3","3+4 kvartal",LEFT(A132,1)="4","3+4 kvartal")</f>
        <v>1+2 kvartal</v>
      </c>
      <c r="D132" s="3" t="s">
        <v>104</v>
      </c>
      <c r="E132" s="3" t="s">
        <v>33</v>
      </c>
      <c r="F132" s="4">
        <v>1261</v>
      </c>
      <c r="G132" s="14">
        <v>6.6</v>
      </c>
    </row>
    <row r="133" spans="1:7" x14ac:dyDescent="0.25">
      <c r="A133" s="3" t="s">
        <v>177</v>
      </c>
      <c r="B133" s="3">
        <f t="shared" si="2"/>
        <v>2020</v>
      </c>
      <c r="C133" s="3" t="str" cm="1">
        <f t="array" ref="C133">_xlfn.IFS(LEFT(A133,1)="1","1+2 kvartal",LEFT(A133,1)="2","1+2 kvartal",LEFT(A133,1)="3","3+4 kvartal",LEFT(A133,1)="4","3+4 kvartal")</f>
        <v>1+2 kvartal</v>
      </c>
      <c r="D133" s="3" t="s">
        <v>104</v>
      </c>
      <c r="E133" s="3" t="s">
        <v>34</v>
      </c>
      <c r="F133" s="4">
        <v>1364</v>
      </c>
      <c r="G133" s="14">
        <v>4.5999999999999996</v>
      </c>
    </row>
    <row r="134" spans="1:7" x14ac:dyDescent="0.25">
      <c r="A134" s="3" t="s">
        <v>177</v>
      </c>
      <c r="B134" s="3">
        <f t="shared" si="2"/>
        <v>2020</v>
      </c>
      <c r="C134" s="3" t="str" cm="1">
        <f t="array" ref="C134">_xlfn.IFS(LEFT(A134,1)="1","1+2 kvartal",LEFT(A134,1)="2","1+2 kvartal",LEFT(A134,1)="3","3+4 kvartal",LEFT(A134,1)="4","3+4 kvartal")</f>
        <v>1+2 kvartal</v>
      </c>
      <c r="D134" s="3" t="s">
        <v>104</v>
      </c>
      <c r="E134" s="3" t="s">
        <v>35</v>
      </c>
      <c r="F134" s="4">
        <v>2317</v>
      </c>
      <c r="G134" s="4">
        <v>6</v>
      </c>
    </row>
    <row r="135" spans="1:7" x14ac:dyDescent="0.25">
      <c r="A135" s="3" t="s">
        <v>177</v>
      </c>
      <c r="B135" s="3">
        <f t="shared" si="2"/>
        <v>2020</v>
      </c>
      <c r="C135" s="3" t="str" cm="1">
        <f t="array" ref="C135">_xlfn.IFS(LEFT(A135,1)="1","1+2 kvartal",LEFT(A135,1)="2","1+2 kvartal",LEFT(A135,1)="3","3+4 kvartal",LEFT(A135,1)="4","3+4 kvartal")</f>
        <v>1+2 kvartal</v>
      </c>
      <c r="D135" s="3" t="s">
        <v>104</v>
      </c>
      <c r="E135" s="3" t="s">
        <v>36</v>
      </c>
      <c r="F135" s="4">
        <v>962</v>
      </c>
      <c r="G135" s="14">
        <v>5.3</v>
      </c>
    </row>
    <row r="136" spans="1:7" x14ac:dyDescent="0.25">
      <c r="A136" s="3" t="s">
        <v>177</v>
      </c>
      <c r="B136" s="3">
        <f t="shared" si="2"/>
        <v>2020</v>
      </c>
      <c r="C136" s="3" t="str" cm="1">
        <f t="array" ref="C136">_xlfn.IFS(LEFT(A136,1)="1","1+2 kvartal",LEFT(A136,1)="2","1+2 kvartal",LEFT(A136,1)="3","3+4 kvartal",LEFT(A136,1)="4","3+4 kvartal")</f>
        <v>1+2 kvartal</v>
      </c>
      <c r="D136" s="3" t="s">
        <v>104</v>
      </c>
      <c r="E136" s="3" t="s">
        <v>37</v>
      </c>
      <c r="F136" s="4">
        <v>3756</v>
      </c>
      <c r="G136" s="14">
        <v>6.6</v>
      </c>
    </row>
    <row r="137" spans="1:7" x14ac:dyDescent="0.25">
      <c r="A137" s="3" t="s">
        <v>177</v>
      </c>
      <c r="B137" s="3">
        <f t="shared" si="2"/>
        <v>2020</v>
      </c>
      <c r="C137" s="3" t="str" cm="1">
        <f t="array" ref="C137">_xlfn.IFS(LEFT(A137,1)="1","1+2 kvartal",LEFT(A137,1)="2","1+2 kvartal",LEFT(A137,1)="3","3+4 kvartal",LEFT(A137,1)="4","3+4 kvartal")</f>
        <v>1+2 kvartal</v>
      </c>
      <c r="D137" s="3" t="s">
        <v>104</v>
      </c>
      <c r="E137" s="3" t="s">
        <v>38</v>
      </c>
      <c r="F137" s="4">
        <v>1469</v>
      </c>
      <c r="G137" s="14">
        <v>4.5</v>
      </c>
    </row>
    <row r="138" spans="1:7" x14ac:dyDescent="0.25">
      <c r="A138" s="3" t="s">
        <v>177</v>
      </c>
      <c r="B138" s="3">
        <f t="shared" si="2"/>
        <v>2020</v>
      </c>
      <c r="C138" s="3" t="str" cm="1">
        <f t="array" ref="C138">_xlfn.IFS(LEFT(A138,1)="1","1+2 kvartal",LEFT(A138,1)="2","1+2 kvartal",LEFT(A138,1)="3","3+4 kvartal",LEFT(A138,1)="4","3+4 kvartal")</f>
        <v>1+2 kvartal</v>
      </c>
      <c r="D138" s="3" t="s">
        <v>104</v>
      </c>
      <c r="E138" s="3" t="s">
        <v>39</v>
      </c>
      <c r="F138" s="4">
        <v>2949</v>
      </c>
      <c r="G138" s="14">
        <v>7.4</v>
      </c>
    </row>
    <row r="139" spans="1:7" x14ac:dyDescent="0.25">
      <c r="A139" s="3" t="s">
        <v>177</v>
      </c>
      <c r="B139" s="3">
        <f t="shared" si="2"/>
        <v>2020</v>
      </c>
      <c r="C139" s="3" t="str" cm="1">
        <f t="array" ref="C139">_xlfn.IFS(LEFT(A139,1)="1","1+2 kvartal",LEFT(A139,1)="2","1+2 kvartal",LEFT(A139,1)="3","3+4 kvartal",LEFT(A139,1)="4","3+4 kvartal")</f>
        <v>1+2 kvartal</v>
      </c>
      <c r="D139" s="3" t="s">
        <v>104</v>
      </c>
      <c r="E139" s="3" t="s">
        <v>40</v>
      </c>
      <c r="F139" s="4">
        <v>2942</v>
      </c>
      <c r="G139" s="14">
        <v>6.5</v>
      </c>
    </row>
    <row r="140" spans="1:7" x14ac:dyDescent="0.25">
      <c r="A140" s="3" t="s">
        <v>177</v>
      </c>
      <c r="B140" s="3">
        <f t="shared" si="2"/>
        <v>2020</v>
      </c>
      <c r="C140" s="3" t="str" cm="1">
        <f t="array" ref="C140">_xlfn.IFS(LEFT(A140,1)="1","1+2 kvartal",LEFT(A140,1)="2","1+2 kvartal",LEFT(A140,1)="3","3+4 kvartal",LEFT(A140,1)="4","3+4 kvartal")</f>
        <v>1+2 kvartal</v>
      </c>
      <c r="D140" s="3" t="s">
        <v>104</v>
      </c>
      <c r="E140" s="3" t="s">
        <v>41</v>
      </c>
      <c r="F140" s="4">
        <v>1935</v>
      </c>
      <c r="G140" s="14">
        <v>5.3</v>
      </c>
    </row>
    <row r="141" spans="1:7" x14ac:dyDescent="0.25">
      <c r="A141" s="3" t="s">
        <v>177</v>
      </c>
      <c r="B141" s="3">
        <f t="shared" si="2"/>
        <v>2020</v>
      </c>
      <c r="C141" s="3" t="str" cm="1">
        <f t="array" ref="C141">_xlfn.IFS(LEFT(A141,1)="1","1+2 kvartal",LEFT(A141,1)="2","1+2 kvartal",LEFT(A141,1)="3","3+4 kvartal",LEFT(A141,1)="4","3+4 kvartal")</f>
        <v>1+2 kvartal</v>
      </c>
      <c r="D141" s="3" t="s">
        <v>104</v>
      </c>
      <c r="E141" s="3" t="s">
        <v>42</v>
      </c>
      <c r="F141" s="4">
        <v>3723</v>
      </c>
      <c r="G141" s="14">
        <v>6.3</v>
      </c>
    </row>
    <row r="142" spans="1:7" x14ac:dyDescent="0.25">
      <c r="A142" s="3" t="s">
        <v>177</v>
      </c>
      <c r="B142" s="3">
        <f t="shared" si="2"/>
        <v>2020</v>
      </c>
      <c r="C142" s="3" t="str" cm="1">
        <f t="array" ref="C142">_xlfn.IFS(LEFT(A142,1)="1","1+2 kvartal",LEFT(A142,1)="2","1+2 kvartal",LEFT(A142,1)="3","3+4 kvartal",LEFT(A142,1)="4","3+4 kvartal")</f>
        <v>1+2 kvartal</v>
      </c>
      <c r="D142" s="3" t="s">
        <v>104</v>
      </c>
      <c r="E142" s="3" t="s">
        <v>43</v>
      </c>
      <c r="F142" s="4">
        <v>1667</v>
      </c>
      <c r="G142" s="14">
        <v>4.8</v>
      </c>
    </row>
    <row r="143" spans="1:7" x14ac:dyDescent="0.25">
      <c r="A143" s="3" t="s">
        <v>177</v>
      </c>
      <c r="B143" s="3">
        <f t="shared" si="2"/>
        <v>2020</v>
      </c>
      <c r="C143" s="3" t="str" cm="1">
        <f t="array" ref="C143">_xlfn.IFS(LEFT(A143,1)="1","1+2 kvartal",LEFT(A143,1)="2","1+2 kvartal",LEFT(A143,1)="3","3+4 kvartal",LEFT(A143,1)="4","3+4 kvartal")</f>
        <v>1+2 kvartal</v>
      </c>
      <c r="D143" s="3" t="s">
        <v>104</v>
      </c>
      <c r="E143" s="3" t="s">
        <v>44</v>
      </c>
      <c r="F143" s="4">
        <v>1693</v>
      </c>
      <c r="G143" s="14">
        <v>5.0999999999999996</v>
      </c>
    </row>
    <row r="144" spans="1:7" x14ac:dyDescent="0.25">
      <c r="A144" s="3" t="s">
        <v>177</v>
      </c>
      <c r="B144" s="3">
        <f t="shared" si="2"/>
        <v>2020</v>
      </c>
      <c r="C144" s="3" t="str" cm="1">
        <f t="array" ref="C144">_xlfn.IFS(LEFT(A144,1)="1","1+2 kvartal",LEFT(A144,1)="2","1+2 kvartal",LEFT(A144,1)="3","3+4 kvartal",LEFT(A144,1)="4","3+4 kvartal")</f>
        <v>1+2 kvartal</v>
      </c>
      <c r="D144" s="3" t="s">
        <v>104</v>
      </c>
      <c r="E144" s="3" t="s">
        <v>45</v>
      </c>
      <c r="F144" s="4">
        <v>428</v>
      </c>
      <c r="G144" s="14">
        <v>3.1</v>
      </c>
    </row>
    <row r="145" spans="1:7" x14ac:dyDescent="0.25">
      <c r="A145" s="3" t="s">
        <v>177</v>
      </c>
      <c r="B145" s="3">
        <f t="shared" si="2"/>
        <v>2020</v>
      </c>
      <c r="C145" s="3" t="str" cm="1">
        <f t="array" ref="C145">_xlfn.IFS(LEFT(A145,1)="1","1+2 kvartal",LEFT(A145,1)="2","1+2 kvartal",LEFT(A145,1)="3","3+4 kvartal",LEFT(A145,1)="4","3+4 kvartal")</f>
        <v>1+2 kvartal</v>
      </c>
      <c r="D145" s="3" t="s">
        <v>104</v>
      </c>
      <c r="E145" s="3" t="s">
        <v>46</v>
      </c>
      <c r="F145" s="4">
        <v>1601</v>
      </c>
      <c r="G145" s="14">
        <v>6.2</v>
      </c>
    </row>
    <row r="146" spans="1:7" x14ac:dyDescent="0.25">
      <c r="A146" s="3" t="s">
        <v>177</v>
      </c>
      <c r="B146" s="3">
        <f t="shared" si="2"/>
        <v>2020</v>
      </c>
      <c r="C146" s="3" t="str" cm="1">
        <f t="array" ref="C146">_xlfn.IFS(LEFT(A146,1)="1","1+2 kvartal",LEFT(A146,1)="2","1+2 kvartal",LEFT(A146,1)="3","3+4 kvartal",LEFT(A146,1)="4","3+4 kvartal")</f>
        <v>1+2 kvartal</v>
      </c>
      <c r="D146" s="3" t="s">
        <v>104</v>
      </c>
      <c r="E146" s="3" t="s">
        <v>47</v>
      </c>
      <c r="F146" s="4">
        <v>951</v>
      </c>
      <c r="G146" s="14">
        <v>6.3</v>
      </c>
    </row>
    <row r="147" spans="1:7" x14ac:dyDescent="0.25">
      <c r="A147" s="3" t="s">
        <v>177</v>
      </c>
      <c r="B147" s="3">
        <f t="shared" si="2"/>
        <v>2020</v>
      </c>
      <c r="C147" s="3" t="str" cm="1">
        <f t="array" ref="C147">_xlfn.IFS(LEFT(A147,1)="1","1+2 kvartal",LEFT(A147,1)="2","1+2 kvartal",LEFT(A147,1)="3","3+4 kvartal",LEFT(A147,1)="4","3+4 kvartal")</f>
        <v>1+2 kvartal</v>
      </c>
      <c r="D147" s="3" t="s">
        <v>104</v>
      </c>
      <c r="E147" s="3" t="s">
        <v>48</v>
      </c>
      <c r="F147" s="4">
        <v>1603</v>
      </c>
      <c r="G147" s="14">
        <v>6.9</v>
      </c>
    </row>
    <row r="148" spans="1:7" x14ac:dyDescent="0.25">
      <c r="A148" s="3" t="s">
        <v>177</v>
      </c>
      <c r="B148" s="3">
        <f t="shared" si="2"/>
        <v>2020</v>
      </c>
      <c r="C148" s="3" t="str" cm="1">
        <f t="array" ref="C148">_xlfn.IFS(LEFT(A148,1)="1","1+2 kvartal",LEFT(A148,1)="2","1+2 kvartal",LEFT(A148,1)="3","3+4 kvartal",LEFT(A148,1)="4","3+4 kvartal")</f>
        <v>1+2 kvartal</v>
      </c>
      <c r="D148" s="3" t="s">
        <v>104</v>
      </c>
      <c r="E148" s="3" t="s">
        <v>49</v>
      </c>
      <c r="F148" s="4">
        <v>2780</v>
      </c>
      <c r="G148" s="14">
        <v>9.3000000000000007</v>
      </c>
    </row>
    <row r="149" spans="1:7" x14ac:dyDescent="0.25">
      <c r="A149" s="3" t="s">
        <v>177</v>
      </c>
      <c r="B149" s="3">
        <f t="shared" si="2"/>
        <v>2020</v>
      </c>
      <c r="C149" s="3" t="str" cm="1">
        <f t="array" ref="C149">_xlfn.IFS(LEFT(A149,1)="1","1+2 kvartal",LEFT(A149,1)="2","1+2 kvartal",LEFT(A149,1)="3","3+4 kvartal",LEFT(A149,1)="4","3+4 kvartal")</f>
        <v>1+2 kvartal</v>
      </c>
      <c r="D149" s="3" t="s">
        <v>104</v>
      </c>
      <c r="E149" s="3" t="s">
        <v>50</v>
      </c>
      <c r="F149" s="4">
        <v>937</v>
      </c>
      <c r="G149" s="14">
        <v>6.5</v>
      </c>
    </row>
    <row r="150" spans="1:7" x14ac:dyDescent="0.25">
      <c r="A150" s="3" t="s">
        <v>177</v>
      </c>
      <c r="B150" s="3">
        <f t="shared" si="2"/>
        <v>2020</v>
      </c>
      <c r="C150" s="3" t="str" cm="1">
        <f t="array" ref="C150">_xlfn.IFS(LEFT(A150,1)="1","1+2 kvartal",LEFT(A150,1)="2","1+2 kvartal",LEFT(A150,1)="3","3+4 kvartal",LEFT(A150,1)="4","3+4 kvartal")</f>
        <v>1+2 kvartal</v>
      </c>
      <c r="D150" s="3" t="s">
        <v>104</v>
      </c>
      <c r="E150" s="3" t="s">
        <v>51</v>
      </c>
      <c r="F150" s="4">
        <v>3395</v>
      </c>
      <c r="G150" s="14">
        <v>5.7</v>
      </c>
    </row>
    <row r="151" spans="1:7" x14ac:dyDescent="0.25">
      <c r="A151" s="3" t="s">
        <v>177</v>
      </c>
      <c r="B151" s="3">
        <f t="shared" si="2"/>
        <v>2020</v>
      </c>
      <c r="C151" s="3" t="str" cm="1">
        <f t="array" ref="C151">_xlfn.IFS(LEFT(A151,1)="1","1+2 kvartal",LEFT(A151,1)="2","1+2 kvartal",LEFT(A151,1)="3","3+4 kvartal",LEFT(A151,1)="4","3+4 kvartal")</f>
        <v>1+2 kvartal</v>
      </c>
      <c r="D151" s="3" t="s">
        <v>104</v>
      </c>
      <c r="E151" s="3" t="s">
        <v>52</v>
      </c>
      <c r="F151" s="4">
        <v>12658</v>
      </c>
      <c r="G151" s="14">
        <v>2.7</v>
      </c>
    </row>
    <row r="152" spans="1:7" x14ac:dyDescent="0.25">
      <c r="A152" s="3" t="s">
        <v>177</v>
      </c>
      <c r="B152" s="3">
        <f t="shared" si="2"/>
        <v>2020</v>
      </c>
      <c r="C152" s="3" t="str" cm="1">
        <f t="array" ref="C152">_xlfn.IFS(LEFT(A152,1)="1","1+2 kvartal",LEFT(A152,1)="2","1+2 kvartal",LEFT(A152,1)="3","3+4 kvartal",LEFT(A152,1)="4","3+4 kvartal")</f>
        <v>1+2 kvartal</v>
      </c>
      <c r="D152" s="3" t="s">
        <v>104</v>
      </c>
      <c r="E152" s="3" t="s">
        <v>53</v>
      </c>
      <c r="F152" s="4">
        <v>2199</v>
      </c>
      <c r="G152" s="14">
        <v>5.7</v>
      </c>
    </row>
    <row r="153" spans="1:7" x14ac:dyDescent="0.25">
      <c r="A153" s="3" t="s">
        <v>177</v>
      </c>
      <c r="B153" s="3">
        <f t="shared" si="2"/>
        <v>2020</v>
      </c>
      <c r="C153" s="3" t="str" cm="1">
        <f t="array" ref="C153">_xlfn.IFS(LEFT(A153,1)="1","1+2 kvartal",LEFT(A153,1)="2","1+2 kvartal",LEFT(A153,1)="3","3+4 kvartal",LEFT(A153,1)="4","3+4 kvartal")</f>
        <v>1+2 kvartal</v>
      </c>
      <c r="D153" s="3" t="s">
        <v>104</v>
      </c>
      <c r="E153" s="3" t="s">
        <v>54</v>
      </c>
      <c r="F153" s="4">
        <v>764</v>
      </c>
      <c r="G153" s="14">
        <v>10.6</v>
      </c>
    </row>
    <row r="154" spans="1:7" x14ac:dyDescent="0.25">
      <c r="A154" s="3" t="s">
        <v>177</v>
      </c>
      <c r="B154" s="3">
        <f t="shared" si="2"/>
        <v>2020</v>
      </c>
      <c r="C154" s="3" t="str" cm="1">
        <f t="array" ref="C154">_xlfn.IFS(LEFT(A154,1)="1","1+2 kvartal",LEFT(A154,1)="2","1+2 kvartal",LEFT(A154,1)="3","3+4 kvartal",LEFT(A154,1)="4","3+4 kvartal")</f>
        <v>1+2 kvartal</v>
      </c>
      <c r="D154" s="3" t="s">
        <v>104</v>
      </c>
      <c r="E154" s="3" t="s">
        <v>55</v>
      </c>
      <c r="F154" s="4">
        <v>754</v>
      </c>
      <c r="G154" s="14">
        <v>4.4000000000000004</v>
      </c>
    </row>
    <row r="155" spans="1:7" x14ac:dyDescent="0.25">
      <c r="A155" s="3" t="s">
        <v>177</v>
      </c>
      <c r="B155" s="3">
        <f t="shared" si="2"/>
        <v>2020</v>
      </c>
      <c r="C155" s="3" t="str" cm="1">
        <f t="array" ref="C155">_xlfn.IFS(LEFT(A155,1)="1","1+2 kvartal",LEFT(A155,1)="2","1+2 kvartal",LEFT(A155,1)="3","3+4 kvartal",LEFT(A155,1)="4","3+4 kvartal")</f>
        <v>1+2 kvartal</v>
      </c>
      <c r="D155" s="3" t="s">
        <v>104</v>
      </c>
      <c r="E155" s="3" t="s">
        <v>56</v>
      </c>
      <c r="F155" s="4">
        <v>851</v>
      </c>
      <c r="G155" s="14">
        <v>7.1</v>
      </c>
    </row>
    <row r="156" spans="1:7" x14ac:dyDescent="0.25">
      <c r="A156" s="3" t="s">
        <v>177</v>
      </c>
      <c r="B156" s="3">
        <f t="shared" si="2"/>
        <v>2020</v>
      </c>
      <c r="C156" s="3" t="str" cm="1">
        <f t="array" ref="C156">_xlfn.IFS(LEFT(A156,1)="1","1+2 kvartal",LEFT(A156,1)="2","1+2 kvartal",LEFT(A156,1)="3","3+4 kvartal",LEFT(A156,1)="4","3+4 kvartal")</f>
        <v>1+2 kvartal</v>
      </c>
      <c r="D156" s="3" t="s">
        <v>104</v>
      </c>
      <c r="E156" s="3" t="s">
        <v>57</v>
      </c>
      <c r="F156" s="4">
        <v>3195</v>
      </c>
      <c r="G156" s="4">
        <v>13</v>
      </c>
    </row>
    <row r="157" spans="1:7" x14ac:dyDescent="0.25">
      <c r="A157" s="3" t="s">
        <v>177</v>
      </c>
      <c r="B157" s="3">
        <f t="shared" si="2"/>
        <v>2020</v>
      </c>
      <c r="C157" s="3" t="str" cm="1">
        <f t="array" ref="C157">_xlfn.IFS(LEFT(A157,1)="1","1+2 kvartal",LEFT(A157,1)="2","1+2 kvartal",LEFT(A157,1)="3","3+4 kvartal",LEFT(A157,1)="4","3+4 kvartal")</f>
        <v>1+2 kvartal</v>
      </c>
      <c r="D157" s="3" t="s">
        <v>104</v>
      </c>
      <c r="E157" s="3" t="s">
        <v>58</v>
      </c>
      <c r="F157" s="4">
        <v>1021</v>
      </c>
      <c r="G157" s="14">
        <v>2.9</v>
      </c>
    </row>
    <row r="158" spans="1:7" x14ac:dyDescent="0.25">
      <c r="A158" s="3" t="s">
        <v>177</v>
      </c>
      <c r="B158" s="3">
        <f t="shared" si="2"/>
        <v>2020</v>
      </c>
      <c r="C158" s="3" t="str" cm="1">
        <f t="array" ref="C158">_xlfn.IFS(LEFT(A158,1)="1","1+2 kvartal",LEFT(A158,1)="2","1+2 kvartal",LEFT(A158,1)="3","3+4 kvartal",LEFT(A158,1)="4","3+4 kvartal")</f>
        <v>1+2 kvartal</v>
      </c>
      <c r="D158" s="3" t="s">
        <v>104</v>
      </c>
      <c r="E158" s="3" t="s">
        <v>59</v>
      </c>
      <c r="F158" s="4">
        <v>77</v>
      </c>
      <c r="G158" s="14">
        <v>8.1</v>
      </c>
    </row>
    <row r="159" spans="1:7" x14ac:dyDescent="0.25">
      <c r="A159" s="3" t="s">
        <v>177</v>
      </c>
      <c r="B159" s="3">
        <f t="shared" si="2"/>
        <v>2020</v>
      </c>
      <c r="C159" s="3" t="str" cm="1">
        <f t="array" ref="C159">_xlfn.IFS(LEFT(A159,1)="1","1+2 kvartal",LEFT(A159,1)="2","1+2 kvartal",LEFT(A159,1)="3","3+4 kvartal",LEFT(A159,1)="4","3+4 kvartal")</f>
        <v>1+2 kvartal</v>
      </c>
      <c r="D159" s="3" t="s">
        <v>104</v>
      </c>
      <c r="E159" s="3" t="s">
        <v>60</v>
      </c>
      <c r="F159" s="4">
        <v>1766</v>
      </c>
      <c r="G159" s="14">
        <v>6.7</v>
      </c>
    </row>
    <row r="160" spans="1:7" x14ac:dyDescent="0.25">
      <c r="A160" s="3" t="s">
        <v>177</v>
      </c>
      <c r="B160" s="3">
        <f t="shared" si="2"/>
        <v>2020</v>
      </c>
      <c r="C160" s="3" t="str" cm="1">
        <f t="array" ref="C160">_xlfn.IFS(LEFT(A160,1)="1","1+2 kvartal",LEFT(A160,1)="2","1+2 kvartal",LEFT(A160,1)="3","3+4 kvartal",LEFT(A160,1)="4","3+4 kvartal")</f>
        <v>1+2 kvartal</v>
      </c>
      <c r="D160" s="3" t="s">
        <v>104</v>
      </c>
      <c r="E160" s="3" t="s">
        <v>61</v>
      </c>
      <c r="F160" s="4">
        <v>1526</v>
      </c>
      <c r="G160" s="14">
        <v>6.4</v>
      </c>
    </row>
    <row r="161" spans="1:7" x14ac:dyDescent="0.25">
      <c r="A161" s="3" t="s">
        <v>177</v>
      </c>
      <c r="B161" s="3">
        <f t="shared" si="2"/>
        <v>2020</v>
      </c>
      <c r="C161" s="3" t="str" cm="1">
        <f t="array" ref="C161">_xlfn.IFS(LEFT(A161,1)="1","1+2 kvartal",LEFT(A161,1)="2","1+2 kvartal",LEFT(A161,1)="3","3+4 kvartal",LEFT(A161,1)="4","3+4 kvartal")</f>
        <v>1+2 kvartal</v>
      </c>
      <c r="D161" s="3" t="s">
        <v>104</v>
      </c>
      <c r="E161" s="3" t="s">
        <v>62</v>
      </c>
      <c r="F161" s="4">
        <v>1104</v>
      </c>
      <c r="G161" s="4">
        <v>9</v>
      </c>
    </row>
    <row r="162" spans="1:7" x14ac:dyDescent="0.25">
      <c r="A162" s="3" t="s">
        <v>177</v>
      </c>
      <c r="B162" s="3">
        <f t="shared" si="2"/>
        <v>2020</v>
      </c>
      <c r="C162" s="3" t="str" cm="1">
        <f t="array" ref="C162">_xlfn.IFS(LEFT(A162,1)="1","1+2 kvartal",LEFT(A162,1)="2","1+2 kvartal",LEFT(A162,1)="3","3+4 kvartal",LEFT(A162,1)="4","3+4 kvartal")</f>
        <v>1+2 kvartal</v>
      </c>
      <c r="D162" s="3" t="s">
        <v>104</v>
      </c>
      <c r="E162" s="3" t="s">
        <v>63</v>
      </c>
      <c r="F162" s="4">
        <v>1792</v>
      </c>
      <c r="G162" s="14">
        <v>7.7</v>
      </c>
    </row>
    <row r="163" spans="1:7" x14ac:dyDescent="0.25">
      <c r="A163" s="3" t="s">
        <v>177</v>
      </c>
      <c r="B163" s="3">
        <f t="shared" si="2"/>
        <v>2020</v>
      </c>
      <c r="C163" s="3" t="str" cm="1">
        <f t="array" ref="C163">_xlfn.IFS(LEFT(A163,1)="1","1+2 kvartal",LEFT(A163,1)="2","1+2 kvartal",LEFT(A163,1)="3","3+4 kvartal",LEFT(A163,1)="4","3+4 kvartal")</f>
        <v>1+2 kvartal</v>
      </c>
      <c r="D163" s="3" t="s">
        <v>104</v>
      </c>
      <c r="E163" s="3" t="s">
        <v>64</v>
      </c>
      <c r="F163" s="4">
        <v>1265</v>
      </c>
      <c r="G163" s="14">
        <v>6.9</v>
      </c>
    </row>
    <row r="164" spans="1:7" x14ac:dyDescent="0.25">
      <c r="A164" s="3" t="s">
        <v>177</v>
      </c>
      <c r="B164" s="3">
        <f t="shared" si="2"/>
        <v>2020</v>
      </c>
      <c r="C164" s="3" t="str" cm="1">
        <f t="array" ref="C164">_xlfn.IFS(LEFT(A164,1)="1","1+2 kvartal",LEFT(A164,1)="2","1+2 kvartal",LEFT(A164,1)="3","3+4 kvartal",LEFT(A164,1)="4","3+4 kvartal")</f>
        <v>1+2 kvartal</v>
      </c>
      <c r="D164" s="3" t="s">
        <v>104</v>
      </c>
      <c r="E164" s="3" t="s">
        <v>65</v>
      </c>
      <c r="F164" s="4">
        <v>1913</v>
      </c>
      <c r="G164" s="14">
        <v>9.6999999999999993</v>
      </c>
    </row>
    <row r="165" spans="1:7" x14ac:dyDescent="0.25">
      <c r="A165" s="3" t="s">
        <v>177</v>
      </c>
      <c r="B165" s="3">
        <f t="shared" si="2"/>
        <v>2020</v>
      </c>
      <c r="C165" s="3" t="str" cm="1">
        <f t="array" ref="C165">_xlfn.IFS(LEFT(A165,1)="1","1+2 kvartal",LEFT(A165,1)="2","1+2 kvartal",LEFT(A165,1)="3","3+4 kvartal",LEFT(A165,1)="4","3+4 kvartal")</f>
        <v>1+2 kvartal</v>
      </c>
      <c r="D165" s="3" t="s">
        <v>104</v>
      </c>
      <c r="E165" s="3" t="s">
        <v>66</v>
      </c>
      <c r="F165" s="4">
        <v>3522</v>
      </c>
      <c r="G165" s="14">
        <v>6.6</v>
      </c>
    </row>
    <row r="166" spans="1:7" x14ac:dyDescent="0.25">
      <c r="A166" s="3" t="s">
        <v>177</v>
      </c>
      <c r="B166" s="3">
        <f t="shared" si="2"/>
        <v>2020</v>
      </c>
      <c r="C166" s="3" t="str" cm="1">
        <f t="array" ref="C166">_xlfn.IFS(LEFT(A166,1)="1","1+2 kvartal",LEFT(A166,1)="2","1+2 kvartal",LEFT(A166,1)="3","3+4 kvartal",LEFT(A166,1)="4","3+4 kvartal")</f>
        <v>1+2 kvartal</v>
      </c>
      <c r="D166" s="3" t="s">
        <v>104</v>
      </c>
      <c r="E166" s="3" t="s">
        <v>67</v>
      </c>
      <c r="F166" s="4">
        <v>769</v>
      </c>
      <c r="G166" s="14">
        <v>5.5</v>
      </c>
    </row>
    <row r="167" spans="1:7" x14ac:dyDescent="0.25">
      <c r="A167" s="3" t="s">
        <v>177</v>
      </c>
      <c r="B167" s="3">
        <f t="shared" si="2"/>
        <v>2020</v>
      </c>
      <c r="C167" s="3" t="str" cm="1">
        <f t="array" ref="C167">_xlfn.IFS(LEFT(A167,1)="1","1+2 kvartal",LEFT(A167,1)="2","1+2 kvartal",LEFT(A167,1)="3","3+4 kvartal",LEFT(A167,1)="4","3+4 kvartal")</f>
        <v>1+2 kvartal</v>
      </c>
      <c r="D167" s="3" t="s">
        <v>104</v>
      </c>
      <c r="E167" s="3" t="s">
        <v>68</v>
      </c>
      <c r="F167" s="4">
        <v>8653</v>
      </c>
      <c r="G167" s="14">
        <v>6.2</v>
      </c>
    </row>
    <row r="168" spans="1:7" x14ac:dyDescent="0.25">
      <c r="A168" s="3" t="s">
        <v>177</v>
      </c>
      <c r="B168" s="3">
        <f t="shared" si="2"/>
        <v>2020</v>
      </c>
      <c r="C168" s="3" t="str" cm="1">
        <f t="array" ref="C168">_xlfn.IFS(LEFT(A168,1)="1","1+2 kvartal",LEFT(A168,1)="2","1+2 kvartal",LEFT(A168,1)="3","3+4 kvartal",LEFT(A168,1)="4","3+4 kvartal")</f>
        <v>1+2 kvartal</v>
      </c>
      <c r="D168" s="3" t="s">
        <v>104</v>
      </c>
      <c r="E168" s="3" t="s">
        <v>69</v>
      </c>
      <c r="F168" s="4">
        <v>1850</v>
      </c>
      <c r="G168" s="14">
        <v>9.6</v>
      </c>
    </row>
    <row r="169" spans="1:7" x14ac:dyDescent="0.25">
      <c r="A169" s="3" t="s">
        <v>177</v>
      </c>
      <c r="B169" s="3">
        <f t="shared" si="2"/>
        <v>2020</v>
      </c>
      <c r="C169" s="3" t="str" cm="1">
        <f t="array" ref="C169">_xlfn.IFS(LEFT(A169,1)="1","1+2 kvartal",LEFT(A169,1)="2","1+2 kvartal",LEFT(A169,1)="3","3+4 kvartal",LEFT(A169,1)="4","3+4 kvartal")</f>
        <v>1+2 kvartal</v>
      </c>
      <c r="D169" s="3" t="s">
        <v>104</v>
      </c>
      <c r="E169" s="3" t="s">
        <v>70</v>
      </c>
      <c r="F169" s="4">
        <v>4292</v>
      </c>
      <c r="G169" s="14">
        <v>6.9</v>
      </c>
    </row>
    <row r="170" spans="1:7" x14ac:dyDescent="0.25">
      <c r="A170" s="3" t="s">
        <v>177</v>
      </c>
      <c r="B170" s="3">
        <f t="shared" si="2"/>
        <v>2020</v>
      </c>
      <c r="C170" s="3" t="str" cm="1">
        <f t="array" ref="C170">_xlfn.IFS(LEFT(A170,1)="1","1+2 kvartal",LEFT(A170,1)="2","1+2 kvartal",LEFT(A170,1)="3","3+4 kvartal",LEFT(A170,1)="4","3+4 kvartal")</f>
        <v>1+2 kvartal</v>
      </c>
      <c r="D170" s="3" t="s">
        <v>104</v>
      </c>
      <c r="E170" s="3" t="s">
        <v>71</v>
      </c>
      <c r="F170" s="4">
        <v>769</v>
      </c>
      <c r="G170" s="14">
        <v>4.0999999999999996</v>
      </c>
    </row>
    <row r="171" spans="1:7" x14ac:dyDescent="0.25">
      <c r="A171" s="3" t="s">
        <v>177</v>
      </c>
      <c r="B171" s="3">
        <f t="shared" si="2"/>
        <v>2020</v>
      </c>
      <c r="C171" s="3" t="str" cm="1">
        <f t="array" ref="C171">_xlfn.IFS(LEFT(A171,1)="1","1+2 kvartal",LEFT(A171,1)="2","1+2 kvartal",LEFT(A171,1)="3","3+4 kvartal",LEFT(A171,1)="4","3+4 kvartal")</f>
        <v>1+2 kvartal</v>
      </c>
      <c r="D171" s="3" t="s">
        <v>104</v>
      </c>
      <c r="E171" s="3" t="s">
        <v>72</v>
      </c>
      <c r="F171" s="4">
        <v>2318</v>
      </c>
      <c r="G171" s="14">
        <v>6.6</v>
      </c>
    </row>
    <row r="172" spans="1:7" x14ac:dyDescent="0.25">
      <c r="A172" s="3" t="s">
        <v>177</v>
      </c>
      <c r="B172" s="3">
        <f t="shared" si="2"/>
        <v>2020</v>
      </c>
      <c r="C172" s="3" t="str" cm="1">
        <f t="array" ref="C172">_xlfn.IFS(LEFT(A172,1)="1","1+2 kvartal",LEFT(A172,1)="2","1+2 kvartal",LEFT(A172,1)="3","3+4 kvartal",LEFT(A172,1)="4","3+4 kvartal")</f>
        <v>1+2 kvartal</v>
      </c>
      <c r="D172" s="3" t="s">
        <v>104</v>
      </c>
      <c r="E172" s="3" t="s">
        <v>73</v>
      </c>
      <c r="F172" s="4">
        <v>1329</v>
      </c>
      <c r="G172" s="14">
        <v>5.8</v>
      </c>
    </row>
    <row r="173" spans="1:7" x14ac:dyDescent="0.25">
      <c r="A173" s="3" t="s">
        <v>177</v>
      </c>
      <c r="B173" s="3">
        <f t="shared" si="2"/>
        <v>2020</v>
      </c>
      <c r="C173" s="3" t="str" cm="1">
        <f t="array" ref="C173">_xlfn.IFS(LEFT(A173,1)="1","1+2 kvartal",LEFT(A173,1)="2","1+2 kvartal",LEFT(A173,1)="3","3+4 kvartal",LEFT(A173,1)="4","3+4 kvartal")</f>
        <v>1+2 kvartal</v>
      </c>
      <c r="D173" s="3" t="s">
        <v>104</v>
      </c>
      <c r="E173" s="3" t="s">
        <v>74</v>
      </c>
      <c r="F173" s="4">
        <v>2193</v>
      </c>
      <c r="G173" s="14">
        <v>3.9</v>
      </c>
    </row>
    <row r="174" spans="1:7" x14ac:dyDescent="0.25">
      <c r="A174" s="3" t="s">
        <v>177</v>
      </c>
      <c r="B174" s="3">
        <f t="shared" si="2"/>
        <v>2020</v>
      </c>
      <c r="C174" s="3" t="str" cm="1">
        <f t="array" ref="C174">_xlfn.IFS(LEFT(A174,1)="1","1+2 kvartal",LEFT(A174,1)="2","1+2 kvartal",LEFT(A174,1)="3","3+4 kvartal",LEFT(A174,1)="4","3+4 kvartal")</f>
        <v>1+2 kvartal</v>
      </c>
      <c r="D174" s="3" t="s">
        <v>104</v>
      </c>
      <c r="E174" s="3" t="s">
        <v>75</v>
      </c>
      <c r="F174" s="4">
        <v>966</v>
      </c>
      <c r="G174" s="14">
        <v>2.9</v>
      </c>
    </row>
    <row r="175" spans="1:7" x14ac:dyDescent="0.25">
      <c r="A175" s="3" t="s">
        <v>177</v>
      </c>
      <c r="B175" s="3">
        <f t="shared" si="2"/>
        <v>2020</v>
      </c>
      <c r="C175" s="3" t="str" cm="1">
        <f t="array" ref="C175">_xlfn.IFS(LEFT(A175,1)="1","1+2 kvartal",LEFT(A175,1)="2","1+2 kvartal",LEFT(A175,1)="3","3+4 kvartal",LEFT(A175,1)="4","3+4 kvartal")</f>
        <v>1+2 kvartal</v>
      </c>
      <c r="D175" s="3" t="s">
        <v>104</v>
      </c>
      <c r="E175" s="3" t="s">
        <v>76</v>
      </c>
      <c r="F175" s="4">
        <v>1073</v>
      </c>
      <c r="G175" s="14">
        <v>4.0999999999999996</v>
      </c>
    </row>
    <row r="176" spans="1:7" x14ac:dyDescent="0.25">
      <c r="A176" s="3" t="s">
        <v>177</v>
      </c>
      <c r="B176" s="3">
        <f t="shared" si="2"/>
        <v>2020</v>
      </c>
      <c r="C176" s="3" t="str" cm="1">
        <f t="array" ref="C176">_xlfn.IFS(LEFT(A176,1)="1","1+2 kvartal",LEFT(A176,1)="2","1+2 kvartal",LEFT(A176,1)="3","3+4 kvartal",LEFT(A176,1)="4","3+4 kvartal")</f>
        <v>1+2 kvartal</v>
      </c>
      <c r="D176" s="3" t="s">
        <v>104</v>
      </c>
      <c r="E176" s="3" t="s">
        <v>77</v>
      </c>
      <c r="F176" s="4">
        <v>167</v>
      </c>
      <c r="G176" s="14">
        <v>8.1</v>
      </c>
    </row>
    <row r="177" spans="1:7" x14ac:dyDescent="0.25">
      <c r="A177" s="3" t="s">
        <v>177</v>
      </c>
      <c r="B177" s="3">
        <f t="shared" si="2"/>
        <v>2020</v>
      </c>
      <c r="C177" s="3" t="str" cm="1">
        <f t="array" ref="C177">_xlfn.IFS(LEFT(A177,1)="1","1+2 kvartal",LEFT(A177,1)="2","1+2 kvartal",LEFT(A177,1)="3","3+4 kvartal",LEFT(A177,1)="4","3+4 kvartal")</f>
        <v>1+2 kvartal</v>
      </c>
      <c r="D177" s="3" t="s">
        <v>104</v>
      </c>
      <c r="E177" s="3" t="s">
        <v>78</v>
      </c>
      <c r="F177" s="4">
        <v>2928</v>
      </c>
      <c r="G177" s="14">
        <v>4.9000000000000004</v>
      </c>
    </row>
    <row r="178" spans="1:7" x14ac:dyDescent="0.25">
      <c r="A178" s="3" t="s">
        <v>177</v>
      </c>
      <c r="B178" s="3">
        <f t="shared" si="2"/>
        <v>2020</v>
      </c>
      <c r="C178" s="3" t="str" cm="1">
        <f t="array" ref="C178">_xlfn.IFS(LEFT(A178,1)="1","1+2 kvartal",LEFT(A178,1)="2","1+2 kvartal",LEFT(A178,1)="3","3+4 kvartal",LEFT(A178,1)="4","3+4 kvartal")</f>
        <v>1+2 kvartal</v>
      </c>
      <c r="D178" s="3" t="s">
        <v>104</v>
      </c>
      <c r="E178" s="3" t="s">
        <v>79</v>
      </c>
      <c r="F178" s="4">
        <v>1666</v>
      </c>
      <c r="G178" s="14">
        <v>4.3</v>
      </c>
    </row>
    <row r="179" spans="1:7" x14ac:dyDescent="0.25">
      <c r="A179" s="3" t="s">
        <v>177</v>
      </c>
      <c r="B179" s="3">
        <f t="shared" si="2"/>
        <v>2020</v>
      </c>
      <c r="C179" s="3" t="str" cm="1">
        <f t="array" ref="C179">_xlfn.IFS(LEFT(A179,1)="1","1+2 kvartal",LEFT(A179,1)="2","1+2 kvartal",LEFT(A179,1)="3","3+4 kvartal",LEFT(A179,1)="4","3+4 kvartal")</f>
        <v>1+2 kvartal</v>
      </c>
      <c r="D179" s="3" t="s">
        <v>104</v>
      </c>
      <c r="E179" s="3" t="s">
        <v>80</v>
      </c>
      <c r="F179" s="4">
        <v>2355</v>
      </c>
      <c r="G179" s="14">
        <v>8.3000000000000007</v>
      </c>
    </row>
    <row r="180" spans="1:7" x14ac:dyDescent="0.25">
      <c r="A180" s="3" t="s">
        <v>177</v>
      </c>
      <c r="B180" s="3">
        <f t="shared" si="2"/>
        <v>2020</v>
      </c>
      <c r="C180" s="3" t="str" cm="1">
        <f t="array" ref="C180">_xlfn.IFS(LEFT(A180,1)="1","1+2 kvartal",LEFT(A180,1)="2","1+2 kvartal",LEFT(A180,1)="3","3+4 kvartal",LEFT(A180,1)="4","3+4 kvartal")</f>
        <v>1+2 kvartal</v>
      </c>
      <c r="D180" s="3" t="s">
        <v>104</v>
      </c>
      <c r="E180" s="3" t="s">
        <v>81</v>
      </c>
      <c r="F180" s="4">
        <v>3523</v>
      </c>
      <c r="G180" s="14">
        <v>6.9</v>
      </c>
    </row>
    <row r="181" spans="1:7" x14ac:dyDescent="0.25">
      <c r="A181" s="3" t="s">
        <v>177</v>
      </c>
      <c r="B181" s="3">
        <f t="shared" si="2"/>
        <v>2020</v>
      </c>
      <c r="C181" s="3" t="str" cm="1">
        <f t="array" ref="C181">_xlfn.IFS(LEFT(A181,1)="1","1+2 kvartal",LEFT(A181,1)="2","1+2 kvartal",LEFT(A181,1)="3","3+4 kvartal",LEFT(A181,1)="4","3+4 kvartal")</f>
        <v>1+2 kvartal</v>
      </c>
      <c r="D181" s="3" t="s">
        <v>104</v>
      </c>
      <c r="E181" s="3" t="s">
        <v>82</v>
      </c>
      <c r="F181" s="4">
        <v>460</v>
      </c>
      <c r="G181" s="14">
        <v>3.2</v>
      </c>
    </row>
    <row r="182" spans="1:7" x14ac:dyDescent="0.25">
      <c r="A182" s="3" t="s">
        <v>177</v>
      </c>
      <c r="B182" s="3">
        <f t="shared" si="2"/>
        <v>2020</v>
      </c>
      <c r="C182" s="3" t="str" cm="1">
        <f t="array" ref="C182">_xlfn.IFS(LEFT(A182,1)="1","1+2 kvartal",LEFT(A182,1)="2","1+2 kvartal",LEFT(A182,1)="3","3+4 kvartal",LEFT(A182,1)="4","3+4 kvartal")</f>
        <v>1+2 kvartal</v>
      </c>
      <c r="D182" s="3" t="s">
        <v>104</v>
      </c>
      <c r="E182" s="3" t="s">
        <v>83</v>
      </c>
      <c r="F182" s="4">
        <v>1259</v>
      </c>
      <c r="G182" s="14">
        <v>6.7</v>
      </c>
    </row>
    <row r="183" spans="1:7" x14ac:dyDescent="0.25">
      <c r="A183" s="3" t="s">
        <v>177</v>
      </c>
      <c r="B183" s="3">
        <f t="shared" si="2"/>
        <v>2020</v>
      </c>
      <c r="C183" s="3" t="str" cm="1">
        <f t="array" ref="C183">_xlfn.IFS(LEFT(A183,1)="1","1+2 kvartal",LEFT(A183,1)="2","1+2 kvartal",LEFT(A183,1)="3","3+4 kvartal",LEFT(A183,1)="4","3+4 kvartal")</f>
        <v>1+2 kvartal</v>
      </c>
      <c r="D183" s="3" t="s">
        <v>104</v>
      </c>
      <c r="E183" s="3" t="s">
        <v>84</v>
      </c>
      <c r="F183" s="4">
        <v>761</v>
      </c>
      <c r="G183" s="14">
        <v>5.5</v>
      </c>
    </row>
    <row r="184" spans="1:7" x14ac:dyDescent="0.25">
      <c r="A184" s="3" t="s">
        <v>177</v>
      </c>
      <c r="B184" s="3">
        <f t="shared" si="2"/>
        <v>2020</v>
      </c>
      <c r="C184" s="3" t="str" cm="1">
        <f t="array" ref="C184">_xlfn.IFS(LEFT(A184,1)="1","1+2 kvartal",LEFT(A184,1)="2","1+2 kvartal",LEFT(A184,1)="3","3+4 kvartal",LEFT(A184,1)="4","3+4 kvartal")</f>
        <v>1+2 kvartal</v>
      </c>
      <c r="D184" s="3" t="s">
        <v>104</v>
      </c>
      <c r="E184" s="3" t="s">
        <v>85</v>
      </c>
      <c r="F184" s="4">
        <v>928</v>
      </c>
      <c r="G184" s="14">
        <v>7.3</v>
      </c>
    </row>
    <row r="185" spans="1:7" x14ac:dyDescent="0.25">
      <c r="A185" s="3" t="s">
        <v>177</v>
      </c>
      <c r="B185" s="3">
        <f t="shared" si="2"/>
        <v>2020</v>
      </c>
      <c r="C185" s="3" t="str" cm="1">
        <f t="array" ref="C185">_xlfn.IFS(LEFT(A185,1)="1","1+2 kvartal",LEFT(A185,1)="2","1+2 kvartal",LEFT(A185,1)="3","3+4 kvartal",LEFT(A185,1)="4","3+4 kvartal")</f>
        <v>1+2 kvartal</v>
      </c>
      <c r="D185" s="3" t="s">
        <v>104</v>
      </c>
      <c r="E185" s="3" t="s">
        <v>86</v>
      </c>
      <c r="F185" s="4">
        <v>2507</v>
      </c>
      <c r="G185" s="14">
        <v>6.9</v>
      </c>
    </row>
    <row r="186" spans="1:7" x14ac:dyDescent="0.25">
      <c r="A186" s="3" t="s">
        <v>177</v>
      </c>
      <c r="B186" s="3">
        <f t="shared" si="2"/>
        <v>2020</v>
      </c>
      <c r="C186" s="3" t="str" cm="1">
        <f t="array" ref="C186">_xlfn.IFS(LEFT(A186,1)="1","1+2 kvartal",LEFT(A186,1)="2","1+2 kvartal",LEFT(A186,1)="3","3+4 kvartal",LEFT(A186,1)="4","3+4 kvartal")</f>
        <v>1+2 kvartal</v>
      </c>
      <c r="D186" s="3" t="s">
        <v>104</v>
      </c>
      <c r="E186" s="3" t="s">
        <v>87</v>
      </c>
      <c r="F186" s="4">
        <v>1519</v>
      </c>
      <c r="G186" s="14">
        <v>5.9</v>
      </c>
    </row>
    <row r="187" spans="1:7" x14ac:dyDescent="0.25">
      <c r="A187" s="3" t="s">
        <v>177</v>
      </c>
      <c r="B187" s="3">
        <f t="shared" si="2"/>
        <v>2020</v>
      </c>
      <c r="C187" s="3" t="str" cm="1">
        <f t="array" ref="C187">_xlfn.IFS(LEFT(A187,1)="1","1+2 kvartal",LEFT(A187,1)="2","1+2 kvartal",LEFT(A187,1)="3","3+4 kvartal",LEFT(A187,1)="4","3+4 kvartal")</f>
        <v>1+2 kvartal</v>
      </c>
      <c r="D187" s="3" t="s">
        <v>104</v>
      </c>
      <c r="E187" s="3" t="s">
        <v>88</v>
      </c>
      <c r="F187" s="4">
        <v>3533</v>
      </c>
      <c r="G187" s="14">
        <v>7.7</v>
      </c>
    </row>
    <row r="188" spans="1:7" x14ac:dyDescent="0.25">
      <c r="A188" s="3" t="s">
        <v>177</v>
      </c>
      <c r="B188" s="3">
        <f t="shared" si="2"/>
        <v>2020</v>
      </c>
      <c r="C188" s="3" t="str" cm="1">
        <f t="array" ref="C188">_xlfn.IFS(LEFT(A188,1)="1","1+2 kvartal",LEFT(A188,1)="2","1+2 kvartal",LEFT(A188,1)="3","3+4 kvartal",LEFT(A188,1)="4","3+4 kvartal")</f>
        <v>1+2 kvartal</v>
      </c>
      <c r="D188" s="3" t="s">
        <v>104</v>
      </c>
      <c r="E188" s="3" t="s">
        <v>89</v>
      </c>
      <c r="F188" s="4">
        <v>2002</v>
      </c>
      <c r="G188" s="14">
        <v>7.5</v>
      </c>
    </row>
    <row r="189" spans="1:7" x14ac:dyDescent="0.25">
      <c r="A189" s="3" t="s">
        <v>177</v>
      </c>
      <c r="B189" s="3">
        <f t="shared" si="2"/>
        <v>2020</v>
      </c>
      <c r="C189" s="3" t="str" cm="1">
        <f t="array" ref="C189">_xlfn.IFS(LEFT(A189,1)="1","1+2 kvartal",LEFT(A189,1)="2","1+2 kvartal",LEFT(A189,1)="3","3+4 kvartal",LEFT(A189,1)="4","3+4 kvartal")</f>
        <v>1+2 kvartal</v>
      </c>
      <c r="D189" s="3" t="s">
        <v>104</v>
      </c>
      <c r="E189" s="3" t="s">
        <v>90</v>
      </c>
      <c r="F189" s="4">
        <v>1852</v>
      </c>
      <c r="G189" s="4">
        <v>8</v>
      </c>
    </row>
    <row r="190" spans="1:7" x14ac:dyDescent="0.25">
      <c r="A190" s="3" t="s">
        <v>177</v>
      </c>
      <c r="B190" s="3">
        <f t="shared" si="2"/>
        <v>2020</v>
      </c>
      <c r="C190" s="3" t="str" cm="1">
        <f t="array" ref="C190">_xlfn.IFS(LEFT(A190,1)="1","1+2 kvartal",LEFT(A190,1)="2","1+2 kvartal",LEFT(A190,1)="3","3+4 kvartal",LEFT(A190,1)="4","3+4 kvartal")</f>
        <v>1+2 kvartal</v>
      </c>
      <c r="D190" s="3" t="s">
        <v>104</v>
      </c>
      <c r="E190" s="3" t="s">
        <v>91</v>
      </c>
      <c r="F190" s="4">
        <v>1055</v>
      </c>
      <c r="G190" s="14">
        <v>3.9</v>
      </c>
    </row>
    <row r="191" spans="1:7" x14ac:dyDescent="0.25">
      <c r="A191" s="3" t="s">
        <v>177</v>
      </c>
      <c r="B191" s="3">
        <f t="shared" si="2"/>
        <v>2020</v>
      </c>
      <c r="C191" s="3" t="str" cm="1">
        <f t="array" ref="C191">_xlfn.IFS(LEFT(A191,1)="1","1+2 kvartal",LEFT(A191,1)="2","1+2 kvartal",LEFT(A191,1)="3","3+4 kvartal",LEFT(A191,1)="4","3+4 kvartal")</f>
        <v>1+2 kvartal</v>
      </c>
      <c r="D191" s="3" t="s">
        <v>104</v>
      </c>
      <c r="E191" s="3" t="s">
        <v>92</v>
      </c>
      <c r="F191" s="4">
        <v>219</v>
      </c>
      <c r="G191" s="14">
        <v>2.1</v>
      </c>
    </row>
    <row r="192" spans="1:7" x14ac:dyDescent="0.25">
      <c r="A192" s="3" t="s">
        <v>177</v>
      </c>
      <c r="B192" s="3">
        <f t="shared" si="2"/>
        <v>2020</v>
      </c>
      <c r="C192" s="3" t="str" cm="1">
        <f t="array" ref="C192">_xlfn.IFS(LEFT(A192,1)="1","1+2 kvartal",LEFT(A192,1)="2","1+2 kvartal",LEFT(A192,1)="3","3+4 kvartal",LEFT(A192,1)="4","3+4 kvartal")</f>
        <v>1+2 kvartal</v>
      </c>
      <c r="D192" s="3" t="s">
        <v>104</v>
      </c>
      <c r="E192" s="3" t="s">
        <v>93</v>
      </c>
      <c r="F192" s="4">
        <v>1975</v>
      </c>
      <c r="G192" s="14">
        <v>6.4</v>
      </c>
    </row>
    <row r="193" spans="1:7" x14ac:dyDescent="0.25">
      <c r="A193" s="3" t="s">
        <v>177</v>
      </c>
      <c r="B193" s="3">
        <f t="shared" si="2"/>
        <v>2020</v>
      </c>
      <c r="C193" s="3" t="str" cm="1">
        <f t="array" ref="C193">_xlfn.IFS(LEFT(A193,1)="1","1+2 kvartal",LEFT(A193,1)="2","1+2 kvartal",LEFT(A193,1)="3","3+4 kvartal",LEFT(A193,1)="4","3+4 kvartal")</f>
        <v>1+2 kvartal</v>
      </c>
      <c r="D193" s="3" t="s">
        <v>104</v>
      </c>
      <c r="E193" s="3" t="s">
        <v>94</v>
      </c>
      <c r="F193" s="4">
        <v>1548</v>
      </c>
      <c r="G193" s="14">
        <v>5.8</v>
      </c>
    </row>
    <row r="194" spans="1:7" x14ac:dyDescent="0.25">
      <c r="A194" s="3" t="s">
        <v>177</v>
      </c>
      <c r="B194" s="3">
        <f t="shared" si="2"/>
        <v>2020</v>
      </c>
      <c r="C194" s="3" t="str" cm="1">
        <f t="array" ref="C194">_xlfn.IFS(LEFT(A194,1)="1","1+2 kvartal",LEFT(A194,1)="2","1+2 kvartal",LEFT(A194,1)="3","3+4 kvartal",LEFT(A194,1)="4","3+4 kvartal")</f>
        <v>1+2 kvartal</v>
      </c>
      <c r="D194" s="3" t="s">
        <v>104</v>
      </c>
      <c r="E194" s="3" t="s">
        <v>95</v>
      </c>
      <c r="F194" s="4">
        <v>4053</v>
      </c>
      <c r="G194" s="14">
        <v>5.5</v>
      </c>
    </row>
    <row r="195" spans="1:7" x14ac:dyDescent="0.25">
      <c r="A195" s="3" t="s">
        <v>177</v>
      </c>
      <c r="B195" s="3">
        <f t="shared" si="2"/>
        <v>2020</v>
      </c>
      <c r="C195" s="3" t="str" cm="1">
        <f t="array" ref="C195">_xlfn.IFS(LEFT(A195,1)="1","1+2 kvartal",LEFT(A195,1)="2","1+2 kvartal",LEFT(A195,1)="3","3+4 kvartal",LEFT(A195,1)="4","3+4 kvartal")</f>
        <v>1+2 kvartal</v>
      </c>
      <c r="D195" s="3" t="s">
        <v>104</v>
      </c>
      <c r="E195" s="3" t="s">
        <v>96</v>
      </c>
      <c r="F195" s="4">
        <v>1694</v>
      </c>
      <c r="G195" s="14">
        <v>7.5</v>
      </c>
    </row>
    <row r="196" spans="1:7" x14ac:dyDescent="0.25">
      <c r="A196" s="3" t="s">
        <v>177</v>
      </c>
      <c r="B196" s="3">
        <f t="shared" ref="B196:B259" si="3">VALUE(RIGHT(A196,4))</f>
        <v>2020</v>
      </c>
      <c r="C196" s="3" t="str" cm="1">
        <f t="array" ref="C196">_xlfn.IFS(LEFT(A196,1)="1","1+2 kvartal",LEFT(A196,1)="2","1+2 kvartal",LEFT(A196,1)="3","3+4 kvartal",LEFT(A196,1)="4","3+4 kvartal")</f>
        <v>1+2 kvartal</v>
      </c>
      <c r="D196" s="3" t="s">
        <v>104</v>
      </c>
      <c r="E196" s="3" t="s">
        <v>97</v>
      </c>
      <c r="F196" s="4">
        <v>4102</v>
      </c>
      <c r="G196" s="14">
        <v>6.7</v>
      </c>
    </row>
    <row r="197" spans="1:7" x14ac:dyDescent="0.25">
      <c r="A197" s="3" t="s">
        <v>177</v>
      </c>
      <c r="B197" s="3">
        <f t="shared" si="3"/>
        <v>2020</v>
      </c>
      <c r="C197" s="3" t="str" cm="1">
        <f t="array" ref="C197">_xlfn.IFS(LEFT(A197,1)="1","1+2 kvartal",LEFT(A197,1)="2","1+2 kvartal",LEFT(A197,1)="3","3+4 kvartal",LEFT(A197,1)="4","3+4 kvartal")</f>
        <v>1+2 kvartal</v>
      </c>
      <c r="D197" s="3" t="s">
        <v>104</v>
      </c>
      <c r="E197" s="3" t="s">
        <v>98</v>
      </c>
      <c r="F197" s="4">
        <v>2277</v>
      </c>
      <c r="G197" s="14">
        <v>8.1999999999999993</v>
      </c>
    </row>
    <row r="198" spans="1:7" x14ac:dyDescent="0.25">
      <c r="A198" s="3" t="s">
        <v>177</v>
      </c>
      <c r="B198" s="3">
        <f t="shared" si="3"/>
        <v>2020</v>
      </c>
      <c r="C198" s="3" t="str" cm="1">
        <f t="array" ref="C198">_xlfn.IFS(LEFT(A198,1)="1","1+2 kvartal",LEFT(A198,1)="2","1+2 kvartal",LEFT(A198,1)="3","3+4 kvartal",LEFT(A198,1)="4","3+4 kvartal")</f>
        <v>1+2 kvartal</v>
      </c>
      <c r="D198" s="3" t="s">
        <v>104</v>
      </c>
      <c r="E198" s="3" t="s">
        <v>99</v>
      </c>
      <c r="F198" s="4">
        <v>269</v>
      </c>
      <c r="G198" s="14">
        <v>8.1</v>
      </c>
    </row>
    <row r="199" spans="1:7" x14ac:dyDescent="0.25">
      <c r="A199" s="3" t="s">
        <v>177</v>
      </c>
      <c r="B199" s="3">
        <f t="shared" si="3"/>
        <v>2020</v>
      </c>
      <c r="C199" s="3" t="str" cm="1">
        <f t="array" ref="C199">_xlfn.IFS(LEFT(A199,1)="1","1+2 kvartal",LEFT(A199,1)="2","1+2 kvartal",LEFT(A199,1)="3","3+4 kvartal",LEFT(A199,1)="4","3+4 kvartal")</f>
        <v>1+2 kvartal</v>
      </c>
      <c r="D199" s="3" t="s">
        <v>104</v>
      </c>
      <c r="E199" s="3" t="s">
        <v>100</v>
      </c>
      <c r="F199" s="4">
        <v>2673</v>
      </c>
      <c r="G199" s="14">
        <v>7.3</v>
      </c>
    </row>
    <row r="200" spans="1:7" x14ac:dyDescent="0.25">
      <c r="A200" s="3" t="s">
        <v>177</v>
      </c>
      <c r="B200" s="3">
        <f t="shared" si="3"/>
        <v>2020</v>
      </c>
      <c r="C200" s="3" t="str" cm="1">
        <f t="array" ref="C200">_xlfn.IFS(LEFT(A200,1)="1","1+2 kvartal",LEFT(A200,1)="2","1+2 kvartal",LEFT(A200,1)="3","3+4 kvartal",LEFT(A200,1)="4","3+4 kvartal")</f>
        <v>1+2 kvartal</v>
      </c>
      <c r="D200" s="3" t="s">
        <v>104</v>
      </c>
      <c r="E200" s="3" t="s">
        <v>101</v>
      </c>
      <c r="F200" s="4">
        <v>7081</v>
      </c>
      <c r="G200" s="14">
        <v>4.8</v>
      </c>
    </row>
    <row r="201" spans="1:7" x14ac:dyDescent="0.25">
      <c r="A201" s="3" t="s">
        <v>177</v>
      </c>
      <c r="B201" s="3">
        <f t="shared" si="3"/>
        <v>2020</v>
      </c>
      <c r="C201" s="3" t="str" cm="1">
        <f t="array" ref="C201">_xlfn.IFS(LEFT(A201,1)="1","1+2 kvartal",LEFT(A201,1)="2","1+2 kvartal",LEFT(A201,1)="3","3+4 kvartal",LEFT(A201,1)="4","3+4 kvartal")</f>
        <v>1+2 kvartal</v>
      </c>
      <c r="D201" s="3" t="s">
        <v>104</v>
      </c>
      <c r="E201" s="3" t="s">
        <v>102</v>
      </c>
      <c r="F201" s="4">
        <v>13279</v>
      </c>
      <c r="G201" s="14">
        <v>5.4</v>
      </c>
    </row>
    <row r="202" spans="1:7" x14ac:dyDescent="0.25">
      <c r="A202" s="3" t="s">
        <v>177</v>
      </c>
      <c r="B202" s="3">
        <f t="shared" si="3"/>
        <v>2020</v>
      </c>
      <c r="C202" s="3" t="str" cm="1">
        <f t="array" ref="C202">_xlfn.IFS(LEFT(A202,1)="1","1+2 kvartal",LEFT(A202,1)="2","1+2 kvartal",LEFT(A202,1)="3","3+4 kvartal",LEFT(A202,1)="4","3+4 kvartal")</f>
        <v>1+2 kvartal</v>
      </c>
      <c r="D202" s="3" t="s">
        <v>104</v>
      </c>
      <c r="E202" s="3" t="s">
        <v>103</v>
      </c>
      <c r="F202" s="4">
        <v>5505</v>
      </c>
      <c r="G202" s="5"/>
    </row>
    <row r="203" spans="1:7" x14ac:dyDescent="0.25">
      <c r="A203" s="3" t="s">
        <v>177</v>
      </c>
      <c r="B203" s="3">
        <f t="shared" si="3"/>
        <v>2020</v>
      </c>
      <c r="C203" s="3" t="str" cm="1">
        <f t="array" ref="C203">_xlfn.IFS(LEFT(A203,1)="1","1+2 kvartal",LEFT(A203,1)="2","1+2 kvartal",LEFT(A203,1)="3","3+4 kvartal",LEFT(A203,1)="4","3+4 kvartal")</f>
        <v>1+2 kvartal</v>
      </c>
      <c r="D203" s="3" t="s">
        <v>105</v>
      </c>
      <c r="E203" s="3" t="s">
        <v>4</v>
      </c>
      <c r="F203" s="4">
        <v>259</v>
      </c>
      <c r="G203" s="4">
        <v>0</v>
      </c>
    </row>
    <row r="204" spans="1:7" x14ac:dyDescent="0.25">
      <c r="A204" s="3" t="s">
        <v>177</v>
      </c>
      <c r="B204" s="3">
        <f t="shared" si="3"/>
        <v>2020</v>
      </c>
      <c r="C204" s="3" t="str" cm="1">
        <f t="array" ref="C204">_xlfn.IFS(LEFT(A204,1)="1","1+2 kvartal",LEFT(A204,1)="2","1+2 kvartal",LEFT(A204,1)="3","3+4 kvartal",LEFT(A204,1)="4","3+4 kvartal")</f>
        <v>1+2 kvartal</v>
      </c>
      <c r="D204" s="3" t="s">
        <v>105</v>
      </c>
      <c r="E204" s="3" t="s">
        <v>5</v>
      </c>
      <c r="F204" s="5"/>
      <c r="G204" s="4">
        <v>0</v>
      </c>
    </row>
    <row r="205" spans="1:7" x14ac:dyDescent="0.25">
      <c r="A205" s="3" t="s">
        <v>177</v>
      </c>
      <c r="B205" s="3">
        <f t="shared" si="3"/>
        <v>2020</v>
      </c>
      <c r="C205" s="3" t="str" cm="1">
        <f t="array" ref="C205">_xlfn.IFS(LEFT(A205,1)="1","1+2 kvartal",LEFT(A205,1)="2","1+2 kvartal",LEFT(A205,1)="3","3+4 kvartal",LEFT(A205,1)="4","3+4 kvartal")</f>
        <v>1+2 kvartal</v>
      </c>
      <c r="D205" s="3" t="s">
        <v>105</v>
      </c>
      <c r="E205" s="3" t="s">
        <v>6</v>
      </c>
      <c r="F205" s="5"/>
      <c r="G205" s="5"/>
    </row>
    <row r="206" spans="1:7" x14ac:dyDescent="0.25">
      <c r="A206" s="3" t="s">
        <v>177</v>
      </c>
      <c r="B206" s="3">
        <f t="shared" si="3"/>
        <v>2020</v>
      </c>
      <c r="C206" s="3" t="str" cm="1">
        <f t="array" ref="C206">_xlfn.IFS(LEFT(A206,1)="1","1+2 kvartal",LEFT(A206,1)="2","1+2 kvartal",LEFT(A206,1)="3","3+4 kvartal",LEFT(A206,1)="4","3+4 kvartal")</f>
        <v>1+2 kvartal</v>
      </c>
      <c r="D206" s="3" t="s">
        <v>105</v>
      </c>
      <c r="E206" s="3" t="s">
        <v>7</v>
      </c>
      <c r="F206" s="5"/>
      <c r="G206" s="4">
        <v>0</v>
      </c>
    </row>
    <row r="207" spans="1:7" x14ac:dyDescent="0.25">
      <c r="A207" s="3" t="s">
        <v>177</v>
      </c>
      <c r="B207" s="3">
        <f t="shared" si="3"/>
        <v>2020</v>
      </c>
      <c r="C207" s="3" t="str" cm="1">
        <f t="array" ref="C207">_xlfn.IFS(LEFT(A207,1)="1","1+2 kvartal",LEFT(A207,1)="2","1+2 kvartal",LEFT(A207,1)="3","3+4 kvartal",LEFT(A207,1)="4","3+4 kvartal")</f>
        <v>1+2 kvartal</v>
      </c>
      <c r="D207" s="3" t="s">
        <v>105</v>
      </c>
      <c r="E207" s="3" t="s">
        <v>8</v>
      </c>
      <c r="F207" s="5"/>
      <c r="G207" s="5"/>
    </row>
    <row r="208" spans="1:7" x14ac:dyDescent="0.25">
      <c r="A208" s="3" t="s">
        <v>177</v>
      </c>
      <c r="B208" s="3">
        <f t="shared" si="3"/>
        <v>2020</v>
      </c>
      <c r="C208" s="3" t="str" cm="1">
        <f t="array" ref="C208">_xlfn.IFS(LEFT(A208,1)="1","1+2 kvartal",LEFT(A208,1)="2","1+2 kvartal",LEFT(A208,1)="3","3+4 kvartal",LEFT(A208,1)="4","3+4 kvartal")</f>
        <v>1+2 kvartal</v>
      </c>
      <c r="D208" s="3" t="s">
        <v>105</v>
      </c>
      <c r="E208" s="3" t="s">
        <v>9</v>
      </c>
      <c r="F208" s="5"/>
      <c r="G208" s="5"/>
    </row>
    <row r="209" spans="1:7" x14ac:dyDescent="0.25">
      <c r="A209" s="3" t="s">
        <v>177</v>
      </c>
      <c r="B209" s="3">
        <f t="shared" si="3"/>
        <v>2020</v>
      </c>
      <c r="C209" s="3" t="str" cm="1">
        <f t="array" ref="C209">_xlfn.IFS(LEFT(A209,1)="1","1+2 kvartal",LEFT(A209,1)="2","1+2 kvartal",LEFT(A209,1)="3","3+4 kvartal",LEFT(A209,1)="4","3+4 kvartal")</f>
        <v>1+2 kvartal</v>
      </c>
      <c r="D209" s="3" t="s">
        <v>105</v>
      </c>
      <c r="E209" s="3" t="s">
        <v>10</v>
      </c>
      <c r="F209" s="4">
        <v>8</v>
      </c>
      <c r="G209" s="4">
        <v>0</v>
      </c>
    </row>
    <row r="210" spans="1:7" x14ac:dyDescent="0.25">
      <c r="A210" s="3" t="s">
        <v>177</v>
      </c>
      <c r="B210" s="3">
        <f t="shared" si="3"/>
        <v>2020</v>
      </c>
      <c r="C210" s="3" t="str" cm="1">
        <f t="array" ref="C210">_xlfn.IFS(LEFT(A210,1)="1","1+2 kvartal",LEFT(A210,1)="2","1+2 kvartal",LEFT(A210,1)="3","3+4 kvartal",LEFT(A210,1)="4","3+4 kvartal")</f>
        <v>1+2 kvartal</v>
      </c>
      <c r="D210" s="3" t="s">
        <v>105</v>
      </c>
      <c r="E210" s="3" t="s">
        <v>11</v>
      </c>
      <c r="F210" s="4">
        <v>4</v>
      </c>
      <c r="G210" s="4">
        <v>0</v>
      </c>
    </row>
    <row r="211" spans="1:7" x14ac:dyDescent="0.25">
      <c r="A211" s="3" t="s">
        <v>177</v>
      </c>
      <c r="B211" s="3">
        <f t="shared" si="3"/>
        <v>2020</v>
      </c>
      <c r="C211" s="3" t="str" cm="1">
        <f t="array" ref="C211">_xlfn.IFS(LEFT(A211,1)="1","1+2 kvartal",LEFT(A211,1)="2","1+2 kvartal",LEFT(A211,1)="3","3+4 kvartal",LEFT(A211,1)="4","3+4 kvartal")</f>
        <v>1+2 kvartal</v>
      </c>
      <c r="D211" s="3" t="s">
        <v>105</v>
      </c>
      <c r="E211" s="3" t="s">
        <v>12</v>
      </c>
      <c r="F211" s="5"/>
      <c r="G211" s="4">
        <v>0</v>
      </c>
    </row>
    <row r="212" spans="1:7" x14ac:dyDescent="0.25">
      <c r="A212" s="3" t="s">
        <v>177</v>
      </c>
      <c r="B212" s="3">
        <f t="shared" si="3"/>
        <v>2020</v>
      </c>
      <c r="C212" s="3" t="str" cm="1">
        <f t="array" ref="C212">_xlfn.IFS(LEFT(A212,1)="1","1+2 kvartal",LEFT(A212,1)="2","1+2 kvartal",LEFT(A212,1)="3","3+4 kvartal",LEFT(A212,1)="4","3+4 kvartal")</f>
        <v>1+2 kvartal</v>
      </c>
      <c r="D212" s="3" t="s">
        <v>105</v>
      </c>
      <c r="E212" s="3" t="s">
        <v>13</v>
      </c>
      <c r="F212" s="5"/>
      <c r="G212" s="4">
        <v>0</v>
      </c>
    </row>
    <row r="213" spans="1:7" x14ac:dyDescent="0.25">
      <c r="A213" s="3" t="s">
        <v>177</v>
      </c>
      <c r="B213" s="3">
        <f t="shared" si="3"/>
        <v>2020</v>
      </c>
      <c r="C213" s="3" t="str" cm="1">
        <f t="array" ref="C213">_xlfn.IFS(LEFT(A213,1)="1","1+2 kvartal",LEFT(A213,1)="2","1+2 kvartal",LEFT(A213,1)="3","3+4 kvartal",LEFT(A213,1)="4","3+4 kvartal")</f>
        <v>1+2 kvartal</v>
      </c>
      <c r="D213" s="3" t="s">
        <v>105</v>
      </c>
      <c r="E213" s="3" t="s">
        <v>14</v>
      </c>
      <c r="F213" s="5"/>
      <c r="G213" s="4">
        <v>0</v>
      </c>
    </row>
    <row r="214" spans="1:7" x14ac:dyDescent="0.25">
      <c r="A214" s="3" t="s">
        <v>177</v>
      </c>
      <c r="B214" s="3">
        <f t="shared" si="3"/>
        <v>2020</v>
      </c>
      <c r="C214" s="3" t="str" cm="1">
        <f t="array" ref="C214">_xlfn.IFS(LEFT(A214,1)="1","1+2 kvartal",LEFT(A214,1)="2","1+2 kvartal",LEFT(A214,1)="3","3+4 kvartal",LEFT(A214,1)="4","3+4 kvartal")</f>
        <v>1+2 kvartal</v>
      </c>
      <c r="D214" s="3" t="s">
        <v>105</v>
      </c>
      <c r="E214" s="3" t="s">
        <v>15</v>
      </c>
      <c r="F214" s="4">
        <v>6</v>
      </c>
      <c r="G214" s="4">
        <v>0</v>
      </c>
    </row>
    <row r="215" spans="1:7" x14ac:dyDescent="0.25">
      <c r="A215" s="3" t="s">
        <v>177</v>
      </c>
      <c r="B215" s="3">
        <f t="shared" si="3"/>
        <v>2020</v>
      </c>
      <c r="C215" s="3" t="str" cm="1">
        <f t="array" ref="C215">_xlfn.IFS(LEFT(A215,1)="1","1+2 kvartal",LEFT(A215,1)="2","1+2 kvartal",LEFT(A215,1)="3","3+4 kvartal",LEFT(A215,1)="4","3+4 kvartal")</f>
        <v>1+2 kvartal</v>
      </c>
      <c r="D215" s="3" t="s">
        <v>105</v>
      </c>
      <c r="E215" s="3" t="s">
        <v>16</v>
      </c>
      <c r="F215" s="5"/>
      <c r="G215" s="4">
        <v>0</v>
      </c>
    </row>
    <row r="216" spans="1:7" x14ac:dyDescent="0.25">
      <c r="A216" s="3" t="s">
        <v>177</v>
      </c>
      <c r="B216" s="3">
        <f t="shared" si="3"/>
        <v>2020</v>
      </c>
      <c r="C216" s="3" t="str" cm="1">
        <f t="array" ref="C216">_xlfn.IFS(LEFT(A216,1)="1","1+2 kvartal",LEFT(A216,1)="2","1+2 kvartal",LEFT(A216,1)="3","3+4 kvartal",LEFT(A216,1)="4","3+4 kvartal")</f>
        <v>1+2 kvartal</v>
      </c>
      <c r="D216" s="3" t="s">
        <v>105</v>
      </c>
      <c r="E216" s="3" t="s">
        <v>17</v>
      </c>
      <c r="F216" s="4">
        <v>7</v>
      </c>
      <c r="G216" s="4">
        <v>0</v>
      </c>
    </row>
    <row r="217" spans="1:7" x14ac:dyDescent="0.25">
      <c r="A217" s="3" t="s">
        <v>177</v>
      </c>
      <c r="B217" s="3">
        <f t="shared" si="3"/>
        <v>2020</v>
      </c>
      <c r="C217" s="3" t="str" cm="1">
        <f t="array" ref="C217">_xlfn.IFS(LEFT(A217,1)="1","1+2 kvartal",LEFT(A217,1)="2","1+2 kvartal",LEFT(A217,1)="3","3+4 kvartal",LEFT(A217,1)="4","3+4 kvartal")</f>
        <v>1+2 kvartal</v>
      </c>
      <c r="D217" s="3" t="s">
        <v>105</v>
      </c>
      <c r="E217" s="3" t="s">
        <v>18</v>
      </c>
      <c r="F217" s="5"/>
      <c r="G217" s="4">
        <v>0</v>
      </c>
    </row>
    <row r="218" spans="1:7" x14ac:dyDescent="0.25">
      <c r="A218" s="3" t="s">
        <v>177</v>
      </c>
      <c r="B218" s="3">
        <f t="shared" si="3"/>
        <v>2020</v>
      </c>
      <c r="C218" s="3" t="str" cm="1">
        <f t="array" ref="C218">_xlfn.IFS(LEFT(A218,1)="1","1+2 kvartal",LEFT(A218,1)="2","1+2 kvartal",LEFT(A218,1)="3","3+4 kvartal",LEFT(A218,1)="4","3+4 kvartal")</f>
        <v>1+2 kvartal</v>
      </c>
      <c r="D218" s="3" t="s">
        <v>105</v>
      </c>
      <c r="E218" s="3" t="s">
        <v>19</v>
      </c>
      <c r="F218" s="5"/>
      <c r="G218" s="5"/>
    </row>
    <row r="219" spans="1:7" x14ac:dyDescent="0.25">
      <c r="A219" s="3" t="s">
        <v>177</v>
      </c>
      <c r="B219" s="3">
        <f t="shared" si="3"/>
        <v>2020</v>
      </c>
      <c r="C219" s="3" t="str" cm="1">
        <f t="array" ref="C219">_xlfn.IFS(LEFT(A219,1)="1","1+2 kvartal",LEFT(A219,1)="2","1+2 kvartal",LEFT(A219,1)="3","3+4 kvartal",LEFT(A219,1)="4","3+4 kvartal")</f>
        <v>1+2 kvartal</v>
      </c>
      <c r="D219" s="3" t="s">
        <v>105</v>
      </c>
      <c r="E219" s="3" t="s">
        <v>20</v>
      </c>
      <c r="F219" s="5"/>
      <c r="G219" s="4">
        <v>0</v>
      </c>
    </row>
    <row r="220" spans="1:7" x14ac:dyDescent="0.25">
      <c r="A220" s="3" t="s">
        <v>177</v>
      </c>
      <c r="B220" s="3">
        <f t="shared" si="3"/>
        <v>2020</v>
      </c>
      <c r="C220" s="3" t="str" cm="1">
        <f t="array" ref="C220">_xlfn.IFS(LEFT(A220,1)="1","1+2 kvartal",LEFT(A220,1)="2","1+2 kvartal",LEFT(A220,1)="3","3+4 kvartal",LEFT(A220,1)="4","3+4 kvartal")</f>
        <v>1+2 kvartal</v>
      </c>
      <c r="D220" s="3" t="s">
        <v>105</v>
      </c>
      <c r="E220" s="3" t="s">
        <v>21</v>
      </c>
      <c r="F220" s="5"/>
      <c r="G220" s="4">
        <v>0</v>
      </c>
    </row>
    <row r="221" spans="1:7" x14ac:dyDescent="0.25">
      <c r="A221" s="3" t="s">
        <v>177</v>
      </c>
      <c r="B221" s="3">
        <f t="shared" si="3"/>
        <v>2020</v>
      </c>
      <c r="C221" s="3" t="str" cm="1">
        <f t="array" ref="C221">_xlfn.IFS(LEFT(A221,1)="1","1+2 kvartal",LEFT(A221,1)="2","1+2 kvartal",LEFT(A221,1)="3","3+4 kvartal",LEFT(A221,1)="4","3+4 kvartal")</f>
        <v>1+2 kvartal</v>
      </c>
      <c r="D221" s="3" t="s">
        <v>105</v>
      </c>
      <c r="E221" s="3" t="s">
        <v>22</v>
      </c>
      <c r="F221" s="5"/>
      <c r="G221" s="4">
        <v>0</v>
      </c>
    </row>
    <row r="222" spans="1:7" x14ac:dyDescent="0.25">
      <c r="A222" s="3" t="s">
        <v>177</v>
      </c>
      <c r="B222" s="3">
        <f t="shared" si="3"/>
        <v>2020</v>
      </c>
      <c r="C222" s="3" t="str" cm="1">
        <f t="array" ref="C222">_xlfn.IFS(LEFT(A222,1)="1","1+2 kvartal",LEFT(A222,1)="2","1+2 kvartal",LEFT(A222,1)="3","3+4 kvartal",LEFT(A222,1)="4","3+4 kvartal")</f>
        <v>1+2 kvartal</v>
      </c>
      <c r="D222" s="3" t="s">
        <v>105</v>
      </c>
      <c r="E222" s="3" t="s">
        <v>23</v>
      </c>
      <c r="F222" s="5"/>
      <c r="G222" s="4">
        <v>0</v>
      </c>
    </row>
    <row r="223" spans="1:7" x14ac:dyDescent="0.25">
      <c r="A223" s="3" t="s">
        <v>177</v>
      </c>
      <c r="B223" s="3">
        <f t="shared" si="3"/>
        <v>2020</v>
      </c>
      <c r="C223" s="3" t="str" cm="1">
        <f t="array" ref="C223">_xlfn.IFS(LEFT(A223,1)="1","1+2 kvartal",LEFT(A223,1)="2","1+2 kvartal",LEFT(A223,1)="3","3+4 kvartal",LEFT(A223,1)="4","3+4 kvartal")</f>
        <v>1+2 kvartal</v>
      </c>
      <c r="D223" s="3" t="s">
        <v>105</v>
      </c>
      <c r="E223" s="3" t="s">
        <v>24</v>
      </c>
      <c r="F223" s="5"/>
      <c r="G223" s="5"/>
    </row>
    <row r="224" spans="1:7" x14ac:dyDescent="0.25">
      <c r="A224" s="3" t="s">
        <v>177</v>
      </c>
      <c r="B224" s="3">
        <f t="shared" si="3"/>
        <v>2020</v>
      </c>
      <c r="C224" s="3" t="str" cm="1">
        <f t="array" ref="C224">_xlfn.IFS(LEFT(A224,1)="1","1+2 kvartal",LEFT(A224,1)="2","1+2 kvartal",LEFT(A224,1)="3","3+4 kvartal",LEFT(A224,1)="4","3+4 kvartal")</f>
        <v>1+2 kvartal</v>
      </c>
      <c r="D224" s="3" t="s">
        <v>105</v>
      </c>
      <c r="E224" s="3" t="s">
        <v>25</v>
      </c>
      <c r="F224" s="4">
        <v>5</v>
      </c>
      <c r="G224" s="4">
        <v>0</v>
      </c>
    </row>
    <row r="225" spans="1:7" x14ac:dyDescent="0.25">
      <c r="A225" s="3" t="s">
        <v>177</v>
      </c>
      <c r="B225" s="3">
        <f t="shared" si="3"/>
        <v>2020</v>
      </c>
      <c r="C225" s="3" t="str" cm="1">
        <f t="array" ref="C225">_xlfn.IFS(LEFT(A225,1)="1","1+2 kvartal",LEFT(A225,1)="2","1+2 kvartal",LEFT(A225,1)="3","3+4 kvartal",LEFT(A225,1)="4","3+4 kvartal")</f>
        <v>1+2 kvartal</v>
      </c>
      <c r="D225" s="3" t="s">
        <v>105</v>
      </c>
      <c r="E225" s="3" t="s">
        <v>26</v>
      </c>
      <c r="F225" s="5"/>
      <c r="G225" s="4">
        <v>0</v>
      </c>
    </row>
    <row r="226" spans="1:7" x14ac:dyDescent="0.25">
      <c r="A226" s="3" t="s">
        <v>177</v>
      </c>
      <c r="B226" s="3">
        <f t="shared" si="3"/>
        <v>2020</v>
      </c>
      <c r="C226" s="3" t="str" cm="1">
        <f t="array" ref="C226">_xlfn.IFS(LEFT(A226,1)="1","1+2 kvartal",LEFT(A226,1)="2","1+2 kvartal",LEFT(A226,1)="3","3+4 kvartal",LEFT(A226,1)="4","3+4 kvartal")</f>
        <v>1+2 kvartal</v>
      </c>
      <c r="D226" s="3" t="s">
        <v>105</v>
      </c>
      <c r="E226" s="3" t="s">
        <v>27</v>
      </c>
      <c r="F226" s="5"/>
      <c r="G226" s="4">
        <v>0</v>
      </c>
    </row>
    <row r="227" spans="1:7" x14ac:dyDescent="0.25">
      <c r="A227" s="3" t="s">
        <v>177</v>
      </c>
      <c r="B227" s="3">
        <f t="shared" si="3"/>
        <v>2020</v>
      </c>
      <c r="C227" s="3" t="str" cm="1">
        <f t="array" ref="C227">_xlfn.IFS(LEFT(A227,1)="1","1+2 kvartal",LEFT(A227,1)="2","1+2 kvartal",LEFT(A227,1)="3","3+4 kvartal",LEFT(A227,1)="4","3+4 kvartal")</f>
        <v>1+2 kvartal</v>
      </c>
      <c r="D227" s="3" t="s">
        <v>105</v>
      </c>
      <c r="E227" s="3" t="s">
        <v>28</v>
      </c>
      <c r="F227" s="5"/>
      <c r="G227" s="5"/>
    </row>
    <row r="228" spans="1:7" x14ac:dyDescent="0.25">
      <c r="A228" s="3" t="s">
        <v>177</v>
      </c>
      <c r="B228" s="3">
        <f t="shared" si="3"/>
        <v>2020</v>
      </c>
      <c r="C228" s="3" t="str" cm="1">
        <f t="array" ref="C228">_xlfn.IFS(LEFT(A228,1)="1","1+2 kvartal",LEFT(A228,1)="2","1+2 kvartal",LEFT(A228,1)="3","3+4 kvartal",LEFT(A228,1)="4","3+4 kvartal")</f>
        <v>1+2 kvartal</v>
      </c>
      <c r="D228" s="3" t="s">
        <v>105</v>
      </c>
      <c r="E228" s="3" t="s">
        <v>29</v>
      </c>
      <c r="F228" s="5"/>
      <c r="G228" s="4">
        <v>0</v>
      </c>
    </row>
    <row r="229" spans="1:7" x14ac:dyDescent="0.25">
      <c r="A229" s="3" t="s">
        <v>177</v>
      </c>
      <c r="B229" s="3">
        <f t="shared" si="3"/>
        <v>2020</v>
      </c>
      <c r="C229" s="3" t="str" cm="1">
        <f t="array" ref="C229">_xlfn.IFS(LEFT(A229,1)="1","1+2 kvartal",LEFT(A229,1)="2","1+2 kvartal",LEFT(A229,1)="3","3+4 kvartal",LEFT(A229,1)="4","3+4 kvartal")</f>
        <v>1+2 kvartal</v>
      </c>
      <c r="D229" s="3" t="s">
        <v>105</v>
      </c>
      <c r="E229" s="3" t="s">
        <v>30</v>
      </c>
      <c r="F229" s="5"/>
      <c r="G229" s="4">
        <v>0</v>
      </c>
    </row>
    <row r="230" spans="1:7" x14ac:dyDescent="0.25">
      <c r="A230" s="3" t="s">
        <v>177</v>
      </c>
      <c r="B230" s="3">
        <f t="shared" si="3"/>
        <v>2020</v>
      </c>
      <c r="C230" s="3" t="str" cm="1">
        <f t="array" ref="C230">_xlfn.IFS(LEFT(A230,1)="1","1+2 kvartal",LEFT(A230,1)="2","1+2 kvartal",LEFT(A230,1)="3","3+4 kvartal",LEFT(A230,1)="4","3+4 kvartal")</f>
        <v>1+2 kvartal</v>
      </c>
      <c r="D230" s="3" t="s">
        <v>105</v>
      </c>
      <c r="E230" s="3" t="s">
        <v>31</v>
      </c>
      <c r="F230" s="4">
        <v>21</v>
      </c>
      <c r="G230" s="14">
        <v>0.1</v>
      </c>
    </row>
    <row r="231" spans="1:7" x14ac:dyDescent="0.25">
      <c r="A231" s="3" t="s">
        <v>177</v>
      </c>
      <c r="B231" s="3">
        <f t="shared" si="3"/>
        <v>2020</v>
      </c>
      <c r="C231" s="3" t="str" cm="1">
        <f t="array" ref="C231">_xlfn.IFS(LEFT(A231,1)="1","1+2 kvartal",LEFT(A231,1)="2","1+2 kvartal",LEFT(A231,1)="3","3+4 kvartal",LEFT(A231,1)="4","3+4 kvartal")</f>
        <v>1+2 kvartal</v>
      </c>
      <c r="D231" s="3" t="s">
        <v>105</v>
      </c>
      <c r="E231" s="3" t="s">
        <v>32</v>
      </c>
      <c r="F231" s="5"/>
      <c r="G231" s="4">
        <v>0</v>
      </c>
    </row>
    <row r="232" spans="1:7" x14ac:dyDescent="0.25">
      <c r="A232" s="3" t="s">
        <v>177</v>
      </c>
      <c r="B232" s="3">
        <f t="shared" si="3"/>
        <v>2020</v>
      </c>
      <c r="C232" s="3" t="str" cm="1">
        <f t="array" ref="C232">_xlfn.IFS(LEFT(A232,1)="1","1+2 kvartal",LEFT(A232,1)="2","1+2 kvartal",LEFT(A232,1)="3","3+4 kvartal",LEFT(A232,1)="4","3+4 kvartal")</f>
        <v>1+2 kvartal</v>
      </c>
      <c r="D232" s="3" t="s">
        <v>105</v>
      </c>
      <c r="E232" s="3" t="s">
        <v>33</v>
      </c>
      <c r="F232" s="5"/>
      <c r="G232" s="4">
        <v>0</v>
      </c>
    </row>
    <row r="233" spans="1:7" x14ac:dyDescent="0.25">
      <c r="A233" s="3" t="s">
        <v>177</v>
      </c>
      <c r="B233" s="3">
        <f t="shared" si="3"/>
        <v>2020</v>
      </c>
      <c r="C233" s="3" t="str" cm="1">
        <f t="array" ref="C233">_xlfn.IFS(LEFT(A233,1)="1","1+2 kvartal",LEFT(A233,1)="2","1+2 kvartal",LEFT(A233,1)="3","3+4 kvartal",LEFT(A233,1)="4","3+4 kvartal")</f>
        <v>1+2 kvartal</v>
      </c>
      <c r="D233" s="3" t="s">
        <v>105</v>
      </c>
      <c r="E233" s="3" t="s">
        <v>34</v>
      </c>
      <c r="F233" s="5"/>
      <c r="G233" s="4">
        <v>0</v>
      </c>
    </row>
    <row r="234" spans="1:7" x14ac:dyDescent="0.25">
      <c r="A234" s="3" t="s">
        <v>177</v>
      </c>
      <c r="B234" s="3">
        <f t="shared" si="3"/>
        <v>2020</v>
      </c>
      <c r="C234" s="3" t="str" cm="1">
        <f t="array" ref="C234">_xlfn.IFS(LEFT(A234,1)="1","1+2 kvartal",LEFT(A234,1)="2","1+2 kvartal",LEFT(A234,1)="3","3+4 kvartal",LEFT(A234,1)="4","3+4 kvartal")</f>
        <v>1+2 kvartal</v>
      </c>
      <c r="D234" s="3" t="s">
        <v>105</v>
      </c>
      <c r="E234" s="3" t="s">
        <v>35</v>
      </c>
      <c r="F234" s="4">
        <v>5</v>
      </c>
      <c r="G234" s="4">
        <v>0</v>
      </c>
    </row>
    <row r="235" spans="1:7" x14ac:dyDescent="0.25">
      <c r="A235" s="3" t="s">
        <v>177</v>
      </c>
      <c r="B235" s="3">
        <f t="shared" si="3"/>
        <v>2020</v>
      </c>
      <c r="C235" s="3" t="str" cm="1">
        <f t="array" ref="C235">_xlfn.IFS(LEFT(A235,1)="1","1+2 kvartal",LEFT(A235,1)="2","1+2 kvartal",LEFT(A235,1)="3","3+4 kvartal",LEFT(A235,1)="4","3+4 kvartal")</f>
        <v>1+2 kvartal</v>
      </c>
      <c r="D235" s="3" t="s">
        <v>105</v>
      </c>
      <c r="E235" s="3" t="s">
        <v>36</v>
      </c>
      <c r="F235" s="5"/>
      <c r="G235" s="5"/>
    </row>
    <row r="236" spans="1:7" x14ac:dyDescent="0.25">
      <c r="A236" s="3" t="s">
        <v>177</v>
      </c>
      <c r="B236" s="3">
        <f t="shared" si="3"/>
        <v>2020</v>
      </c>
      <c r="C236" s="3" t="str" cm="1">
        <f t="array" ref="C236">_xlfn.IFS(LEFT(A236,1)="1","1+2 kvartal",LEFT(A236,1)="2","1+2 kvartal",LEFT(A236,1)="3","3+4 kvartal",LEFT(A236,1)="4","3+4 kvartal")</f>
        <v>1+2 kvartal</v>
      </c>
      <c r="D236" s="3" t="s">
        <v>105</v>
      </c>
      <c r="E236" s="3" t="s">
        <v>37</v>
      </c>
      <c r="F236" s="4">
        <v>4</v>
      </c>
      <c r="G236" s="4">
        <v>0</v>
      </c>
    </row>
    <row r="237" spans="1:7" x14ac:dyDescent="0.25">
      <c r="A237" s="3" t="s">
        <v>177</v>
      </c>
      <c r="B237" s="3">
        <f t="shared" si="3"/>
        <v>2020</v>
      </c>
      <c r="C237" s="3" t="str" cm="1">
        <f t="array" ref="C237">_xlfn.IFS(LEFT(A237,1)="1","1+2 kvartal",LEFT(A237,1)="2","1+2 kvartal",LEFT(A237,1)="3","3+4 kvartal",LEFT(A237,1)="4","3+4 kvartal")</f>
        <v>1+2 kvartal</v>
      </c>
      <c r="D237" s="3" t="s">
        <v>105</v>
      </c>
      <c r="E237" s="3" t="s">
        <v>38</v>
      </c>
      <c r="F237" s="4">
        <v>4</v>
      </c>
      <c r="G237" s="4">
        <v>0</v>
      </c>
    </row>
    <row r="238" spans="1:7" x14ac:dyDescent="0.25">
      <c r="A238" s="3" t="s">
        <v>177</v>
      </c>
      <c r="B238" s="3">
        <f t="shared" si="3"/>
        <v>2020</v>
      </c>
      <c r="C238" s="3" t="str" cm="1">
        <f t="array" ref="C238">_xlfn.IFS(LEFT(A238,1)="1","1+2 kvartal",LEFT(A238,1)="2","1+2 kvartal",LEFT(A238,1)="3","3+4 kvartal",LEFT(A238,1)="4","3+4 kvartal")</f>
        <v>1+2 kvartal</v>
      </c>
      <c r="D238" s="3" t="s">
        <v>105</v>
      </c>
      <c r="E238" s="3" t="s">
        <v>39</v>
      </c>
      <c r="F238" s="4">
        <v>3</v>
      </c>
      <c r="G238" s="4">
        <v>0</v>
      </c>
    </row>
    <row r="239" spans="1:7" x14ac:dyDescent="0.25">
      <c r="A239" s="3" t="s">
        <v>177</v>
      </c>
      <c r="B239" s="3">
        <f t="shared" si="3"/>
        <v>2020</v>
      </c>
      <c r="C239" s="3" t="str" cm="1">
        <f t="array" ref="C239">_xlfn.IFS(LEFT(A239,1)="1","1+2 kvartal",LEFT(A239,1)="2","1+2 kvartal",LEFT(A239,1)="3","3+4 kvartal",LEFT(A239,1)="4","3+4 kvartal")</f>
        <v>1+2 kvartal</v>
      </c>
      <c r="D239" s="3" t="s">
        <v>105</v>
      </c>
      <c r="E239" s="3" t="s">
        <v>40</v>
      </c>
      <c r="F239" s="5"/>
      <c r="G239" s="4">
        <v>0</v>
      </c>
    </row>
    <row r="240" spans="1:7" x14ac:dyDescent="0.25">
      <c r="A240" s="3" t="s">
        <v>177</v>
      </c>
      <c r="B240" s="3">
        <f t="shared" si="3"/>
        <v>2020</v>
      </c>
      <c r="C240" s="3" t="str" cm="1">
        <f t="array" ref="C240">_xlfn.IFS(LEFT(A240,1)="1","1+2 kvartal",LEFT(A240,1)="2","1+2 kvartal",LEFT(A240,1)="3","3+4 kvartal",LEFT(A240,1)="4","3+4 kvartal")</f>
        <v>1+2 kvartal</v>
      </c>
      <c r="D240" s="3" t="s">
        <v>105</v>
      </c>
      <c r="E240" s="3" t="s">
        <v>41</v>
      </c>
      <c r="F240" s="5"/>
      <c r="G240" s="4">
        <v>0</v>
      </c>
    </row>
    <row r="241" spans="1:7" x14ac:dyDescent="0.25">
      <c r="A241" s="3" t="s">
        <v>177</v>
      </c>
      <c r="B241" s="3">
        <f t="shared" si="3"/>
        <v>2020</v>
      </c>
      <c r="C241" s="3" t="str" cm="1">
        <f t="array" ref="C241">_xlfn.IFS(LEFT(A241,1)="1","1+2 kvartal",LEFT(A241,1)="2","1+2 kvartal",LEFT(A241,1)="3","3+4 kvartal",LEFT(A241,1)="4","3+4 kvartal")</f>
        <v>1+2 kvartal</v>
      </c>
      <c r="D241" s="3" t="s">
        <v>105</v>
      </c>
      <c r="E241" s="3" t="s">
        <v>42</v>
      </c>
      <c r="F241" s="5"/>
      <c r="G241" s="4">
        <v>0</v>
      </c>
    </row>
    <row r="242" spans="1:7" x14ac:dyDescent="0.25">
      <c r="A242" s="3" t="s">
        <v>177</v>
      </c>
      <c r="B242" s="3">
        <f t="shared" si="3"/>
        <v>2020</v>
      </c>
      <c r="C242" s="3" t="str" cm="1">
        <f t="array" ref="C242">_xlfn.IFS(LEFT(A242,1)="1","1+2 kvartal",LEFT(A242,1)="2","1+2 kvartal",LEFT(A242,1)="3","3+4 kvartal",LEFT(A242,1)="4","3+4 kvartal")</f>
        <v>1+2 kvartal</v>
      </c>
      <c r="D242" s="3" t="s">
        <v>105</v>
      </c>
      <c r="E242" s="3" t="s">
        <v>43</v>
      </c>
      <c r="F242" s="5"/>
      <c r="G242" s="4">
        <v>0</v>
      </c>
    </row>
    <row r="243" spans="1:7" x14ac:dyDescent="0.25">
      <c r="A243" s="3" t="s">
        <v>177</v>
      </c>
      <c r="B243" s="3">
        <f t="shared" si="3"/>
        <v>2020</v>
      </c>
      <c r="C243" s="3" t="str" cm="1">
        <f t="array" ref="C243">_xlfn.IFS(LEFT(A243,1)="1","1+2 kvartal",LEFT(A243,1)="2","1+2 kvartal",LEFT(A243,1)="3","3+4 kvartal",LEFT(A243,1)="4","3+4 kvartal")</f>
        <v>1+2 kvartal</v>
      </c>
      <c r="D243" s="3" t="s">
        <v>105</v>
      </c>
      <c r="E243" s="3" t="s">
        <v>44</v>
      </c>
      <c r="F243" s="5"/>
      <c r="G243" s="5"/>
    </row>
    <row r="244" spans="1:7" x14ac:dyDescent="0.25">
      <c r="A244" s="3" t="s">
        <v>177</v>
      </c>
      <c r="B244" s="3">
        <f t="shared" si="3"/>
        <v>2020</v>
      </c>
      <c r="C244" s="3" t="str" cm="1">
        <f t="array" ref="C244">_xlfn.IFS(LEFT(A244,1)="1","1+2 kvartal",LEFT(A244,1)="2","1+2 kvartal",LEFT(A244,1)="3","3+4 kvartal",LEFT(A244,1)="4","3+4 kvartal")</f>
        <v>1+2 kvartal</v>
      </c>
      <c r="D244" s="3" t="s">
        <v>105</v>
      </c>
      <c r="E244" s="3" t="s">
        <v>45</v>
      </c>
      <c r="F244" s="5"/>
      <c r="G244" s="5"/>
    </row>
    <row r="245" spans="1:7" x14ac:dyDescent="0.25">
      <c r="A245" s="3" t="s">
        <v>177</v>
      </c>
      <c r="B245" s="3">
        <f t="shared" si="3"/>
        <v>2020</v>
      </c>
      <c r="C245" s="3" t="str" cm="1">
        <f t="array" ref="C245">_xlfn.IFS(LEFT(A245,1)="1","1+2 kvartal",LEFT(A245,1)="2","1+2 kvartal",LEFT(A245,1)="3","3+4 kvartal",LEFT(A245,1)="4","3+4 kvartal")</f>
        <v>1+2 kvartal</v>
      </c>
      <c r="D245" s="3" t="s">
        <v>105</v>
      </c>
      <c r="E245" s="3" t="s">
        <v>46</v>
      </c>
      <c r="F245" s="5"/>
      <c r="G245" s="5"/>
    </row>
    <row r="246" spans="1:7" x14ac:dyDescent="0.25">
      <c r="A246" s="3" t="s">
        <v>177</v>
      </c>
      <c r="B246" s="3">
        <f t="shared" si="3"/>
        <v>2020</v>
      </c>
      <c r="C246" s="3" t="str" cm="1">
        <f t="array" ref="C246">_xlfn.IFS(LEFT(A246,1)="1","1+2 kvartal",LEFT(A246,1)="2","1+2 kvartal",LEFT(A246,1)="3","3+4 kvartal",LEFT(A246,1)="4","3+4 kvartal")</f>
        <v>1+2 kvartal</v>
      </c>
      <c r="D246" s="3" t="s">
        <v>105</v>
      </c>
      <c r="E246" s="3" t="s">
        <v>47</v>
      </c>
      <c r="F246" s="5"/>
      <c r="G246" s="5"/>
    </row>
    <row r="247" spans="1:7" x14ac:dyDescent="0.25">
      <c r="A247" s="3" t="s">
        <v>177</v>
      </c>
      <c r="B247" s="3">
        <f t="shared" si="3"/>
        <v>2020</v>
      </c>
      <c r="C247" s="3" t="str" cm="1">
        <f t="array" ref="C247">_xlfn.IFS(LEFT(A247,1)="1","1+2 kvartal",LEFT(A247,1)="2","1+2 kvartal",LEFT(A247,1)="3","3+4 kvartal",LEFT(A247,1)="4","3+4 kvartal")</f>
        <v>1+2 kvartal</v>
      </c>
      <c r="D247" s="3" t="s">
        <v>105</v>
      </c>
      <c r="E247" s="3" t="s">
        <v>48</v>
      </c>
      <c r="F247" s="4">
        <v>6</v>
      </c>
      <c r="G247" s="4">
        <v>0</v>
      </c>
    </row>
    <row r="248" spans="1:7" x14ac:dyDescent="0.25">
      <c r="A248" s="3" t="s">
        <v>177</v>
      </c>
      <c r="B248" s="3">
        <f t="shared" si="3"/>
        <v>2020</v>
      </c>
      <c r="C248" s="3" t="str" cm="1">
        <f t="array" ref="C248">_xlfn.IFS(LEFT(A248,1)="1","1+2 kvartal",LEFT(A248,1)="2","1+2 kvartal",LEFT(A248,1)="3","3+4 kvartal",LEFT(A248,1)="4","3+4 kvartal")</f>
        <v>1+2 kvartal</v>
      </c>
      <c r="D248" s="3" t="s">
        <v>105</v>
      </c>
      <c r="E248" s="3" t="s">
        <v>49</v>
      </c>
      <c r="F248" s="5"/>
      <c r="G248" s="4">
        <v>0</v>
      </c>
    </row>
    <row r="249" spans="1:7" x14ac:dyDescent="0.25">
      <c r="A249" s="3" t="s">
        <v>177</v>
      </c>
      <c r="B249" s="3">
        <f t="shared" si="3"/>
        <v>2020</v>
      </c>
      <c r="C249" s="3" t="str" cm="1">
        <f t="array" ref="C249">_xlfn.IFS(LEFT(A249,1)="1","1+2 kvartal",LEFT(A249,1)="2","1+2 kvartal",LEFT(A249,1)="3","3+4 kvartal",LEFT(A249,1)="4","3+4 kvartal")</f>
        <v>1+2 kvartal</v>
      </c>
      <c r="D249" s="3" t="s">
        <v>105</v>
      </c>
      <c r="E249" s="3" t="s">
        <v>50</v>
      </c>
      <c r="F249" s="5"/>
      <c r="G249" s="5"/>
    </row>
    <row r="250" spans="1:7" x14ac:dyDescent="0.25">
      <c r="A250" s="3" t="s">
        <v>177</v>
      </c>
      <c r="B250" s="3">
        <f t="shared" si="3"/>
        <v>2020</v>
      </c>
      <c r="C250" s="3" t="str" cm="1">
        <f t="array" ref="C250">_xlfn.IFS(LEFT(A250,1)="1","1+2 kvartal",LEFT(A250,1)="2","1+2 kvartal",LEFT(A250,1)="3","3+4 kvartal",LEFT(A250,1)="4","3+4 kvartal")</f>
        <v>1+2 kvartal</v>
      </c>
      <c r="D250" s="3" t="s">
        <v>105</v>
      </c>
      <c r="E250" s="3" t="s">
        <v>51</v>
      </c>
      <c r="F250" s="4">
        <v>7</v>
      </c>
      <c r="G250" s="4">
        <v>0</v>
      </c>
    </row>
    <row r="251" spans="1:7" x14ac:dyDescent="0.25">
      <c r="A251" s="3" t="s">
        <v>177</v>
      </c>
      <c r="B251" s="3">
        <f t="shared" si="3"/>
        <v>2020</v>
      </c>
      <c r="C251" s="3" t="str" cm="1">
        <f t="array" ref="C251">_xlfn.IFS(LEFT(A251,1)="1","1+2 kvartal",LEFT(A251,1)="2","1+2 kvartal",LEFT(A251,1)="3","3+4 kvartal",LEFT(A251,1)="4","3+4 kvartal")</f>
        <v>1+2 kvartal</v>
      </c>
      <c r="D251" s="3" t="s">
        <v>105</v>
      </c>
      <c r="E251" s="3" t="s">
        <v>52</v>
      </c>
      <c r="F251" s="4">
        <v>18</v>
      </c>
      <c r="G251" s="4">
        <v>0</v>
      </c>
    </row>
    <row r="252" spans="1:7" x14ac:dyDescent="0.25">
      <c r="A252" s="3" t="s">
        <v>177</v>
      </c>
      <c r="B252" s="3">
        <f t="shared" si="3"/>
        <v>2020</v>
      </c>
      <c r="C252" s="3" t="str" cm="1">
        <f t="array" ref="C252">_xlfn.IFS(LEFT(A252,1)="1","1+2 kvartal",LEFT(A252,1)="2","1+2 kvartal",LEFT(A252,1)="3","3+4 kvartal",LEFT(A252,1)="4","3+4 kvartal")</f>
        <v>1+2 kvartal</v>
      </c>
      <c r="D252" s="3" t="s">
        <v>105</v>
      </c>
      <c r="E252" s="3" t="s">
        <v>53</v>
      </c>
      <c r="F252" s="5"/>
      <c r="G252" s="4">
        <v>0</v>
      </c>
    </row>
    <row r="253" spans="1:7" x14ac:dyDescent="0.25">
      <c r="A253" s="3" t="s">
        <v>177</v>
      </c>
      <c r="B253" s="3">
        <f t="shared" si="3"/>
        <v>2020</v>
      </c>
      <c r="C253" s="3" t="str" cm="1">
        <f t="array" ref="C253">_xlfn.IFS(LEFT(A253,1)="1","1+2 kvartal",LEFT(A253,1)="2","1+2 kvartal",LEFT(A253,1)="3","3+4 kvartal",LEFT(A253,1)="4","3+4 kvartal")</f>
        <v>1+2 kvartal</v>
      </c>
      <c r="D253" s="3" t="s">
        <v>105</v>
      </c>
      <c r="E253" s="3" t="s">
        <v>54</v>
      </c>
      <c r="F253" s="5"/>
      <c r="G253" s="4">
        <v>0</v>
      </c>
    </row>
    <row r="254" spans="1:7" x14ac:dyDescent="0.25">
      <c r="A254" s="3" t="s">
        <v>177</v>
      </c>
      <c r="B254" s="3">
        <f t="shared" si="3"/>
        <v>2020</v>
      </c>
      <c r="C254" s="3" t="str" cm="1">
        <f t="array" ref="C254">_xlfn.IFS(LEFT(A254,1)="1","1+2 kvartal",LEFT(A254,1)="2","1+2 kvartal",LEFT(A254,1)="3","3+4 kvartal",LEFT(A254,1)="4","3+4 kvartal")</f>
        <v>1+2 kvartal</v>
      </c>
      <c r="D254" s="3" t="s">
        <v>105</v>
      </c>
      <c r="E254" s="3" t="s">
        <v>55</v>
      </c>
      <c r="F254" s="5"/>
      <c r="G254" s="4">
        <v>0</v>
      </c>
    </row>
    <row r="255" spans="1:7" x14ac:dyDescent="0.25">
      <c r="A255" s="3" t="s">
        <v>177</v>
      </c>
      <c r="B255" s="3">
        <f t="shared" si="3"/>
        <v>2020</v>
      </c>
      <c r="C255" s="3" t="str" cm="1">
        <f t="array" ref="C255">_xlfn.IFS(LEFT(A255,1)="1","1+2 kvartal",LEFT(A255,1)="2","1+2 kvartal",LEFT(A255,1)="3","3+4 kvartal",LEFT(A255,1)="4","3+4 kvartal")</f>
        <v>1+2 kvartal</v>
      </c>
      <c r="D255" s="3" t="s">
        <v>105</v>
      </c>
      <c r="E255" s="3" t="s">
        <v>56</v>
      </c>
      <c r="F255" s="5"/>
      <c r="G255" s="4">
        <v>0</v>
      </c>
    </row>
    <row r="256" spans="1:7" x14ac:dyDescent="0.25">
      <c r="A256" s="3" t="s">
        <v>177</v>
      </c>
      <c r="B256" s="3">
        <f t="shared" si="3"/>
        <v>2020</v>
      </c>
      <c r="C256" s="3" t="str" cm="1">
        <f t="array" ref="C256">_xlfn.IFS(LEFT(A256,1)="1","1+2 kvartal",LEFT(A256,1)="2","1+2 kvartal",LEFT(A256,1)="3","3+4 kvartal",LEFT(A256,1)="4","3+4 kvartal")</f>
        <v>1+2 kvartal</v>
      </c>
      <c r="D256" s="3" t="s">
        <v>105</v>
      </c>
      <c r="E256" s="3" t="s">
        <v>57</v>
      </c>
      <c r="F256" s="4">
        <v>4</v>
      </c>
      <c r="G256" s="4">
        <v>0</v>
      </c>
    </row>
    <row r="257" spans="1:7" x14ac:dyDescent="0.25">
      <c r="A257" s="3" t="s">
        <v>177</v>
      </c>
      <c r="B257" s="3">
        <f t="shared" si="3"/>
        <v>2020</v>
      </c>
      <c r="C257" s="3" t="str" cm="1">
        <f t="array" ref="C257">_xlfn.IFS(LEFT(A257,1)="1","1+2 kvartal",LEFT(A257,1)="2","1+2 kvartal",LEFT(A257,1)="3","3+4 kvartal",LEFT(A257,1)="4","3+4 kvartal")</f>
        <v>1+2 kvartal</v>
      </c>
      <c r="D257" s="3" t="s">
        <v>105</v>
      </c>
      <c r="E257" s="3" t="s">
        <v>58</v>
      </c>
      <c r="F257" s="5"/>
      <c r="G257" s="5"/>
    </row>
    <row r="258" spans="1:7" x14ac:dyDescent="0.25">
      <c r="A258" s="3" t="s">
        <v>177</v>
      </c>
      <c r="B258" s="3">
        <f t="shared" si="3"/>
        <v>2020</v>
      </c>
      <c r="C258" s="3" t="str" cm="1">
        <f t="array" ref="C258">_xlfn.IFS(LEFT(A258,1)="1","1+2 kvartal",LEFT(A258,1)="2","1+2 kvartal",LEFT(A258,1)="3","3+4 kvartal",LEFT(A258,1)="4","3+4 kvartal")</f>
        <v>1+2 kvartal</v>
      </c>
      <c r="D258" s="3" t="s">
        <v>105</v>
      </c>
      <c r="E258" s="3" t="s">
        <v>59</v>
      </c>
      <c r="F258" s="5"/>
      <c r="G258" s="5"/>
    </row>
    <row r="259" spans="1:7" x14ac:dyDescent="0.25">
      <c r="A259" s="3" t="s">
        <v>177</v>
      </c>
      <c r="B259" s="3">
        <f t="shared" si="3"/>
        <v>2020</v>
      </c>
      <c r="C259" s="3" t="str" cm="1">
        <f t="array" ref="C259">_xlfn.IFS(LEFT(A259,1)="1","1+2 kvartal",LEFT(A259,1)="2","1+2 kvartal",LEFT(A259,1)="3","3+4 kvartal",LEFT(A259,1)="4","3+4 kvartal")</f>
        <v>1+2 kvartal</v>
      </c>
      <c r="D259" s="3" t="s">
        <v>105</v>
      </c>
      <c r="E259" s="3" t="s">
        <v>60</v>
      </c>
      <c r="F259" s="5"/>
      <c r="G259" s="5"/>
    </row>
    <row r="260" spans="1:7" x14ac:dyDescent="0.25">
      <c r="A260" s="3" t="s">
        <v>177</v>
      </c>
      <c r="B260" s="3">
        <f t="shared" ref="B260:B323" si="4">VALUE(RIGHT(A260,4))</f>
        <v>2020</v>
      </c>
      <c r="C260" s="3" t="str" cm="1">
        <f t="array" ref="C260">_xlfn.IFS(LEFT(A260,1)="1","1+2 kvartal",LEFT(A260,1)="2","1+2 kvartal",LEFT(A260,1)="3","3+4 kvartal",LEFT(A260,1)="4","3+4 kvartal")</f>
        <v>1+2 kvartal</v>
      </c>
      <c r="D260" s="3" t="s">
        <v>105</v>
      </c>
      <c r="E260" s="3" t="s">
        <v>61</v>
      </c>
      <c r="F260" s="5"/>
      <c r="G260" s="4">
        <v>0</v>
      </c>
    </row>
    <row r="261" spans="1:7" x14ac:dyDescent="0.25">
      <c r="A261" s="3" t="s">
        <v>177</v>
      </c>
      <c r="B261" s="3">
        <f t="shared" si="4"/>
        <v>2020</v>
      </c>
      <c r="C261" s="3" t="str" cm="1">
        <f t="array" ref="C261">_xlfn.IFS(LEFT(A261,1)="1","1+2 kvartal",LEFT(A261,1)="2","1+2 kvartal",LEFT(A261,1)="3","3+4 kvartal",LEFT(A261,1)="4","3+4 kvartal")</f>
        <v>1+2 kvartal</v>
      </c>
      <c r="D261" s="3" t="s">
        <v>105</v>
      </c>
      <c r="E261" s="3" t="s">
        <v>62</v>
      </c>
      <c r="F261" s="5"/>
      <c r="G261" s="4">
        <v>0</v>
      </c>
    </row>
    <row r="262" spans="1:7" x14ac:dyDescent="0.25">
      <c r="A262" s="3" t="s">
        <v>177</v>
      </c>
      <c r="B262" s="3">
        <f t="shared" si="4"/>
        <v>2020</v>
      </c>
      <c r="C262" s="3" t="str" cm="1">
        <f t="array" ref="C262">_xlfn.IFS(LEFT(A262,1)="1","1+2 kvartal",LEFT(A262,1)="2","1+2 kvartal",LEFT(A262,1)="3","3+4 kvartal",LEFT(A262,1)="4","3+4 kvartal")</f>
        <v>1+2 kvartal</v>
      </c>
      <c r="D262" s="3" t="s">
        <v>105</v>
      </c>
      <c r="E262" s="3" t="s">
        <v>63</v>
      </c>
      <c r="F262" s="4">
        <v>6</v>
      </c>
      <c r="G262" s="4">
        <v>0</v>
      </c>
    </row>
    <row r="263" spans="1:7" x14ac:dyDescent="0.25">
      <c r="A263" s="3" t="s">
        <v>177</v>
      </c>
      <c r="B263" s="3">
        <f t="shared" si="4"/>
        <v>2020</v>
      </c>
      <c r="C263" s="3" t="str" cm="1">
        <f t="array" ref="C263">_xlfn.IFS(LEFT(A263,1)="1","1+2 kvartal",LEFT(A263,1)="2","1+2 kvartal",LEFT(A263,1)="3","3+4 kvartal",LEFT(A263,1)="4","3+4 kvartal")</f>
        <v>1+2 kvartal</v>
      </c>
      <c r="D263" s="3" t="s">
        <v>105</v>
      </c>
      <c r="E263" s="3" t="s">
        <v>64</v>
      </c>
      <c r="F263" s="5"/>
      <c r="G263" s="4">
        <v>0</v>
      </c>
    </row>
    <row r="264" spans="1:7" x14ac:dyDescent="0.25">
      <c r="A264" s="3" t="s">
        <v>177</v>
      </c>
      <c r="B264" s="3">
        <f t="shared" si="4"/>
        <v>2020</v>
      </c>
      <c r="C264" s="3" t="str" cm="1">
        <f t="array" ref="C264">_xlfn.IFS(LEFT(A264,1)="1","1+2 kvartal",LEFT(A264,1)="2","1+2 kvartal",LEFT(A264,1)="3","3+4 kvartal",LEFT(A264,1)="4","3+4 kvartal")</f>
        <v>1+2 kvartal</v>
      </c>
      <c r="D264" s="3" t="s">
        <v>105</v>
      </c>
      <c r="E264" s="3" t="s">
        <v>65</v>
      </c>
      <c r="F264" s="5"/>
      <c r="G264" s="4">
        <v>0</v>
      </c>
    </row>
    <row r="265" spans="1:7" x14ac:dyDescent="0.25">
      <c r="A265" s="3" t="s">
        <v>177</v>
      </c>
      <c r="B265" s="3">
        <f t="shared" si="4"/>
        <v>2020</v>
      </c>
      <c r="C265" s="3" t="str" cm="1">
        <f t="array" ref="C265">_xlfn.IFS(LEFT(A265,1)="1","1+2 kvartal",LEFT(A265,1)="2","1+2 kvartal",LEFT(A265,1)="3","3+4 kvartal",LEFT(A265,1)="4","3+4 kvartal")</f>
        <v>1+2 kvartal</v>
      </c>
      <c r="D265" s="3" t="s">
        <v>105</v>
      </c>
      <c r="E265" s="3" t="s">
        <v>66</v>
      </c>
      <c r="F265" s="4">
        <v>7</v>
      </c>
      <c r="G265" s="4">
        <v>0</v>
      </c>
    </row>
    <row r="266" spans="1:7" x14ac:dyDescent="0.25">
      <c r="A266" s="3" t="s">
        <v>177</v>
      </c>
      <c r="B266" s="3">
        <f t="shared" si="4"/>
        <v>2020</v>
      </c>
      <c r="C266" s="3" t="str" cm="1">
        <f t="array" ref="C266">_xlfn.IFS(LEFT(A266,1)="1","1+2 kvartal",LEFT(A266,1)="2","1+2 kvartal",LEFT(A266,1)="3","3+4 kvartal",LEFT(A266,1)="4","3+4 kvartal")</f>
        <v>1+2 kvartal</v>
      </c>
      <c r="D266" s="3" t="s">
        <v>105</v>
      </c>
      <c r="E266" s="3" t="s">
        <v>67</v>
      </c>
      <c r="F266" s="5"/>
      <c r="G266" s="4">
        <v>0</v>
      </c>
    </row>
    <row r="267" spans="1:7" x14ac:dyDescent="0.25">
      <c r="A267" s="3" t="s">
        <v>177</v>
      </c>
      <c r="B267" s="3">
        <f t="shared" si="4"/>
        <v>2020</v>
      </c>
      <c r="C267" s="3" t="str" cm="1">
        <f t="array" ref="C267">_xlfn.IFS(LEFT(A267,1)="1","1+2 kvartal",LEFT(A267,1)="2","1+2 kvartal",LEFT(A267,1)="3","3+4 kvartal",LEFT(A267,1)="4","3+4 kvartal")</f>
        <v>1+2 kvartal</v>
      </c>
      <c r="D267" s="3" t="s">
        <v>105</v>
      </c>
      <c r="E267" s="3" t="s">
        <v>68</v>
      </c>
      <c r="F267" s="4">
        <v>8</v>
      </c>
      <c r="G267" s="4">
        <v>0</v>
      </c>
    </row>
    <row r="268" spans="1:7" x14ac:dyDescent="0.25">
      <c r="A268" s="3" t="s">
        <v>177</v>
      </c>
      <c r="B268" s="3">
        <f t="shared" si="4"/>
        <v>2020</v>
      </c>
      <c r="C268" s="3" t="str" cm="1">
        <f t="array" ref="C268">_xlfn.IFS(LEFT(A268,1)="1","1+2 kvartal",LEFT(A268,1)="2","1+2 kvartal",LEFT(A268,1)="3","3+4 kvartal",LEFT(A268,1)="4","3+4 kvartal")</f>
        <v>1+2 kvartal</v>
      </c>
      <c r="D268" s="3" t="s">
        <v>105</v>
      </c>
      <c r="E268" s="3" t="s">
        <v>69</v>
      </c>
      <c r="F268" s="5"/>
      <c r="G268" s="5"/>
    </row>
    <row r="269" spans="1:7" x14ac:dyDescent="0.25">
      <c r="A269" s="3" t="s">
        <v>177</v>
      </c>
      <c r="B269" s="3">
        <f t="shared" si="4"/>
        <v>2020</v>
      </c>
      <c r="C269" s="3" t="str" cm="1">
        <f t="array" ref="C269">_xlfn.IFS(LEFT(A269,1)="1","1+2 kvartal",LEFT(A269,1)="2","1+2 kvartal",LEFT(A269,1)="3","3+4 kvartal",LEFT(A269,1)="4","3+4 kvartal")</f>
        <v>1+2 kvartal</v>
      </c>
      <c r="D269" s="3" t="s">
        <v>105</v>
      </c>
      <c r="E269" s="3" t="s">
        <v>70</v>
      </c>
      <c r="F269" s="4">
        <v>5</v>
      </c>
      <c r="G269" s="4">
        <v>0</v>
      </c>
    </row>
    <row r="270" spans="1:7" x14ac:dyDescent="0.25">
      <c r="A270" s="3" t="s">
        <v>177</v>
      </c>
      <c r="B270" s="3">
        <f t="shared" si="4"/>
        <v>2020</v>
      </c>
      <c r="C270" s="3" t="str" cm="1">
        <f t="array" ref="C270">_xlfn.IFS(LEFT(A270,1)="1","1+2 kvartal",LEFT(A270,1)="2","1+2 kvartal",LEFT(A270,1)="3","3+4 kvartal",LEFT(A270,1)="4","3+4 kvartal")</f>
        <v>1+2 kvartal</v>
      </c>
      <c r="D270" s="3" t="s">
        <v>105</v>
      </c>
      <c r="E270" s="3" t="s">
        <v>71</v>
      </c>
      <c r="F270" s="5"/>
      <c r="G270" s="4">
        <v>0</v>
      </c>
    </row>
    <row r="271" spans="1:7" x14ac:dyDescent="0.25">
      <c r="A271" s="3" t="s">
        <v>177</v>
      </c>
      <c r="B271" s="3">
        <f t="shared" si="4"/>
        <v>2020</v>
      </c>
      <c r="C271" s="3" t="str" cm="1">
        <f t="array" ref="C271">_xlfn.IFS(LEFT(A271,1)="1","1+2 kvartal",LEFT(A271,1)="2","1+2 kvartal",LEFT(A271,1)="3","3+4 kvartal",LEFT(A271,1)="4","3+4 kvartal")</f>
        <v>1+2 kvartal</v>
      </c>
      <c r="D271" s="3" t="s">
        <v>105</v>
      </c>
      <c r="E271" s="3" t="s">
        <v>72</v>
      </c>
      <c r="F271" s="5"/>
      <c r="G271" s="5"/>
    </row>
    <row r="272" spans="1:7" x14ac:dyDescent="0.25">
      <c r="A272" s="3" t="s">
        <v>177</v>
      </c>
      <c r="B272" s="3">
        <f t="shared" si="4"/>
        <v>2020</v>
      </c>
      <c r="C272" s="3" t="str" cm="1">
        <f t="array" ref="C272">_xlfn.IFS(LEFT(A272,1)="1","1+2 kvartal",LEFT(A272,1)="2","1+2 kvartal",LEFT(A272,1)="3","3+4 kvartal",LEFT(A272,1)="4","3+4 kvartal")</f>
        <v>1+2 kvartal</v>
      </c>
      <c r="D272" s="3" t="s">
        <v>105</v>
      </c>
      <c r="E272" s="3" t="s">
        <v>73</v>
      </c>
      <c r="F272" s="5"/>
      <c r="G272" s="4">
        <v>0</v>
      </c>
    </row>
    <row r="273" spans="1:7" x14ac:dyDescent="0.25">
      <c r="A273" s="3" t="s">
        <v>177</v>
      </c>
      <c r="B273" s="3">
        <f t="shared" si="4"/>
        <v>2020</v>
      </c>
      <c r="C273" s="3" t="str" cm="1">
        <f t="array" ref="C273">_xlfn.IFS(LEFT(A273,1)="1","1+2 kvartal",LEFT(A273,1)="2","1+2 kvartal",LEFT(A273,1)="3","3+4 kvartal",LEFT(A273,1)="4","3+4 kvartal")</f>
        <v>1+2 kvartal</v>
      </c>
      <c r="D273" s="3" t="s">
        <v>105</v>
      </c>
      <c r="E273" s="3" t="s">
        <v>74</v>
      </c>
      <c r="F273" s="4">
        <v>5</v>
      </c>
      <c r="G273" s="4">
        <v>0</v>
      </c>
    </row>
    <row r="274" spans="1:7" x14ac:dyDescent="0.25">
      <c r="A274" s="3" t="s">
        <v>177</v>
      </c>
      <c r="B274" s="3">
        <f t="shared" si="4"/>
        <v>2020</v>
      </c>
      <c r="C274" s="3" t="str" cm="1">
        <f t="array" ref="C274">_xlfn.IFS(LEFT(A274,1)="1","1+2 kvartal",LEFT(A274,1)="2","1+2 kvartal",LEFT(A274,1)="3","3+4 kvartal",LEFT(A274,1)="4","3+4 kvartal")</f>
        <v>1+2 kvartal</v>
      </c>
      <c r="D274" s="3" t="s">
        <v>105</v>
      </c>
      <c r="E274" s="3" t="s">
        <v>75</v>
      </c>
      <c r="F274" s="5"/>
      <c r="G274" s="4">
        <v>0</v>
      </c>
    </row>
    <row r="275" spans="1:7" x14ac:dyDescent="0.25">
      <c r="A275" s="3" t="s">
        <v>177</v>
      </c>
      <c r="B275" s="3">
        <f t="shared" si="4"/>
        <v>2020</v>
      </c>
      <c r="C275" s="3" t="str" cm="1">
        <f t="array" ref="C275">_xlfn.IFS(LEFT(A275,1)="1","1+2 kvartal",LEFT(A275,1)="2","1+2 kvartal",LEFT(A275,1)="3","3+4 kvartal",LEFT(A275,1)="4","3+4 kvartal")</f>
        <v>1+2 kvartal</v>
      </c>
      <c r="D275" s="3" t="s">
        <v>105</v>
      </c>
      <c r="E275" s="3" t="s">
        <v>76</v>
      </c>
      <c r="F275" s="5"/>
      <c r="G275" s="4">
        <v>0</v>
      </c>
    </row>
    <row r="276" spans="1:7" x14ac:dyDescent="0.25">
      <c r="A276" s="3" t="s">
        <v>177</v>
      </c>
      <c r="B276" s="3">
        <f t="shared" si="4"/>
        <v>2020</v>
      </c>
      <c r="C276" s="3" t="str" cm="1">
        <f t="array" ref="C276">_xlfn.IFS(LEFT(A276,1)="1","1+2 kvartal",LEFT(A276,1)="2","1+2 kvartal",LEFT(A276,1)="3","3+4 kvartal",LEFT(A276,1)="4","3+4 kvartal")</f>
        <v>1+2 kvartal</v>
      </c>
      <c r="D276" s="3" t="s">
        <v>105</v>
      </c>
      <c r="E276" s="3" t="s">
        <v>77</v>
      </c>
      <c r="F276" s="5"/>
      <c r="G276" s="5"/>
    </row>
    <row r="277" spans="1:7" x14ac:dyDescent="0.25">
      <c r="A277" s="3" t="s">
        <v>177</v>
      </c>
      <c r="B277" s="3">
        <f t="shared" si="4"/>
        <v>2020</v>
      </c>
      <c r="C277" s="3" t="str" cm="1">
        <f t="array" ref="C277">_xlfn.IFS(LEFT(A277,1)="1","1+2 kvartal",LEFT(A277,1)="2","1+2 kvartal",LEFT(A277,1)="3","3+4 kvartal",LEFT(A277,1)="4","3+4 kvartal")</f>
        <v>1+2 kvartal</v>
      </c>
      <c r="D277" s="3" t="s">
        <v>105</v>
      </c>
      <c r="E277" s="3" t="s">
        <v>78</v>
      </c>
      <c r="F277" s="4">
        <v>9</v>
      </c>
      <c r="G277" s="4">
        <v>0</v>
      </c>
    </row>
    <row r="278" spans="1:7" x14ac:dyDescent="0.25">
      <c r="A278" s="3" t="s">
        <v>177</v>
      </c>
      <c r="B278" s="3">
        <f t="shared" si="4"/>
        <v>2020</v>
      </c>
      <c r="C278" s="3" t="str" cm="1">
        <f t="array" ref="C278">_xlfn.IFS(LEFT(A278,1)="1","1+2 kvartal",LEFT(A278,1)="2","1+2 kvartal",LEFT(A278,1)="3","3+4 kvartal",LEFT(A278,1)="4","3+4 kvartal")</f>
        <v>1+2 kvartal</v>
      </c>
      <c r="D278" s="3" t="s">
        <v>105</v>
      </c>
      <c r="E278" s="3" t="s">
        <v>79</v>
      </c>
      <c r="F278" s="4">
        <v>5</v>
      </c>
      <c r="G278" s="4">
        <v>0</v>
      </c>
    </row>
    <row r="279" spans="1:7" x14ac:dyDescent="0.25">
      <c r="A279" s="3" t="s">
        <v>177</v>
      </c>
      <c r="B279" s="3">
        <f t="shared" si="4"/>
        <v>2020</v>
      </c>
      <c r="C279" s="3" t="str" cm="1">
        <f t="array" ref="C279">_xlfn.IFS(LEFT(A279,1)="1","1+2 kvartal",LEFT(A279,1)="2","1+2 kvartal",LEFT(A279,1)="3","3+4 kvartal",LEFT(A279,1)="4","3+4 kvartal")</f>
        <v>1+2 kvartal</v>
      </c>
      <c r="D279" s="3" t="s">
        <v>105</v>
      </c>
      <c r="E279" s="3" t="s">
        <v>80</v>
      </c>
      <c r="F279" s="5"/>
      <c r="G279" s="4">
        <v>0</v>
      </c>
    </row>
    <row r="280" spans="1:7" x14ac:dyDescent="0.25">
      <c r="A280" s="3" t="s">
        <v>177</v>
      </c>
      <c r="B280" s="3">
        <f t="shared" si="4"/>
        <v>2020</v>
      </c>
      <c r="C280" s="3" t="str" cm="1">
        <f t="array" ref="C280">_xlfn.IFS(LEFT(A280,1)="1","1+2 kvartal",LEFT(A280,1)="2","1+2 kvartal",LEFT(A280,1)="3","3+4 kvartal",LEFT(A280,1)="4","3+4 kvartal")</f>
        <v>1+2 kvartal</v>
      </c>
      <c r="D280" s="3" t="s">
        <v>105</v>
      </c>
      <c r="E280" s="3" t="s">
        <v>81</v>
      </c>
      <c r="F280" s="5"/>
      <c r="G280" s="4">
        <v>0</v>
      </c>
    </row>
    <row r="281" spans="1:7" x14ac:dyDescent="0.25">
      <c r="A281" s="3" t="s">
        <v>177</v>
      </c>
      <c r="B281" s="3">
        <f t="shared" si="4"/>
        <v>2020</v>
      </c>
      <c r="C281" s="3" t="str" cm="1">
        <f t="array" ref="C281">_xlfn.IFS(LEFT(A281,1)="1","1+2 kvartal",LEFT(A281,1)="2","1+2 kvartal",LEFT(A281,1)="3","3+4 kvartal",LEFT(A281,1)="4","3+4 kvartal")</f>
        <v>1+2 kvartal</v>
      </c>
      <c r="D281" s="3" t="s">
        <v>105</v>
      </c>
      <c r="E281" s="3" t="s">
        <v>82</v>
      </c>
      <c r="F281" s="5"/>
      <c r="G281" s="5"/>
    </row>
    <row r="282" spans="1:7" x14ac:dyDescent="0.25">
      <c r="A282" s="3" t="s">
        <v>177</v>
      </c>
      <c r="B282" s="3">
        <f t="shared" si="4"/>
        <v>2020</v>
      </c>
      <c r="C282" s="3" t="str" cm="1">
        <f t="array" ref="C282">_xlfn.IFS(LEFT(A282,1)="1","1+2 kvartal",LEFT(A282,1)="2","1+2 kvartal",LEFT(A282,1)="3","3+4 kvartal",LEFT(A282,1)="4","3+4 kvartal")</f>
        <v>1+2 kvartal</v>
      </c>
      <c r="D282" s="3" t="s">
        <v>105</v>
      </c>
      <c r="E282" s="3" t="s">
        <v>83</v>
      </c>
      <c r="F282" s="5"/>
      <c r="G282" s="4">
        <v>0</v>
      </c>
    </row>
    <row r="283" spans="1:7" x14ac:dyDescent="0.25">
      <c r="A283" s="3" t="s">
        <v>177</v>
      </c>
      <c r="B283" s="3">
        <f t="shared" si="4"/>
        <v>2020</v>
      </c>
      <c r="C283" s="3" t="str" cm="1">
        <f t="array" ref="C283">_xlfn.IFS(LEFT(A283,1)="1","1+2 kvartal",LEFT(A283,1)="2","1+2 kvartal",LEFT(A283,1)="3","3+4 kvartal",LEFT(A283,1)="4","3+4 kvartal")</f>
        <v>1+2 kvartal</v>
      </c>
      <c r="D283" s="3" t="s">
        <v>105</v>
      </c>
      <c r="E283" s="3" t="s">
        <v>84</v>
      </c>
      <c r="F283" s="4">
        <v>5</v>
      </c>
      <c r="G283" s="4">
        <v>0</v>
      </c>
    </row>
    <row r="284" spans="1:7" x14ac:dyDescent="0.25">
      <c r="A284" s="3" t="s">
        <v>177</v>
      </c>
      <c r="B284" s="3">
        <f t="shared" si="4"/>
        <v>2020</v>
      </c>
      <c r="C284" s="3" t="str" cm="1">
        <f t="array" ref="C284">_xlfn.IFS(LEFT(A284,1)="1","1+2 kvartal",LEFT(A284,1)="2","1+2 kvartal",LEFT(A284,1)="3","3+4 kvartal",LEFT(A284,1)="4","3+4 kvartal")</f>
        <v>1+2 kvartal</v>
      </c>
      <c r="D284" s="3" t="s">
        <v>105</v>
      </c>
      <c r="E284" s="3" t="s">
        <v>85</v>
      </c>
      <c r="F284" s="5"/>
      <c r="G284" s="5"/>
    </row>
    <row r="285" spans="1:7" x14ac:dyDescent="0.25">
      <c r="A285" s="3" t="s">
        <v>177</v>
      </c>
      <c r="B285" s="3">
        <f t="shared" si="4"/>
        <v>2020</v>
      </c>
      <c r="C285" s="3" t="str" cm="1">
        <f t="array" ref="C285">_xlfn.IFS(LEFT(A285,1)="1","1+2 kvartal",LEFT(A285,1)="2","1+2 kvartal",LEFT(A285,1)="3","3+4 kvartal",LEFT(A285,1)="4","3+4 kvartal")</f>
        <v>1+2 kvartal</v>
      </c>
      <c r="D285" s="3" t="s">
        <v>105</v>
      </c>
      <c r="E285" s="3" t="s">
        <v>86</v>
      </c>
      <c r="F285" s="5"/>
      <c r="G285" s="5"/>
    </row>
    <row r="286" spans="1:7" x14ac:dyDescent="0.25">
      <c r="A286" s="3" t="s">
        <v>177</v>
      </c>
      <c r="B286" s="3">
        <f t="shared" si="4"/>
        <v>2020</v>
      </c>
      <c r="C286" s="3" t="str" cm="1">
        <f t="array" ref="C286">_xlfn.IFS(LEFT(A286,1)="1","1+2 kvartal",LEFT(A286,1)="2","1+2 kvartal",LEFT(A286,1)="3","3+4 kvartal",LEFT(A286,1)="4","3+4 kvartal")</f>
        <v>1+2 kvartal</v>
      </c>
      <c r="D286" s="3" t="s">
        <v>105</v>
      </c>
      <c r="E286" s="3" t="s">
        <v>87</v>
      </c>
      <c r="F286" s="5"/>
      <c r="G286" s="4">
        <v>0</v>
      </c>
    </row>
    <row r="287" spans="1:7" x14ac:dyDescent="0.25">
      <c r="A287" s="3" t="s">
        <v>177</v>
      </c>
      <c r="B287" s="3">
        <f t="shared" si="4"/>
        <v>2020</v>
      </c>
      <c r="C287" s="3" t="str" cm="1">
        <f t="array" ref="C287">_xlfn.IFS(LEFT(A287,1)="1","1+2 kvartal",LEFT(A287,1)="2","1+2 kvartal",LEFT(A287,1)="3","3+4 kvartal",LEFT(A287,1)="4","3+4 kvartal")</f>
        <v>1+2 kvartal</v>
      </c>
      <c r="D287" s="3" t="s">
        <v>105</v>
      </c>
      <c r="E287" s="3" t="s">
        <v>88</v>
      </c>
      <c r="F287" s="5"/>
      <c r="G287" s="4">
        <v>0</v>
      </c>
    </row>
    <row r="288" spans="1:7" x14ac:dyDescent="0.25">
      <c r="A288" s="3" t="s">
        <v>177</v>
      </c>
      <c r="B288" s="3">
        <f t="shared" si="4"/>
        <v>2020</v>
      </c>
      <c r="C288" s="3" t="str" cm="1">
        <f t="array" ref="C288">_xlfn.IFS(LEFT(A288,1)="1","1+2 kvartal",LEFT(A288,1)="2","1+2 kvartal",LEFT(A288,1)="3","3+4 kvartal",LEFT(A288,1)="4","3+4 kvartal")</f>
        <v>1+2 kvartal</v>
      </c>
      <c r="D288" s="3" t="s">
        <v>105</v>
      </c>
      <c r="E288" s="3" t="s">
        <v>89</v>
      </c>
      <c r="F288" s="4">
        <v>5</v>
      </c>
      <c r="G288" s="4">
        <v>0</v>
      </c>
    </row>
    <row r="289" spans="1:7" x14ac:dyDescent="0.25">
      <c r="A289" s="3" t="s">
        <v>177</v>
      </c>
      <c r="B289" s="3">
        <f t="shared" si="4"/>
        <v>2020</v>
      </c>
      <c r="C289" s="3" t="str" cm="1">
        <f t="array" ref="C289">_xlfn.IFS(LEFT(A289,1)="1","1+2 kvartal",LEFT(A289,1)="2","1+2 kvartal",LEFT(A289,1)="3","3+4 kvartal",LEFT(A289,1)="4","3+4 kvartal")</f>
        <v>1+2 kvartal</v>
      </c>
      <c r="D289" s="3" t="s">
        <v>105</v>
      </c>
      <c r="E289" s="3" t="s">
        <v>90</v>
      </c>
      <c r="F289" s="5"/>
      <c r="G289" s="4">
        <v>0</v>
      </c>
    </row>
    <row r="290" spans="1:7" x14ac:dyDescent="0.25">
      <c r="A290" s="3" t="s">
        <v>177</v>
      </c>
      <c r="B290" s="3">
        <f t="shared" si="4"/>
        <v>2020</v>
      </c>
      <c r="C290" s="3" t="str" cm="1">
        <f t="array" ref="C290">_xlfn.IFS(LEFT(A290,1)="1","1+2 kvartal",LEFT(A290,1)="2","1+2 kvartal",LEFT(A290,1)="3","3+4 kvartal",LEFT(A290,1)="4","3+4 kvartal")</f>
        <v>1+2 kvartal</v>
      </c>
      <c r="D290" s="3" t="s">
        <v>105</v>
      </c>
      <c r="E290" s="3" t="s">
        <v>91</v>
      </c>
      <c r="F290" s="5"/>
      <c r="G290" s="5"/>
    </row>
    <row r="291" spans="1:7" x14ac:dyDescent="0.25">
      <c r="A291" s="3" t="s">
        <v>177</v>
      </c>
      <c r="B291" s="3">
        <f t="shared" si="4"/>
        <v>2020</v>
      </c>
      <c r="C291" s="3" t="str" cm="1">
        <f t="array" ref="C291">_xlfn.IFS(LEFT(A291,1)="1","1+2 kvartal",LEFT(A291,1)="2","1+2 kvartal",LEFT(A291,1)="3","3+4 kvartal",LEFT(A291,1)="4","3+4 kvartal")</f>
        <v>1+2 kvartal</v>
      </c>
      <c r="D291" s="3" t="s">
        <v>105</v>
      </c>
      <c r="E291" s="3" t="s">
        <v>92</v>
      </c>
      <c r="F291" s="5"/>
      <c r="G291" s="5"/>
    </row>
    <row r="292" spans="1:7" x14ac:dyDescent="0.25">
      <c r="A292" s="3" t="s">
        <v>177</v>
      </c>
      <c r="B292" s="3">
        <f t="shared" si="4"/>
        <v>2020</v>
      </c>
      <c r="C292" s="3" t="str" cm="1">
        <f t="array" ref="C292">_xlfn.IFS(LEFT(A292,1)="1","1+2 kvartal",LEFT(A292,1)="2","1+2 kvartal",LEFT(A292,1)="3","3+4 kvartal",LEFT(A292,1)="4","3+4 kvartal")</f>
        <v>1+2 kvartal</v>
      </c>
      <c r="D292" s="3" t="s">
        <v>105</v>
      </c>
      <c r="E292" s="3" t="s">
        <v>93</v>
      </c>
      <c r="F292" s="5"/>
      <c r="G292" s="5"/>
    </row>
    <row r="293" spans="1:7" x14ac:dyDescent="0.25">
      <c r="A293" s="3" t="s">
        <v>177</v>
      </c>
      <c r="B293" s="3">
        <f t="shared" si="4"/>
        <v>2020</v>
      </c>
      <c r="C293" s="3" t="str" cm="1">
        <f t="array" ref="C293">_xlfn.IFS(LEFT(A293,1)="1","1+2 kvartal",LEFT(A293,1)="2","1+2 kvartal",LEFT(A293,1)="3","3+4 kvartal",LEFT(A293,1)="4","3+4 kvartal")</f>
        <v>1+2 kvartal</v>
      </c>
      <c r="D293" s="3" t="s">
        <v>105</v>
      </c>
      <c r="E293" s="3" t="s">
        <v>94</v>
      </c>
      <c r="F293" s="5"/>
      <c r="G293" s="5"/>
    </row>
    <row r="294" spans="1:7" x14ac:dyDescent="0.25">
      <c r="A294" s="3" t="s">
        <v>177</v>
      </c>
      <c r="B294" s="3">
        <f t="shared" si="4"/>
        <v>2020</v>
      </c>
      <c r="C294" s="3" t="str" cm="1">
        <f t="array" ref="C294">_xlfn.IFS(LEFT(A294,1)="1","1+2 kvartal",LEFT(A294,1)="2","1+2 kvartal",LEFT(A294,1)="3","3+4 kvartal",LEFT(A294,1)="4","3+4 kvartal")</f>
        <v>1+2 kvartal</v>
      </c>
      <c r="D294" s="3" t="s">
        <v>105</v>
      </c>
      <c r="E294" s="3" t="s">
        <v>95</v>
      </c>
      <c r="F294" s="5"/>
      <c r="G294" s="4">
        <v>0</v>
      </c>
    </row>
    <row r="295" spans="1:7" x14ac:dyDescent="0.25">
      <c r="A295" s="3" t="s">
        <v>177</v>
      </c>
      <c r="B295" s="3">
        <f t="shared" si="4"/>
        <v>2020</v>
      </c>
      <c r="C295" s="3" t="str" cm="1">
        <f t="array" ref="C295">_xlfn.IFS(LEFT(A295,1)="1","1+2 kvartal",LEFT(A295,1)="2","1+2 kvartal",LEFT(A295,1)="3","3+4 kvartal",LEFT(A295,1)="4","3+4 kvartal")</f>
        <v>1+2 kvartal</v>
      </c>
      <c r="D295" s="3" t="s">
        <v>105</v>
      </c>
      <c r="E295" s="3" t="s">
        <v>96</v>
      </c>
      <c r="F295" s="4">
        <v>6</v>
      </c>
      <c r="G295" s="4">
        <v>0</v>
      </c>
    </row>
    <row r="296" spans="1:7" x14ac:dyDescent="0.25">
      <c r="A296" s="3" t="s">
        <v>177</v>
      </c>
      <c r="B296" s="3">
        <f t="shared" si="4"/>
        <v>2020</v>
      </c>
      <c r="C296" s="3" t="str" cm="1">
        <f t="array" ref="C296">_xlfn.IFS(LEFT(A296,1)="1","1+2 kvartal",LEFT(A296,1)="2","1+2 kvartal",LEFT(A296,1)="3","3+4 kvartal",LEFT(A296,1)="4","3+4 kvartal")</f>
        <v>1+2 kvartal</v>
      </c>
      <c r="D296" s="3" t="s">
        <v>105</v>
      </c>
      <c r="E296" s="3" t="s">
        <v>97</v>
      </c>
      <c r="F296" s="4">
        <v>3</v>
      </c>
      <c r="G296" s="4">
        <v>0</v>
      </c>
    </row>
    <row r="297" spans="1:7" x14ac:dyDescent="0.25">
      <c r="A297" s="3" t="s">
        <v>177</v>
      </c>
      <c r="B297" s="3">
        <f t="shared" si="4"/>
        <v>2020</v>
      </c>
      <c r="C297" s="3" t="str" cm="1">
        <f t="array" ref="C297">_xlfn.IFS(LEFT(A297,1)="1","1+2 kvartal",LEFT(A297,1)="2","1+2 kvartal",LEFT(A297,1)="3","3+4 kvartal",LEFT(A297,1)="4","3+4 kvartal")</f>
        <v>1+2 kvartal</v>
      </c>
      <c r="D297" s="3" t="s">
        <v>105</v>
      </c>
      <c r="E297" s="3" t="s">
        <v>98</v>
      </c>
      <c r="F297" s="4">
        <v>7</v>
      </c>
      <c r="G297" s="4">
        <v>0</v>
      </c>
    </row>
    <row r="298" spans="1:7" x14ac:dyDescent="0.25">
      <c r="A298" s="3" t="s">
        <v>177</v>
      </c>
      <c r="B298" s="3">
        <f t="shared" si="4"/>
        <v>2020</v>
      </c>
      <c r="C298" s="3" t="str" cm="1">
        <f t="array" ref="C298">_xlfn.IFS(LEFT(A298,1)="1","1+2 kvartal",LEFT(A298,1)="2","1+2 kvartal",LEFT(A298,1)="3","3+4 kvartal",LEFT(A298,1)="4","3+4 kvartal")</f>
        <v>1+2 kvartal</v>
      </c>
      <c r="D298" s="3" t="s">
        <v>105</v>
      </c>
      <c r="E298" s="3" t="s">
        <v>99</v>
      </c>
      <c r="F298" s="5"/>
      <c r="G298" s="5"/>
    </row>
    <row r="299" spans="1:7" x14ac:dyDescent="0.25">
      <c r="A299" s="3" t="s">
        <v>177</v>
      </c>
      <c r="B299" s="3">
        <f t="shared" si="4"/>
        <v>2020</v>
      </c>
      <c r="C299" s="3" t="str" cm="1">
        <f t="array" ref="C299">_xlfn.IFS(LEFT(A299,1)="1","1+2 kvartal",LEFT(A299,1)="2","1+2 kvartal",LEFT(A299,1)="3","3+4 kvartal",LEFT(A299,1)="4","3+4 kvartal")</f>
        <v>1+2 kvartal</v>
      </c>
      <c r="D299" s="3" t="s">
        <v>105</v>
      </c>
      <c r="E299" s="3" t="s">
        <v>100</v>
      </c>
      <c r="F299" s="4">
        <v>5</v>
      </c>
      <c r="G299" s="4">
        <v>0</v>
      </c>
    </row>
    <row r="300" spans="1:7" x14ac:dyDescent="0.25">
      <c r="A300" s="3" t="s">
        <v>177</v>
      </c>
      <c r="B300" s="3">
        <f t="shared" si="4"/>
        <v>2020</v>
      </c>
      <c r="C300" s="3" t="str" cm="1">
        <f t="array" ref="C300">_xlfn.IFS(LEFT(A300,1)="1","1+2 kvartal",LEFT(A300,1)="2","1+2 kvartal",LEFT(A300,1)="3","3+4 kvartal",LEFT(A300,1)="4","3+4 kvartal")</f>
        <v>1+2 kvartal</v>
      </c>
      <c r="D300" s="3" t="s">
        <v>105</v>
      </c>
      <c r="E300" s="3" t="s">
        <v>101</v>
      </c>
      <c r="F300" s="4">
        <v>10</v>
      </c>
      <c r="G300" s="4">
        <v>0</v>
      </c>
    </row>
    <row r="301" spans="1:7" x14ac:dyDescent="0.25">
      <c r="A301" s="3" t="s">
        <v>177</v>
      </c>
      <c r="B301" s="3">
        <f t="shared" si="4"/>
        <v>2020</v>
      </c>
      <c r="C301" s="3" t="str" cm="1">
        <f t="array" ref="C301">_xlfn.IFS(LEFT(A301,1)="1","1+2 kvartal",LEFT(A301,1)="2","1+2 kvartal",LEFT(A301,1)="3","3+4 kvartal",LEFT(A301,1)="4","3+4 kvartal")</f>
        <v>1+2 kvartal</v>
      </c>
      <c r="D301" s="3" t="s">
        <v>105</v>
      </c>
      <c r="E301" s="3" t="s">
        <v>102</v>
      </c>
      <c r="F301" s="5"/>
      <c r="G301" s="4">
        <v>0</v>
      </c>
    </row>
    <row r="302" spans="1:7" x14ac:dyDescent="0.25">
      <c r="A302" s="3" t="s">
        <v>177</v>
      </c>
      <c r="B302" s="3">
        <f t="shared" si="4"/>
        <v>2020</v>
      </c>
      <c r="C302" s="3" t="str" cm="1">
        <f t="array" ref="C302">_xlfn.IFS(LEFT(A302,1)="1","1+2 kvartal",LEFT(A302,1)="2","1+2 kvartal",LEFT(A302,1)="3","3+4 kvartal",LEFT(A302,1)="4","3+4 kvartal")</f>
        <v>1+2 kvartal</v>
      </c>
      <c r="D302" s="3" t="s">
        <v>105</v>
      </c>
      <c r="E302" s="3" t="s">
        <v>103</v>
      </c>
      <c r="F302" s="4">
        <v>16</v>
      </c>
      <c r="G302" s="5"/>
    </row>
    <row r="303" spans="1:7" x14ac:dyDescent="0.25">
      <c r="A303" s="3" t="s">
        <v>2</v>
      </c>
      <c r="B303" s="3">
        <f t="shared" si="4"/>
        <v>2020</v>
      </c>
      <c r="C303" s="3" t="str" cm="1">
        <f t="array" ref="C303">_xlfn.IFS(LEFT(A303,1)="1","1+2 kvartal",LEFT(A303,1)="2","1+2 kvartal",LEFT(A303,1)="3","3+4 kvartal",LEFT(A303,1)="4","3+4 kvartal")</f>
        <v>1+2 kvartal</v>
      </c>
      <c r="D303" s="3" t="s">
        <v>3</v>
      </c>
      <c r="E303" s="3" t="s">
        <v>4</v>
      </c>
      <c r="F303" s="4">
        <v>732125</v>
      </c>
      <c r="G303" s="14">
        <v>19.399999999999999</v>
      </c>
    </row>
    <row r="304" spans="1:7" x14ac:dyDescent="0.25">
      <c r="A304" s="3" t="s">
        <v>2</v>
      </c>
      <c r="B304" s="3">
        <f t="shared" si="4"/>
        <v>2020</v>
      </c>
      <c r="C304" s="3" t="str" cm="1">
        <f t="array" ref="C304">_xlfn.IFS(LEFT(A304,1)="1","1+2 kvartal",LEFT(A304,1)="2","1+2 kvartal",LEFT(A304,1)="3","3+4 kvartal",LEFT(A304,1)="4","3+4 kvartal")</f>
        <v>1+2 kvartal</v>
      </c>
      <c r="D304" s="3" t="s">
        <v>3</v>
      </c>
      <c r="E304" s="3" t="s">
        <v>5</v>
      </c>
      <c r="F304" s="4">
        <v>3696</v>
      </c>
      <c r="G304" s="14">
        <v>20.7</v>
      </c>
    </row>
    <row r="305" spans="1:7" x14ac:dyDescent="0.25">
      <c r="A305" s="3" t="s">
        <v>2</v>
      </c>
      <c r="B305" s="3">
        <f t="shared" si="4"/>
        <v>2020</v>
      </c>
      <c r="C305" s="3" t="str" cm="1">
        <f t="array" ref="C305">_xlfn.IFS(LEFT(A305,1)="1","1+2 kvartal",LEFT(A305,1)="2","1+2 kvartal",LEFT(A305,1)="3","3+4 kvartal",LEFT(A305,1)="4","3+4 kvartal")</f>
        <v>1+2 kvartal</v>
      </c>
      <c r="D305" s="3" t="s">
        <v>3</v>
      </c>
      <c r="E305" s="3" t="s">
        <v>6</v>
      </c>
      <c r="F305" s="4">
        <v>1787</v>
      </c>
      <c r="G305" s="14">
        <v>11.6</v>
      </c>
    </row>
    <row r="306" spans="1:7" x14ac:dyDescent="0.25">
      <c r="A306" s="3" t="s">
        <v>2</v>
      </c>
      <c r="B306" s="3">
        <f t="shared" si="4"/>
        <v>2020</v>
      </c>
      <c r="C306" s="3" t="str" cm="1">
        <f t="array" ref="C306">_xlfn.IFS(LEFT(A306,1)="1","1+2 kvartal",LEFT(A306,1)="2","1+2 kvartal",LEFT(A306,1)="3","3+4 kvartal",LEFT(A306,1)="4","3+4 kvartal")</f>
        <v>1+2 kvartal</v>
      </c>
      <c r="D306" s="3" t="s">
        <v>3</v>
      </c>
      <c r="E306" s="3" t="s">
        <v>7</v>
      </c>
      <c r="F306" s="4">
        <v>5907</v>
      </c>
      <c r="G306" s="14">
        <v>23.3</v>
      </c>
    </row>
    <row r="307" spans="1:7" x14ac:dyDescent="0.25">
      <c r="A307" s="3" t="s">
        <v>2</v>
      </c>
      <c r="B307" s="3">
        <f t="shared" si="4"/>
        <v>2020</v>
      </c>
      <c r="C307" s="3" t="str" cm="1">
        <f t="array" ref="C307">_xlfn.IFS(LEFT(A307,1)="1","1+2 kvartal",LEFT(A307,1)="2","1+2 kvartal",LEFT(A307,1)="3","3+4 kvartal",LEFT(A307,1)="4","3+4 kvartal")</f>
        <v>1+2 kvartal</v>
      </c>
      <c r="D307" s="3" t="s">
        <v>3</v>
      </c>
      <c r="E307" s="3" t="s">
        <v>8</v>
      </c>
      <c r="F307" s="4">
        <v>5948</v>
      </c>
      <c r="G307" s="14">
        <v>19.600000000000001</v>
      </c>
    </row>
    <row r="308" spans="1:7" x14ac:dyDescent="0.25">
      <c r="A308" s="3" t="s">
        <v>2</v>
      </c>
      <c r="B308" s="3">
        <f t="shared" si="4"/>
        <v>2020</v>
      </c>
      <c r="C308" s="3" t="str" cm="1">
        <f t="array" ref="C308">_xlfn.IFS(LEFT(A308,1)="1","1+2 kvartal",LEFT(A308,1)="2","1+2 kvartal",LEFT(A308,1)="3","3+4 kvartal",LEFT(A308,1)="4","3+4 kvartal")</f>
        <v>1+2 kvartal</v>
      </c>
      <c r="D308" s="3" t="s">
        <v>3</v>
      </c>
      <c r="E308" s="3" t="s">
        <v>9</v>
      </c>
      <c r="F308" s="4">
        <v>3578</v>
      </c>
      <c r="G308" s="14">
        <v>21.5</v>
      </c>
    </row>
    <row r="309" spans="1:7" x14ac:dyDescent="0.25">
      <c r="A309" s="3" t="s">
        <v>2</v>
      </c>
      <c r="B309" s="3">
        <f t="shared" si="4"/>
        <v>2020</v>
      </c>
      <c r="C309" s="3" t="str" cm="1">
        <f t="array" ref="C309">_xlfn.IFS(LEFT(A309,1)="1","1+2 kvartal",LEFT(A309,1)="2","1+2 kvartal",LEFT(A309,1)="3","3+4 kvartal",LEFT(A309,1)="4","3+4 kvartal")</f>
        <v>1+2 kvartal</v>
      </c>
      <c r="D309" s="3" t="s">
        <v>3</v>
      </c>
      <c r="E309" s="3" t="s">
        <v>10</v>
      </c>
      <c r="F309" s="4">
        <v>6479</v>
      </c>
      <c r="G309" s="14">
        <v>27.6</v>
      </c>
    </row>
    <row r="310" spans="1:7" x14ac:dyDescent="0.25">
      <c r="A310" s="3" t="s">
        <v>2</v>
      </c>
      <c r="B310" s="3">
        <f t="shared" si="4"/>
        <v>2020</v>
      </c>
      <c r="C310" s="3" t="str" cm="1">
        <f t="array" ref="C310">_xlfn.IFS(LEFT(A310,1)="1","1+2 kvartal",LEFT(A310,1)="2","1+2 kvartal",LEFT(A310,1)="3","3+4 kvartal",LEFT(A310,1)="4","3+4 kvartal")</f>
        <v>1+2 kvartal</v>
      </c>
      <c r="D310" s="3" t="s">
        <v>3</v>
      </c>
      <c r="E310" s="3" t="s">
        <v>11</v>
      </c>
      <c r="F310" s="4">
        <v>5156</v>
      </c>
      <c r="G310" s="14">
        <v>22.9</v>
      </c>
    </row>
    <row r="311" spans="1:7" x14ac:dyDescent="0.25">
      <c r="A311" s="3" t="s">
        <v>2</v>
      </c>
      <c r="B311" s="3">
        <f t="shared" si="4"/>
        <v>2020</v>
      </c>
      <c r="C311" s="3" t="str" cm="1">
        <f t="array" ref="C311">_xlfn.IFS(LEFT(A311,1)="1","1+2 kvartal",LEFT(A311,1)="2","1+2 kvartal",LEFT(A311,1)="3","3+4 kvartal",LEFT(A311,1)="4","3+4 kvartal")</f>
        <v>1+2 kvartal</v>
      </c>
      <c r="D311" s="3" t="s">
        <v>3</v>
      </c>
      <c r="E311" s="3" t="s">
        <v>12</v>
      </c>
      <c r="F311" s="4">
        <v>4981</v>
      </c>
      <c r="G311" s="14">
        <v>22.4</v>
      </c>
    </row>
    <row r="312" spans="1:7" x14ac:dyDescent="0.25">
      <c r="A312" s="3" t="s">
        <v>2</v>
      </c>
      <c r="B312" s="3">
        <f t="shared" si="4"/>
        <v>2020</v>
      </c>
      <c r="C312" s="3" t="str" cm="1">
        <f t="array" ref="C312">_xlfn.IFS(LEFT(A312,1)="1","1+2 kvartal",LEFT(A312,1)="2","1+2 kvartal",LEFT(A312,1)="3","3+4 kvartal",LEFT(A312,1)="4","3+4 kvartal")</f>
        <v>1+2 kvartal</v>
      </c>
      <c r="D312" s="3" t="s">
        <v>3</v>
      </c>
      <c r="E312" s="3" t="s">
        <v>13</v>
      </c>
      <c r="F312" s="4">
        <v>1018</v>
      </c>
      <c r="G312" s="14">
        <v>12.1</v>
      </c>
    </row>
    <row r="313" spans="1:7" x14ac:dyDescent="0.25">
      <c r="A313" s="3" t="s">
        <v>2</v>
      </c>
      <c r="B313" s="3">
        <f t="shared" si="4"/>
        <v>2020</v>
      </c>
      <c r="C313" s="3" t="str" cm="1">
        <f t="array" ref="C313">_xlfn.IFS(LEFT(A313,1)="1","1+2 kvartal",LEFT(A313,1)="2","1+2 kvartal",LEFT(A313,1)="3","3+4 kvartal",LEFT(A313,1)="4","3+4 kvartal")</f>
        <v>1+2 kvartal</v>
      </c>
      <c r="D313" s="3" t="s">
        <v>3</v>
      </c>
      <c r="E313" s="3" t="s">
        <v>14</v>
      </c>
      <c r="F313" s="4">
        <v>3228</v>
      </c>
      <c r="G313" s="4">
        <v>12</v>
      </c>
    </row>
    <row r="314" spans="1:7" x14ac:dyDescent="0.25">
      <c r="A314" s="3" t="s">
        <v>2</v>
      </c>
      <c r="B314" s="3">
        <f t="shared" si="4"/>
        <v>2020</v>
      </c>
      <c r="C314" s="3" t="str" cm="1">
        <f t="array" ref="C314">_xlfn.IFS(LEFT(A314,1)="1","1+2 kvartal",LEFT(A314,1)="2","1+2 kvartal",LEFT(A314,1)="3","3+4 kvartal",LEFT(A314,1)="4","3+4 kvartal")</f>
        <v>1+2 kvartal</v>
      </c>
      <c r="D314" s="3" t="s">
        <v>3</v>
      </c>
      <c r="E314" s="3" t="s">
        <v>15</v>
      </c>
      <c r="F314" s="4">
        <v>15992</v>
      </c>
      <c r="G314" s="14">
        <v>21.6</v>
      </c>
    </row>
    <row r="315" spans="1:7" x14ac:dyDescent="0.25">
      <c r="A315" s="3" t="s">
        <v>2</v>
      </c>
      <c r="B315" s="3">
        <f t="shared" si="4"/>
        <v>2020</v>
      </c>
      <c r="C315" s="3" t="str" cm="1">
        <f t="array" ref="C315">_xlfn.IFS(LEFT(A315,1)="1","1+2 kvartal",LEFT(A315,1)="2","1+2 kvartal",LEFT(A315,1)="3","3+4 kvartal",LEFT(A315,1)="4","3+4 kvartal")</f>
        <v>1+2 kvartal</v>
      </c>
      <c r="D315" s="3" t="s">
        <v>3</v>
      </c>
      <c r="E315" s="3" t="s">
        <v>16</v>
      </c>
      <c r="F315" s="4">
        <v>346</v>
      </c>
      <c r="G315" s="14">
        <v>18.5</v>
      </c>
    </row>
    <row r="316" spans="1:7" x14ac:dyDescent="0.25">
      <c r="A316" s="3" t="s">
        <v>2</v>
      </c>
      <c r="B316" s="3">
        <f t="shared" si="4"/>
        <v>2020</v>
      </c>
      <c r="C316" s="3" t="str" cm="1">
        <f t="array" ref="C316">_xlfn.IFS(LEFT(A316,1)="1","1+2 kvartal",LEFT(A316,1)="2","1+2 kvartal",LEFT(A316,1)="3","3+4 kvartal",LEFT(A316,1)="4","3+4 kvartal")</f>
        <v>1+2 kvartal</v>
      </c>
      <c r="D316" s="3" t="s">
        <v>3</v>
      </c>
      <c r="E316" s="3" t="s">
        <v>17</v>
      </c>
      <c r="F316" s="4">
        <v>5083</v>
      </c>
      <c r="G316" s="4">
        <v>17</v>
      </c>
    </row>
    <row r="317" spans="1:7" x14ac:dyDescent="0.25">
      <c r="A317" s="3" t="s">
        <v>2</v>
      </c>
      <c r="B317" s="3">
        <f t="shared" si="4"/>
        <v>2020</v>
      </c>
      <c r="C317" s="3" t="str" cm="1">
        <f t="array" ref="C317">_xlfn.IFS(LEFT(A317,1)="1","1+2 kvartal",LEFT(A317,1)="2","1+2 kvartal",LEFT(A317,1)="3","3+4 kvartal",LEFT(A317,1)="4","3+4 kvartal")</f>
        <v>1+2 kvartal</v>
      </c>
      <c r="D317" s="3" t="s">
        <v>3</v>
      </c>
      <c r="E317" s="3" t="s">
        <v>18</v>
      </c>
      <c r="F317" s="4">
        <v>4775</v>
      </c>
      <c r="G317" s="14">
        <v>20.6</v>
      </c>
    </row>
    <row r="318" spans="1:7" x14ac:dyDescent="0.25">
      <c r="A318" s="3" t="s">
        <v>2</v>
      </c>
      <c r="B318" s="3">
        <f t="shared" si="4"/>
        <v>2020</v>
      </c>
      <c r="C318" s="3" t="str" cm="1">
        <f t="array" ref="C318">_xlfn.IFS(LEFT(A318,1)="1","1+2 kvartal",LEFT(A318,1)="2","1+2 kvartal",LEFT(A318,1)="3","3+4 kvartal",LEFT(A318,1)="4","3+4 kvartal")</f>
        <v>1+2 kvartal</v>
      </c>
      <c r="D318" s="3" t="s">
        <v>3</v>
      </c>
      <c r="E318" s="3" t="s">
        <v>19</v>
      </c>
      <c r="F318" s="4">
        <v>3811</v>
      </c>
      <c r="G318" s="14">
        <v>15.4</v>
      </c>
    </row>
    <row r="319" spans="1:7" x14ac:dyDescent="0.25">
      <c r="A319" s="3" t="s">
        <v>2</v>
      </c>
      <c r="B319" s="3">
        <f t="shared" si="4"/>
        <v>2020</v>
      </c>
      <c r="C319" s="3" t="str" cm="1">
        <f t="array" ref="C319">_xlfn.IFS(LEFT(A319,1)="1","1+2 kvartal",LEFT(A319,1)="2","1+2 kvartal",LEFT(A319,1)="3","3+4 kvartal",LEFT(A319,1)="4","3+4 kvartal")</f>
        <v>1+2 kvartal</v>
      </c>
      <c r="D319" s="3" t="s">
        <v>3</v>
      </c>
      <c r="E319" s="3" t="s">
        <v>20</v>
      </c>
      <c r="F319" s="4">
        <v>7410</v>
      </c>
      <c r="G319" s="14">
        <v>22.6</v>
      </c>
    </row>
    <row r="320" spans="1:7" x14ac:dyDescent="0.25">
      <c r="A320" s="3" t="s">
        <v>2</v>
      </c>
      <c r="B320" s="3">
        <f t="shared" si="4"/>
        <v>2020</v>
      </c>
      <c r="C320" s="3" t="str" cm="1">
        <f t="array" ref="C320">_xlfn.IFS(LEFT(A320,1)="1","1+2 kvartal",LEFT(A320,1)="2","1+2 kvartal",LEFT(A320,1)="3","3+4 kvartal",LEFT(A320,1)="4","3+4 kvartal")</f>
        <v>1+2 kvartal</v>
      </c>
      <c r="D320" s="3" t="s">
        <v>3</v>
      </c>
      <c r="E320" s="3" t="s">
        <v>21</v>
      </c>
      <c r="F320" s="4">
        <v>8912</v>
      </c>
      <c r="G320" s="14">
        <v>12.5</v>
      </c>
    </row>
    <row r="321" spans="1:7" x14ac:dyDescent="0.25">
      <c r="A321" s="3" t="s">
        <v>2</v>
      </c>
      <c r="B321" s="3">
        <f t="shared" si="4"/>
        <v>2020</v>
      </c>
      <c r="C321" s="3" t="str" cm="1">
        <f t="array" ref="C321">_xlfn.IFS(LEFT(A321,1)="1","1+2 kvartal",LEFT(A321,1)="2","1+2 kvartal",LEFT(A321,1)="3","3+4 kvartal",LEFT(A321,1)="4","3+4 kvartal")</f>
        <v>1+2 kvartal</v>
      </c>
      <c r="D321" s="3" t="s">
        <v>3</v>
      </c>
      <c r="E321" s="3" t="s">
        <v>22</v>
      </c>
      <c r="F321" s="4">
        <v>9159</v>
      </c>
      <c r="G321" s="14">
        <v>25.2</v>
      </c>
    </row>
    <row r="322" spans="1:7" x14ac:dyDescent="0.25">
      <c r="A322" s="3" t="s">
        <v>2</v>
      </c>
      <c r="B322" s="3">
        <f t="shared" si="4"/>
        <v>2020</v>
      </c>
      <c r="C322" s="3" t="str" cm="1">
        <f t="array" ref="C322">_xlfn.IFS(LEFT(A322,1)="1","1+2 kvartal",LEFT(A322,1)="2","1+2 kvartal",LEFT(A322,1)="3","3+4 kvartal",LEFT(A322,1)="4","3+4 kvartal")</f>
        <v>1+2 kvartal</v>
      </c>
      <c r="D322" s="3" t="s">
        <v>3</v>
      </c>
      <c r="E322" s="3" t="s">
        <v>23</v>
      </c>
      <c r="F322" s="4">
        <v>4915</v>
      </c>
      <c r="G322" s="14">
        <v>17.7</v>
      </c>
    </row>
    <row r="323" spans="1:7" x14ac:dyDescent="0.25">
      <c r="A323" s="3" t="s">
        <v>2</v>
      </c>
      <c r="B323" s="3">
        <f t="shared" si="4"/>
        <v>2020</v>
      </c>
      <c r="C323" s="3" t="str" cm="1">
        <f t="array" ref="C323">_xlfn.IFS(LEFT(A323,1)="1","1+2 kvartal",LEFT(A323,1)="2","1+2 kvartal",LEFT(A323,1)="3","3+4 kvartal",LEFT(A323,1)="4","3+4 kvartal")</f>
        <v>1+2 kvartal</v>
      </c>
      <c r="D323" s="3" t="s">
        <v>3</v>
      </c>
      <c r="E323" s="3" t="s">
        <v>24</v>
      </c>
      <c r="F323" s="4">
        <v>3128</v>
      </c>
      <c r="G323" s="14">
        <v>12.8</v>
      </c>
    </row>
    <row r="324" spans="1:7" x14ac:dyDescent="0.25">
      <c r="A324" s="3" t="s">
        <v>2</v>
      </c>
      <c r="B324" s="3">
        <f t="shared" ref="B324:B387" si="5">VALUE(RIGHT(A324,4))</f>
        <v>2020</v>
      </c>
      <c r="C324" s="3" t="str" cm="1">
        <f t="array" ref="C324">_xlfn.IFS(LEFT(A324,1)="1","1+2 kvartal",LEFT(A324,1)="2","1+2 kvartal",LEFT(A324,1)="3","3+4 kvartal",LEFT(A324,1)="4","3+4 kvartal")</f>
        <v>1+2 kvartal</v>
      </c>
      <c r="D324" s="3" t="s">
        <v>3</v>
      </c>
      <c r="E324" s="3" t="s">
        <v>25</v>
      </c>
      <c r="F324" s="4">
        <v>7383</v>
      </c>
      <c r="G324" s="14">
        <v>23.6</v>
      </c>
    </row>
    <row r="325" spans="1:7" x14ac:dyDescent="0.25">
      <c r="A325" s="3" t="s">
        <v>2</v>
      </c>
      <c r="B325" s="3">
        <f t="shared" si="5"/>
        <v>2020</v>
      </c>
      <c r="C325" s="3" t="str" cm="1">
        <f t="array" ref="C325">_xlfn.IFS(LEFT(A325,1)="1","1+2 kvartal",LEFT(A325,1)="2","1+2 kvartal",LEFT(A325,1)="3","3+4 kvartal",LEFT(A325,1)="4","3+4 kvartal")</f>
        <v>1+2 kvartal</v>
      </c>
      <c r="D325" s="3" t="s">
        <v>3</v>
      </c>
      <c r="E325" s="3" t="s">
        <v>26</v>
      </c>
      <c r="F325" s="4">
        <v>4839</v>
      </c>
      <c r="G325" s="14">
        <v>10.4</v>
      </c>
    </row>
    <row r="326" spans="1:7" x14ac:dyDescent="0.25">
      <c r="A326" s="3" t="s">
        <v>2</v>
      </c>
      <c r="B326" s="3">
        <f t="shared" si="5"/>
        <v>2020</v>
      </c>
      <c r="C326" s="3" t="str" cm="1">
        <f t="array" ref="C326">_xlfn.IFS(LEFT(A326,1)="1","1+2 kvartal",LEFT(A326,1)="2","1+2 kvartal",LEFT(A326,1)="3","3+4 kvartal",LEFT(A326,1)="4","3+4 kvartal")</f>
        <v>1+2 kvartal</v>
      </c>
      <c r="D326" s="3" t="s">
        <v>3</v>
      </c>
      <c r="E326" s="3" t="s">
        <v>27</v>
      </c>
      <c r="F326" s="4">
        <v>6672</v>
      </c>
      <c r="G326" s="14">
        <v>14.8</v>
      </c>
    </row>
    <row r="327" spans="1:7" x14ac:dyDescent="0.25">
      <c r="A327" s="3" t="s">
        <v>2</v>
      </c>
      <c r="B327" s="3">
        <f t="shared" si="5"/>
        <v>2020</v>
      </c>
      <c r="C327" s="3" t="str" cm="1">
        <f t="array" ref="C327">_xlfn.IFS(LEFT(A327,1)="1","1+2 kvartal",LEFT(A327,1)="2","1+2 kvartal",LEFT(A327,1)="3","3+4 kvartal",LEFT(A327,1)="4","3+4 kvartal")</f>
        <v>1+2 kvartal</v>
      </c>
      <c r="D327" s="3" t="s">
        <v>3</v>
      </c>
      <c r="E327" s="3" t="s">
        <v>28</v>
      </c>
      <c r="F327" s="4">
        <v>2702</v>
      </c>
      <c r="G327" s="14">
        <v>17.899999999999999</v>
      </c>
    </row>
    <row r="328" spans="1:7" x14ac:dyDescent="0.25">
      <c r="A328" s="3" t="s">
        <v>2</v>
      </c>
      <c r="B328" s="3">
        <f t="shared" si="5"/>
        <v>2020</v>
      </c>
      <c r="C328" s="3" t="str" cm="1">
        <f t="array" ref="C328">_xlfn.IFS(LEFT(A328,1)="1","1+2 kvartal",LEFT(A328,1)="2","1+2 kvartal",LEFT(A328,1)="3","3+4 kvartal",LEFT(A328,1)="4","3+4 kvartal")</f>
        <v>1+2 kvartal</v>
      </c>
      <c r="D328" s="3" t="s">
        <v>3</v>
      </c>
      <c r="E328" s="3" t="s">
        <v>29</v>
      </c>
      <c r="F328" s="4">
        <v>5019</v>
      </c>
      <c r="G328" s="14">
        <v>16.2</v>
      </c>
    </row>
    <row r="329" spans="1:7" x14ac:dyDescent="0.25">
      <c r="A329" s="3" t="s">
        <v>2</v>
      </c>
      <c r="B329" s="3">
        <f t="shared" si="5"/>
        <v>2020</v>
      </c>
      <c r="C329" s="3" t="str" cm="1">
        <f t="array" ref="C329">_xlfn.IFS(LEFT(A329,1)="1","1+2 kvartal",LEFT(A329,1)="2","1+2 kvartal",LEFT(A329,1)="3","3+4 kvartal",LEFT(A329,1)="4","3+4 kvartal")</f>
        <v>1+2 kvartal</v>
      </c>
      <c r="D329" s="3" t="s">
        <v>3</v>
      </c>
      <c r="E329" s="3" t="s">
        <v>30</v>
      </c>
      <c r="F329" s="4">
        <v>4434</v>
      </c>
      <c r="G329" s="4">
        <v>18</v>
      </c>
    </row>
    <row r="330" spans="1:7" x14ac:dyDescent="0.25">
      <c r="A330" s="3" t="s">
        <v>2</v>
      </c>
      <c r="B330" s="3">
        <f t="shared" si="5"/>
        <v>2020</v>
      </c>
      <c r="C330" s="3" t="str" cm="1">
        <f t="array" ref="C330">_xlfn.IFS(LEFT(A330,1)="1","1+2 kvartal",LEFT(A330,1)="2","1+2 kvartal",LEFT(A330,1)="3","3+4 kvartal",LEFT(A330,1)="4","3+4 kvartal")</f>
        <v>1+2 kvartal</v>
      </c>
      <c r="D330" s="3" t="s">
        <v>3</v>
      </c>
      <c r="E330" s="3" t="s">
        <v>31</v>
      </c>
      <c r="F330" s="4">
        <v>9850</v>
      </c>
      <c r="G330" s="14">
        <v>26.5</v>
      </c>
    </row>
    <row r="331" spans="1:7" x14ac:dyDescent="0.25">
      <c r="A331" s="3" t="s">
        <v>2</v>
      </c>
      <c r="B331" s="3">
        <f t="shared" si="5"/>
        <v>2020</v>
      </c>
      <c r="C331" s="3" t="str" cm="1">
        <f t="array" ref="C331">_xlfn.IFS(LEFT(A331,1)="1","1+2 kvartal",LEFT(A331,1)="2","1+2 kvartal",LEFT(A331,1)="3","3+4 kvartal",LEFT(A331,1)="4","3+4 kvartal")</f>
        <v>1+2 kvartal</v>
      </c>
      <c r="D331" s="3" t="s">
        <v>3</v>
      </c>
      <c r="E331" s="3" t="s">
        <v>32</v>
      </c>
      <c r="F331" s="4">
        <v>8295</v>
      </c>
      <c r="G331" s="14">
        <v>23.8</v>
      </c>
    </row>
    <row r="332" spans="1:7" x14ac:dyDescent="0.25">
      <c r="A332" s="3" t="s">
        <v>2</v>
      </c>
      <c r="B332" s="3">
        <f t="shared" si="5"/>
        <v>2020</v>
      </c>
      <c r="C332" s="3" t="str" cm="1">
        <f t="array" ref="C332">_xlfn.IFS(LEFT(A332,1)="1","1+2 kvartal",LEFT(A332,1)="2","1+2 kvartal",LEFT(A332,1)="3","3+4 kvartal",LEFT(A332,1)="4","3+4 kvartal")</f>
        <v>1+2 kvartal</v>
      </c>
      <c r="D332" s="3" t="s">
        <v>3</v>
      </c>
      <c r="E332" s="3" t="s">
        <v>33</v>
      </c>
      <c r="F332" s="4">
        <v>4101</v>
      </c>
      <c r="G332" s="14">
        <v>21.4</v>
      </c>
    </row>
    <row r="333" spans="1:7" x14ac:dyDescent="0.25">
      <c r="A333" s="3" t="s">
        <v>2</v>
      </c>
      <c r="B333" s="3">
        <f t="shared" si="5"/>
        <v>2020</v>
      </c>
      <c r="C333" s="3" t="str" cm="1">
        <f t="array" ref="C333">_xlfn.IFS(LEFT(A333,1)="1","1+2 kvartal",LEFT(A333,1)="2","1+2 kvartal",LEFT(A333,1)="3","3+4 kvartal",LEFT(A333,1)="4","3+4 kvartal")</f>
        <v>1+2 kvartal</v>
      </c>
      <c r="D333" s="3" t="s">
        <v>3</v>
      </c>
      <c r="E333" s="3" t="s">
        <v>34</v>
      </c>
      <c r="F333" s="4">
        <v>5492</v>
      </c>
      <c r="G333" s="14">
        <v>18.7</v>
      </c>
    </row>
    <row r="334" spans="1:7" x14ac:dyDescent="0.25">
      <c r="A334" s="3" t="s">
        <v>2</v>
      </c>
      <c r="B334" s="3">
        <f t="shared" si="5"/>
        <v>2020</v>
      </c>
      <c r="C334" s="3" t="str" cm="1">
        <f t="array" ref="C334">_xlfn.IFS(LEFT(A334,1)="1","1+2 kvartal",LEFT(A334,1)="2","1+2 kvartal",LEFT(A334,1)="3","3+4 kvartal",LEFT(A334,1)="4","3+4 kvartal")</f>
        <v>1+2 kvartal</v>
      </c>
      <c r="D334" s="3" t="s">
        <v>3</v>
      </c>
      <c r="E334" s="3" t="s">
        <v>35</v>
      </c>
      <c r="F334" s="4">
        <v>7292</v>
      </c>
      <c r="G334" s="14">
        <v>18.899999999999999</v>
      </c>
    </row>
    <row r="335" spans="1:7" x14ac:dyDescent="0.25">
      <c r="A335" s="3" t="s">
        <v>2</v>
      </c>
      <c r="B335" s="3">
        <f t="shared" si="5"/>
        <v>2020</v>
      </c>
      <c r="C335" s="3" t="str" cm="1">
        <f t="array" ref="C335">_xlfn.IFS(LEFT(A335,1)="1","1+2 kvartal",LEFT(A335,1)="2","1+2 kvartal",LEFT(A335,1)="3","3+4 kvartal",LEFT(A335,1)="4","3+4 kvartal")</f>
        <v>1+2 kvartal</v>
      </c>
      <c r="D335" s="3" t="s">
        <v>3</v>
      </c>
      <c r="E335" s="3" t="s">
        <v>36</v>
      </c>
      <c r="F335" s="4">
        <v>3316</v>
      </c>
      <c r="G335" s="14">
        <v>18.100000000000001</v>
      </c>
    </row>
    <row r="336" spans="1:7" x14ac:dyDescent="0.25">
      <c r="A336" s="3" t="s">
        <v>2</v>
      </c>
      <c r="B336" s="3">
        <f t="shared" si="5"/>
        <v>2020</v>
      </c>
      <c r="C336" s="3" t="str" cm="1">
        <f t="array" ref="C336">_xlfn.IFS(LEFT(A336,1)="1","1+2 kvartal",LEFT(A336,1)="2","1+2 kvartal",LEFT(A336,1)="3","3+4 kvartal",LEFT(A336,1)="4","3+4 kvartal")</f>
        <v>1+2 kvartal</v>
      </c>
      <c r="D336" s="3" t="s">
        <v>3</v>
      </c>
      <c r="E336" s="3" t="s">
        <v>37</v>
      </c>
      <c r="F336" s="4">
        <v>11699</v>
      </c>
      <c r="G336" s="14">
        <v>20.5</v>
      </c>
    </row>
    <row r="337" spans="1:7" x14ac:dyDescent="0.25">
      <c r="A337" s="3" t="s">
        <v>2</v>
      </c>
      <c r="B337" s="3">
        <f t="shared" si="5"/>
        <v>2020</v>
      </c>
      <c r="C337" s="3" t="str" cm="1">
        <f t="array" ref="C337">_xlfn.IFS(LEFT(A337,1)="1","1+2 kvartal",LEFT(A337,1)="2","1+2 kvartal",LEFT(A337,1)="3","3+4 kvartal",LEFT(A337,1)="4","3+4 kvartal")</f>
        <v>1+2 kvartal</v>
      </c>
      <c r="D337" s="3" t="s">
        <v>3</v>
      </c>
      <c r="E337" s="3" t="s">
        <v>38</v>
      </c>
      <c r="F337" s="4">
        <v>4977</v>
      </c>
      <c r="G337" s="14">
        <v>15.2</v>
      </c>
    </row>
    <row r="338" spans="1:7" x14ac:dyDescent="0.25">
      <c r="A338" s="3" t="s">
        <v>2</v>
      </c>
      <c r="B338" s="3">
        <f t="shared" si="5"/>
        <v>2020</v>
      </c>
      <c r="C338" s="3" t="str" cm="1">
        <f t="array" ref="C338">_xlfn.IFS(LEFT(A338,1)="1","1+2 kvartal",LEFT(A338,1)="2","1+2 kvartal",LEFT(A338,1)="3","3+4 kvartal",LEFT(A338,1)="4","3+4 kvartal")</f>
        <v>1+2 kvartal</v>
      </c>
      <c r="D338" s="3" t="s">
        <v>3</v>
      </c>
      <c r="E338" s="3" t="s">
        <v>39</v>
      </c>
      <c r="F338" s="4">
        <v>9555</v>
      </c>
      <c r="G338" s="14">
        <v>23.9</v>
      </c>
    </row>
    <row r="339" spans="1:7" x14ac:dyDescent="0.25">
      <c r="A339" s="3" t="s">
        <v>2</v>
      </c>
      <c r="B339" s="3">
        <f t="shared" si="5"/>
        <v>2020</v>
      </c>
      <c r="C339" s="3" t="str" cm="1">
        <f t="array" ref="C339">_xlfn.IFS(LEFT(A339,1)="1","1+2 kvartal",LEFT(A339,1)="2","1+2 kvartal",LEFT(A339,1)="3","3+4 kvartal",LEFT(A339,1)="4","3+4 kvartal")</f>
        <v>1+2 kvartal</v>
      </c>
      <c r="D339" s="3" t="s">
        <v>3</v>
      </c>
      <c r="E339" s="3" t="s">
        <v>40</v>
      </c>
      <c r="F339" s="4">
        <v>9191</v>
      </c>
      <c r="G339" s="14">
        <v>20.3</v>
      </c>
    </row>
    <row r="340" spans="1:7" x14ac:dyDescent="0.25">
      <c r="A340" s="3" t="s">
        <v>2</v>
      </c>
      <c r="B340" s="3">
        <f t="shared" si="5"/>
        <v>2020</v>
      </c>
      <c r="C340" s="3" t="str" cm="1">
        <f t="array" ref="C340">_xlfn.IFS(LEFT(A340,1)="1","1+2 kvartal",LEFT(A340,1)="2","1+2 kvartal",LEFT(A340,1)="3","3+4 kvartal",LEFT(A340,1)="4","3+4 kvartal")</f>
        <v>1+2 kvartal</v>
      </c>
      <c r="D340" s="3" t="s">
        <v>3</v>
      </c>
      <c r="E340" s="3" t="s">
        <v>41</v>
      </c>
      <c r="F340" s="4">
        <v>7361</v>
      </c>
      <c r="G340" s="4">
        <v>20</v>
      </c>
    </row>
    <row r="341" spans="1:7" x14ac:dyDescent="0.25">
      <c r="A341" s="3" t="s">
        <v>2</v>
      </c>
      <c r="B341" s="3">
        <f t="shared" si="5"/>
        <v>2020</v>
      </c>
      <c r="C341" s="3" t="str" cm="1">
        <f t="array" ref="C341">_xlfn.IFS(LEFT(A341,1)="1","1+2 kvartal",LEFT(A341,1)="2","1+2 kvartal",LEFT(A341,1)="3","3+4 kvartal",LEFT(A341,1)="4","3+4 kvartal")</f>
        <v>1+2 kvartal</v>
      </c>
      <c r="D341" s="3" t="s">
        <v>3</v>
      </c>
      <c r="E341" s="3" t="s">
        <v>42</v>
      </c>
      <c r="F341" s="4">
        <v>13049</v>
      </c>
      <c r="G341" s="14">
        <v>22.2</v>
      </c>
    </row>
    <row r="342" spans="1:7" x14ac:dyDescent="0.25">
      <c r="A342" s="3" t="s">
        <v>2</v>
      </c>
      <c r="B342" s="3">
        <f t="shared" si="5"/>
        <v>2020</v>
      </c>
      <c r="C342" s="3" t="str" cm="1">
        <f t="array" ref="C342">_xlfn.IFS(LEFT(A342,1)="1","1+2 kvartal",LEFT(A342,1)="2","1+2 kvartal",LEFT(A342,1)="3","3+4 kvartal",LEFT(A342,1)="4","3+4 kvartal")</f>
        <v>1+2 kvartal</v>
      </c>
      <c r="D342" s="3" t="s">
        <v>3</v>
      </c>
      <c r="E342" s="3" t="s">
        <v>43</v>
      </c>
      <c r="F342" s="4">
        <v>6337</v>
      </c>
      <c r="G342" s="14">
        <v>18.2</v>
      </c>
    </row>
    <row r="343" spans="1:7" x14ac:dyDescent="0.25">
      <c r="A343" s="3" t="s">
        <v>2</v>
      </c>
      <c r="B343" s="3">
        <f t="shared" si="5"/>
        <v>2020</v>
      </c>
      <c r="C343" s="3" t="str" cm="1">
        <f t="array" ref="C343">_xlfn.IFS(LEFT(A343,1)="1","1+2 kvartal",LEFT(A343,1)="2","1+2 kvartal",LEFT(A343,1)="3","3+4 kvartal",LEFT(A343,1)="4","3+4 kvartal")</f>
        <v>1+2 kvartal</v>
      </c>
      <c r="D343" s="3" t="s">
        <v>3</v>
      </c>
      <c r="E343" s="3" t="s">
        <v>44</v>
      </c>
      <c r="F343" s="4">
        <v>6220</v>
      </c>
      <c r="G343" s="14">
        <v>18.8</v>
      </c>
    </row>
    <row r="344" spans="1:7" x14ac:dyDescent="0.25">
      <c r="A344" s="3" t="s">
        <v>2</v>
      </c>
      <c r="B344" s="3">
        <f t="shared" si="5"/>
        <v>2020</v>
      </c>
      <c r="C344" s="3" t="str" cm="1">
        <f t="array" ref="C344">_xlfn.IFS(LEFT(A344,1)="1","1+2 kvartal",LEFT(A344,1)="2","1+2 kvartal",LEFT(A344,1)="3","3+4 kvartal",LEFT(A344,1)="4","3+4 kvartal")</f>
        <v>1+2 kvartal</v>
      </c>
      <c r="D344" s="3" t="s">
        <v>3</v>
      </c>
      <c r="E344" s="3" t="s">
        <v>45</v>
      </c>
      <c r="F344" s="4">
        <v>1652</v>
      </c>
      <c r="G344" s="14">
        <v>11.8</v>
      </c>
    </row>
    <row r="345" spans="1:7" x14ac:dyDescent="0.25">
      <c r="A345" s="3" t="s">
        <v>2</v>
      </c>
      <c r="B345" s="3">
        <f t="shared" si="5"/>
        <v>2020</v>
      </c>
      <c r="C345" s="3" t="str" cm="1">
        <f t="array" ref="C345">_xlfn.IFS(LEFT(A345,1)="1","1+2 kvartal",LEFT(A345,1)="2","1+2 kvartal",LEFT(A345,1)="3","3+4 kvartal",LEFT(A345,1)="4","3+4 kvartal")</f>
        <v>1+2 kvartal</v>
      </c>
      <c r="D345" s="3" t="s">
        <v>3</v>
      </c>
      <c r="E345" s="3" t="s">
        <v>46</v>
      </c>
      <c r="F345" s="4">
        <v>5502</v>
      </c>
      <c r="G345" s="14">
        <v>21.1</v>
      </c>
    </row>
    <row r="346" spans="1:7" x14ac:dyDescent="0.25">
      <c r="A346" s="3" t="s">
        <v>2</v>
      </c>
      <c r="B346" s="3">
        <f t="shared" si="5"/>
        <v>2020</v>
      </c>
      <c r="C346" s="3" t="str" cm="1">
        <f t="array" ref="C346">_xlfn.IFS(LEFT(A346,1)="1","1+2 kvartal",LEFT(A346,1)="2","1+2 kvartal",LEFT(A346,1)="3","3+4 kvartal",LEFT(A346,1)="4","3+4 kvartal")</f>
        <v>1+2 kvartal</v>
      </c>
      <c r="D346" s="3" t="s">
        <v>3</v>
      </c>
      <c r="E346" s="3" t="s">
        <v>47</v>
      </c>
      <c r="F346" s="4">
        <v>3270</v>
      </c>
      <c r="G346" s="14">
        <v>21.7</v>
      </c>
    </row>
    <row r="347" spans="1:7" x14ac:dyDescent="0.25">
      <c r="A347" s="3" t="s">
        <v>2</v>
      </c>
      <c r="B347" s="3">
        <f t="shared" si="5"/>
        <v>2020</v>
      </c>
      <c r="C347" s="3" t="str" cm="1">
        <f t="array" ref="C347">_xlfn.IFS(LEFT(A347,1)="1","1+2 kvartal",LEFT(A347,1)="2","1+2 kvartal",LEFT(A347,1)="3","3+4 kvartal",LEFT(A347,1)="4","3+4 kvartal")</f>
        <v>1+2 kvartal</v>
      </c>
      <c r="D347" s="3" t="s">
        <v>3</v>
      </c>
      <c r="E347" s="3" t="s">
        <v>48</v>
      </c>
      <c r="F347" s="4">
        <v>5316</v>
      </c>
      <c r="G347" s="14">
        <v>22.9</v>
      </c>
    </row>
    <row r="348" spans="1:7" x14ac:dyDescent="0.25">
      <c r="A348" s="3" t="s">
        <v>2</v>
      </c>
      <c r="B348" s="3">
        <f t="shared" si="5"/>
        <v>2020</v>
      </c>
      <c r="C348" s="3" t="str" cm="1">
        <f t="array" ref="C348">_xlfn.IFS(LEFT(A348,1)="1","1+2 kvartal",LEFT(A348,1)="2","1+2 kvartal",LEFT(A348,1)="3","3+4 kvartal",LEFT(A348,1)="4","3+4 kvartal")</f>
        <v>1+2 kvartal</v>
      </c>
      <c r="D348" s="3" t="s">
        <v>3</v>
      </c>
      <c r="E348" s="3" t="s">
        <v>49</v>
      </c>
      <c r="F348" s="4">
        <v>7581</v>
      </c>
      <c r="G348" s="14">
        <v>25.3</v>
      </c>
    </row>
    <row r="349" spans="1:7" x14ac:dyDescent="0.25">
      <c r="A349" s="3" t="s">
        <v>2</v>
      </c>
      <c r="B349" s="3">
        <f t="shared" si="5"/>
        <v>2020</v>
      </c>
      <c r="C349" s="3" t="str" cm="1">
        <f t="array" ref="C349">_xlfn.IFS(LEFT(A349,1)="1","1+2 kvartal",LEFT(A349,1)="2","1+2 kvartal",LEFT(A349,1)="3","3+4 kvartal",LEFT(A349,1)="4","3+4 kvartal")</f>
        <v>1+2 kvartal</v>
      </c>
      <c r="D349" s="3" t="s">
        <v>3</v>
      </c>
      <c r="E349" s="3" t="s">
        <v>50</v>
      </c>
      <c r="F349" s="4">
        <v>3321</v>
      </c>
      <c r="G349" s="14">
        <v>23.1</v>
      </c>
    </row>
    <row r="350" spans="1:7" x14ac:dyDescent="0.25">
      <c r="A350" s="3" t="s">
        <v>2</v>
      </c>
      <c r="B350" s="3">
        <f t="shared" si="5"/>
        <v>2020</v>
      </c>
      <c r="C350" s="3" t="str" cm="1">
        <f t="array" ref="C350">_xlfn.IFS(LEFT(A350,1)="1","1+2 kvartal",LEFT(A350,1)="2","1+2 kvartal",LEFT(A350,1)="3","3+4 kvartal",LEFT(A350,1)="4","3+4 kvartal")</f>
        <v>1+2 kvartal</v>
      </c>
      <c r="D350" s="3" t="s">
        <v>3</v>
      </c>
      <c r="E350" s="3" t="s">
        <v>51</v>
      </c>
      <c r="F350" s="4">
        <v>11947</v>
      </c>
      <c r="G350" s="14">
        <v>19.899999999999999</v>
      </c>
    </row>
    <row r="351" spans="1:7" x14ac:dyDescent="0.25">
      <c r="A351" s="3" t="s">
        <v>2</v>
      </c>
      <c r="B351" s="3">
        <f t="shared" si="5"/>
        <v>2020</v>
      </c>
      <c r="C351" s="3" t="str" cm="1">
        <f t="array" ref="C351">_xlfn.IFS(LEFT(A351,1)="1","1+2 kvartal",LEFT(A351,1)="2","1+2 kvartal",LEFT(A351,1)="3","3+4 kvartal",LEFT(A351,1)="4","3+4 kvartal")</f>
        <v>1+2 kvartal</v>
      </c>
      <c r="D351" s="3" t="s">
        <v>3</v>
      </c>
      <c r="E351" s="3" t="s">
        <v>52</v>
      </c>
      <c r="F351" s="4">
        <v>68519</v>
      </c>
      <c r="G351" s="14">
        <v>14.4</v>
      </c>
    </row>
    <row r="352" spans="1:7" x14ac:dyDescent="0.25">
      <c r="A352" s="3" t="s">
        <v>2</v>
      </c>
      <c r="B352" s="3">
        <f t="shared" si="5"/>
        <v>2020</v>
      </c>
      <c r="C352" s="3" t="str" cm="1">
        <f t="array" ref="C352">_xlfn.IFS(LEFT(A352,1)="1","1+2 kvartal",LEFT(A352,1)="2","1+2 kvartal",LEFT(A352,1)="3","3+4 kvartal",LEFT(A352,1)="4","3+4 kvartal")</f>
        <v>1+2 kvartal</v>
      </c>
      <c r="D352" s="3" t="s">
        <v>3</v>
      </c>
      <c r="E352" s="3" t="s">
        <v>53</v>
      </c>
      <c r="F352" s="4">
        <v>7169</v>
      </c>
      <c r="G352" s="14">
        <v>18.5</v>
      </c>
    </row>
    <row r="353" spans="1:7" x14ac:dyDescent="0.25">
      <c r="A353" s="3" t="s">
        <v>2</v>
      </c>
      <c r="B353" s="3">
        <f t="shared" si="5"/>
        <v>2020</v>
      </c>
      <c r="C353" s="3" t="str" cm="1">
        <f t="array" ref="C353">_xlfn.IFS(LEFT(A353,1)="1","1+2 kvartal",LEFT(A353,1)="2","1+2 kvartal",LEFT(A353,1)="3","3+4 kvartal",LEFT(A353,1)="4","3+4 kvartal")</f>
        <v>1+2 kvartal</v>
      </c>
      <c r="D353" s="3" t="s">
        <v>3</v>
      </c>
      <c r="E353" s="3" t="s">
        <v>54</v>
      </c>
      <c r="F353" s="4">
        <v>2196</v>
      </c>
      <c r="G353" s="14">
        <v>30.5</v>
      </c>
    </row>
    <row r="354" spans="1:7" x14ac:dyDescent="0.25">
      <c r="A354" s="3" t="s">
        <v>2</v>
      </c>
      <c r="B354" s="3">
        <f t="shared" si="5"/>
        <v>2020</v>
      </c>
      <c r="C354" s="3" t="str" cm="1">
        <f t="array" ref="C354">_xlfn.IFS(LEFT(A354,1)="1","1+2 kvartal",LEFT(A354,1)="2","1+2 kvartal",LEFT(A354,1)="3","3+4 kvartal",LEFT(A354,1)="4","3+4 kvartal")</f>
        <v>1+2 kvartal</v>
      </c>
      <c r="D354" s="3" t="s">
        <v>3</v>
      </c>
      <c r="E354" s="3" t="s">
        <v>55</v>
      </c>
      <c r="F354" s="4">
        <v>2740</v>
      </c>
      <c r="G354" s="14">
        <v>16.100000000000001</v>
      </c>
    </row>
    <row r="355" spans="1:7" x14ac:dyDescent="0.25">
      <c r="A355" s="3" t="s">
        <v>2</v>
      </c>
      <c r="B355" s="3">
        <f t="shared" si="5"/>
        <v>2020</v>
      </c>
      <c r="C355" s="3" t="str" cm="1">
        <f t="array" ref="C355">_xlfn.IFS(LEFT(A355,1)="1","1+2 kvartal",LEFT(A355,1)="2","1+2 kvartal",LEFT(A355,1)="3","3+4 kvartal",LEFT(A355,1)="4","3+4 kvartal")</f>
        <v>1+2 kvartal</v>
      </c>
      <c r="D355" s="3" t="s">
        <v>3</v>
      </c>
      <c r="E355" s="3" t="s">
        <v>56</v>
      </c>
      <c r="F355" s="4">
        <v>2638</v>
      </c>
      <c r="G355" s="14">
        <v>21.8</v>
      </c>
    </row>
    <row r="356" spans="1:7" x14ac:dyDescent="0.25">
      <c r="A356" s="3" t="s">
        <v>2</v>
      </c>
      <c r="B356" s="3">
        <f t="shared" si="5"/>
        <v>2020</v>
      </c>
      <c r="C356" s="3" t="str" cm="1">
        <f t="array" ref="C356">_xlfn.IFS(LEFT(A356,1)="1","1+2 kvartal",LEFT(A356,1)="2","1+2 kvartal",LEFT(A356,1)="3","3+4 kvartal",LEFT(A356,1)="4","3+4 kvartal")</f>
        <v>1+2 kvartal</v>
      </c>
      <c r="D356" s="3" t="s">
        <v>3</v>
      </c>
      <c r="E356" s="3" t="s">
        <v>57</v>
      </c>
      <c r="F356" s="4">
        <v>8211</v>
      </c>
      <c r="G356" s="14">
        <v>33.5</v>
      </c>
    </row>
    <row r="357" spans="1:7" x14ac:dyDescent="0.25">
      <c r="A357" s="3" t="s">
        <v>2</v>
      </c>
      <c r="B357" s="3">
        <f t="shared" si="5"/>
        <v>2020</v>
      </c>
      <c r="C357" s="3" t="str" cm="1">
        <f t="array" ref="C357">_xlfn.IFS(LEFT(A357,1)="1","1+2 kvartal",LEFT(A357,1)="2","1+2 kvartal",LEFT(A357,1)="3","3+4 kvartal",LEFT(A357,1)="4","3+4 kvartal")</f>
        <v>1+2 kvartal</v>
      </c>
      <c r="D357" s="3" t="s">
        <v>3</v>
      </c>
      <c r="E357" s="3" t="s">
        <v>58</v>
      </c>
      <c r="F357" s="4">
        <v>4160</v>
      </c>
      <c r="G357" s="14">
        <v>11.6</v>
      </c>
    </row>
    <row r="358" spans="1:7" x14ac:dyDescent="0.25">
      <c r="A358" s="3" t="s">
        <v>2</v>
      </c>
      <c r="B358" s="3">
        <f t="shared" si="5"/>
        <v>2020</v>
      </c>
      <c r="C358" s="3" t="str" cm="1">
        <f t="array" ref="C358">_xlfn.IFS(LEFT(A358,1)="1","1+2 kvartal",LEFT(A358,1)="2","1+2 kvartal",LEFT(A358,1)="3","3+4 kvartal",LEFT(A358,1)="4","3+4 kvartal")</f>
        <v>1+2 kvartal</v>
      </c>
      <c r="D358" s="3" t="s">
        <v>3</v>
      </c>
      <c r="E358" s="3" t="s">
        <v>59</v>
      </c>
      <c r="F358" s="4">
        <v>250</v>
      </c>
      <c r="G358" s="14">
        <v>26.3</v>
      </c>
    </row>
    <row r="359" spans="1:7" x14ac:dyDescent="0.25">
      <c r="A359" s="3" t="s">
        <v>2</v>
      </c>
      <c r="B359" s="3">
        <f t="shared" si="5"/>
        <v>2020</v>
      </c>
      <c r="C359" s="3" t="str" cm="1">
        <f t="array" ref="C359">_xlfn.IFS(LEFT(A359,1)="1","1+2 kvartal",LEFT(A359,1)="2","1+2 kvartal",LEFT(A359,1)="3","3+4 kvartal",LEFT(A359,1)="4","3+4 kvartal")</f>
        <v>1+2 kvartal</v>
      </c>
      <c r="D359" s="3" t="s">
        <v>3</v>
      </c>
      <c r="E359" s="3" t="s">
        <v>60</v>
      </c>
      <c r="F359" s="4">
        <v>5851</v>
      </c>
      <c r="G359" s="14">
        <v>22.3</v>
      </c>
    </row>
    <row r="360" spans="1:7" x14ac:dyDescent="0.25">
      <c r="A360" s="3" t="s">
        <v>2</v>
      </c>
      <c r="B360" s="3">
        <f t="shared" si="5"/>
        <v>2020</v>
      </c>
      <c r="C360" s="3" t="str" cm="1">
        <f t="array" ref="C360">_xlfn.IFS(LEFT(A360,1)="1","1+2 kvartal",LEFT(A360,1)="2","1+2 kvartal",LEFT(A360,1)="3","3+4 kvartal",LEFT(A360,1)="4","3+4 kvartal")</f>
        <v>1+2 kvartal</v>
      </c>
      <c r="D360" s="3" t="s">
        <v>3</v>
      </c>
      <c r="E360" s="3" t="s">
        <v>61</v>
      </c>
      <c r="F360" s="4">
        <v>4829</v>
      </c>
      <c r="G360" s="14">
        <v>20.100000000000001</v>
      </c>
    </row>
    <row r="361" spans="1:7" x14ac:dyDescent="0.25">
      <c r="A361" s="3" t="s">
        <v>2</v>
      </c>
      <c r="B361" s="3">
        <f t="shared" si="5"/>
        <v>2020</v>
      </c>
      <c r="C361" s="3" t="str" cm="1">
        <f t="array" ref="C361">_xlfn.IFS(LEFT(A361,1)="1","1+2 kvartal",LEFT(A361,1)="2","1+2 kvartal",LEFT(A361,1)="3","3+4 kvartal",LEFT(A361,1)="4","3+4 kvartal")</f>
        <v>1+2 kvartal</v>
      </c>
      <c r="D361" s="3" t="s">
        <v>3</v>
      </c>
      <c r="E361" s="3" t="s">
        <v>62</v>
      </c>
      <c r="F361" s="4">
        <v>3214</v>
      </c>
      <c r="G361" s="14">
        <v>26.2</v>
      </c>
    </row>
    <row r="362" spans="1:7" x14ac:dyDescent="0.25">
      <c r="A362" s="3" t="s">
        <v>2</v>
      </c>
      <c r="B362" s="3">
        <f t="shared" si="5"/>
        <v>2020</v>
      </c>
      <c r="C362" s="3" t="str" cm="1">
        <f t="array" ref="C362">_xlfn.IFS(LEFT(A362,1)="1","1+2 kvartal",LEFT(A362,1)="2","1+2 kvartal",LEFT(A362,1)="3","3+4 kvartal",LEFT(A362,1)="4","3+4 kvartal")</f>
        <v>1+2 kvartal</v>
      </c>
      <c r="D362" s="3" t="s">
        <v>3</v>
      </c>
      <c r="E362" s="3" t="s">
        <v>63</v>
      </c>
      <c r="F362" s="4">
        <v>5572</v>
      </c>
      <c r="G362" s="14">
        <v>23.9</v>
      </c>
    </row>
    <row r="363" spans="1:7" x14ac:dyDescent="0.25">
      <c r="A363" s="3" t="s">
        <v>2</v>
      </c>
      <c r="B363" s="3">
        <f t="shared" si="5"/>
        <v>2020</v>
      </c>
      <c r="C363" s="3" t="str" cm="1">
        <f t="array" ref="C363">_xlfn.IFS(LEFT(A363,1)="1","1+2 kvartal",LEFT(A363,1)="2","1+2 kvartal",LEFT(A363,1)="3","3+4 kvartal",LEFT(A363,1)="4","3+4 kvartal")</f>
        <v>1+2 kvartal</v>
      </c>
      <c r="D363" s="3" t="s">
        <v>3</v>
      </c>
      <c r="E363" s="3" t="s">
        <v>64</v>
      </c>
      <c r="F363" s="4">
        <v>4225</v>
      </c>
      <c r="G363" s="14">
        <v>22.9</v>
      </c>
    </row>
    <row r="364" spans="1:7" x14ac:dyDescent="0.25">
      <c r="A364" s="3" t="s">
        <v>2</v>
      </c>
      <c r="B364" s="3">
        <f t="shared" si="5"/>
        <v>2020</v>
      </c>
      <c r="C364" s="3" t="str" cm="1">
        <f t="array" ref="C364">_xlfn.IFS(LEFT(A364,1)="1","1+2 kvartal",LEFT(A364,1)="2","1+2 kvartal",LEFT(A364,1)="3","3+4 kvartal",LEFT(A364,1)="4","3+4 kvartal")</f>
        <v>1+2 kvartal</v>
      </c>
      <c r="D364" s="3" t="s">
        <v>3</v>
      </c>
      <c r="E364" s="3" t="s">
        <v>65</v>
      </c>
      <c r="F364" s="4">
        <v>5034</v>
      </c>
      <c r="G364" s="14">
        <v>25.6</v>
      </c>
    </row>
    <row r="365" spans="1:7" x14ac:dyDescent="0.25">
      <c r="A365" s="3" t="s">
        <v>2</v>
      </c>
      <c r="B365" s="3">
        <f t="shared" si="5"/>
        <v>2020</v>
      </c>
      <c r="C365" s="3" t="str" cm="1">
        <f t="array" ref="C365">_xlfn.IFS(LEFT(A365,1)="1","1+2 kvartal",LEFT(A365,1)="2","1+2 kvartal",LEFT(A365,1)="3","3+4 kvartal",LEFT(A365,1)="4","3+4 kvartal")</f>
        <v>1+2 kvartal</v>
      </c>
      <c r="D365" s="3" t="s">
        <v>3</v>
      </c>
      <c r="E365" s="3" t="s">
        <v>66</v>
      </c>
      <c r="F365" s="4">
        <v>11362</v>
      </c>
      <c r="G365" s="14">
        <v>21.4</v>
      </c>
    </row>
    <row r="366" spans="1:7" x14ac:dyDescent="0.25">
      <c r="A366" s="3" t="s">
        <v>2</v>
      </c>
      <c r="B366" s="3">
        <f t="shared" si="5"/>
        <v>2020</v>
      </c>
      <c r="C366" s="3" t="str" cm="1">
        <f t="array" ref="C366">_xlfn.IFS(LEFT(A366,1)="1","1+2 kvartal",LEFT(A366,1)="2","1+2 kvartal",LEFT(A366,1)="3","3+4 kvartal",LEFT(A366,1)="4","3+4 kvartal")</f>
        <v>1+2 kvartal</v>
      </c>
      <c r="D366" s="3" t="s">
        <v>3</v>
      </c>
      <c r="E366" s="3" t="s">
        <v>67</v>
      </c>
      <c r="F366" s="4">
        <v>2796</v>
      </c>
      <c r="G366" s="14">
        <v>20.100000000000001</v>
      </c>
    </row>
    <row r="367" spans="1:7" x14ac:dyDescent="0.25">
      <c r="A367" s="3" t="s">
        <v>2</v>
      </c>
      <c r="B367" s="3">
        <f t="shared" si="5"/>
        <v>2020</v>
      </c>
      <c r="C367" s="3" t="str" cm="1">
        <f t="array" ref="C367">_xlfn.IFS(LEFT(A367,1)="1","1+2 kvartal",LEFT(A367,1)="2","1+2 kvartal",LEFT(A367,1)="3","3+4 kvartal",LEFT(A367,1)="4","3+4 kvartal")</f>
        <v>1+2 kvartal</v>
      </c>
      <c r="D367" s="3" t="s">
        <v>3</v>
      </c>
      <c r="E367" s="3" t="s">
        <v>68</v>
      </c>
      <c r="F367" s="4">
        <v>30206</v>
      </c>
      <c r="G367" s="14">
        <v>21.6</v>
      </c>
    </row>
    <row r="368" spans="1:7" x14ac:dyDescent="0.25">
      <c r="A368" s="3" t="s">
        <v>2</v>
      </c>
      <c r="B368" s="3">
        <f t="shared" si="5"/>
        <v>2020</v>
      </c>
      <c r="C368" s="3" t="str" cm="1">
        <f t="array" ref="C368">_xlfn.IFS(LEFT(A368,1)="1","1+2 kvartal",LEFT(A368,1)="2","1+2 kvartal",LEFT(A368,1)="3","3+4 kvartal",LEFT(A368,1)="4","3+4 kvartal")</f>
        <v>1+2 kvartal</v>
      </c>
      <c r="D368" s="3" t="s">
        <v>3</v>
      </c>
      <c r="E368" s="3" t="s">
        <v>69</v>
      </c>
      <c r="F368" s="4">
        <v>5053</v>
      </c>
      <c r="G368" s="14">
        <v>26.2</v>
      </c>
    </row>
    <row r="369" spans="1:7" x14ac:dyDescent="0.25">
      <c r="A369" s="3" t="s">
        <v>2</v>
      </c>
      <c r="B369" s="3">
        <f t="shared" si="5"/>
        <v>2020</v>
      </c>
      <c r="C369" s="3" t="str" cm="1">
        <f t="array" ref="C369">_xlfn.IFS(LEFT(A369,1)="1","1+2 kvartal",LEFT(A369,1)="2","1+2 kvartal",LEFT(A369,1)="3","3+4 kvartal",LEFT(A369,1)="4","3+4 kvartal")</f>
        <v>1+2 kvartal</v>
      </c>
      <c r="D369" s="3" t="s">
        <v>3</v>
      </c>
      <c r="E369" s="3" t="s">
        <v>70</v>
      </c>
      <c r="F369" s="4">
        <v>14901</v>
      </c>
      <c r="G369" s="14">
        <v>23.8</v>
      </c>
    </row>
    <row r="370" spans="1:7" x14ac:dyDescent="0.25">
      <c r="A370" s="3" t="s">
        <v>2</v>
      </c>
      <c r="B370" s="3">
        <f t="shared" si="5"/>
        <v>2020</v>
      </c>
      <c r="C370" s="3" t="str" cm="1">
        <f t="array" ref="C370">_xlfn.IFS(LEFT(A370,1)="1","1+2 kvartal",LEFT(A370,1)="2","1+2 kvartal",LEFT(A370,1)="3","3+4 kvartal",LEFT(A370,1)="4","3+4 kvartal")</f>
        <v>1+2 kvartal</v>
      </c>
      <c r="D370" s="3" t="s">
        <v>3</v>
      </c>
      <c r="E370" s="3" t="s">
        <v>71</v>
      </c>
      <c r="F370" s="4">
        <v>3260</v>
      </c>
      <c r="G370" s="14">
        <v>17.600000000000001</v>
      </c>
    </row>
    <row r="371" spans="1:7" x14ac:dyDescent="0.25">
      <c r="A371" s="3" t="s">
        <v>2</v>
      </c>
      <c r="B371" s="3">
        <f t="shared" si="5"/>
        <v>2020</v>
      </c>
      <c r="C371" s="3" t="str" cm="1">
        <f t="array" ref="C371">_xlfn.IFS(LEFT(A371,1)="1","1+2 kvartal",LEFT(A371,1)="2","1+2 kvartal",LEFT(A371,1)="3","3+4 kvartal",LEFT(A371,1)="4","3+4 kvartal")</f>
        <v>1+2 kvartal</v>
      </c>
      <c r="D371" s="3" t="s">
        <v>3</v>
      </c>
      <c r="E371" s="3" t="s">
        <v>72</v>
      </c>
      <c r="F371" s="4">
        <v>7412</v>
      </c>
      <c r="G371" s="14">
        <v>21.2</v>
      </c>
    </row>
    <row r="372" spans="1:7" x14ac:dyDescent="0.25">
      <c r="A372" s="3" t="s">
        <v>2</v>
      </c>
      <c r="B372" s="3">
        <f t="shared" si="5"/>
        <v>2020</v>
      </c>
      <c r="C372" s="3" t="str" cm="1">
        <f t="array" ref="C372">_xlfn.IFS(LEFT(A372,1)="1","1+2 kvartal",LEFT(A372,1)="2","1+2 kvartal",LEFT(A372,1)="3","3+4 kvartal",LEFT(A372,1)="4","3+4 kvartal")</f>
        <v>1+2 kvartal</v>
      </c>
      <c r="D372" s="3" t="s">
        <v>3</v>
      </c>
      <c r="E372" s="3" t="s">
        <v>73</v>
      </c>
      <c r="F372" s="4">
        <v>4276</v>
      </c>
      <c r="G372" s="14">
        <v>18.7</v>
      </c>
    </row>
    <row r="373" spans="1:7" x14ac:dyDescent="0.25">
      <c r="A373" s="3" t="s">
        <v>2</v>
      </c>
      <c r="B373" s="3">
        <f t="shared" si="5"/>
        <v>2020</v>
      </c>
      <c r="C373" s="3" t="str" cm="1">
        <f t="array" ref="C373">_xlfn.IFS(LEFT(A373,1)="1","1+2 kvartal",LEFT(A373,1)="2","1+2 kvartal",LEFT(A373,1)="3","3+4 kvartal",LEFT(A373,1)="4","3+4 kvartal")</f>
        <v>1+2 kvartal</v>
      </c>
      <c r="D373" s="3" t="s">
        <v>3</v>
      </c>
      <c r="E373" s="3" t="s">
        <v>74</v>
      </c>
      <c r="F373" s="4">
        <v>8400</v>
      </c>
      <c r="G373" s="14">
        <v>14.9</v>
      </c>
    </row>
    <row r="374" spans="1:7" x14ac:dyDescent="0.25">
      <c r="A374" s="3" t="s">
        <v>2</v>
      </c>
      <c r="B374" s="3">
        <f t="shared" si="5"/>
        <v>2020</v>
      </c>
      <c r="C374" s="3" t="str" cm="1">
        <f t="array" ref="C374">_xlfn.IFS(LEFT(A374,1)="1","1+2 kvartal",LEFT(A374,1)="2","1+2 kvartal",LEFT(A374,1)="3","3+4 kvartal",LEFT(A374,1)="4","3+4 kvartal")</f>
        <v>1+2 kvartal</v>
      </c>
      <c r="D374" s="3" t="s">
        <v>3</v>
      </c>
      <c r="E374" s="3" t="s">
        <v>75</v>
      </c>
      <c r="F374" s="4">
        <v>3627</v>
      </c>
      <c r="G374" s="14">
        <v>10.8</v>
      </c>
    </row>
    <row r="375" spans="1:7" x14ac:dyDescent="0.25">
      <c r="A375" s="3" t="s">
        <v>2</v>
      </c>
      <c r="B375" s="3">
        <f t="shared" si="5"/>
        <v>2020</v>
      </c>
      <c r="C375" s="3" t="str" cm="1">
        <f t="array" ref="C375">_xlfn.IFS(LEFT(A375,1)="1","1+2 kvartal",LEFT(A375,1)="2","1+2 kvartal",LEFT(A375,1)="3","3+4 kvartal",LEFT(A375,1)="4","3+4 kvartal")</f>
        <v>1+2 kvartal</v>
      </c>
      <c r="D375" s="3" t="s">
        <v>3</v>
      </c>
      <c r="E375" s="3" t="s">
        <v>76</v>
      </c>
      <c r="F375" s="4">
        <v>4716</v>
      </c>
      <c r="G375" s="4">
        <v>18</v>
      </c>
    </row>
    <row r="376" spans="1:7" x14ac:dyDescent="0.25">
      <c r="A376" s="3" t="s">
        <v>2</v>
      </c>
      <c r="B376" s="3">
        <f t="shared" si="5"/>
        <v>2020</v>
      </c>
      <c r="C376" s="3" t="str" cm="1">
        <f t="array" ref="C376">_xlfn.IFS(LEFT(A376,1)="1","1+2 kvartal",LEFT(A376,1)="2","1+2 kvartal",LEFT(A376,1)="3","3+4 kvartal",LEFT(A376,1)="4","3+4 kvartal")</f>
        <v>1+2 kvartal</v>
      </c>
      <c r="D376" s="3" t="s">
        <v>3</v>
      </c>
      <c r="E376" s="3" t="s">
        <v>77</v>
      </c>
      <c r="F376" s="4">
        <v>532</v>
      </c>
      <c r="G376" s="14">
        <v>25.9</v>
      </c>
    </row>
    <row r="377" spans="1:7" x14ac:dyDescent="0.25">
      <c r="A377" s="3" t="s">
        <v>2</v>
      </c>
      <c r="B377" s="3">
        <f t="shared" si="5"/>
        <v>2020</v>
      </c>
      <c r="C377" s="3" t="str" cm="1">
        <f t="array" ref="C377">_xlfn.IFS(LEFT(A377,1)="1","1+2 kvartal",LEFT(A377,1)="2","1+2 kvartal",LEFT(A377,1)="3","3+4 kvartal",LEFT(A377,1)="4","3+4 kvartal")</f>
        <v>1+2 kvartal</v>
      </c>
      <c r="D377" s="3" t="s">
        <v>3</v>
      </c>
      <c r="E377" s="3" t="s">
        <v>78</v>
      </c>
      <c r="F377" s="4">
        <v>11608</v>
      </c>
      <c r="G377" s="14">
        <v>19.600000000000001</v>
      </c>
    </row>
    <row r="378" spans="1:7" x14ac:dyDescent="0.25">
      <c r="A378" s="3" t="s">
        <v>2</v>
      </c>
      <c r="B378" s="3">
        <f t="shared" si="5"/>
        <v>2020</v>
      </c>
      <c r="C378" s="3" t="str" cm="1">
        <f t="array" ref="C378">_xlfn.IFS(LEFT(A378,1)="1","1+2 kvartal",LEFT(A378,1)="2","1+2 kvartal",LEFT(A378,1)="3","3+4 kvartal",LEFT(A378,1)="4","3+4 kvartal")</f>
        <v>1+2 kvartal</v>
      </c>
      <c r="D378" s="3" t="s">
        <v>3</v>
      </c>
      <c r="E378" s="3" t="s">
        <v>79</v>
      </c>
      <c r="F378" s="4">
        <v>6372</v>
      </c>
      <c r="G378" s="14">
        <v>16.5</v>
      </c>
    </row>
    <row r="379" spans="1:7" x14ac:dyDescent="0.25">
      <c r="A379" s="3" t="s">
        <v>2</v>
      </c>
      <c r="B379" s="3">
        <f t="shared" si="5"/>
        <v>2020</v>
      </c>
      <c r="C379" s="3" t="str" cm="1">
        <f t="array" ref="C379">_xlfn.IFS(LEFT(A379,1)="1","1+2 kvartal",LEFT(A379,1)="2","1+2 kvartal",LEFT(A379,1)="3","3+4 kvartal",LEFT(A379,1)="4","3+4 kvartal")</f>
        <v>1+2 kvartal</v>
      </c>
      <c r="D379" s="3" t="s">
        <v>3</v>
      </c>
      <c r="E379" s="3" t="s">
        <v>80</v>
      </c>
      <c r="F379" s="4">
        <v>6752</v>
      </c>
      <c r="G379" s="14">
        <v>23.7</v>
      </c>
    </row>
    <row r="380" spans="1:7" x14ac:dyDescent="0.25">
      <c r="A380" s="3" t="s">
        <v>2</v>
      </c>
      <c r="B380" s="3">
        <f t="shared" si="5"/>
        <v>2020</v>
      </c>
      <c r="C380" s="3" t="str" cm="1">
        <f t="array" ref="C380">_xlfn.IFS(LEFT(A380,1)="1","1+2 kvartal",LEFT(A380,1)="2","1+2 kvartal",LEFT(A380,1)="3","3+4 kvartal",LEFT(A380,1)="4","3+4 kvartal")</f>
        <v>1+2 kvartal</v>
      </c>
      <c r="D380" s="3" t="s">
        <v>3</v>
      </c>
      <c r="E380" s="3" t="s">
        <v>81</v>
      </c>
      <c r="F380" s="4">
        <v>11527</v>
      </c>
      <c r="G380" s="14">
        <v>22.7</v>
      </c>
    </row>
    <row r="381" spans="1:7" x14ac:dyDescent="0.25">
      <c r="A381" s="3" t="s">
        <v>2</v>
      </c>
      <c r="B381" s="3">
        <f t="shared" si="5"/>
        <v>2020</v>
      </c>
      <c r="C381" s="3" t="str" cm="1">
        <f t="array" ref="C381">_xlfn.IFS(LEFT(A381,1)="1","1+2 kvartal",LEFT(A381,1)="2","1+2 kvartal",LEFT(A381,1)="3","3+4 kvartal",LEFT(A381,1)="4","3+4 kvartal")</f>
        <v>1+2 kvartal</v>
      </c>
      <c r="D381" s="3" t="s">
        <v>3</v>
      </c>
      <c r="E381" s="3" t="s">
        <v>82</v>
      </c>
      <c r="F381" s="4">
        <v>1954</v>
      </c>
      <c r="G381" s="14">
        <v>13.7</v>
      </c>
    </row>
    <row r="382" spans="1:7" x14ac:dyDescent="0.25">
      <c r="A382" s="3" t="s">
        <v>2</v>
      </c>
      <c r="B382" s="3">
        <f t="shared" si="5"/>
        <v>2020</v>
      </c>
      <c r="C382" s="3" t="str" cm="1">
        <f t="array" ref="C382">_xlfn.IFS(LEFT(A382,1)="1","1+2 kvartal",LEFT(A382,1)="2","1+2 kvartal",LEFT(A382,1)="3","3+4 kvartal",LEFT(A382,1)="4","3+4 kvartal")</f>
        <v>1+2 kvartal</v>
      </c>
      <c r="D382" s="3" t="s">
        <v>3</v>
      </c>
      <c r="E382" s="3" t="s">
        <v>83</v>
      </c>
      <c r="F382" s="4">
        <v>3939</v>
      </c>
      <c r="G382" s="14">
        <v>20.9</v>
      </c>
    </row>
    <row r="383" spans="1:7" x14ac:dyDescent="0.25">
      <c r="A383" s="3" t="s">
        <v>2</v>
      </c>
      <c r="B383" s="3">
        <f t="shared" si="5"/>
        <v>2020</v>
      </c>
      <c r="C383" s="3" t="str" cm="1">
        <f t="array" ref="C383">_xlfn.IFS(LEFT(A383,1)="1","1+2 kvartal",LEFT(A383,1)="2","1+2 kvartal",LEFT(A383,1)="3","3+4 kvartal",LEFT(A383,1)="4","3+4 kvartal")</f>
        <v>1+2 kvartal</v>
      </c>
      <c r="D383" s="3" t="s">
        <v>3</v>
      </c>
      <c r="E383" s="3" t="s">
        <v>84</v>
      </c>
      <c r="F383" s="4">
        <v>2768</v>
      </c>
      <c r="G383" s="14">
        <v>19.899999999999999</v>
      </c>
    </row>
    <row r="384" spans="1:7" x14ac:dyDescent="0.25">
      <c r="A384" s="3" t="s">
        <v>2</v>
      </c>
      <c r="B384" s="3">
        <f t="shared" si="5"/>
        <v>2020</v>
      </c>
      <c r="C384" s="3" t="str" cm="1">
        <f t="array" ref="C384">_xlfn.IFS(LEFT(A384,1)="1","1+2 kvartal",LEFT(A384,1)="2","1+2 kvartal",LEFT(A384,1)="3","3+4 kvartal",LEFT(A384,1)="4","3+4 kvartal")</f>
        <v>1+2 kvartal</v>
      </c>
      <c r="D384" s="3" t="s">
        <v>3</v>
      </c>
      <c r="E384" s="3" t="s">
        <v>85</v>
      </c>
      <c r="F384" s="4">
        <v>3040</v>
      </c>
      <c r="G384" s="14">
        <v>23.8</v>
      </c>
    </row>
    <row r="385" spans="1:7" x14ac:dyDescent="0.25">
      <c r="A385" s="3" t="s">
        <v>2</v>
      </c>
      <c r="B385" s="3">
        <f t="shared" si="5"/>
        <v>2020</v>
      </c>
      <c r="C385" s="3" t="str" cm="1">
        <f t="array" ref="C385">_xlfn.IFS(LEFT(A385,1)="1","1+2 kvartal",LEFT(A385,1)="2","1+2 kvartal",LEFT(A385,1)="3","3+4 kvartal",LEFT(A385,1)="4","3+4 kvartal")</f>
        <v>1+2 kvartal</v>
      </c>
      <c r="D385" s="3" t="s">
        <v>3</v>
      </c>
      <c r="E385" s="3" t="s">
        <v>86</v>
      </c>
      <c r="F385" s="4">
        <v>8371</v>
      </c>
      <c r="G385" s="14">
        <v>23.1</v>
      </c>
    </row>
    <row r="386" spans="1:7" x14ac:dyDescent="0.25">
      <c r="A386" s="3" t="s">
        <v>2</v>
      </c>
      <c r="B386" s="3">
        <f t="shared" si="5"/>
        <v>2020</v>
      </c>
      <c r="C386" s="3" t="str" cm="1">
        <f t="array" ref="C386">_xlfn.IFS(LEFT(A386,1)="1","1+2 kvartal",LEFT(A386,1)="2","1+2 kvartal",LEFT(A386,1)="3","3+4 kvartal",LEFT(A386,1)="4","3+4 kvartal")</f>
        <v>1+2 kvartal</v>
      </c>
      <c r="D386" s="3" t="s">
        <v>3</v>
      </c>
      <c r="E386" s="3" t="s">
        <v>87</v>
      </c>
      <c r="F386" s="4">
        <v>5396</v>
      </c>
      <c r="G386" s="14">
        <v>20.8</v>
      </c>
    </row>
    <row r="387" spans="1:7" x14ac:dyDescent="0.25">
      <c r="A387" s="3" t="s">
        <v>2</v>
      </c>
      <c r="B387" s="3">
        <f t="shared" si="5"/>
        <v>2020</v>
      </c>
      <c r="C387" s="3" t="str" cm="1">
        <f t="array" ref="C387">_xlfn.IFS(LEFT(A387,1)="1","1+2 kvartal",LEFT(A387,1)="2","1+2 kvartal",LEFT(A387,1)="3","3+4 kvartal",LEFT(A387,1)="4","3+4 kvartal")</f>
        <v>1+2 kvartal</v>
      </c>
      <c r="D387" s="3" t="s">
        <v>3</v>
      </c>
      <c r="E387" s="3" t="s">
        <v>88</v>
      </c>
      <c r="F387" s="4">
        <v>10938</v>
      </c>
      <c r="G387" s="14">
        <v>23.9</v>
      </c>
    </row>
    <row r="388" spans="1:7" x14ac:dyDescent="0.25">
      <c r="A388" s="3" t="s">
        <v>2</v>
      </c>
      <c r="B388" s="3">
        <f t="shared" ref="B388:B451" si="6">VALUE(RIGHT(A388,4))</f>
        <v>2020</v>
      </c>
      <c r="C388" s="3" t="str" cm="1">
        <f t="array" ref="C388">_xlfn.IFS(LEFT(A388,1)="1","1+2 kvartal",LEFT(A388,1)="2","1+2 kvartal",LEFT(A388,1)="3","3+4 kvartal",LEFT(A388,1)="4","3+4 kvartal")</f>
        <v>1+2 kvartal</v>
      </c>
      <c r="D388" s="3" t="s">
        <v>3</v>
      </c>
      <c r="E388" s="3" t="s">
        <v>89</v>
      </c>
      <c r="F388" s="4">
        <v>6461</v>
      </c>
      <c r="G388" s="14">
        <v>24.2</v>
      </c>
    </row>
    <row r="389" spans="1:7" x14ac:dyDescent="0.25">
      <c r="A389" s="3" t="s">
        <v>2</v>
      </c>
      <c r="B389" s="3">
        <f t="shared" si="6"/>
        <v>2020</v>
      </c>
      <c r="C389" s="3" t="str" cm="1">
        <f t="array" ref="C389">_xlfn.IFS(LEFT(A389,1)="1","1+2 kvartal",LEFT(A389,1)="2","1+2 kvartal",LEFT(A389,1)="3","3+4 kvartal",LEFT(A389,1)="4","3+4 kvartal")</f>
        <v>1+2 kvartal</v>
      </c>
      <c r="D389" s="3" t="s">
        <v>3</v>
      </c>
      <c r="E389" s="3" t="s">
        <v>90</v>
      </c>
      <c r="F389" s="4">
        <v>5537</v>
      </c>
      <c r="G389" s="4">
        <v>24</v>
      </c>
    </row>
    <row r="390" spans="1:7" x14ac:dyDescent="0.25">
      <c r="A390" s="3" t="s">
        <v>2</v>
      </c>
      <c r="B390" s="3">
        <f t="shared" si="6"/>
        <v>2020</v>
      </c>
      <c r="C390" s="3" t="str" cm="1">
        <f t="array" ref="C390">_xlfn.IFS(LEFT(A390,1)="1","1+2 kvartal",LEFT(A390,1)="2","1+2 kvartal",LEFT(A390,1)="3","3+4 kvartal",LEFT(A390,1)="4","3+4 kvartal")</f>
        <v>1+2 kvartal</v>
      </c>
      <c r="D390" s="3" t="s">
        <v>3</v>
      </c>
      <c r="E390" s="3" t="s">
        <v>91</v>
      </c>
      <c r="F390" s="4">
        <v>4719</v>
      </c>
      <c r="G390" s="14">
        <v>17.3</v>
      </c>
    </row>
    <row r="391" spans="1:7" x14ac:dyDescent="0.25">
      <c r="A391" s="3" t="s">
        <v>2</v>
      </c>
      <c r="B391" s="3">
        <f t="shared" si="6"/>
        <v>2020</v>
      </c>
      <c r="C391" s="3" t="str" cm="1">
        <f t="array" ref="C391">_xlfn.IFS(LEFT(A391,1)="1","1+2 kvartal",LEFT(A391,1)="2","1+2 kvartal",LEFT(A391,1)="3","3+4 kvartal",LEFT(A391,1)="4","3+4 kvartal")</f>
        <v>1+2 kvartal</v>
      </c>
      <c r="D391" s="3" t="s">
        <v>3</v>
      </c>
      <c r="E391" s="3" t="s">
        <v>92</v>
      </c>
      <c r="F391" s="4">
        <v>1238</v>
      </c>
      <c r="G391" s="14">
        <v>12.1</v>
      </c>
    </row>
    <row r="392" spans="1:7" x14ac:dyDescent="0.25">
      <c r="A392" s="3" t="s">
        <v>2</v>
      </c>
      <c r="B392" s="3">
        <f t="shared" si="6"/>
        <v>2020</v>
      </c>
      <c r="C392" s="3" t="str" cm="1">
        <f t="array" ref="C392">_xlfn.IFS(LEFT(A392,1)="1","1+2 kvartal",LEFT(A392,1)="2","1+2 kvartal",LEFT(A392,1)="3","3+4 kvartal",LEFT(A392,1)="4","3+4 kvartal")</f>
        <v>1+2 kvartal</v>
      </c>
      <c r="D392" s="3" t="s">
        <v>3</v>
      </c>
      <c r="E392" s="3" t="s">
        <v>93</v>
      </c>
      <c r="F392" s="4">
        <v>6377</v>
      </c>
      <c r="G392" s="14">
        <v>20.6</v>
      </c>
    </row>
    <row r="393" spans="1:7" x14ac:dyDescent="0.25">
      <c r="A393" s="3" t="s">
        <v>2</v>
      </c>
      <c r="B393" s="3">
        <f t="shared" si="6"/>
        <v>2020</v>
      </c>
      <c r="C393" s="3" t="str" cm="1">
        <f t="array" ref="C393">_xlfn.IFS(LEFT(A393,1)="1","1+2 kvartal",LEFT(A393,1)="2","1+2 kvartal",LEFT(A393,1)="3","3+4 kvartal",LEFT(A393,1)="4","3+4 kvartal")</f>
        <v>1+2 kvartal</v>
      </c>
      <c r="D393" s="3" t="s">
        <v>3</v>
      </c>
      <c r="E393" s="3" t="s">
        <v>94</v>
      </c>
      <c r="F393" s="4">
        <v>5303</v>
      </c>
      <c r="G393" s="14">
        <v>19.8</v>
      </c>
    </row>
    <row r="394" spans="1:7" x14ac:dyDescent="0.25">
      <c r="A394" s="3" t="s">
        <v>2</v>
      </c>
      <c r="B394" s="3">
        <f t="shared" si="6"/>
        <v>2020</v>
      </c>
      <c r="C394" s="3" t="str" cm="1">
        <f t="array" ref="C394">_xlfn.IFS(LEFT(A394,1)="1","1+2 kvartal",LEFT(A394,1)="2","1+2 kvartal",LEFT(A394,1)="3","3+4 kvartal",LEFT(A394,1)="4","3+4 kvartal")</f>
        <v>1+2 kvartal</v>
      </c>
      <c r="D394" s="3" t="s">
        <v>3</v>
      </c>
      <c r="E394" s="3" t="s">
        <v>95</v>
      </c>
      <c r="F394" s="4">
        <v>13703</v>
      </c>
      <c r="G394" s="14">
        <v>18.5</v>
      </c>
    </row>
    <row r="395" spans="1:7" x14ac:dyDescent="0.25">
      <c r="A395" s="3" t="s">
        <v>2</v>
      </c>
      <c r="B395" s="3">
        <f t="shared" si="6"/>
        <v>2020</v>
      </c>
      <c r="C395" s="3" t="str" cm="1">
        <f t="array" ref="C395">_xlfn.IFS(LEFT(A395,1)="1","1+2 kvartal",LEFT(A395,1)="2","1+2 kvartal",LEFT(A395,1)="3","3+4 kvartal",LEFT(A395,1)="4","3+4 kvartal")</f>
        <v>1+2 kvartal</v>
      </c>
      <c r="D395" s="3" t="s">
        <v>3</v>
      </c>
      <c r="E395" s="3" t="s">
        <v>96</v>
      </c>
      <c r="F395" s="4">
        <v>5194</v>
      </c>
      <c r="G395" s="4">
        <v>23</v>
      </c>
    </row>
    <row r="396" spans="1:7" x14ac:dyDescent="0.25">
      <c r="A396" s="3" t="s">
        <v>2</v>
      </c>
      <c r="B396" s="3">
        <f t="shared" si="6"/>
        <v>2020</v>
      </c>
      <c r="C396" s="3" t="str" cm="1">
        <f t="array" ref="C396">_xlfn.IFS(LEFT(A396,1)="1","1+2 kvartal",LEFT(A396,1)="2","1+2 kvartal",LEFT(A396,1)="3","3+4 kvartal",LEFT(A396,1)="4","3+4 kvartal")</f>
        <v>1+2 kvartal</v>
      </c>
      <c r="D396" s="3" t="s">
        <v>3</v>
      </c>
      <c r="E396" s="3" t="s">
        <v>97</v>
      </c>
      <c r="F396" s="4">
        <v>13036</v>
      </c>
      <c r="G396" s="14">
        <v>21.3</v>
      </c>
    </row>
    <row r="397" spans="1:7" x14ac:dyDescent="0.25">
      <c r="A397" s="3" t="s">
        <v>2</v>
      </c>
      <c r="B397" s="3">
        <f t="shared" si="6"/>
        <v>2020</v>
      </c>
      <c r="C397" s="3" t="str" cm="1">
        <f t="array" ref="C397">_xlfn.IFS(LEFT(A397,1)="1","1+2 kvartal",LEFT(A397,1)="2","1+2 kvartal",LEFT(A397,1)="3","3+4 kvartal",LEFT(A397,1)="4","3+4 kvartal")</f>
        <v>1+2 kvartal</v>
      </c>
      <c r="D397" s="3" t="s">
        <v>3</v>
      </c>
      <c r="E397" s="3" t="s">
        <v>98</v>
      </c>
      <c r="F397" s="4">
        <v>6583</v>
      </c>
      <c r="G397" s="14">
        <v>23.8</v>
      </c>
    </row>
    <row r="398" spans="1:7" x14ac:dyDescent="0.25">
      <c r="A398" s="3" t="s">
        <v>2</v>
      </c>
      <c r="B398" s="3">
        <f t="shared" si="6"/>
        <v>2020</v>
      </c>
      <c r="C398" s="3" t="str" cm="1">
        <f t="array" ref="C398">_xlfn.IFS(LEFT(A398,1)="1","1+2 kvartal",LEFT(A398,1)="2","1+2 kvartal",LEFT(A398,1)="3","3+4 kvartal",LEFT(A398,1)="4","3+4 kvartal")</f>
        <v>1+2 kvartal</v>
      </c>
      <c r="D398" s="3" t="s">
        <v>3</v>
      </c>
      <c r="E398" s="3" t="s">
        <v>99</v>
      </c>
      <c r="F398" s="4">
        <v>793</v>
      </c>
      <c r="G398" s="4">
        <v>24</v>
      </c>
    </row>
    <row r="399" spans="1:7" x14ac:dyDescent="0.25">
      <c r="A399" s="3" t="s">
        <v>2</v>
      </c>
      <c r="B399" s="3">
        <f t="shared" si="6"/>
        <v>2020</v>
      </c>
      <c r="C399" s="3" t="str" cm="1">
        <f t="array" ref="C399">_xlfn.IFS(LEFT(A399,1)="1","1+2 kvartal",LEFT(A399,1)="2","1+2 kvartal",LEFT(A399,1)="3","3+4 kvartal",LEFT(A399,1)="4","3+4 kvartal")</f>
        <v>1+2 kvartal</v>
      </c>
      <c r="D399" s="3" t="s">
        <v>3</v>
      </c>
      <c r="E399" s="3" t="s">
        <v>100</v>
      </c>
      <c r="F399" s="4">
        <v>8131</v>
      </c>
      <c r="G399" s="14">
        <v>22.4</v>
      </c>
    </row>
    <row r="400" spans="1:7" x14ac:dyDescent="0.25">
      <c r="A400" s="3" t="s">
        <v>2</v>
      </c>
      <c r="B400" s="3">
        <f t="shared" si="6"/>
        <v>2020</v>
      </c>
      <c r="C400" s="3" t="str" cm="1">
        <f t="array" ref="C400">_xlfn.IFS(LEFT(A400,1)="1","1+2 kvartal",LEFT(A400,1)="2","1+2 kvartal",LEFT(A400,1)="3","3+4 kvartal",LEFT(A400,1)="4","3+4 kvartal")</f>
        <v>1+2 kvartal</v>
      </c>
      <c r="D400" s="3" t="s">
        <v>3</v>
      </c>
      <c r="E400" s="3" t="s">
        <v>101</v>
      </c>
      <c r="F400" s="4">
        <v>27838</v>
      </c>
      <c r="G400" s="14">
        <v>18.899999999999999</v>
      </c>
    </row>
    <row r="401" spans="1:7" x14ac:dyDescent="0.25">
      <c r="A401" s="3" t="s">
        <v>2</v>
      </c>
      <c r="B401" s="3">
        <f t="shared" si="6"/>
        <v>2020</v>
      </c>
      <c r="C401" s="3" t="str" cm="1">
        <f t="array" ref="C401">_xlfn.IFS(LEFT(A401,1)="1","1+2 kvartal",LEFT(A401,1)="2","1+2 kvartal",LEFT(A401,1)="3","3+4 kvartal",LEFT(A401,1)="4","3+4 kvartal")</f>
        <v>1+2 kvartal</v>
      </c>
      <c r="D401" s="3" t="s">
        <v>3</v>
      </c>
      <c r="E401" s="3" t="s">
        <v>102</v>
      </c>
      <c r="F401" s="4">
        <v>46035</v>
      </c>
      <c r="G401" s="14">
        <v>18.600000000000001</v>
      </c>
    </row>
    <row r="402" spans="1:7" x14ac:dyDescent="0.25">
      <c r="A402" s="3" t="s">
        <v>2</v>
      </c>
      <c r="B402" s="3">
        <f t="shared" si="6"/>
        <v>2020</v>
      </c>
      <c r="C402" s="3" t="str" cm="1">
        <f t="array" ref="C402">_xlfn.IFS(LEFT(A402,1)="1","1+2 kvartal",LEFT(A402,1)="2","1+2 kvartal",LEFT(A402,1)="3","3+4 kvartal",LEFT(A402,1)="4","3+4 kvartal")</f>
        <v>1+2 kvartal</v>
      </c>
      <c r="D402" s="3" t="s">
        <v>3</v>
      </c>
      <c r="E402" s="3" t="s">
        <v>103</v>
      </c>
      <c r="F402" s="4">
        <v>5683</v>
      </c>
      <c r="G402" s="5"/>
    </row>
    <row r="403" spans="1:7" x14ac:dyDescent="0.25">
      <c r="A403" s="3" t="s">
        <v>2</v>
      </c>
      <c r="B403" s="3">
        <f t="shared" si="6"/>
        <v>2020</v>
      </c>
      <c r="C403" s="3" t="str" cm="1">
        <f t="array" ref="C403">_xlfn.IFS(LEFT(A403,1)="1","1+2 kvartal",LEFT(A403,1)="2","1+2 kvartal",LEFT(A403,1)="3","3+4 kvartal",LEFT(A403,1)="4","3+4 kvartal")</f>
        <v>1+2 kvartal</v>
      </c>
      <c r="D403" s="3" t="s">
        <v>104</v>
      </c>
      <c r="E403" s="3" t="s">
        <v>4</v>
      </c>
      <c r="F403" s="4">
        <v>216457</v>
      </c>
      <c r="G403" s="14">
        <v>5.7</v>
      </c>
    </row>
    <row r="404" spans="1:7" x14ac:dyDescent="0.25">
      <c r="A404" s="3" t="s">
        <v>2</v>
      </c>
      <c r="B404" s="3">
        <f t="shared" si="6"/>
        <v>2020</v>
      </c>
      <c r="C404" s="3" t="str" cm="1">
        <f t="array" ref="C404">_xlfn.IFS(LEFT(A404,1)="1","1+2 kvartal",LEFT(A404,1)="2","1+2 kvartal",LEFT(A404,1)="3","3+4 kvartal",LEFT(A404,1)="4","3+4 kvartal")</f>
        <v>1+2 kvartal</v>
      </c>
      <c r="D404" s="3" t="s">
        <v>104</v>
      </c>
      <c r="E404" s="3" t="s">
        <v>5</v>
      </c>
      <c r="F404" s="4">
        <v>1056</v>
      </c>
      <c r="G404" s="14">
        <v>5.9</v>
      </c>
    </row>
    <row r="405" spans="1:7" x14ac:dyDescent="0.25">
      <c r="A405" s="3" t="s">
        <v>2</v>
      </c>
      <c r="B405" s="3">
        <f t="shared" si="6"/>
        <v>2020</v>
      </c>
      <c r="C405" s="3" t="str" cm="1">
        <f t="array" ref="C405">_xlfn.IFS(LEFT(A405,1)="1","1+2 kvartal",LEFT(A405,1)="2","1+2 kvartal",LEFT(A405,1)="3","3+4 kvartal",LEFT(A405,1)="4","3+4 kvartal")</f>
        <v>1+2 kvartal</v>
      </c>
      <c r="D405" s="3" t="s">
        <v>104</v>
      </c>
      <c r="E405" s="3" t="s">
        <v>6</v>
      </c>
      <c r="F405" s="4">
        <v>396</v>
      </c>
      <c r="G405" s="14">
        <v>2.6</v>
      </c>
    </row>
    <row r="406" spans="1:7" x14ac:dyDescent="0.25">
      <c r="A406" s="3" t="s">
        <v>2</v>
      </c>
      <c r="B406" s="3">
        <f t="shared" si="6"/>
        <v>2020</v>
      </c>
      <c r="C406" s="3" t="str" cm="1">
        <f t="array" ref="C406">_xlfn.IFS(LEFT(A406,1)="1","1+2 kvartal",LEFT(A406,1)="2","1+2 kvartal",LEFT(A406,1)="3","3+4 kvartal",LEFT(A406,1)="4","3+4 kvartal")</f>
        <v>1+2 kvartal</v>
      </c>
      <c r="D406" s="3" t="s">
        <v>104</v>
      </c>
      <c r="E406" s="3" t="s">
        <v>7</v>
      </c>
      <c r="F406" s="4">
        <v>1764</v>
      </c>
      <c r="G406" s="4">
        <v>7</v>
      </c>
    </row>
    <row r="407" spans="1:7" x14ac:dyDescent="0.25">
      <c r="A407" s="3" t="s">
        <v>2</v>
      </c>
      <c r="B407" s="3">
        <f t="shared" si="6"/>
        <v>2020</v>
      </c>
      <c r="C407" s="3" t="str" cm="1">
        <f t="array" ref="C407">_xlfn.IFS(LEFT(A407,1)="1","1+2 kvartal",LEFT(A407,1)="2","1+2 kvartal",LEFT(A407,1)="3","3+4 kvartal",LEFT(A407,1)="4","3+4 kvartal")</f>
        <v>1+2 kvartal</v>
      </c>
      <c r="D407" s="3" t="s">
        <v>104</v>
      </c>
      <c r="E407" s="3" t="s">
        <v>8</v>
      </c>
      <c r="F407" s="4">
        <v>2048</v>
      </c>
      <c r="G407" s="14">
        <v>6.8</v>
      </c>
    </row>
    <row r="408" spans="1:7" x14ac:dyDescent="0.25">
      <c r="A408" s="3" t="s">
        <v>2</v>
      </c>
      <c r="B408" s="3">
        <f t="shared" si="6"/>
        <v>2020</v>
      </c>
      <c r="C408" s="3" t="str" cm="1">
        <f t="array" ref="C408">_xlfn.IFS(LEFT(A408,1)="1","1+2 kvartal",LEFT(A408,1)="2","1+2 kvartal",LEFT(A408,1)="3","3+4 kvartal",LEFT(A408,1)="4","3+4 kvartal")</f>
        <v>1+2 kvartal</v>
      </c>
      <c r="D408" s="3" t="s">
        <v>104</v>
      </c>
      <c r="E408" s="3" t="s">
        <v>9</v>
      </c>
      <c r="F408" s="4">
        <v>1152</v>
      </c>
      <c r="G408" s="14">
        <v>6.9</v>
      </c>
    </row>
    <row r="409" spans="1:7" x14ac:dyDescent="0.25">
      <c r="A409" s="3" t="s">
        <v>2</v>
      </c>
      <c r="B409" s="3">
        <f t="shared" si="6"/>
        <v>2020</v>
      </c>
      <c r="C409" s="3" t="str" cm="1">
        <f t="array" ref="C409">_xlfn.IFS(LEFT(A409,1)="1","1+2 kvartal",LEFT(A409,1)="2","1+2 kvartal",LEFT(A409,1)="3","3+4 kvartal",LEFT(A409,1)="4","3+4 kvartal")</f>
        <v>1+2 kvartal</v>
      </c>
      <c r="D409" s="3" t="s">
        <v>104</v>
      </c>
      <c r="E409" s="3" t="s">
        <v>10</v>
      </c>
      <c r="F409" s="4">
        <v>2435</v>
      </c>
      <c r="G409" s="14">
        <v>10.4</v>
      </c>
    </row>
    <row r="410" spans="1:7" x14ac:dyDescent="0.25">
      <c r="A410" s="3" t="s">
        <v>2</v>
      </c>
      <c r="B410" s="3">
        <f t="shared" si="6"/>
        <v>2020</v>
      </c>
      <c r="C410" s="3" t="str" cm="1">
        <f t="array" ref="C410">_xlfn.IFS(LEFT(A410,1)="1","1+2 kvartal",LEFT(A410,1)="2","1+2 kvartal",LEFT(A410,1)="3","3+4 kvartal",LEFT(A410,1)="4","3+4 kvartal")</f>
        <v>1+2 kvartal</v>
      </c>
      <c r="D410" s="3" t="s">
        <v>104</v>
      </c>
      <c r="E410" s="3" t="s">
        <v>11</v>
      </c>
      <c r="F410" s="4">
        <v>1495</v>
      </c>
      <c r="G410" s="14">
        <v>6.6</v>
      </c>
    </row>
    <row r="411" spans="1:7" x14ac:dyDescent="0.25">
      <c r="A411" s="3" t="s">
        <v>2</v>
      </c>
      <c r="B411" s="3">
        <f t="shared" si="6"/>
        <v>2020</v>
      </c>
      <c r="C411" s="3" t="str" cm="1">
        <f t="array" ref="C411">_xlfn.IFS(LEFT(A411,1)="1","1+2 kvartal",LEFT(A411,1)="2","1+2 kvartal",LEFT(A411,1)="3","3+4 kvartal",LEFT(A411,1)="4","3+4 kvartal")</f>
        <v>1+2 kvartal</v>
      </c>
      <c r="D411" s="3" t="s">
        <v>104</v>
      </c>
      <c r="E411" s="3" t="s">
        <v>12</v>
      </c>
      <c r="F411" s="4">
        <v>1523</v>
      </c>
      <c r="G411" s="14">
        <v>6.8</v>
      </c>
    </row>
    <row r="412" spans="1:7" x14ac:dyDescent="0.25">
      <c r="A412" s="3" t="s">
        <v>2</v>
      </c>
      <c r="B412" s="3">
        <f t="shared" si="6"/>
        <v>2020</v>
      </c>
      <c r="C412" s="3" t="str" cm="1">
        <f t="array" ref="C412">_xlfn.IFS(LEFT(A412,1)="1","1+2 kvartal",LEFT(A412,1)="2","1+2 kvartal",LEFT(A412,1)="3","3+4 kvartal",LEFT(A412,1)="4","3+4 kvartal")</f>
        <v>1+2 kvartal</v>
      </c>
      <c r="D412" s="3" t="s">
        <v>104</v>
      </c>
      <c r="E412" s="3" t="s">
        <v>13</v>
      </c>
      <c r="F412" s="4">
        <v>193</v>
      </c>
      <c r="G412" s="14">
        <v>2.2999999999999998</v>
      </c>
    </row>
    <row r="413" spans="1:7" x14ac:dyDescent="0.25">
      <c r="A413" s="3" t="s">
        <v>2</v>
      </c>
      <c r="B413" s="3">
        <f t="shared" si="6"/>
        <v>2020</v>
      </c>
      <c r="C413" s="3" t="str" cm="1">
        <f t="array" ref="C413">_xlfn.IFS(LEFT(A413,1)="1","1+2 kvartal",LEFT(A413,1)="2","1+2 kvartal",LEFT(A413,1)="3","3+4 kvartal",LEFT(A413,1)="4","3+4 kvartal")</f>
        <v>1+2 kvartal</v>
      </c>
      <c r="D413" s="3" t="s">
        <v>104</v>
      </c>
      <c r="E413" s="3" t="s">
        <v>14</v>
      </c>
      <c r="F413" s="4">
        <v>803</v>
      </c>
      <c r="G413" s="4">
        <v>3</v>
      </c>
    </row>
    <row r="414" spans="1:7" x14ac:dyDescent="0.25">
      <c r="A414" s="3" t="s">
        <v>2</v>
      </c>
      <c r="B414" s="3">
        <f t="shared" si="6"/>
        <v>2020</v>
      </c>
      <c r="C414" s="3" t="str" cm="1">
        <f t="array" ref="C414">_xlfn.IFS(LEFT(A414,1)="1","1+2 kvartal",LEFT(A414,1)="2","1+2 kvartal",LEFT(A414,1)="3","3+4 kvartal",LEFT(A414,1)="4","3+4 kvartal")</f>
        <v>1+2 kvartal</v>
      </c>
      <c r="D414" s="3" t="s">
        <v>104</v>
      </c>
      <c r="E414" s="3" t="s">
        <v>15</v>
      </c>
      <c r="F414" s="4">
        <v>5117</v>
      </c>
      <c r="G414" s="14">
        <v>6.9</v>
      </c>
    </row>
    <row r="415" spans="1:7" x14ac:dyDescent="0.25">
      <c r="A415" s="3" t="s">
        <v>2</v>
      </c>
      <c r="B415" s="3">
        <f t="shared" si="6"/>
        <v>2020</v>
      </c>
      <c r="C415" s="3" t="str" cm="1">
        <f t="array" ref="C415">_xlfn.IFS(LEFT(A415,1)="1","1+2 kvartal",LEFT(A415,1)="2","1+2 kvartal",LEFT(A415,1)="3","3+4 kvartal",LEFT(A415,1)="4","3+4 kvartal")</f>
        <v>1+2 kvartal</v>
      </c>
      <c r="D415" s="3" t="s">
        <v>104</v>
      </c>
      <c r="E415" s="3" t="s">
        <v>16</v>
      </c>
      <c r="F415" s="4">
        <v>86</v>
      </c>
      <c r="G415" s="14">
        <v>4.5999999999999996</v>
      </c>
    </row>
    <row r="416" spans="1:7" x14ac:dyDescent="0.25">
      <c r="A416" s="3" t="s">
        <v>2</v>
      </c>
      <c r="B416" s="3">
        <f t="shared" si="6"/>
        <v>2020</v>
      </c>
      <c r="C416" s="3" t="str" cm="1">
        <f t="array" ref="C416">_xlfn.IFS(LEFT(A416,1)="1","1+2 kvartal",LEFT(A416,1)="2","1+2 kvartal",LEFT(A416,1)="3","3+4 kvartal",LEFT(A416,1)="4","3+4 kvartal")</f>
        <v>1+2 kvartal</v>
      </c>
      <c r="D416" s="3" t="s">
        <v>104</v>
      </c>
      <c r="E416" s="3" t="s">
        <v>17</v>
      </c>
      <c r="F416" s="4">
        <v>1387</v>
      </c>
      <c r="G416" s="14">
        <v>4.5999999999999996</v>
      </c>
    </row>
    <row r="417" spans="1:7" x14ac:dyDescent="0.25">
      <c r="A417" s="3" t="s">
        <v>2</v>
      </c>
      <c r="B417" s="3">
        <f t="shared" si="6"/>
        <v>2020</v>
      </c>
      <c r="C417" s="3" t="str" cm="1">
        <f t="array" ref="C417">_xlfn.IFS(LEFT(A417,1)="1","1+2 kvartal",LEFT(A417,1)="2","1+2 kvartal",LEFT(A417,1)="3","3+4 kvartal",LEFT(A417,1)="4","3+4 kvartal")</f>
        <v>1+2 kvartal</v>
      </c>
      <c r="D417" s="3" t="s">
        <v>104</v>
      </c>
      <c r="E417" s="3" t="s">
        <v>18</v>
      </c>
      <c r="F417" s="4">
        <v>1239</v>
      </c>
      <c r="G417" s="14">
        <v>5.4</v>
      </c>
    </row>
    <row r="418" spans="1:7" x14ac:dyDescent="0.25">
      <c r="A418" s="3" t="s">
        <v>2</v>
      </c>
      <c r="B418" s="3">
        <f t="shared" si="6"/>
        <v>2020</v>
      </c>
      <c r="C418" s="3" t="str" cm="1">
        <f t="array" ref="C418">_xlfn.IFS(LEFT(A418,1)="1","1+2 kvartal",LEFT(A418,1)="2","1+2 kvartal",LEFT(A418,1)="3","3+4 kvartal",LEFT(A418,1)="4","3+4 kvartal")</f>
        <v>1+2 kvartal</v>
      </c>
      <c r="D418" s="3" t="s">
        <v>104</v>
      </c>
      <c r="E418" s="3" t="s">
        <v>19</v>
      </c>
      <c r="F418" s="4">
        <v>1279</v>
      </c>
      <c r="G418" s="14">
        <v>5.2</v>
      </c>
    </row>
    <row r="419" spans="1:7" x14ac:dyDescent="0.25">
      <c r="A419" s="3" t="s">
        <v>2</v>
      </c>
      <c r="B419" s="3">
        <f t="shared" si="6"/>
        <v>2020</v>
      </c>
      <c r="C419" s="3" t="str" cm="1">
        <f t="array" ref="C419">_xlfn.IFS(LEFT(A419,1)="1","1+2 kvartal",LEFT(A419,1)="2","1+2 kvartal",LEFT(A419,1)="3","3+4 kvartal",LEFT(A419,1)="4","3+4 kvartal")</f>
        <v>1+2 kvartal</v>
      </c>
      <c r="D419" s="3" t="s">
        <v>104</v>
      </c>
      <c r="E419" s="3" t="s">
        <v>20</v>
      </c>
      <c r="F419" s="4">
        <v>2070</v>
      </c>
      <c r="G419" s="14">
        <v>6.3</v>
      </c>
    </row>
    <row r="420" spans="1:7" x14ac:dyDescent="0.25">
      <c r="A420" s="3" t="s">
        <v>2</v>
      </c>
      <c r="B420" s="3">
        <f t="shared" si="6"/>
        <v>2020</v>
      </c>
      <c r="C420" s="3" t="str" cm="1">
        <f t="array" ref="C420">_xlfn.IFS(LEFT(A420,1)="1","1+2 kvartal",LEFT(A420,1)="2","1+2 kvartal",LEFT(A420,1)="3","3+4 kvartal",LEFT(A420,1)="4","3+4 kvartal")</f>
        <v>1+2 kvartal</v>
      </c>
      <c r="D420" s="3" t="s">
        <v>104</v>
      </c>
      <c r="E420" s="3" t="s">
        <v>21</v>
      </c>
      <c r="F420" s="4">
        <v>2225</v>
      </c>
      <c r="G420" s="14">
        <v>3.1</v>
      </c>
    </row>
    <row r="421" spans="1:7" x14ac:dyDescent="0.25">
      <c r="A421" s="3" t="s">
        <v>2</v>
      </c>
      <c r="B421" s="3">
        <f t="shared" si="6"/>
        <v>2020</v>
      </c>
      <c r="C421" s="3" t="str" cm="1">
        <f t="array" ref="C421">_xlfn.IFS(LEFT(A421,1)="1","1+2 kvartal",LEFT(A421,1)="2","1+2 kvartal",LEFT(A421,1)="3","3+4 kvartal",LEFT(A421,1)="4","3+4 kvartal")</f>
        <v>1+2 kvartal</v>
      </c>
      <c r="D421" s="3" t="s">
        <v>104</v>
      </c>
      <c r="E421" s="3" t="s">
        <v>22</v>
      </c>
      <c r="F421" s="4">
        <v>2953</v>
      </c>
      <c r="G421" s="14">
        <v>8.1</v>
      </c>
    </row>
    <row r="422" spans="1:7" x14ac:dyDescent="0.25">
      <c r="A422" s="3" t="s">
        <v>2</v>
      </c>
      <c r="B422" s="3">
        <f t="shared" si="6"/>
        <v>2020</v>
      </c>
      <c r="C422" s="3" t="str" cm="1">
        <f t="array" ref="C422">_xlfn.IFS(LEFT(A422,1)="1","1+2 kvartal",LEFT(A422,1)="2","1+2 kvartal",LEFT(A422,1)="3","3+4 kvartal",LEFT(A422,1)="4","3+4 kvartal")</f>
        <v>1+2 kvartal</v>
      </c>
      <c r="D422" s="3" t="s">
        <v>104</v>
      </c>
      <c r="E422" s="3" t="s">
        <v>23</v>
      </c>
      <c r="F422" s="4">
        <v>1349</v>
      </c>
      <c r="G422" s="14">
        <v>4.9000000000000004</v>
      </c>
    </row>
    <row r="423" spans="1:7" x14ac:dyDescent="0.25">
      <c r="A423" s="3" t="s">
        <v>2</v>
      </c>
      <c r="B423" s="3">
        <f t="shared" si="6"/>
        <v>2020</v>
      </c>
      <c r="C423" s="3" t="str" cm="1">
        <f t="array" ref="C423">_xlfn.IFS(LEFT(A423,1)="1","1+2 kvartal",LEFT(A423,1)="2","1+2 kvartal",LEFT(A423,1)="3","3+4 kvartal",LEFT(A423,1)="4","3+4 kvartal")</f>
        <v>1+2 kvartal</v>
      </c>
      <c r="D423" s="3" t="s">
        <v>104</v>
      </c>
      <c r="E423" s="3" t="s">
        <v>24</v>
      </c>
      <c r="F423" s="4">
        <v>834</v>
      </c>
      <c r="G423" s="14">
        <v>3.4</v>
      </c>
    </row>
    <row r="424" spans="1:7" x14ac:dyDescent="0.25">
      <c r="A424" s="3" t="s">
        <v>2</v>
      </c>
      <c r="B424" s="3">
        <f t="shared" si="6"/>
        <v>2020</v>
      </c>
      <c r="C424" s="3" t="str" cm="1">
        <f t="array" ref="C424">_xlfn.IFS(LEFT(A424,1)="1","1+2 kvartal",LEFT(A424,1)="2","1+2 kvartal",LEFT(A424,1)="3","3+4 kvartal",LEFT(A424,1)="4","3+4 kvartal")</f>
        <v>1+2 kvartal</v>
      </c>
      <c r="D424" s="3" t="s">
        <v>104</v>
      </c>
      <c r="E424" s="3" t="s">
        <v>25</v>
      </c>
      <c r="F424" s="4">
        <v>2308</v>
      </c>
      <c r="G424" s="14">
        <v>7.4</v>
      </c>
    </row>
    <row r="425" spans="1:7" x14ac:dyDescent="0.25">
      <c r="A425" s="3" t="s">
        <v>2</v>
      </c>
      <c r="B425" s="3">
        <f t="shared" si="6"/>
        <v>2020</v>
      </c>
      <c r="C425" s="3" t="str" cm="1">
        <f t="array" ref="C425">_xlfn.IFS(LEFT(A425,1)="1","1+2 kvartal",LEFT(A425,1)="2","1+2 kvartal",LEFT(A425,1)="3","3+4 kvartal",LEFT(A425,1)="4","3+4 kvartal")</f>
        <v>1+2 kvartal</v>
      </c>
      <c r="D425" s="3" t="s">
        <v>104</v>
      </c>
      <c r="E425" s="3" t="s">
        <v>26</v>
      </c>
      <c r="F425" s="4">
        <v>1120</v>
      </c>
      <c r="G425" s="14">
        <v>2.4</v>
      </c>
    </row>
    <row r="426" spans="1:7" x14ac:dyDescent="0.25">
      <c r="A426" s="3" t="s">
        <v>2</v>
      </c>
      <c r="B426" s="3">
        <f t="shared" si="6"/>
        <v>2020</v>
      </c>
      <c r="C426" s="3" t="str" cm="1">
        <f t="array" ref="C426">_xlfn.IFS(LEFT(A426,1)="1","1+2 kvartal",LEFT(A426,1)="2","1+2 kvartal",LEFT(A426,1)="3","3+4 kvartal",LEFT(A426,1)="4","3+4 kvartal")</f>
        <v>1+2 kvartal</v>
      </c>
      <c r="D426" s="3" t="s">
        <v>104</v>
      </c>
      <c r="E426" s="3" t="s">
        <v>27</v>
      </c>
      <c r="F426" s="4">
        <v>2016</v>
      </c>
      <c r="G426" s="14">
        <v>4.5</v>
      </c>
    </row>
    <row r="427" spans="1:7" x14ac:dyDescent="0.25">
      <c r="A427" s="3" t="s">
        <v>2</v>
      </c>
      <c r="B427" s="3">
        <f t="shared" si="6"/>
        <v>2020</v>
      </c>
      <c r="C427" s="3" t="str" cm="1">
        <f t="array" ref="C427">_xlfn.IFS(LEFT(A427,1)="1","1+2 kvartal",LEFT(A427,1)="2","1+2 kvartal",LEFT(A427,1)="3","3+4 kvartal",LEFT(A427,1)="4","3+4 kvartal")</f>
        <v>1+2 kvartal</v>
      </c>
      <c r="D427" s="3" t="s">
        <v>104</v>
      </c>
      <c r="E427" s="3" t="s">
        <v>28</v>
      </c>
      <c r="F427" s="4">
        <v>736</v>
      </c>
      <c r="G427" s="14">
        <v>4.9000000000000004</v>
      </c>
    </row>
    <row r="428" spans="1:7" x14ac:dyDescent="0.25">
      <c r="A428" s="3" t="s">
        <v>2</v>
      </c>
      <c r="B428" s="3">
        <f t="shared" si="6"/>
        <v>2020</v>
      </c>
      <c r="C428" s="3" t="str" cm="1">
        <f t="array" ref="C428">_xlfn.IFS(LEFT(A428,1)="1","1+2 kvartal",LEFT(A428,1)="2","1+2 kvartal",LEFT(A428,1)="3","3+4 kvartal",LEFT(A428,1)="4","3+4 kvartal")</f>
        <v>1+2 kvartal</v>
      </c>
      <c r="D428" s="3" t="s">
        <v>104</v>
      </c>
      <c r="E428" s="3" t="s">
        <v>29</v>
      </c>
      <c r="F428" s="4">
        <v>1449</v>
      </c>
      <c r="G428" s="14">
        <v>4.7</v>
      </c>
    </row>
    <row r="429" spans="1:7" x14ac:dyDescent="0.25">
      <c r="A429" s="3" t="s">
        <v>2</v>
      </c>
      <c r="B429" s="3">
        <f t="shared" si="6"/>
        <v>2020</v>
      </c>
      <c r="C429" s="3" t="str" cm="1">
        <f t="array" ref="C429">_xlfn.IFS(LEFT(A429,1)="1","1+2 kvartal",LEFT(A429,1)="2","1+2 kvartal",LEFT(A429,1)="3","3+4 kvartal",LEFT(A429,1)="4","3+4 kvartal")</f>
        <v>1+2 kvartal</v>
      </c>
      <c r="D429" s="3" t="s">
        <v>104</v>
      </c>
      <c r="E429" s="3" t="s">
        <v>30</v>
      </c>
      <c r="F429" s="4">
        <v>1293</v>
      </c>
      <c r="G429" s="14">
        <v>5.2</v>
      </c>
    </row>
    <row r="430" spans="1:7" x14ac:dyDescent="0.25">
      <c r="A430" s="3" t="s">
        <v>2</v>
      </c>
      <c r="B430" s="3">
        <f t="shared" si="6"/>
        <v>2020</v>
      </c>
      <c r="C430" s="3" t="str" cm="1">
        <f t="array" ref="C430">_xlfn.IFS(LEFT(A430,1)="1","1+2 kvartal",LEFT(A430,1)="2","1+2 kvartal",LEFT(A430,1)="3","3+4 kvartal",LEFT(A430,1)="4","3+4 kvartal")</f>
        <v>1+2 kvartal</v>
      </c>
      <c r="D430" s="3" t="s">
        <v>104</v>
      </c>
      <c r="E430" s="3" t="s">
        <v>31</v>
      </c>
      <c r="F430" s="4">
        <v>3523</v>
      </c>
      <c r="G430" s="14">
        <v>9.5</v>
      </c>
    </row>
    <row r="431" spans="1:7" x14ac:dyDescent="0.25">
      <c r="A431" s="3" t="s">
        <v>2</v>
      </c>
      <c r="B431" s="3">
        <f t="shared" si="6"/>
        <v>2020</v>
      </c>
      <c r="C431" s="3" t="str" cm="1">
        <f t="array" ref="C431">_xlfn.IFS(LEFT(A431,1)="1","1+2 kvartal",LEFT(A431,1)="2","1+2 kvartal",LEFT(A431,1)="3","3+4 kvartal",LEFT(A431,1)="4","3+4 kvartal")</f>
        <v>1+2 kvartal</v>
      </c>
      <c r="D431" s="3" t="s">
        <v>104</v>
      </c>
      <c r="E431" s="3" t="s">
        <v>32</v>
      </c>
      <c r="F431" s="4">
        <v>2603</v>
      </c>
      <c r="G431" s="14">
        <v>7.5</v>
      </c>
    </row>
    <row r="432" spans="1:7" x14ac:dyDescent="0.25">
      <c r="A432" s="3" t="s">
        <v>2</v>
      </c>
      <c r="B432" s="3">
        <f t="shared" si="6"/>
        <v>2020</v>
      </c>
      <c r="C432" s="3" t="str" cm="1">
        <f t="array" ref="C432">_xlfn.IFS(LEFT(A432,1)="1","1+2 kvartal",LEFT(A432,1)="2","1+2 kvartal",LEFT(A432,1)="3","3+4 kvartal",LEFT(A432,1)="4","3+4 kvartal")</f>
        <v>1+2 kvartal</v>
      </c>
      <c r="D432" s="3" t="s">
        <v>104</v>
      </c>
      <c r="E432" s="3" t="s">
        <v>33</v>
      </c>
      <c r="F432" s="4">
        <v>1275</v>
      </c>
      <c r="G432" s="14">
        <v>6.6</v>
      </c>
    </row>
    <row r="433" spans="1:7" x14ac:dyDescent="0.25">
      <c r="A433" s="3" t="s">
        <v>2</v>
      </c>
      <c r="B433" s="3">
        <f t="shared" si="6"/>
        <v>2020</v>
      </c>
      <c r="C433" s="3" t="str" cm="1">
        <f t="array" ref="C433">_xlfn.IFS(LEFT(A433,1)="1","1+2 kvartal",LEFT(A433,1)="2","1+2 kvartal",LEFT(A433,1)="3","3+4 kvartal",LEFT(A433,1)="4","3+4 kvartal")</f>
        <v>1+2 kvartal</v>
      </c>
      <c r="D433" s="3" t="s">
        <v>104</v>
      </c>
      <c r="E433" s="3" t="s">
        <v>34</v>
      </c>
      <c r="F433" s="4">
        <v>1387</v>
      </c>
      <c r="G433" s="14">
        <v>4.7</v>
      </c>
    </row>
    <row r="434" spans="1:7" x14ac:dyDescent="0.25">
      <c r="A434" s="3" t="s">
        <v>2</v>
      </c>
      <c r="B434" s="3">
        <f t="shared" si="6"/>
        <v>2020</v>
      </c>
      <c r="C434" s="3" t="str" cm="1">
        <f t="array" ref="C434">_xlfn.IFS(LEFT(A434,1)="1","1+2 kvartal",LEFT(A434,1)="2","1+2 kvartal",LEFT(A434,1)="3","3+4 kvartal",LEFT(A434,1)="4","3+4 kvartal")</f>
        <v>1+2 kvartal</v>
      </c>
      <c r="D434" s="3" t="s">
        <v>104</v>
      </c>
      <c r="E434" s="3" t="s">
        <v>35</v>
      </c>
      <c r="F434" s="4">
        <v>2360</v>
      </c>
      <c r="G434" s="14">
        <v>6.1</v>
      </c>
    </row>
    <row r="435" spans="1:7" x14ac:dyDescent="0.25">
      <c r="A435" s="3" t="s">
        <v>2</v>
      </c>
      <c r="B435" s="3">
        <f t="shared" si="6"/>
        <v>2020</v>
      </c>
      <c r="C435" s="3" t="str" cm="1">
        <f t="array" ref="C435">_xlfn.IFS(LEFT(A435,1)="1","1+2 kvartal",LEFT(A435,1)="2","1+2 kvartal",LEFT(A435,1)="3","3+4 kvartal",LEFT(A435,1)="4","3+4 kvartal")</f>
        <v>1+2 kvartal</v>
      </c>
      <c r="D435" s="3" t="s">
        <v>104</v>
      </c>
      <c r="E435" s="3" t="s">
        <v>36</v>
      </c>
      <c r="F435" s="4">
        <v>979</v>
      </c>
      <c r="G435" s="14">
        <v>5.3</v>
      </c>
    </row>
    <row r="436" spans="1:7" x14ac:dyDescent="0.25">
      <c r="A436" s="3" t="s">
        <v>2</v>
      </c>
      <c r="B436" s="3">
        <f t="shared" si="6"/>
        <v>2020</v>
      </c>
      <c r="C436" s="3" t="str" cm="1">
        <f t="array" ref="C436">_xlfn.IFS(LEFT(A436,1)="1","1+2 kvartal",LEFT(A436,1)="2","1+2 kvartal",LEFT(A436,1)="3","3+4 kvartal",LEFT(A436,1)="4","3+4 kvartal")</f>
        <v>1+2 kvartal</v>
      </c>
      <c r="D436" s="3" t="s">
        <v>104</v>
      </c>
      <c r="E436" s="3" t="s">
        <v>37</v>
      </c>
      <c r="F436" s="4">
        <v>3776</v>
      </c>
      <c r="G436" s="14">
        <v>6.6</v>
      </c>
    </row>
    <row r="437" spans="1:7" x14ac:dyDescent="0.25">
      <c r="A437" s="3" t="s">
        <v>2</v>
      </c>
      <c r="B437" s="3">
        <f t="shared" si="6"/>
        <v>2020</v>
      </c>
      <c r="C437" s="3" t="str" cm="1">
        <f t="array" ref="C437">_xlfn.IFS(LEFT(A437,1)="1","1+2 kvartal",LEFT(A437,1)="2","1+2 kvartal",LEFT(A437,1)="3","3+4 kvartal",LEFT(A437,1)="4","3+4 kvartal")</f>
        <v>1+2 kvartal</v>
      </c>
      <c r="D437" s="3" t="s">
        <v>104</v>
      </c>
      <c r="E437" s="3" t="s">
        <v>38</v>
      </c>
      <c r="F437" s="4">
        <v>1493</v>
      </c>
      <c r="G437" s="14">
        <v>4.5999999999999996</v>
      </c>
    </row>
    <row r="438" spans="1:7" x14ac:dyDescent="0.25">
      <c r="A438" s="3" t="s">
        <v>2</v>
      </c>
      <c r="B438" s="3">
        <f t="shared" si="6"/>
        <v>2020</v>
      </c>
      <c r="C438" s="3" t="str" cm="1">
        <f t="array" ref="C438">_xlfn.IFS(LEFT(A438,1)="1","1+2 kvartal",LEFT(A438,1)="2","1+2 kvartal",LEFT(A438,1)="3","3+4 kvartal",LEFT(A438,1)="4","3+4 kvartal")</f>
        <v>1+2 kvartal</v>
      </c>
      <c r="D438" s="3" t="s">
        <v>104</v>
      </c>
      <c r="E438" s="3" t="s">
        <v>39</v>
      </c>
      <c r="F438" s="4">
        <v>3001</v>
      </c>
      <c r="G438" s="14">
        <v>7.5</v>
      </c>
    </row>
    <row r="439" spans="1:7" x14ac:dyDescent="0.25">
      <c r="A439" s="3" t="s">
        <v>2</v>
      </c>
      <c r="B439" s="3">
        <f t="shared" si="6"/>
        <v>2020</v>
      </c>
      <c r="C439" s="3" t="str" cm="1">
        <f t="array" ref="C439">_xlfn.IFS(LEFT(A439,1)="1","1+2 kvartal",LEFT(A439,1)="2","1+2 kvartal",LEFT(A439,1)="3","3+4 kvartal",LEFT(A439,1)="4","3+4 kvartal")</f>
        <v>1+2 kvartal</v>
      </c>
      <c r="D439" s="3" t="s">
        <v>104</v>
      </c>
      <c r="E439" s="3" t="s">
        <v>40</v>
      </c>
      <c r="F439" s="4">
        <v>3014</v>
      </c>
      <c r="G439" s="14">
        <v>6.7</v>
      </c>
    </row>
    <row r="440" spans="1:7" x14ac:dyDescent="0.25">
      <c r="A440" s="3" t="s">
        <v>2</v>
      </c>
      <c r="B440" s="3">
        <f t="shared" si="6"/>
        <v>2020</v>
      </c>
      <c r="C440" s="3" t="str" cm="1">
        <f t="array" ref="C440">_xlfn.IFS(LEFT(A440,1)="1","1+2 kvartal",LEFT(A440,1)="2","1+2 kvartal",LEFT(A440,1)="3","3+4 kvartal",LEFT(A440,1)="4","3+4 kvartal")</f>
        <v>1+2 kvartal</v>
      </c>
      <c r="D440" s="3" t="s">
        <v>104</v>
      </c>
      <c r="E440" s="3" t="s">
        <v>41</v>
      </c>
      <c r="F440" s="4">
        <v>1964</v>
      </c>
      <c r="G440" s="14">
        <v>5.3</v>
      </c>
    </row>
    <row r="441" spans="1:7" x14ac:dyDescent="0.25">
      <c r="A441" s="3" t="s">
        <v>2</v>
      </c>
      <c r="B441" s="3">
        <f t="shared" si="6"/>
        <v>2020</v>
      </c>
      <c r="C441" s="3" t="str" cm="1">
        <f t="array" ref="C441">_xlfn.IFS(LEFT(A441,1)="1","1+2 kvartal",LEFT(A441,1)="2","1+2 kvartal",LEFT(A441,1)="3","3+4 kvartal",LEFT(A441,1)="4","3+4 kvartal")</f>
        <v>1+2 kvartal</v>
      </c>
      <c r="D441" s="3" t="s">
        <v>104</v>
      </c>
      <c r="E441" s="3" t="s">
        <v>42</v>
      </c>
      <c r="F441" s="4">
        <v>3827</v>
      </c>
      <c r="G441" s="14">
        <v>6.5</v>
      </c>
    </row>
    <row r="442" spans="1:7" x14ac:dyDescent="0.25">
      <c r="A442" s="3" t="s">
        <v>2</v>
      </c>
      <c r="B442" s="3">
        <f t="shared" si="6"/>
        <v>2020</v>
      </c>
      <c r="C442" s="3" t="str" cm="1">
        <f t="array" ref="C442">_xlfn.IFS(LEFT(A442,1)="1","1+2 kvartal",LEFT(A442,1)="2","1+2 kvartal",LEFT(A442,1)="3","3+4 kvartal",LEFT(A442,1)="4","3+4 kvartal")</f>
        <v>1+2 kvartal</v>
      </c>
      <c r="D442" s="3" t="s">
        <v>104</v>
      </c>
      <c r="E442" s="3" t="s">
        <v>43</v>
      </c>
      <c r="F442" s="4">
        <v>1675</v>
      </c>
      <c r="G442" s="14">
        <v>4.8</v>
      </c>
    </row>
    <row r="443" spans="1:7" x14ac:dyDescent="0.25">
      <c r="A443" s="3" t="s">
        <v>2</v>
      </c>
      <c r="B443" s="3">
        <f t="shared" si="6"/>
        <v>2020</v>
      </c>
      <c r="C443" s="3" t="str" cm="1">
        <f t="array" ref="C443">_xlfn.IFS(LEFT(A443,1)="1","1+2 kvartal",LEFT(A443,1)="2","1+2 kvartal",LEFT(A443,1)="3","3+4 kvartal",LEFT(A443,1)="4","3+4 kvartal")</f>
        <v>1+2 kvartal</v>
      </c>
      <c r="D443" s="3" t="s">
        <v>104</v>
      </c>
      <c r="E443" s="3" t="s">
        <v>44</v>
      </c>
      <c r="F443" s="4">
        <v>1697</v>
      </c>
      <c r="G443" s="14">
        <v>5.0999999999999996</v>
      </c>
    </row>
    <row r="444" spans="1:7" x14ac:dyDescent="0.25">
      <c r="A444" s="3" t="s">
        <v>2</v>
      </c>
      <c r="B444" s="3">
        <f t="shared" si="6"/>
        <v>2020</v>
      </c>
      <c r="C444" s="3" t="str" cm="1">
        <f t="array" ref="C444">_xlfn.IFS(LEFT(A444,1)="1","1+2 kvartal",LEFT(A444,1)="2","1+2 kvartal",LEFT(A444,1)="3","3+4 kvartal",LEFT(A444,1)="4","3+4 kvartal")</f>
        <v>1+2 kvartal</v>
      </c>
      <c r="D444" s="3" t="s">
        <v>104</v>
      </c>
      <c r="E444" s="3" t="s">
        <v>45</v>
      </c>
      <c r="F444" s="4">
        <v>432</v>
      </c>
      <c r="G444" s="14">
        <v>3.1</v>
      </c>
    </row>
    <row r="445" spans="1:7" x14ac:dyDescent="0.25">
      <c r="A445" s="3" t="s">
        <v>2</v>
      </c>
      <c r="B445" s="3">
        <f t="shared" si="6"/>
        <v>2020</v>
      </c>
      <c r="C445" s="3" t="str" cm="1">
        <f t="array" ref="C445">_xlfn.IFS(LEFT(A445,1)="1","1+2 kvartal",LEFT(A445,1)="2","1+2 kvartal",LEFT(A445,1)="3","3+4 kvartal",LEFT(A445,1)="4","3+4 kvartal")</f>
        <v>1+2 kvartal</v>
      </c>
      <c r="D445" s="3" t="s">
        <v>104</v>
      </c>
      <c r="E445" s="3" t="s">
        <v>46</v>
      </c>
      <c r="F445" s="4">
        <v>1601</v>
      </c>
      <c r="G445" s="14">
        <v>6.2</v>
      </c>
    </row>
    <row r="446" spans="1:7" x14ac:dyDescent="0.25">
      <c r="A446" s="3" t="s">
        <v>2</v>
      </c>
      <c r="B446" s="3">
        <f t="shared" si="6"/>
        <v>2020</v>
      </c>
      <c r="C446" s="3" t="str" cm="1">
        <f t="array" ref="C446">_xlfn.IFS(LEFT(A446,1)="1","1+2 kvartal",LEFT(A446,1)="2","1+2 kvartal",LEFT(A446,1)="3","3+4 kvartal",LEFT(A446,1)="4","3+4 kvartal")</f>
        <v>1+2 kvartal</v>
      </c>
      <c r="D446" s="3" t="s">
        <v>104</v>
      </c>
      <c r="E446" s="3" t="s">
        <v>47</v>
      </c>
      <c r="F446" s="4">
        <v>973</v>
      </c>
      <c r="G446" s="14">
        <v>6.4</v>
      </c>
    </row>
    <row r="447" spans="1:7" x14ac:dyDescent="0.25">
      <c r="A447" s="3" t="s">
        <v>2</v>
      </c>
      <c r="B447" s="3">
        <f t="shared" si="6"/>
        <v>2020</v>
      </c>
      <c r="C447" s="3" t="str" cm="1">
        <f t="array" ref="C447">_xlfn.IFS(LEFT(A447,1)="1","1+2 kvartal",LEFT(A447,1)="2","1+2 kvartal",LEFT(A447,1)="3","3+4 kvartal",LEFT(A447,1)="4","3+4 kvartal")</f>
        <v>1+2 kvartal</v>
      </c>
      <c r="D447" s="3" t="s">
        <v>104</v>
      </c>
      <c r="E447" s="3" t="s">
        <v>48</v>
      </c>
      <c r="F447" s="4">
        <v>1633</v>
      </c>
      <c r="G447" s="4">
        <v>7</v>
      </c>
    </row>
    <row r="448" spans="1:7" x14ac:dyDescent="0.25">
      <c r="A448" s="3" t="s">
        <v>2</v>
      </c>
      <c r="B448" s="3">
        <f t="shared" si="6"/>
        <v>2020</v>
      </c>
      <c r="C448" s="3" t="str" cm="1">
        <f t="array" ref="C448">_xlfn.IFS(LEFT(A448,1)="1","1+2 kvartal",LEFT(A448,1)="2","1+2 kvartal",LEFT(A448,1)="3","3+4 kvartal",LEFT(A448,1)="4","3+4 kvartal")</f>
        <v>1+2 kvartal</v>
      </c>
      <c r="D448" s="3" t="s">
        <v>104</v>
      </c>
      <c r="E448" s="3" t="s">
        <v>49</v>
      </c>
      <c r="F448" s="4">
        <v>2823</v>
      </c>
      <c r="G448" s="14">
        <v>9.4</v>
      </c>
    </row>
    <row r="449" spans="1:7" x14ac:dyDescent="0.25">
      <c r="A449" s="3" t="s">
        <v>2</v>
      </c>
      <c r="B449" s="3">
        <f t="shared" si="6"/>
        <v>2020</v>
      </c>
      <c r="C449" s="3" t="str" cm="1">
        <f t="array" ref="C449">_xlfn.IFS(LEFT(A449,1)="1","1+2 kvartal",LEFT(A449,1)="2","1+2 kvartal",LEFT(A449,1)="3","3+4 kvartal",LEFT(A449,1)="4","3+4 kvartal")</f>
        <v>1+2 kvartal</v>
      </c>
      <c r="D449" s="3" t="s">
        <v>104</v>
      </c>
      <c r="E449" s="3" t="s">
        <v>50</v>
      </c>
      <c r="F449" s="4">
        <v>958</v>
      </c>
      <c r="G449" s="14">
        <v>6.7</v>
      </c>
    </row>
    <row r="450" spans="1:7" x14ac:dyDescent="0.25">
      <c r="A450" s="3" t="s">
        <v>2</v>
      </c>
      <c r="B450" s="3">
        <f t="shared" si="6"/>
        <v>2020</v>
      </c>
      <c r="C450" s="3" t="str" cm="1">
        <f t="array" ref="C450">_xlfn.IFS(LEFT(A450,1)="1","1+2 kvartal",LEFT(A450,1)="2","1+2 kvartal",LEFT(A450,1)="3","3+4 kvartal",LEFT(A450,1)="4","3+4 kvartal")</f>
        <v>1+2 kvartal</v>
      </c>
      <c r="D450" s="3" t="s">
        <v>104</v>
      </c>
      <c r="E450" s="3" t="s">
        <v>51</v>
      </c>
      <c r="F450" s="4">
        <v>3398</v>
      </c>
      <c r="G450" s="14">
        <v>5.7</v>
      </c>
    </row>
    <row r="451" spans="1:7" x14ac:dyDescent="0.25">
      <c r="A451" s="3" t="s">
        <v>2</v>
      </c>
      <c r="B451" s="3">
        <f t="shared" si="6"/>
        <v>2020</v>
      </c>
      <c r="C451" s="3" t="str" cm="1">
        <f t="array" ref="C451">_xlfn.IFS(LEFT(A451,1)="1","1+2 kvartal",LEFT(A451,1)="2","1+2 kvartal",LEFT(A451,1)="3","3+4 kvartal",LEFT(A451,1)="4","3+4 kvartal")</f>
        <v>1+2 kvartal</v>
      </c>
      <c r="D451" s="3" t="s">
        <v>104</v>
      </c>
      <c r="E451" s="3" t="s">
        <v>52</v>
      </c>
      <c r="F451" s="4">
        <v>13116</v>
      </c>
      <c r="G451" s="14">
        <v>2.8</v>
      </c>
    </row>
    <row r="452" spans="1:7" x14ac:dyDescent="0.25">
      <c r="A452" s="3" t="s">
        <v>2</v>
      </c>
      <c r="B452" s="3">
        <f t="shared" ref="B452:B515" si="7">VALUE(RIGHT(A452,4))</f>
        <v>2020</v>
      </c>
      <c r="C452" s="3" t="str" cm="1">
        <f t="array" ref="C452">_xlfn.IFS(LEFT(A452,1)="1","1+2 kvartal",LEFT(A452,1)="2","1+2 kvartal",LEFT(A452,1)="3","3+4 kvartal",LEFT(A452,1)="4","3+4 kvartal")</f>
        <v>1+2 kvartal</v>
      </c>
      <c r="D452" s="3" t="s">
        <v>104</v>
      </c>
      <c r="E452" s="3" t="s">
        <v>53</v>
      </c>
      <c r="F452" s="4">
        <v>2233</v>
      </c>
      <c r="G452" s="14">
        <v>5.8</v>
      </c>
    </row>
    <row r="453" spans="1:7" x14ac:dyDescent="0.25">
      <c r="A453" s="3" t="s">
        <v>2</v>
      </c>
      <c r="B453" s="3">
        <f t="shared" si="7"/>
        <v>2020</v>
      </c>
      <c r="C453" s="3" t="str" cm="1">
        <f t="array" ref="C453">_xlfn.IFS(LEFT(A453,1)="1","1+2 kvartal",LEFT(A453,1)="2","1+2 kvartal",LEFT(A453,1)="3","3+4 kvartal",LEFT(A453,1)="4","3+4 kvartal")</f>
        <v>1+2 kvartal</v>
      </c>
      <c r="D453" s="3" t="s">
        <v>104</v>
      </c>
      <c r="E453" s="3" t="s">
        <v>54</v>
      </c>
      <c r="F453" s="4">
        <v>772</v>
      </c>
      <c r="G453" s="14">
        <v>10.7</v>
      </c>
    </row>
    <row r="454" spans="1:7" x14ac:dyDescent="0.25">
      <c r="A454" s="3" t="s">
        <v>2</v>
      </c>
      <c r="B454" s="3">
        <f t="shared" si="7"/>
        <v>2020</v>
      </c>
      <c r="C454" s="3" t="str" cm="1">
        <f t="array" ref="C454">_xlfn.IFS(LEFT(A454,1)="1","1+2 kvartal",LEFT(A454,1)="2","1+2 kvartal",LEFT(A454,1)="3","3+4 kvartal",LEFT(A454,1)="4","3+4 kvartal")</f>
        <v>1+2 kvartal</v>
      </c>
      <c r="D454" s="3" t="s">
        <v>104</v>
      </c>
      <c r="E454" s="3" t="s">
        <v>55</v>
      </c>
      <c r="F454" s="4">
        <v>758</v>
      </c>
      <c r="G454" s="14">
        <v>4.4000000000000004</v>
      </c>
    </row>
    <row r="455" spans="1:7" x14ac:dyDescent="0.25">
      <c r="A455" s="3" t="s">
        <v>2</v>
      </c>
      <c r="B455" s="3">
        <f t="shared" si="7"/>
        <v>2020</v>
      </c>
      <c r="C455" s="3" t="str" cm="1">
        <f t="array" ref="C455">_xlfn.IFS(LEFT(A455,1)="1","1+2 kvartal",LEFT(A455,1)="2","1+2 kvartal",LEFT(A455,1)="3","3+4 kvartal",LEFT(A455,1)="4","3+4 kvartal")</f>
        <v>1+2 kvartal</v>
      </c>
      <c r="D455" s="3" t="s">
        <v>104</v>
      </c>
      <c r="E455" s="3" t="s">
        <v>56</v>
      </c>
      <c r="F455" s="4">
        <v>867</v>
      </c>
      <c r="G455" s="14">
        <v>7.2</v>
      </c>
    </row>
    <row r="456" spans="1:7" x14ac:dyDescent="0.25">
      <c r="A456" s="3" t="s">
        <v>2</v>
      </c>
      <c r="B456" s="3">
        <f t="shared" si="7"/>
        <v>2020</v>
      </c>
      <c r="C456" s="3" t="str" cm="1">
        <f t="array" ref="C456">_xlfn.IFS(LEFT(A456,1)="1","1+2 kvartal",LEFT(A456,1)="2","1+2 kvartal",LEFT(A456,1)="3","3+4 kvartal",LEFT(A456,1)="4","3+4 kvartal")</f>
        <v>1+2 kvartal</v>
      </c>
      <c r="D456" s="3" t="s">
        <v>104</v>
      </c>
      <c r="E456" s="3" t="s">
        <v>57</v>
      </c>
      <c r="F456" s="4">
        <v>3218</v>
      </c>
      <c r="G456" s="14">
        <v>13.1</v>
      </c>
    </row>
    <row r="457" spans="1:7" x14ac:dyDescent="0.25">
      <c r="A457" s="3" t="s">
        <v>2</v>
      </c>
      <c r="B457" s="3">
        <f t="shared" si="7"/>
        <v>2020</v>
      </c>
      <c r="C457" s="3" t="str" cm="1">
        <f t="array" ref="C457">_xlfn.IFS(LEFT(A457,1)="1","1+2 kvartal",LEFT(A457,1)="2","1+2 kvartal",LEFT(A457,1)="3","3+4 kvartal",LEFT(A457,1)="4","3+4 kvartal")</f>
        <v>1+2 kvartal</v>
      </c>
      <c r="D457" s="3" t="s">
        <v>104</v>
      </c>
      <c r="E457" s="3" t="s">
        <v>58</v>
      </c>
      <c r="F457" s="4">
        <v>1036</v>
      </c>
      <c r="G457" s="14">
        <v>2.9</v>
      </c>
    </row>
    <row r="458" spans="1:7" x14ac:dyDescent="0.25">
      <c r="A458" s="3" t="s">
        <v>2</v>
      </c>
      <c r="B458" s="3">
        <f t="shared" si="7"/>
        <v>2020</v>
      </c>
      <c r="C458" s="3" t="str" cm="1">
        <f t="array" ref="C458">_xlfn.IFS(LEFT(A458,1)="1","1+2 kvartal",LEFT(A458,1)="2","1+2 kvartal",LEFT(A458,1)="3","3+4 kvartal",LEFT(A458,1)="4","3+4 kvartal")</f>
        <v>1+2 kvartal</v>
      </c>
      <c r="D458" s="3" t="s">
        <v>104</v>
      </c>
      <c r="E458" s="3" t="s">
        <v>59</v>
      </c>
      <c r="F458" s="4">
        <v>76</v>
      </c>
      <c r="G458" s="4">
        <v>8</v>
      </c>
    </row>
    <row r="459" spans="1:7" x14ac:dyDescent="0.25">
      <c r="A459" s="3" t="s">
        <v>2</v>
      </c>
      <c r="B459" s="3">
        <f t="shared" si="7"/>
        <v>2020</v>
      </c>
      <c r="C459" s="3" t="str" cm="1">
        <f t="array" ref="C459">_xlfn.IFS(LEFT(A459,1)="1","1+2 kvartal",LEFT(A459,1)="2","1+2 kvartal",LEFT(A459,1)="3","3+4 kvartal",LEFT(A459,1)="4","3+4 kvartal")</f>
        <v>1+2 kvartal</v>
      </c>
      <c r="D459" s="3" t="s">
        <v>104</v>
      </c>
      <c r="E459" s="3" t="s">
        <v>60</v>
      </c>
      <c r="F459" s="4">
        <v>1801</v>
      </c>
      <c r="G459" s="14">
        <v>6.9</v>
      </c>
    </row>
    <row r="460" spans="1:7" x14ac:dyDescent="0.25">
      <c r="A460" s="3" t="s">
        <v>2</v>
      </c>
      <c r="B460" s="3">
        <f t="shared" si="7"/>
        <v>2020</v>
      </c>
      <c r="C460" s="3" t="str" cm="1">
        <f t="array" ref="C460">_xlfn.IFS(LEFT(A460,1)="1","1+2 kvartal",LEFT(A460,1)="2","1+2 kvartal",LEFT(A460,1)="3","3+4 kvartal",LEFT(A460,1)="4","3+4 kvartal")</f>
        <v>1+2 kvartal</v>
      </c>
      <c r="D460" s="3" t="s">
        <v>104</v>
      </c>
      <c r="E460" s="3" t="s">
        <v>61</v>
      </c>
      <c r="F460" s="4">
        <v>1555</v>
      </c>
      <c r="G460" s="14">
        <v>6.5</v>
      </c>
    </row>
    <row r="461" spans="1:7" x14ac:dyDescent="0.25">
      <c r="A461" s="3" t="s">
        <v>2</v>
      </c>
      <c r="B461" s="3">
        <f t="shared" si="7"/>
        <v>2020</v>
      </c>
      <c r="C461" s="3" t="str" cm="1">
        <f t="array" ref="C461">_xlfn.IFS(LEFT(A461,1)="1","1+2 kvartal",LEFT(A461,1)="2","1+2 kvartal",LEFT(A461,1)="3","3+4 kvartal",LEFT(A461,1)="4","3+4 kvartal")</f>
        <v>1+2 kvartal</v>
      </c>
      <c r="D461" s="3" t="s">
        <v>104</v>
      </c>
      <c r="E461" s="3" t="s">
        <v>62</v>
      </c>
      <c r="F461" s="4">
        <v>1105</v>
      </c>
      <c r="G461" s="4">
        <v>9</v>
      </c>
    </row>
    <row r="462" spans="1:7" x14ac:dyDescent="0.25">
      <c r="A462" s="3" t="s">
        <v>2</v>
      </c>
      <c r="B462" s="3">
        <f t="shared" si="7"/>
        <v>2020</v>
      </c>
      <c r="C462" s="3" t="str" cm="1">
        <f t="array" ref="C462">_xlfn.IFS(LEFT(A462,1)="1","1+2 kvartal",LEFT(A462,1)="2","1+2 kvartal",LEFT(A462,1)="3","3+4 kvartal",LEFT(A462,1)="4","3+4 kvartal")</f>
        <v>1+2 kvartal</v>
      </c>
      <c r="D462" s="3" t="s">
        <v>104</v>
      </c>
      <c r="E462" s="3" t="s">
        <v>63</v>
      </c>
      <c r="F462" s="4">
        <v>1825</v>
      </c>
      <c r="G462" s="14">
        <v>7.8</v>
      </c>
    </row>
    <row r="463" spans="1:7" x14ac:dyDescent="0.25">
      <c r="A463" s="3" t="s">
        <v>2</v>
      </c>
      <c r="B463" s="3">
        <f t="shared" si="7"/>
        <v>2020</v>
      </c>
      <c r="C463" s="3" t="str" cm="1">
        <f t="array" ref="C463">_xlfn.IFS(LEFT(A463,1)="1","1+2 kvartal",LEFT(A463,1)="2","1+2 kvartal",LEFT(A463,1)="3","3+4 kvartal",LEFT(A463,1)="4","3+4 kvartal")</f>
        <v>1+2 kvartal</v>
      </c>
      <c r="D463" s="3" t="s">
        <v>104</v>
      </c>
      <c r="E463" s="3" t="s">
        <v>64</v>
      </c>
      <c r="F463" s="4">
        <v>1284</v>
      </c>
      <c r="G463" s="4">
        <v>7</v>
      </c>
    </row>
    <row r="464" spans="1:7" x14ac:dyDescent="0.25">
      <c r="A464" s="3" t="s">
        <v>2</v>
      </c>
      <c r="B464" s="3">
        <f t="shared" si="7"/>
        <v>2020</v>
      </c>
      <c r="C464" s="3" t="str" cm="1">
        <f t="array" ref="C464">_xlfn.IFS(LEFT(A464,1)="1","1+2 kvartal",LEFT(A464,1)="2","1+2 kvartal",LEFT(A464,1)="3","3+4 kvartal",LEFT(A464,1)="4","3+4 kvartal")</f>
        <v>1+2 kvartal</v>
      </c>
      <c r="D464" s="3" t="s">
        <v>104</v>
      </c>
      <c r="E464" s="3" t="s">
        <v>65</v>
      </c>
      <c r="F464" s="4">
        <v>1930</v>
      </c>
      <c r="G464" s="14">
        <v>9.8000000000000007</v>
      </c>
    </row>
    <row r="465" spans="1:7" x14ac:dyDescent="0.25">
      <c r="A465" s="3" t="s">
        <v>2</v>
      </c>
      <c r="B465" s="3">
        <f t="shared" si="7"/>
        <v>2020</v>
      </c>
      <c r="C465" s="3" t="str" cm="1">
        <f t="array" ref="C465">_xlfn.IFS(LEFT(A465,1)="1","1+2 kvartal",LEFT(A465,1)="2","1+2 kvartal",LEFT(A465,1)="3","3+4 kvartal",LEFT(A465,1)="4","3+4 kvartal")</f>
        <v>1+2 kvartal</v>
      </c>
      <c r="D465" s="3" t="s">
        <v>104</v>
      </c>
      <c r="E465" s="3" t="s">
        <v>66</v>
      </c>
      <c r="F465" s="4">
        <v>3593</v>
      </c>
      <c r="G465" s="14">
        <v>6.8</v>
      </c>
    </row>
    <row r="466" spans="1:7" x14ac:dyDescent="0.25">
      <c r="A466" s="3" t="s">
        <v>2</v>
      </c>
      <c r="B466" s="3">
        <f t="shared" si="7"/>
        <v>2020</v>
      </c>
      <c r="C466" s="3" t="str" cm="1">
        <f t="array" ref="C466">_xlfn.IFS(LEFT(A466,1)="1","1+2 kvartal",LEFT(A466,1)="2","1+2 kvartal",LEFT(A466,1)="3","3+4 kvartal",LEFT(A466,1)="4","3+4 kvartal")</f>
        <v>1+2 kvartal</v>
      </c>
      <c r="D466" s="3" t="s">
        <v>104</v>
      </c>
      <c r="E466" s="3" t="s">
        <v>67</v>
      </c>
      <c r="F466" s="4">
        <v>778</v>
      </c>
      <c r="G466" s="14">
        <v>5.6</v>
      </c>
    </row>
    <row r="467" spans="1:7" x14ac:dyDescent="0.25">
      <c r="A467" s="3" t="s">
        <v>2</v>
      </c>
      <c r="B467" s="3">
        <f t="shared" si="7"/>
        <v>2020</v>
      </c>
      <c r="C467" s="3" t="str" cm="1">
        <f t="array" ref="C467">_xlfn.IFS(LEFT(A467,1)="1","1+2 kvartal",LEFT(A467,1)="2","1+2 kvartal",LEFT(A467,1)="3","3+4 kvartal",LEFT(A467,1)="4","3+4 kvartal")</f>
        <v>1+2 kvartal</v>
      </c>
      <c r="D467" s="3" t="s">
        <v>104</v>
      </c>
      <c r="E467" s="3" t="s">
        <v>68</v>
      </c>
      <c r="F467" s="4">
        <v>8814</v>
      </c>
      <c r="G467" s="14">
        <v>6.3</v>
      </c>
    </row>
    <row r="468" spans="1:7" x14ac:dyDescent="0.25">
      <c r="A468" s="3" t="s">
        <v>2</v>
      </c>
      <c r="B468" s="3">
        <f t="shared" si="7"/>
        <v>2020</v>
      </c>
      <c r="C468" s="3" t="str" cm="1">
        <f t="array" ref="C468">_xlfn.IFS(LEFT(A468,1)="1","1+2 kvartal",LEFT(A468,1)="2","1+2 kvartal",LEFT(A468,1)="3","3+4 kvartal",LEFT(A468,1)="4","3+4 kvartal")</f>
        <v>1+2 kvartal</v>
      </c>
      <c r="D468" s="3" t="s">
        <v>104</v>
      </c>
      <c r="E468" s="3" t="s">
        <v>69</v>
      </c>
      <c r="F468" s="4">
        <v>1882</v>
      </c>
      <c r="G468" s="14">
        <v>9.6999999999999993</v>
      </c>
    </row>
    <row r="469" spans="1:7" x14ac:dyDescent="0.25">
      <c r="A469" s="3" t="s">
        <v>2</v>
      </c>
      <c r="B469" s="3">
        <f t="shared" si="7"/>
        <v>2020</v>
      </c>
      <c r="C469" s="3" t="str" cm="1">
        <f t="array" ref="C469">_xlfn.IFS(LEFT(A469,1)="1","1+2 kvartal",LEFT(A469,1)="2","1+2 kvartal",LEFT(A469,1)="3","3+4 kvartal",LEFT(A469,1)="4","3+4 kvartal")</f>
        <v>1+2 kvartal</v>
      </c>
      <c r="D469" s="3" t="s">
        <v>104</v>
      </c>
      <c r="E469" s="3" t="s">
        <v>70</v>
      </c>
      <c r="F469" s="4">
        <v>4339</v>
      </c>
      <c r="G469" s="14">
        <v>6.9</v>
      </c>
    </row>
    <row r="470" spans="1:7" x14ac:dyDescent="0.25">
      <c r="A470" s="3" t="s">
        <v>2</v>
      </c>
      <c r="B470" s="3">
        <f t="shared" si="7"/>
        <v>2020</v>
      </c>
      <c r="C470" s="3" t="str" cm="1">
        <f t="array" ref="C470">_xlfn.IFS(LEFT(A470,1)="1","1+2 kvartal",LEFT(A470,1)="2","1+2 kvartal",LEFT(A470,1)="3","3+4 kvartal",LEFT(A470,1)="4","3+4 kvartal")</f>
        <v>1+2 kvartal</v>
      </c>
      <c r="D470" s="3" t="s">
        <v>104</v>
      </c>
      <c r="E470" s="3" t="s">
        <v>71</v>
      </c>
      <c r="F470" s="4">
        <v>778</v>
      </c>
      <c r="G470" s="14">
        <v>4.2</v>
      </c>
    </row>
    <row r="471" spans="1:7" x14ac:dyDescent="0.25">
      <c r="A471" s="3" t="s">
        <v>2</v>
      </c>
      <c r="B471" s="3">
        <f t="shared" si="7"/>
        <v>2020</v>
      </c>
      <c r="C471" s="3" t="str" cm="1">
        <f t="array" ref="C471">_xlfn.IFS(LEFT(A471,1)="1","1+2 kvartal",LEFT(A471,1)="2","1+2 kvartal",LEFT(A471,1)="3","3+4 kvartal",LEFT(A471,1)="4","3+4 kvartal")</f>
        <v>1+2 kvartal</v>
      </c>
      <c r="D471" s="3" t="s">
        <v>104</v>
      </c>
      <c r="E471" s="3" t="s">
        <v>72</v>
      </c>
      <c r="F471" s="4">
        <v>2348</v>
      </c>
      <c r="G471" s="14">
        <v>6.7</v>
      </c>
    </row>
    <row r="472" spans="1:7" x14ac:dyDescent="0.25">
      <c r="A472" s="3" t="s">
        <v>2</v>
      </c>
      <c r="B472" s="3">
        <f t="shared" si="7"/>
        <v>2020</v>
      </c>
      <c r="C472" s="3" t="str" cm="1">
        <f t="array" ref="C472">_xlfn.IFS(LEFT(A472,1)="1","1+2 kvartal",LEFT(A472,1)="2","1+2 kvartal",LEFT(A472,1)="3","3+4 kvartal",LEFT(A472,1)="4","3+4 kvartal")</f>
        <v>1+2 kvartal</v>
      </c>
      <c r="D472" s="3" t="s">
        <v>104</v>
      </c>
      <c r="E472" s="3" t="s">
        <v>73</v>
      </c>
      <c r="F472" s="4">
        <v>1349</v>
      </c>
      <c r="G472" s="14">
        <v>5.9</v>
      </c>
    </row>
    <row r="473" spans="1:7" x14ac:dyDescent="0.25">
      <c r="A473" s="3" t="s">
        <v>2</v>
      </c>
      <c r="B473" s="3">
        <f t="shared" si="7"/>
        <v>2020</v>
      </c>
      <c r="C473" s="3" t="str" cm="1">
        <f t="array" ref="C473">_xlfn.IFS(LEFT(A473,1)="1","1+2 kvartal",LEFT(A473,1)="2","1+2 kvartal",LEFT(A473,1)="3","3+4 kvartal",LEFT(A473,1)="4","3+4 kvartal")</f>
        <v>1+2 kvartal</v>
      </c>
      <c r="D473" s="3" t="s">
        <v>104</v>
      </c>
      <c r="E473" s="3" t="s">
        <v>74</v>
      </c>
      <c r="F473" s="4">
        <v>2215</v>
      </c>
      <c r="G473" s="14">
        <v>3.9</v>
      </c>
    </row>
    <row r="474" spans="1:7" x14ac:dyDescent="0.25">
      <c r="A474" s="3" t="s">
        <v>2</v>
      </c>
      <c r="B474" s="3">
        <f t="shared" si="7"/>
        <v>2020</v>
      </c>
      <c r="C474" s="3" t="str" cm="1">
        <f t="array" ref="C474">_xlfn.IFS(LEFT(A474,1)="1","1+2 kvartal",LEFT(A474,1)="2","1+2 kvartal",LEFT(A474,1)="3","3+4 kvartal",LEFT(A474,1)="4","3+4 kvartal")</f>
        <v>1+2 kvartal</v>
      </c>
      <c r="D474" s="3" t="s">
        <v>104</v>
      </c>
      <c r="E474" s="3" t="s">
        <v>75</v>
      </c>
      <c r="F474" s="4">
        <v>977</v>
      </c>
      <c r="G474" s="14">
        <v>2.9</v>
      </c>
    </row>
    <row r="475" spans="1:7" x14ac:dyDescent="0.25">
      <c r="A475" s="3" t="s">
        <v>2</v>
      </c>
      <c r="B475" s="3">
        <f t="shared" si="7"/>
        <v>2020</v>
      </c>
      <c r="C475" s="3" t="str" cm="1">
        <f t="array" ref="C475">_xlfn.IFS(LEFT(A475,1)="1","1+2 kvartal",LEFT(A475,1)="2","1+2 kvartal",LEFT(A475,1)="3","3+4 kvartal",LEFT(A475,1)="4","3+4 kvartal")</f>
        <v>1+2 kvartal</v>
      </c>
      <c r="D475" s="3" t="s">
        <v>104</v>
      </c>
      <c r="E475" s="3" t="s">
        <v>76</v>
      </c>
      <c r="F475" s="4">
        <v>1091</v>
      </c>
      <c r="G475" s="14">
        <v>4.2</v>
      </c>
    </row>
    <row r="476" spans="1:7" x14ac:dyDescent="0.25">
      <c r="A476" s="3" t="s">
        <v>2</v>
      </c>
      <c r="B476" s="3">
        <f t="shared" si="7"/>
        <v>2020</v>
      </c>
      <c r="C476" s="3" t="str" cm="1">
        <f t="array" ref="C476">_xlfn.IFS(LEFT(A476,1)="1","1+2 kvartal",LEFT(A476,1)="2","1+2 kvartal",LEFT(A476,1)="3","3+4 kvartal",LEFT(A476,1)="4","3+4 kvartal")</f>
        <v>1+2 kvartal</v>
      </c>
      <c r="D476" s="3" t="s">
        <v>104</v>
      </c>
      <c r="E476" s="3" t="s">
        <v>77</v>
      </c>
      <c r="F476" s="4">
        <v>168</v>
      </c>
      <c r="G476" s="14">
        <v>8.1999999999999993</v>
      </c>
    </row>
    <row r="477" spans="1:7" x14ac:dyDescent="0.25">
      <c r="A477" s="3" t="s">
        <v>2</v>
      </c>
      <c r="B477" s="3">
        <f t="shared" si="7"/>
        <v>2020</v>
      </c>
      <c r="C477" s="3" t="str" cm="1">
        <f t="array" ref="C477">_xlfn.IFS(LEFT(A477,1)="1","1+2 kvartal",LEFT(A477,1)="2","1+2 kvartal",LEFT(A477,1)="3","3+4 kvartal",LEFT(A477,1)="4","3+4 kvartal")</f>
        <v>1+2 kvartal</v>
      </c>
      <c r="D477" s="3" t="s">
        <v>104</v>
      </c>
      <c r="E477" s="3" t="s">
        <v>78</v>
      </c>
      <c r="F477" s="4">
        <v>2989</v>
      </c>
      <c r="G477" s="4">
        <v>5</v>
      </c>
    </row>
    <row r="478" spans="1:7" x14ac:dyDescent="0.25">
      <c r="A478" s="3" t="s">
        <v>2</v>
      </c>
      <c r="B478" s="3">
        <f t="shared" si="7"/>
        <v>2020</v>
      </c>
      <c r="C478" s="3" t="str" cm="1">
        <f t="array" ref="C478">_xlfn.IFS(LEFT(A478,1)="1","1+2 kvartal",LEFT(A478,1)="2","1+2 kvartal",LEFT(A478,1)="3","3+4 kvartal",LEFT(A478,1)="4","3+4 kvartal")</f>
        <v>1+2 kvartal</v>
      </c>
      <c r="D478" s="3" t="s">
        <v>104</v>
      </c>
      <c r="E478" s="3" t="s">
        <v>79</v>
      </c>
      <c r="F478" s="4">
        <v>1666</v>
      </c>
      <c r="G478" s="14">
        <v>4.3</v>
      </c>
    </row>
    <row r="479" spans="1:7" x14ac:dyDescent="0.25">
      <c r="A479" s="3" t="s">
        <v>2</v>
      </c>
      <c r="B479" s="3">
        <f t="shared" si="7"/>
        <v>2020</v>
      </c>
      <c r="C479" s="3" t="str" cm="1">
        <f t="array" ref="C479">_xlfn.IFS(LEFT(A479,1)="1","1+2 kvartal",LEFT(A479,1)="2","1+2 kvartal",LEFT(A479,1)="3","3+4 kvartal",LEFT(A479,1)="4","3+4 kvartal")</f>
        <v>1+2 kvartal</v>
      </c>
      <c r="D479" s="3" t="s">
        <v>104</v>
      </c>
      <c r="E479" s="3" t="s">
        <v>80</v>
      </c>
      <c r="F479" s="4">
        <v>2364</v>
      </c>
      <c r="G479" s="14">
        <v>8.3000000000000007</v>
      </c>
    </row>
    <row r="480" spans="1:7" x14ac:dyDescent="0.25">
      <c r="A480" s="3" t="s">
        <v>2</v>
      </c>
      <c r="B480" s="3">
        <f t="shared" si="7"/>
        <v>2020</v>
      </c>
      <c r="C480" s="3" t="str" cm="1">
        <f t="array" ref="C480">_xlfn.IFS(LEFT(A480,1)="1","1+2 kvartal",LEFT(A480,1)="2","1+2 kvartal",LEFT(A480,1)="3","3+4 kvartal",LEFT(A480,1)="4","3+4 kvartal")</f>
        <v>1+2 kvartal</v>
      </c>
      <c r="D480" s="3" t="s">
        <v>104</v>
      </c>
      <c r="E480" s="3" t="s">
        <v>81</v>
      </c>
      <c r="F480" s="4">
        <v>3640</v>
      </c>
      <c r="G480" s="14">
        <v>7.2</v>
      </c>
    </row>
    <row r="481" spans="1:7" x14ac:dyDescent="0.25">
      <c r="A481" s="3" t="s">
        <v>2</v>
      </c>
      <c r="B481" s="3">
        <f t="shared" si="7"/>
        <v>2020</v>
      </c>
      <c r="C481" s="3" t="str" cm="1">
        <f t="array" ref="C481">_xlfn.IFS(LEFT(A481,1)="1","1+2 kvartal",LEFT(A481,1)="2","1+2 kvartal",LEFT(A481,1)="3","3+4 kvartal",LEFT(A481,1)="4","3+4 kvartal")</f>
        <v>1+2 kvartal</v>
      </c>
      <c r="D481" s="3" t="s">
        <v>104</v>
      </c>
      <c r="E481" s="3" t="s">
        <v>82</v>
      </c>
      <c r="F481" s="4">
        <v>471</v>
      </c>
      <c r="G481" s="14">
        <v>3.3</v>
      </c>
    </row>
    <row r="482" spans="1:7" x14ac:dyDescent="0.25">
      <c r="A482" s="3" t="s">
        <v>2</v>
      </c>
      <c r="B482" s="3">
        <f t="shared" si="7"/>
        <v>2020</v>
      </c>
      <c r="C482" s="3" t="str" cm="1">
        <f t="array" ref="C482">_xlfn.IFS(LEFT(A482,1)="1","1+2 kvartal",LEFT(A482,1)="2","1+2 kvartal",LEFT(A482,1)="3","3+4 kvartal",LEFT(A482,1)="4","3+4 kvartal")</f>
        <v>1+2 kvartal</v>
      </c>
      <c r="D482" s="3" t="s">
        <v>104</v>
      </c>
      <c r="E482" s="3" t="s">
        <v>83</v>
      </c>
      <c r="F482" s="4">
        <v>1257</v>
      </c>
      <c r="G482" s="14">
        <v>6.7</v>
      </c>
    </row>
    <row r="483" spans="1:7" x14ac:dyDescent="0.25">
      <c r="A483" s="3" t="s">
        <v>2</v>
      </c>
      <c r="B483" s="3">
        <f t="shared" si="7"/>
        <v>2020</v>
      </c>
      <c r="C483" s="3" t="str" cm="1">
        <f t="array" ref="C483">_xlfn.IFS(LEFT(A483,1)="1","1+2 kvartal",LEFT(A483,1)="2","1+2 kvartal",LEFT(A483,1)="3","3+4 kvartal",LEFT(A483,1)="4","3+4 kvartal")</f>
        <v>1+2 kvartal</v>
      </c>
      <c r="D483" s="3" t="s">
        <v>104</v>
      </c>
      <c r="E483" s="3" t="s">
        <v>84</v>
      </c>
      <c r="F483" s="4">
        <v>774</v>
      </c>
      <c r="G483" s="14">
        <v>5.6</v>
      </c>
    </row>
    <row r="484" spans="1:7" x14ac:dyDescent="0.25">
      <c r="A484" s="3" t="s">
        <v>2</v>
      </c>
      <c r="B484" s="3">
        <f t="shared" si="7"/>
        <v>2020</v>
      </c>
      <c r="C484" s="3" t="str" cm="1">
        <f t="array" ref="C484">_xlfn.IFS(LEFT(A484,1)="1","1+2 kvartal",LEFT(A484,1)="2","1+2 kvartal",LEFT(A484,1)="3","3+4 kvartal",LEFT(A484,1)="4","3+4 kvartal")</f>
        <v>1+2 kvartal</v>
      </c>
      <c r="D484" s="3" t="s">
        <v>104</v>
      </c>
      <c r="E484" s="3" t="s">
        <v>85</v>
      </c>
      <c r="F484" s="4">
        <v>929</v>
      </c>
      <c r="G484" s="14">
        <v>7.3</v>
      </c>
    </row>
    <row r="485" spans="1:7" x14ac:dyDescent="0.25">
      <c r="A485" s="3" t="s">
        <v>2</v>
      </c>
      <c r="B485" s="3">
        <f t="shared" si="7"/>
        <v>2020</v>
      </c>
      <c r="C485" s="3" t="str" cm="1">
        <f t="array" ref="C485">_xlfn.IFS(LEFT(A485,1)="1","1+2 kvartal",LEFT(A485,1)="2","1+2 kvartal",LEFT(A485,1)="3","3+4 kvartal",LEFT(A485,1)="4","3+4 kvartal")</f>
        <v>1+2 kvartal</v>
      </c>
      <c r="D485" s="3" t="s">
        <v>104</v>
      </c>
      <c r="E485" s="3" t="s">
        <v>86</v>
      </c>
      <c r="F485" s="4">
        <v>2534</v>
      </c>
      <c r="G485" s="4">
        <v>7</v>
      </c>
    </row>
    <row r="486" spans="1:7" x14ac:dyDescent="0.25">
      <c r="A486" s="3" t="s">
        <v>2</v>
      </c>
      <c r="B486" s="3">
        <f t="shared" si="7"/>
        <v>2020</v>
      </c>
      <c r="C486" s="3" t="str" cm="1">
        <f t="array" ref="C486">_xlfn.IFS(LEFT(A486,1)="1","1+2 kvartal",LEFT(A486,1)="2","1+2 kvartal",LEFT(A486,1)="3","3+4 kvartal",LEFT(A486,1)="4","3+4 kvartal")</f>
        <v>1+2 kvartal</v>
      </c>
      <c r="D486" s="3" t="s">
        <v>104</v>
      </c>
      <c r="E486" s="3" t="s">
        <v>87</v>
      </c>
      <c r="F486" s="4">
        <v>1540</v>
      </c>
      <c r="G486" s="14">
        <v>5.9</v>
      </c>
    </row>
    <row r="487" spans="1:7" x14ac:dyDescent="0.25">
      <c r="A487" s="3" t="s">
        <v>2</v>
      </c>
      <c r="B487" s="3">
        <f t="shared" si="7"/>
        <v>2020</v>
      </c>
      <c r="C487" s="3" t="str" cm="1">
        <f t="array" ref="C487">_xlfn.IFS(LEFT(A487,1)="1","1+2 kvartal",LEFT(A487,1)="2","1+2 kvartal",LEFT(A487,1)="3","3+4 kvartal",LEFT(A487,1)="4","3+4 kvartal")</f>
        <v>1+2 kvartal</v>
      </c>
      <c r="D487" s="3" t="s">
        <v>104</v>
      </c>
      <c r="E487" s="3" t="s">
        <v>88</v>
      </c>
      <c r="F487" s="4">
        <v>3627</v>
      </c>
      <c r="G487" s="14">
        <v>7.9</v>
      </c>
    </row>
    <row r="488" spans="1:7" x14ac:dyDescent="0.25">
      <c r="A488" s="3" t="s">
        <v>2</v>
      </c>
      <c r="B488" s="3">
        <f t="shared" si="7"/>
        <v>2020</v>
      </c>
      <c r="C488" s="3" t="str" cm="1">
        <f t="array" ref="C488">_xlfn.IFS(LEFT(A488,1)="1","1+2 kvartal",LEFT(A488,1)="2","1+2 kvartal",LEFT(A488,1)="3","3+4 kvartal",LEFT(A488,1)="4","3+4 kvartal")</f>
        <v>1+2 kvartal</v>
      </c>
      <c r="D488" s="3" t="s">
        <v>104</v>
      </c>
      <c r="E488" s="3" t="s">
        <v>89</v>
      </c>
      <c r="F488" s="4">
        <v>2030</v>
      </c>
      <c r="G488" s="14">
        <v>7.6</v>
      </c>
    </row>
    <row r="489" spans="1:7" x14ac:dyDescent="0.25">
      <c r="A489" s="3" t="s">
        <v>2</v>
      </c>
      <c r="B489" s="3">
        <f t="shared" si="7"/>
        <v>2020</v>
      </c>
      <c r="C489" s="3" t="str" cm="1">
        <f t="array" ref="C489">_xlfn.IFS(LEFT(A489,1)="1","1+2 kvartal",LEFT(A489,1)="2","1+2 kvartal",LEFT(A489,1)="3","3+4 kvartal",LEFT(A489,1)="4","3+4 kvartal")</f>
        <v>1+2 kvartal</v>
      </c>
      <c r="D489" s="3" t="s">
        <v>104</v>
      </c>
      <c r="E489" s="3" t="s">
        <v>90</v>
      </c>
      <c r="F489" s="4">
        <v>1867</v>
      </c>
      <c r="G489" s="14">
        <v>8.1</v>
      </c>
    </row>
    <row r="490" spans="1:7" x14ac:dyDescent="0.25">
      <c r="A490" s="3" t="s">
        <v>2</v>
      </c>
      <c r="B490" s="3">
        <f t="shared" si="7"/>
        <v>2020</v>
      </c>
      <c r="C490" s="3" t="str" cm="1">
        <f t="array" ref="C490">_xlfn.IFS(LEFT(A490,1)="1","1+2 kvartal",LEFT(A490,1)="2","1+2 kvartal",LEFT(A490,1)="3","3+4 kvartal",LEFT(A490,1)="4","3+4 kvartal")</f>
        <v>1+2 kvartal</v>
      </c>
      <c r="D490" s="3" t="s">
        <v>104</v>
      </c>
      <c r="E490" s="3" t="s">
        <v>91</v>
      </c>
      <c r="F490" s="4">
        <v>1071</v>
      </c>
      <c r="G490" s="14">
        <v>3.9</v>
      </c>
    </row>
    <row r="491" spans="1:7" x14ac:dyDescent="0.25">
      <c r="A491" s="3" t="s">
        <v>2</v>
      </c>
      <c r="B491" s="3">
        <f t="shared" si="7"/>
        <v>2020</v>
      </c>
      <c r="C491" s="3" t="str" cm="1">
        <f t="array" ref="C491">_xlfn.IFS(LEFT(A491,1)="1","1+2 kvartal",LEFT(A491,1)="2","1+2 kvartal",LEFT(A491,1)="3","3+4 kvartal",LEFT(A491,1)="4","3+4 kvartal")</f>
        <v>1+2 kvartal</v>
      </c>
      <c r="D491" s="3" t="s">
        <v>104</v>
      </c>
      <c r="E491" s="3" t="s">
        <v>92</v>
      </c>
      <c r="F491" s="4">
        <v>225</v>
      </c>
      <c r="G491" s="14">
        <v>2.2000000000000002</v>
      </c>
    </row>
    <row r="492" spans="1:7" x14ac:dyDescent="0.25">
      <c r="A492" s="3" t="s">
        <v>2</v>
      </c>
      <c r="B492" s="3">
        <f t="shared" si="7"/>
        <v>2020</v>
      </c>
      <c r="C492" s="3" t="str" cm="1">
        <f t="array" ref="C492">_xlfn.IFS(LEFT(A492,1)="1","1+2 kvartal",LEFT(A492,1)="2","1+2 kvartal",LEFT(A492,1)="3","3+4 kvartal",LEFT(A492,1)="4","3+4 kvartal")</f>
        <v>1+2 kvartal</v>
      </c>
      <c r="D492" s="3" t="s">
        <v>104</v>
      </c>
      <c r="E492" s="3" t="s">
        <v>93</v>
      </c>
      <c r="F492" s="4">
        <v>2003</v>
      </c>
      <c r="G492" s="14">
        <v>6.5</v>
      </c>
    </row>
    <row r="493" spans="1:7" x14ac:dyDescent="0.25">
      <c r="A493" s="3" t="s">
        <v>2</v>
      </c>
      <c r="B493" s="3">
        <f t="shared" si="7"/>
        <v>2020</v>
      </c>
      <c r="C493" s="3" t="str" cm="1">
        <f t="array" ref="C493">_xlfn.IFS(LEFT(A493,1)="1","1+2 kvartal",LEFT(A493,1)="2","1+2 kvartal",LEFT(A493,1)="3","3+4 kvartal",LEFT(A493,1)="4","3+4 kvartal")</f>
        <v>1+2 kvartal</v>
      </c>
      <c r="D493" s="3" t="s">
        <v>104</v>
      </c>
      <c r="E493" s="3" t="s">
        <v>94</v>
      </c>
      <c r="F493" s="4">
        <v>1572</v>
      </c>
      <c r="G493" s="14">
        <v>5.9</v>
      </c>
    </row>
    <row r="494" spans="1:7" x14ac:dyDescent="0.25">
      <c r="A494" s="3" t="s">
        <v>2</v>
      </c>
      <c r="B494" s="3">
        <f t="shared" si="7"/>
        <v>2020</v>
      </c>
      <c r="C494" s="3" t="str" cm="1">
        <f t="array" ref="C494">_xlfn.IFS(LEFT(A494,1)="1","1+2 kvartal",LEFT(A494,1)="2","1+2 kvartal",LEFT(A494,1)="3","3+4 kvartal",LEFT(A494,1)="4","3+4 kvartal")</f>
        <v>1+2 kvartal</v>
      </c>
      <c r="D494" s="3" t="s">
        <v>104</v>
      </c>
      <c r="E494" s="3" t="s">
        <v>95</v>
      </c>
      <c r="F494" s="4">
        <v>4134</v>
      </c>
      <c r="G494" s="14">
        <v>5.6</v>
      </c>
    </row>
    <row r="495" spans="1:7" x14ac:dyDescent="0.25">
      <c r="A495" s="3" t="s">
        <v>2</v>
      </c>
      <c r="B495" s="3">
        <f t="shared" si="7"/>
        <v>2020</v>
      </c>
      <c r="C495" s="3" t="str" cm="1">
        <f t="array" ref="C495">_xlfn.IFS(LEFT(A495,1)="1","1+2 kvartal",LEFT(A495,1)="2","1+2 kvartal",LEFT(A495,1)="3","3+4 kvartal",LEFT(A495,1)="4","3+4 kvartal")</f>
        <v>1+2 kvartal</v>
      </c>
      <c r="D495" s="3" t="s">
        <v>104</v>
      </c>
      <c r="E495" s="3" t="s">
        <v>96</v>
      </c>
      <c r="F495" s="4">
        <v>1718</v>
      </c>
      <c r="G495" s="14">
        <v>7.6</v>
      </c>
    </row>
    <row r="496" spans="1:7" x14ac:dyDescent="0.25">
      <c r="A496" s="3" t="s">
        <v>2</v>
      </c>
      <c r="B496" s="3">
        <f t="shared" si="7"/>
        <v>2020</v>
      </c>
      <c r="C496" s="3" t="str" cm="1">
        <f t="array" ref="C496">_xlfn.IFS(LEFT(A496,1)="1","1+2 kvartal",LEFT(A496,1)="2","1+2 kvartal",LEFT(A496,1)="3","3+4 kvartal",LEFT(A496,1)="4","3+4 kvartal")</f>
        <v>1+2 kvartal</v>
      </c>
      <c r="D496" s="3" t="s">
        <v>104</v>
      </c>
      <c r="E496" s="3" t="s">
        <v>97</v>
      </c>
      <c r="F496" s="4">
        <v>4151</v>
      </c>
      <c r="G496" s="14">
        <v>6.8</v>
      </c>
    </row>
    <row r="497" spans="1:7" x14ac:dyDescent="0.25">
      <c r="A497" s="3" t="s">
        <v>2</v>
      </c>
      <c r="B497" s="3">
        <f t="shared" si="7"/>
        <v>2020</v>
      </c>
      <c r="C497" s="3" t="str" cm="1">
        <f t="array" ref="C497">_xlfn.IFS(LEFT(A497,1)="1","1+2 kvartal",LEFT(A497,1)="2","1+2 kvartal",LEFT(A497,1)="3","3+4 kvartal",LEFT(A497,1)="4","3+4 kvartal")</f>
        <v>1+2 kvartal</v>
      </c>
      <c r="D497" s="3" t="s">
        <v>104</v>
      </c>
      <c r="E497" s="3" t="s">
        <v>98</v>
      </c>
      <c r="F497" s="4">
        <v>2318</v>
      </c>
      <c r="G497" s="14">
        <v>8.4</v>
      </c>
    </row>
    <row r="498" spans="1:7" x14ac:dyDescent="0.25">
      <c r="A498" s="3" t="s">
        <v>2</v>
      </c>
      <c r="B498" s="3">
        <f t="shared" si="7"/>
        <v>2020</v>
      </c>
      <c r="C498" s="3" t="str" cm="1">
        <f t="array" ref="C498">_xlfn.IFS(LEFT(A498,1)="1","1+2 kvartal",LEFT(A498,1)="2","1+2 kvartal",LEFT(A498,1)="3","3+4 kvartal",LEFT(A498,1)="4","3+4 kvartal")</f>
        <v>1+2 kvartal</v>
      </c>
      <c r="D498" s="3" t="s">
        <v>104</v>
      </c>
      <c r="E498" s="3" t="s">
        <v>99</v>
      </c>
      <c r="F498" s="4">
        <v>273</v>
      </c>
      <c r="G498" s="14">
        <v>8.1999999999999993</v>
      </c>
    </row>
    <row r="499" spans="1:7" x14ac:dyDescent="0.25">
      <c r="A499" s="3" t="s">
        <v>2</v>
      </c>
      <c r="B499" s="3">
        <f t="shared" si="7"/>
        <v>2020</v>
      </c>
      <c r="C499" s="3" t="str" cm="1">
        <f t="array" ref="C499">_xlfn.IFS(LEFT(A499,1)="1","1+2 kvartal",LEFT(A499,1)="2","1+2 kvartal",LEFT(A499,1)="3","3+4 kvartal",LEFT(A499,1)="4","3+4 kvartal")</f>
        <v>1+2 kvartal</v>
      </c>
      <c r="D499" s="3" t="s">
        <v>104</v>
      </c>
      <c r="E499" s="3" t="s">
        <v>100</v>
      </c>
      <c r="F499" s="4">
        <v>2738</v>
      </c>
      <c r="G499" s="14">
        <v>7.5</v>
      </c>
    </row>
    <row r="500" spans="1:7" x14ac:dyDescent="0.25">
      <c r="A500" s="3" t="s">
        <v>2</v>
      </c>
      <c r="B500" s="3">
        <f t="shared" si="7"/>
        <v>2020</v>
      </c>
      <c r="C500" s="3" t="str" cm="1">
        <f t="array" ref="C500">_xlfn.IFS(LEFT(A500,1)="1","1+2 kvartal",LEFT(A500,1)="2","1+2 kvartal",LEFT(A500,1)="3","3+4 kvartal",LEFT(A500,1)="4","3+4 kvartal")</f>
        <v>1+2 kvartal</v>
      </c>
      <c r="D500" s="3" t="s">
        <v>104</v>
      </c>
      <c r="E500" s="3" t="s">
        <v>101</v>
      </c>
      <c r="F500" s="4">
        <v>7138</v>
      </c>
      <c r="G500" s="14">
        <v>4.8</v>
      </c>
    </row>
    <row r="501" spans="1:7" x14ac:dyDescent="0.25">
      <c r="A501" s="3" t="s">
        <v>2</v>
      </c>
      <c r="B501" s="3">
        <f t="shared" si="7"/>
        <v>2020</v>
      </c>
      <c r="C501" s="3" t="str" cm="1">
        <f t="array" ref="C501">_xlfn.IFS(LEFT(A501,1)="1","1+2 kvartal",LEFT(A501,1)="2","1+2 kvartal",LEFT(A501,1)="3","3+4 kvartal",LEFT(A501,1)="4","3+4 kvartal")</f>
        <v>1+2 kvartal</v>
      </c>
      <c r="D501" s="3" t="s">
        <v>104</v>
      </c>
      <c r="E501" s="3" t="s">
        <v>102</v>
      </c>
      <c r="F501" s="4">
        <v>13425</v>
      </c>
      <c r="G501" s="14">
        <v>5.4</v>
      </c>
    </row>
    <row r="502" spans="1:7" x14ac:dyDescent="0.25">
      <c r="A502" s="3" t="s">
        <v>2</v>
      </c>
      <c r="B502" s="3">
        <f t="shared" si="7"/>
        <v>2020</v>
      </c>
      <c r="C502" s="3" t="str" cm="1">
        <f t="array" ref="C502">_xlfn.IFS(LEFT(A502,1)="1","1+2 kvartal",LEFT(A502,1)="2","1+2 kvartal",LEFT(A502,1)="3","3+4 kvartal",LEFT(A502,1)="4","3+4 kvartal")</f>
        <v>1+2 kvartal</v>
      </c>
      <c r="D502" s="3" t="s">
        <v>104</v>
      </c>
      <c r="E502" s="3" t="s">
        <v>103</v>
      </c>
      <c r="F502" s="4">
        <v>5376</v>
      </c>
      <c r="G502" s="5"/>
    </row>
    <row r="503" spans="1:7" x14ac:dyDescent="0.25">
      <c r="A503" s="3" t="s">
        <v>2</v>
      </c>
      <c r="B503" s="3">
        <f t="shared" si="7"/>
        <v>2020</v>
      </c>
      <c r="C503" s="3" t="str" cm="1">
        <f t="array" ref="C503">_xlfn.IFS(LEFT(A503,1)="1","1+2 kvartal",LEFT(A503,1)="2","1+2 kvartal",LEFT(A503,1)="3","3+4 kvartal",LEFT(A503,1)="4","3+4 kvartal")</f>
        <v>1+2 kvartal</v>
      </c>
      <c r="D503" s="3" t="s">
        <v>105</v>
      </c>
      <c r="E503" s="3" t="s">
        <v>4</v>
      </c>
      <c r="F503" s="4">
        <v>2026</v>
      </c>
      <c r="G503" s="14">
        <v>0.1</v>
      </c>
    </row>
    <row r="504" spans="1:7" x14ac:dyDescent="0.25">
      <c r="A504" s="3" t="s">
        <v>2</v>
      </c>
      <c r="B504" s="3">
        <f t="shared" si="7"/>
        <v>2020</v>
      </c>
      <c r="C504" s="3" t="str" cm="1">
        <f t="array" ref="C504">_xlfn.IFS(LEFT(A504,1)="1","1+2 kvartal",LEFT(A504,1)="2","1+2 kvartal",LEFT(A504,1)="3","3+4 kvartal",LEFT(A504,1)="4","3+4 kvartal")</f>
        <v>1+2 kvartal</v>
      </c>
      <c r="D504" s="3" t="s">
        <v>105</v>
      </c>
      <c r="E504" s="3" t="s">
        <v>5</v>
      </c>
      <c r="F504" s="4">
        <v>5</v>
      </c>
      <c r="G504" s="4">
        <v>0</v>
      </c>
    </row>
    <row r="505" spans="1:7" x14ac:dyDescent="0.25">
      <c r="A505" s="3" t="s">
        <v>2</v>
      </c>
      <c r="B505" s="3">
        <f t="shared" si="7"/>
        <v>2020</v>
      </c>
      <c r="C505" s="3" t="str" cm="1">
        <f t="array" ref="C505">_xlfn.IFS(LEFT(A505,1)="1","1+2 kvartal",LEFT(A505,1)="2","1+2 kvartal",LEFT(A505,1)="3","3+4 kvartal",LEFT(A505,1)="4","3+4 kvartal")</f>
        <v>1+2 kvartal</v>
      </c>
      <c r="D505" s="3" t="s">
        <v>105</v>
      </c>
      <c r="E505" s="3" t="s">
        <v>6</v>
      </c>
      <c r="F505" s="5"/>
      <c r="G505" s="4">
        <v>0</v>
      </c>
    </row>
    <row r="506" spans="1:7" x14ac:dyDescent="0.25">
      <c r="A506" s="3" t="s">
        <v>2</v>
      </c>
      <c r="B506" s="3">
        <f t="shared" si="7"/>
        <v>2020</v>
      </c>
      <c r="C506" s="3" t="str" cm="1">
        <f t="array" ref="C506">_xlfn.IFS(LEFT(A506,1)="1","1+2 kvartal",LEFT(A506,1)="2","1+2 kvartal",LEFT(A506,1)="3","3+4 kvartal",LEFT(A506,1)="4","3+4 kvartal")</f>
        <v>1+2 kvartal</v>
      </c>
      <c r="D506" s="3" t="s">
        <v>105</v>
      </c>
      <c r="E506" s="3" t="s">
        <v>7</v>
      </c>
      <c r="F506" s="4">
        <v>7</v>
      </c>
      <c r="G506" s="4">
        <v>0</v>
      </c>
    </row>
    <row r="507" spans="1:7" x14ac:dyDescent="0.25">
      <c r="A507" s="3" t="s">
        <v>2</v>
      </c>
      <c r="B507" s="3">
        <f t="shared" si="7"/>
        <v>2020</v>
      </c>
      <c r="C507" s="3" t="str" cm="1">
        <f t="array" ref="C507">_xlfn.IFS(LEFT(A507,1)="1","1+2 kvartal",LEFT(A507,1)="2","1+2 kvartal",LEFT(A507,1)="3","3+4 kvartal",LEFT(A507,1)="4","3+4 kvartal")</f>
        <v>1+2 kvartal</v>
      </c>
      <c r="D507" s="3" t="s">
        <v>105</v>
      </c>
      <c r="E507" s="3" t="s">
        <v>8</v>
      </c>
      <c r="F507" s="4">
        <v>14</v>
      </c>
      <c r="G507" s="4">
        <v>0</v>
      </c>
    </row>
    <row r="508" spans="1:7" x14ac:dyDescent="0.25">
      <c r="A508" s="3" t="s">
        <v>2</v>
      </c>
      <c r="B508" s="3">
        <f t="shared" si="7"/>
        <v>2020</v>
      </c>
      <c r="C508" s="3" t="str" cm="1">
        <f t="array" ref="C508">_xlfn.IFS(LEFT(A508,1)="1","1+2 kvartal",LEFT(A508,1)="2","1+2 kvartal",LEFT(A508,1)="3","3+4 kvartal",LEFT(A508,1)="4","3+4 kvartal")</f>
        <v>1+2 kvartal</v>
      </c>
      <c r="D508" s="3" t="s">
        <v>105</v>
      </c>
      <c r="E508" s="3" t="s">
        <v>9</v>
      </c>
      <c r="F508" s="5"/>
      <c r="G508" s="4">
        <v>0</v>
      </c>
    </row>
    <row r="509" spans="1:7" x14ac:dyDescent="0.25">
      <c r="A509" s="3" t="s">
        <v>2</v>
      </c>
      <c r="B509" s="3">
        <f t="shared" si="7"/>
        <v>2020</v>
      </c>
      <c r="C509" s="3" t="str" cm="1">
        <f t="array" ref="C509">_xlfn.IFS(LEFT(A509,1)="1","1+2 kvartal",LEFT(A509,1)="2","1+2 kvartal",LEFT(A509,1)="3","3+4 kvartal",LEFT(A509,1)="4","3+4 kvartal")</f>
        <v>1+2 kvartal</v>
      </c>
      <c r="D509" s="3" t="s">
        <v>105</v>
      </c>
      <c r="E509" s="3" t="s">
        <v>10</v>
      </c>
      <c r="F509" s="4">
        <v>44</v>
      </c>
      <c r="G509" s="14">
        <v>0.2</v>
      </c>
    </row>
    <row r="510" spans="1:7" x14ac:dyDescent="0.25">
      <c r="A510" s="3" t="s">
        <v>2</v>
      </c>
      <c r="B510" s="3">
        <f t="shared" si="7"/>
        <v>2020</v>
      </c>
      <c r="C510" s="3" t="str" cm="1">
        <f t="array" ref="C510">_xlfn.IFS(LEFT(A510,1)="1","1+2 kvartal",LEFT(A510,1)="2","1+2 kvartal",LEFT(A510,1)="3","3+4 kvartal",LEFT(A510,1)="4","3+4 kvartal")</f>
        <v>1+2 kvartal</v>
      </c>
      <c r="D510" s="3" t="s">
        <v>105</v>
      </c>
      <c r="E510" s="3" t="s">
        <v>11</v>
      </c>
      <c r="F510" s="4">
        <v>12</v>
      </c>
      <c r="G510" s="14">
        <v>0.1</v>
      </c>
    </row>
    <row r="511" spans="1:7" x14ac:dyDescent="0.25">
      <c r="A511" s="3" t="s">
        <v>2</v>
      </c>
      <c r="B511" s="3">
        <f t="shared" si="7"/>
        <v>2020</v>
      </c>
      <c r="C511" s="3" t="str" cm="1">
        <f t="array" ref="C511">_xlfn.IFS(LEFT(A511,1)="1","1+2 kvartal",LEFT(A511,1)="2","1+2 kvartal",LEFT(A511,1)="3","3+4 kvartal",LEFT(A511,1)="4","3+4 kvartal")</f>
        <v>1+2 kvartal</v>
      </c>
      <c r="D511" s="3" t="s">
        <v>105</v>
      </c>
      <c r="E511" s="3" t="s">
        <v>12</v>
      </c>
      <c r="F511" s="4">
        <v>6</v>
      </c>
      <c r="G511" s="4">
        <v>0</v>
      </c>
    </row>
    <row r="512" spans="1:7" x14ac:dyDescent="0.25">
      <c r="A512" s="3" t="s">
        <v>2</v>
      </c>
      <c r="B512" s="3">
        <f t="shared" si="7"/>
        <v>2020</v>
      </c>
      <c r="C512" s="3" t="str" cm="1">
        <f t="array" ref="C512">_xlfn.IFS(LEFT(A512,1)="1","1+2 kvartal",LEFT(A512,1)="2","1+2 kvartal",LEFT(A512,1)="3","3+4 kvartal",LEFT(A512,1)="4","3+4 kvartal")</f>
        <v>1+2 kvartal</v>
      </c>
      <c r="D512" s="3" t="s">
        <v>105</v>
      </c>
      <c r="E512" s="3" t="s">
        <v>13</v>
      </c>
      <c r="F512" s="5"/>
      <c r="G512" s="4">
        <v>0</v>
      </c>
    </row>
    <row r="513" spans="1:7" x14ac:dyDescent="0.25">
      <c r="A513" s="3" t="s">
        <v>2</v>
      </c>
      <c r="B513" s="3">
        <f t="shared" si="7"/>
        <v>2020</v>
      </c>
      <c r="C513" s="3" t="str" cm="1">
        <f t="array" ref="C513">_xlfn.IFS(LEFT(A513,1)="1","1+2 kvartal",LEFT(A513,1)="2","1+2 kvartal",LEFT(A513,1)="3","3+4 kvartal",LEFT(A513,1)="4","3+4 kvartal")</f>
        <v>1+2 kvartal</v>
      </c>
      <c r="D513" s="3" t="s">
        <v>105</v>
      </c>
      <c r="E513" s="3" t="s">
        <v>14</v>
      </c>
      <c r="F513" s="4">
        <v>11</v>
      </c>
      <c r="G513" s="4">
        <v>0</v>
      </c>
    </row>
    <row r="514" spans="1:7" x14ac:dyDescent="0.25">
      <c r="A514" s="3" t="s">
        <v>2</v>
      </c>
      <c r="B514" s="3">
        <f t="shared" si="7"/>
        <v>2020</v>
      </c>
      <c r="C514" s="3" t="str" cm="1">
        <f t="array" ref="C514">_xlfn.IFS(LEFT(A514,1)="1","1+2 kvartal",LEFT(A514,1)="2","1+2 kvartal",LEFT(A514,1)="3","3+4 kvartal",LEFT(A514,1)="4","3+4 kvartal")</f>
        <v>1+2 kvartal</v>
      </c>
      <c r="D514" s="3" t="s">
        <v>105</v>
      </c>
      <c r="E514" s="3" t="s">
        <v>15</v>
      </c>
      <c r="F514" s="4">
        <v>86</v>
      </c>
      <c r="G514" s="14">
        <v>0.1</v>
      </c>
    </row>
    <row r="515" spans="1:7" x14ac:dyDescent="0.25">
      <c r="A515" s="3" t="s">
        <v>2</v>
      </c>
      <c r="B515" s="3">
        <f t="shared" si="7"/>
        <v>2020</v>
      </c>
      <c r="C515" s="3" t="str" cm="1">
        <f t="array" ref="C515">_xlfn.IFS(LEFT(A515,1)="1","1+2 kvartal",LEFT(A515,1)="2","1+2 kvartal",LEFT(A515,1)="3","3+4 kvartal",LEFT(A515,1)="4","3+4 kvartal")</f>
        <v>1+2 kvartal</v>
      </c>
      <c r="D515" s="3" t="s">
        <v>105</v>
      </c>
      <c r="E515" s="3" t="s">
        <v>16</v>
      </c>
      <c r="F515" s="5"/>
      <c r="G515" s="14">
        <v>0.1</v>
      </c>
    </row>
    <row r="516" spans="1:7" x14ac:dyDescent="0.25">
      <c r="A516" s="3" t="s">
        <v>2</v>
      </c>
      <c r="B516" s="3">
        <f t="shared" ref="B516:B579" si="8">VALUE(RIGHT(A516,4))</f>
        <v>2020</v>
      </c>
      <c r="C516" s="3" t="str" cm="1">
        <f t="array" ref="C516">_xlfn.IFS(LEFT(A516,1)="1","1+2 kvartal",LEFT(A516,1)="2","1+2 kvartal",LEFT(A516,1)="3","3+4 kvartal",LEFT(A516,1)="4","3+4 kvartal")</f>
        <v>1+2 kvartal</v>
      </c>
      <c r="D516" s="3" t="s">
        <v>105</v>
      </c>
      <c r="E516" s="3" t="s">
        <v>17</v>
      </c>
      <c r="F516" s="4">
        <v>21</v>
      </c>
      <c r="G516" s="14">
        <v>0.1</v>
      </c>
    </row>
    <row r="517" spans="1:7" x14ac:dyDescent="0.25">
      <c r="A517" s="3" t="s">
        <v>2</v>
      </c>
      <c r="B517" s="3">
        <f t="shared" si="8"/>
        <v>2020</v>
      </c>
      <c r="C517" s="3" t="str" cm="1">
        <f t="array" ref="C517">_xlfn.IFS(LEFT(A517,1)="1","1+2 kvartal",LEFT(A517,1)="2","1+2 kvartal",LEFT(A517,1)="3","3+4 kvartal",LEFT(A517,1)="4","3+4 kvartal")</f>
        <v>1+2 kvartal</v>
      </c>
      <c r="D517" s="3" t="s">
        <v>105</v>
      </c>
      <c r="E517" s="3" t="s">
        <v>18</v>
      </c>
      <c r="F517" s="4">
        <v>21</v>
      </c>
      <c r="G517" s="14">
        <v>0.1</v>
      </c>
    </row>
    <row r="518" spans="1:7" x14ac:dyDescent="0.25">
      <c r="A518" s="3" t="s">
        <v>2</v>
      </c>
      <c r="B518" s="3">
        <f t="shared" si="8"/>
        <v>2020</v>
      </c>
      <c r="C518" s="3" t="str" cm="1">
        <f t="array" ref="C518">_xlfn.IFS(LEFT(A518,1)="1","1+2 kvartal",LEFT(A518,1)="2","1+2 kvartal",LEFT(A518,1)="3","3+4 kvartal",LEFT(A518,1)="4","3+4 kvartal")</f>
        <v>1+2 kvartal</v>
      </c>
      <c r="D518" s="3" t="s">
        <v>105</v>
      </c>
      <c r="E518" s="3" t="s">
        <v>19</v>
      </c>
      <c r="F518" s="4">
        <v>8</v>
      </c>
      <c r="G518" s="4">
        <v>0</v>
      </c>
    </row>
    <row r="519" spans="1:7" x14ac:dyDescent="0.25">
      <c r="A519" s="3" t="s">
        <v>2</v>
      </c>
      <c r="B519" s="3">
        <f t="shared" si="8"/>
        <v>2020</v>
      </c>
      <c r="C519" s="3" t="str" cm="1">
        <f t="array" ref="C519">_xlfn.IFS(LEFT(A519,1)="1","1+2 kvartal",LEFT(A519,1)="2","1+2 kvartal",LEFT(A519,1)="3","3+4 kvartal",LEFT(A519,1)="4","3+4 kvartal")</f>
        <v>1+2 kvartal</v>
      </c>
      <c r="D519" s="3" t="s">
        <v>105</v>
      </c>
      <c r="E519" s="3" t="s">
        <v>20</v>
      </c>
      <c r="F519" s="4">
        <v>14</v>
      </c>
      <c r="G519" s="4">
        <v>0</v>
      </c>
    </row>
    <row r="520" spans="1:7" x14ac:dyDescent="0.25">
      <c r="A520" s="3" t="s">
        <v>2</v>
      </c>
      <c r="B520" s="3">
        <f t="shared" si="8"/>
        <v>2020</v>
      </c>
      <c r="C520" s="3" t="str" cm="1">
        <f t="array" ref="C520">_xlfn.IFS(LEFT(A520,1)="1","1+2 kvartal",LEFT(A520,1)="2","1+2 kvartal",LEFT(A520,1)="3","3+4 kvartal",LEFT(A520,1)="4","3+4 kvartal")</f>
        <v>1+2 kvartal</v>
      </c>
      <c r="D520" s="3" t="s">
        <v>105</v>
      </c>
      <c r="E520" s="3" t="s">
        <v>21</v>
      </c>
      <c r="F520" s="4">
        <v>19</v>
      </c>
      <c r="G520" s="4">
        <v>0</v>
      </c>
    </row>
    <row r="521" spans="1:7" x14ac:dyDescent="0.25">
      <c r="A521" s="3" t="s">
        <v>2</v>
      </c>
      <c r="B521" s="3">
        <f t="shared" si="8"/>
        <v>2020</v>
      </c>
      <c r="C521" s="3" t="str" cm="1">
        <f t="array" ref="C521">_xlfn.IFS(LEFT(A521,1)="1","1+2 kvartal",LEFT(A521,1)="2","1+2 kvartal",LEFT(A521,1)="3","3+4 kvartal",LEFT(A521,1)="4","3+4 kvartal")</f>
        <v>1+2 kvartal</v>
      </c>
      <c r="D521" s="3" t="s">
        <v>105</v>
      </c>
      <c r="E521" s="3" t="s">
        <v>22</v>
      </c>
      <c r="F521" s="4">
        <v>21</v>
      </c>
      <c r="G521" s="14">
        <v>0.1</v>
      </c>
    </row>
    <row r="522" spans="1:7" x14ac:dyDescent="0.25">
      <c r="A522" s="3" t="s">
        <v>2</v>
      </c>
      <c r="B522" s="3">
        <f t="shared" si="8"/>
        <v>2020</v>
      </c>
      <c r="C522" s="3" t="str" cm="1">
        <f t="array" ref="C522">_xlfn.IFS(LEFT(A522,1)="1","1+2 kvartal",LEFT(A522,1)="2","1+2 kvartal",LEFT(A522,1)="3","3+4 kvartal",LEFT(A522,1)="4","3+4 kvartal")</f>
        <v>1+2 kvartal</v>
      </c>
      <c r="D522" s="3" t="s">
        <v>105</v>
      </c>
      <c r="E522" s="3" t="s">
        <v>23</v>
      </c>
      <c r="F522" s="4">
        <v>3</v>
      </c>
      <c r="G522" s="4">
        <v>0</v>
      </c>
    </row>
    <row r="523" spans="1:7" x14ac:dyDescent="0.25">
      <c r="A523" s="3" t="s">
        <v>2</v>
      </c>
      <c r="B523" s="3">
        <f t="shared" si="8"/>
        <v>2020</v>
      </c>
      <c r="C523" s="3" t="str" cm="1">
        <f t="array" ref="C523">_xlfn.IFS(LEFT(A523,1)="1","1+2 kvartal",LEFT(A523,1)="2","1+2 kvartal",LEFT(A523,1)="3","3+4 kvartal",LEFT(A523,1)="4","3+4 kvartal")</f>
        <v>1+2 kvartal</v>
      </c>
      <c r="D523" s="3" t="s">
        <v>105</v>
      </c>
      <c r="E523" s="3" t="s">
        <v>24</v>
      </c>
      <c r="F523" s="5"/>
      <c r="G523" s="4">
        <v>0</v>
      </c>
    </row>
    <row r="524" spans="1:7" x14ac:dyDescent="0.25">
      <c r="A524" s="3" t="s">
        <v>2</v>
      </c>
      <c r="B524" s="3">
        <f t="shared" si="8"/>
        <v>2020</v>
      </c>
      <c r="C524" s="3" t="str" cm="1">
        <f t="array" ref="C524">_xlfn.IFS(LEFT(A524,1)="1","1+2 kvartal",LEFT(A524,1)="2","1+2 kvartal",LEFT(A524,1)="3","3+4 kvartal",LEFT(A524,1)="4","3+4 kvartal")</f>
        <v>1+2 kvartal</v>
      </c>
      <c r="D524" s="3" t="s">
        <v>105</v>
      </c>
      <c r="E524" s="3" t="s">
        <v>25</v>
      </c>
      <c r="F524" s="4">
        <v>15</v>
      </c>
      <c r="G524" s="4">
        <v>0</v>
      </c>
    </row>
    <row r="525" spans="1:7" x14ac:dyDescent="0.25">
      <c r="A525" s="3" t="s">
        <v>2</v>
      </c>
      <c r="B525" s="3">
        <f t="shared" si="8"/>
        <v>2020</v>
      </c>
      <c r="C525" s="3" t="str" cm="1">
        <f t="array" ref="C525">_xlfn.IFS(LEFT(A525,1)="1","1+2 kvartal",LEFT(A525,1)="2","1+2 kvartal",LEFT(A525,1)="3","3+4 kvartal",LEFT(A525,1)="4","3+4 kvartal")</f>
        <v>1+2 kvartal</v>
      </c>
      <c r="D525" s="3" t="s">
        <v>105</v>
      </c>
      <c r="E525" s="3" t="s">
        <v>26</v>
      </c>
      <c r="F525" s="4">
        <v>13</v>
      </c>
      <c r="G525" s="4">
        <v>0</v>
      </c>
    </row>
    <row r="526" spans="1:7" x14ac:dyDescent="0.25">
      <c r="A526" s="3" t="s">
        <v>2</v>
      </c>
      <c r="B526" s="3">
        <f t="shared" si="8"/>
        <v>2020</v>
      </c>
      <c r="C526" s="3" t="str" cm="1">
        <f t="array" ref="C526">_xlfn.IFS(LEFT(A526,1)="1","1+2 kvartal",LEFT(A526,1)="2","1+2 kvartal",LEFT(A526,1)="3","3+4 kvartal",LEFT(A526,1)="4","3+4 kvartal")</f>
        <v>1+2 kvartal</v>
      </c>
      <c r="D526" s="3" t="s">
        <v>105</v>
      </c>
      <c r="E526" s="3" t="s">
        <v>27</v>
      </c>
      <c r="F526" s="4">
        <v>21</v>
      </c>
      <c r="G526" s="4">
        <v>0</v>
      </c>
    </row>
    <row r="527" spans="1:7" x14ac:dyDescent="0.25">
      <c r="A527" s="3" t="s">
        <v>2</v>
      </c>
      <c r="B527" s="3">
        <f t="shared" si="8"/>
        <v>2020</v>
      </c>
      <c r="C527" s="3" t="str" cm="1">
        <f t="array" ref="C527">_xlfn.IFS(LEFT(A527,1)="1","1+2 kvartal",LEFT(A527,1)="2","1+2 kvartal",LEFT(A527,1)="3","3+4 kvartal",LEFT(A527,1)="4","3+4 kvartal")</f>
        <v>1+2 kvartal</v>
      </c>
      <c r="D527" s="3" t="s">
        <v>105</v>
      </c>
      <c r="E527" s="3" t="s">
        <v>28</v>
      </c>
      <c r="F527" s="4">
        <v>4</v>
      </c>
      <c r="G527" s="4">
        <v>0</v>
      </c>
    </row>
    <row r="528" spans="1:7" x14ac:dyDescent="0.25">
      <c r="A528" s="3" t="s">
        <v>2</v>
      </c>
      <c r="B528" s="3">
        <f t="shared" si="8"/>
        <v>2020</v>
      </c>
      <c r="C528" s="3" t="str" cm="1">
        <f t="array" ref="C528">_xlfn.IFS(LEFT(A528,1)="1","1+2 kvartal",LEFT(A528,1)="2","1+2 kvartal",LEFT(A528,1)="3","3+4 kvartal",LEFT(A528,1)="4","3+4 kvartal")</f>
        <v>1+2 kvartal</v>
      </c>
      <c r="D528" s="3" t="s">
        <v>105</v>
      </c>
      <c r="E528" s="3" t="s">
        <v>29</v>
      </c>
      <c r="F528" s="4">
        <v>12</v>
      </c>
      <c r="G528" s="4">
        <v>0</v>
      </c>
    </row>
    <row r="529" spans="1:7" x14ac:dyDescent="0.25">
      <c r="A529" s="3" t="s">
        <v>2</v>
      </c>
      <c r="B529" s="3">
        <f t="shared" si="8"/>
        <v>2020</v>
      </c>
      <c r="C529" s="3" t="str" cm="1">
        <f t="array" ref="C529">_xlfn.IFS(LEFT(A529,1)="1","1+2 kvartal",LEFT(A529,1)="2","1+2 kvartal",LEFT(A529,1)="3","3+4 kvartal",LEFT(A529,1)="4","3+4 kvartal")</f>
        <v>1+2 kvartal</v>
      </c>
      <c r="D529" s="3" t="s">
        <v>105</v>
      </c>
      <c r="E529" s="3" t="s">
        <v>30</v>
      </c>
      <c r="F529" s="4">
        <v>6</v>
      </c>
      <c r="G529" s="4">
        <v>0</v>
      </c>
    </row>
    <row r="530" spans="1:7" x14ac:dyDescent="0.25">
      <c r="A530" s="3" t="s">
        <v>2</v>
      </c>
      <c r="B530" s="3">
        <f t="shared" si="8"/>
        <v>2020</v>
      </c>
      <c r="C530" s="3" t="str" cm="1">
        <f t="array" ref="C530">_xlfn.IFS(LEFT(A530,1)="1","1+2 kvartal",LEFT(A530,1)="2","1+2 kvartal",LEFT(A530,1)="3","3+4 kvartal",LEFT(A530,1)="4","3+4 kvartal")</f>
        <v>1+2 kvartal</v>
      </c>
      <c r="D530" s="3" t="s">
        <v>105</v>
      </c>
      <c r="E530" s="3" t="s">
        <v>31</v>
      </c>
      <c r="F530" s="4">
        <v>73</v>
      </c>
      <c r="G530" s="14">
        <v>0.2</v>
      </c>
    </row>
    <row r="531" spans="1:7" x14ac:dyDescent="0.25">
      <c r="A531" s="3" t="s">
        <v>2</v>
      </c>
      <c r="B531" s="3">
        <f t="shared" si="8"/>
        <v>2020</v>
      </c>
      <c r="C531" s="3" t="str" cm="1">
        <f t="array" ref="C531">_xlfn.IFS(LEFT(A531,1)="1","1+2 kvartal",LEFT(A531,1)="2","1+2 kvartal",LEFT(A531,1)="3","3+4 kvartal",LEFT(A531,1)="4","3+4 kvartal")</f>
        <v>1+2 kvartal</v>
      </c>
      <c r="D531" s="3" t="s">
        <v>105</v>
      </c>
      <c r="E531" s="3" t="s">
        <v>32</v>
      </c>
      <c r="F531" s="4">
        <v>18</v>
      </c>
      <c r="G531" s="14">
        <v>0.1</v>
      </c>
    </row>
    <row r="532" spans="1:7" x14ac:dyDescent="0.25">
      <c r="A532" s="3" t="s">
        <v>2</v>
      </c>
      <c r="B532" s="3">
        <f t="shared" si="8"/>
        <v>2020</v>
      </c>
      <c r="C532" s="3" t="str" cm="1">
        <f t="array" ref="C532">_xlfn.IFS(LEFT(A532,1)="1","1+2 kvartal",LEFT(A532,1)="2","1+2 kvartal",LEFT(A532,1)="3","3+4 kvartal",LEFT(A532,1)="4","3+4 kvartal")</f>
        <v>1+2 kvartal</v>
      </c>
      <c r="D532" s="3" t="s">
        <v>105</v>
      </c>
      <c r="E532" s="3" t="s">
        <v>33</v>
      </c>
      <c r="F532" s="4">
        <v>18</v>
      </c>
      <c r="G532" s="14">
        <v>0.1</v>
      </c>
    </row>
    <row r="533" spans="1:7" x14ac:dyDescent="0.25">
      <c r="A533" s="3" t="s">
        <v>2</v>
      </c>
      <c r="B533" s="3">
        <f t="shared" si="8"/>
        <v>2020</v>
      </c>
      <c r="C533" s="3" t="str" cm="1">
        <f t="array" ref="C533">_xlfn.IFS(LEFT(A533,1)="1","1+2 kvartal",LEFT(A533,1)="2","1+2 kvartal",LEFT(A533,1)="3","3+4 kvartal",LEFT(A533,1)="4","3+4 kvartal")</f>
        <v>1+2 kvartal</v>
      </c>
      <c r="D533" s="3" t="s">
        <v>105</v>
      </c>
      <c r="E533" s="3" t="s">
        <v>34</v>
      </c>
      <c r="F533" s="4">
        <v>24</v>
      </c>
      <c r="G533" s="14">
        <v>0.1</v>
      </c>
    </row>
    <row r="534" spans="1:7" x14ac:dyDescent="0.25">
      <c r="A534" s="3" t="s">
        <v>2</v>
      </c>
      <c r="B534" s="3">
        <f t="shared" si="8"/>
        <v>2020</v>
      </c>
      <c r="C534" s="3" t="str" cm="1">
        <f t="array" ref="C534">_xlfn.IFS(LEFT(A534,1)="1","1+2 kvartal",LEFT(A534,1)="2","1+2 kvartal",LEFT(A534,1)="3","3+4 kvartal",LEFT(A534,1)="4","3+4 kvartal")</f>
        <v>1+2 kvartal</v>
      </c>
      <c r="D534" s="3" t="s">
        <v>105</v>
      </c>
      <c r="E534" s="3" t="s">
        <v>35</v>
      </c>
      <c r="F534" s="4">
        <v>38</v>
      </c>
      <c r="G534" s="14">
        <v>0.1</v>
      </c>
    </row>
    <row r="535" spans="1:7" x14ac:dyDescent="0.25">
      <c r="A535" s="3" t="s">
        <v>2</v>
      </c>
      <c r="B535" s="3">
        <f t="shared" si="8"/>
        <v>2020</v>
      </c>
      <c r="C535" s="3" t="str" cm="1">
        <f t="array" ref="C535">_xlfn.IFS(LEFT(A535,1)="1","1+2 kvartal",LEFT(A535,1)="2","1+2 kvartal",LEFT(A535,1)="3","3+4 kvartal",LEFT(A535,1)="4","3+4 kvartal")</f>
        <v>1+2 kvartal</v>
      </c>
      <c r="D535" s="3" t="s">
        <v>105</v>
      </c>
      <c r="E535" s="3" t="s">
        <v>36</v>
      </c>
      <c r="F535" s="5"/>
      <c r="G535" s="4">
        <v>0</v>
      </c>
    </row>
    <row r="536" spans="1:7" x14ac:dyDescent="0.25">
      <c r="A536" s="3" t="s">
        <v>2</v>
      </c>
      <c r="B536" s="3">
        <f t="shared" si="8"/>
        <v>2020</v>
      </c>
      <c r="C536" s="3" t="str" cm="1">
        <f t="array" ref="C536">_xlfn.IFS(LEFT(A536,1)="1","1+2 kvartal",LEFT(A536,1)="2","1+2 kvartal",LEFT(A536,1)="3","3+4 kvartal",LEFT(A536,1)="4","3+4 kvartal")</f>
        <v>1+2 kvartal</v>
      </c>
      <c r="D536" s="3" t="s">
        <v>105</v>
      </c>
      <c r="E536" s="3" t="s">
        <v>37</v>
      </c>
      <c r="F536" s="4">
        <v>31</v>
      </c>
      <c r="G536" s="14">
        <v>0.1</v>
      </c>
    </row>
    <row r="537" spans="1:7" x14ac:dyDescent="0.25">
      <c r="A537" s="3" t="s">
        <v>2</v>
      </c>
      <c r="B537" s="3">
        <f t="shared" si="8"/>
        <v>2020</v>
      </c>
      <c r="C537" s="3" t="str" cm="1">
        <f t="array" ref="C537">_xlfn.IFS(LEFT(A537,1)="1","1+2 kvartal",LEFT(A537,1)="2","1+2 kvartal",LEFT(A537,1)="3","3+4 kvartal",LEFT(A537,1)="4","3+4 kvartal")</f>
        <v>1+2 kvartal</v>
      </c>
      <c r="D537" s="3" t="s">
        <v>105</v>
      </c>
      <c r="E537" s="3" t="s">
        <v>38</v>
      </c>
      <c r="F537" s="4">
        <v>32</v>
      </c>
      <c r="G537" s="14">
        <v>0.1</v>
      </c>
    </row>
    <row r="538" spans="1:7" x14ac:dyDescent="0.25">
      <c r="A538" s="3" t="s">
        <v>2</v>
      </c>
      <c r="B538" s="3">
        <f t="shared" si="8"/>
        <v>2020</v>
      </c>
      <c r="C538" s="3" t="str" cm="1">
        <f t="array" ref="C538">_xlfn.IFS(LEFT(A538,1)="1","1+2 kvartal",LEFT(A538,1)="2","1+2 kvartal",LEFT(A538,1)="3","3+4 kvartal",LEFT(A538,1)="4","3+4 kvartal")</f>
        <v>1+2 kvartal</v>
      </c>
      <c r="D538" s="3" t="s">
        <v>105</v>
      </c>
      <c r="E538" s="3" t="s">
        <v>39</v>
      </c>
      <c r="F538" s="4">
        <v>35</v>
      </c>
      <c r="G538" s="14">
        <v>0.1</v>
      </c>
    </row>
    <row r="539" spans="1:7" x14ac:dyDescent="0.25">
      <c r="A539" s="3" t="s">
        <v>2</v>
      </c>
      <c r="B539" s="3">
        <f t="shared" si="8"/>
        <v>2020</v>
      </c>
      <c r="C539" s="3" t="str" cm="1">
        <f t="array" ref="C539">_xlfn.IFS(LEFT(A539,1)="1","1+2 kvartal",LEFT(A539,1)="2","1+2 kvartal",LEFT(A539,1)="3","3+4 kvartal",LEFT(A539,1)="4","3+4 kvartal")</f>
        <v>1+2 kvartal</v>
      </c>
      <c r="D539" s="3" t="s">
        <v>105</v>
      </c>
      <c r="E539" s="3" t="s">
        <v>40</v>
      </c>
      <c r="F539" s="4">
        <v>11</v>
      </c>
      <c r="G539" s="4">
        <v>0</v>
      </c>
    </row>
    <row r="540" spans="1:7" x14ac:dyDescent="0.25">
      <c r="A540" s="3" t="s">
        <v>2</v>
      </c>
      <c r="B540" s="3">
        <f t="shared" si="8"/>
        <v>2020</v>
      </c>
      <c r="C540" s="3" t="str" cm="1">
        <f t="array" ref="C540">_xlfn.IFS(LEFT(A540,1)="1","1+2 kvartal",LEFT(A540,1)="2","1+2 kvartal",LEFT(A540,1)="3","3+4 kvartal",LEFT(A540,1)="4","3+4 kvartal")</f>
        <v>1+2 kvartal</v>
      </c>
      <c r="D540" s="3" t="s">
        <v>105</v>
      </c>
      <c r="E540" s="3" t="s">
        <v>41</v>
      </c>
      <c r="F540" s="4">
        <v>19</v>
      </c>
      <c r="G540" s="14">
        <v>0.1</v>
      </c>
    </row>
    <row r="541" spans="1:7" x14ac:dyDescent="0.25">
      <c r="A541" s="3" t="s">
        <v>2</v>
      </c>
      <c r="B541" s="3">
        <f t="shared" si="8"/>
        <v>2020</v>
      </c>
      <c r="C541" s="3" t="str" cm="1">
        <f t="array" ref="C541">_xlfn.IFS(LEFT(A541,1)="1","1+2 kvartal",LEFT(A541,1)="2","1+2 kvartal",LEFT(A541,1)="3","3+4 kvartal",LEFT(A541,1)="4","3+4 kvartal")</f>
        <v>1+2 kvartal</v>
      </c>
      <c r="D541" s="3" t="s">
        <v>105</v>
      </c>
      <c r="E541" s="3" t="s">
        <v>42</v>
      </c>
      <c r="F541" s="4">
        <v>22</v>
      </c>
      <c r="G541" s="4">
        <v>0</v>
      </c>
    </row>
    <row r="542" spans="1:7" x14ac:dyDescent="0.25">
      <c r="A542" s="3" t="s">
        <v>2</v>
      </c>
      <c r="B542" s="3">
        <f t="shared" si="8"/>
        <v>2020</v>
      </c>
      <c r="C542" s="3" t="str" cm="1">
        <f t="array" ref="C542">_xlfn.IFS(LEFT(A542,1)="1","1+2 kvartal",LEFT(A542,1)="2","1+2 kvartal",LEFT(A542,1)="3","3+4 kvartal",LEFT(A542,1)="4","3+4 kvartal")</f>
        <v>1+2 kvartal</v>
      </c>
      <c r="D542" s="3" t="s">
        <v>105</v>
      </c>
      <c r="E542" s="3" t="s">
        <v>43</v>
      </c>
      <c r="F542" s="4">
        <v>18</v>
      </c>
      <c r="G542" s="14">
        <v>0.1</v>
      </c>
    </row>
    <row r="543" spans="1:7" x14ac:dyDescent="0.25">
      <c r="A543" s="3" t="s">
        <v>2</v>
      </c>
      <c r="B543" s="3">
        <f t="shared" si="8"/>
        <v>2020</v>
      </c>
      <c r="C543" s="3" t="str" cm="1">
        <f t="array" ref="C543">_xlfn.IFS(LEFT(A543,1)="1","1+2 kvartal",LEFT(A543,1)="2","1+2 kvartal",LEFT(A543,1)="3","3+4 kvartal",LEFT(A543,1)="4","3+4 kvartal")</f>
        <v>1+2 kvartal</v>
      </c>
      <c r="D543" s="3" t="s">
        <v>105</v>
      </c>
      <c r="E543" s="3" t="s">
        <v>44</v>
      </c>
      <c r="F543" s="5"/>
      <c r="G543" s="4">
        <v>0</v>
      </c>
    </row>
    <row r="544" spans="1:7" x14ac:dyDescent="0.25">
      <c r="A544" s="3" t="s">
        <v>2</v>
      </c>
      <c r="B544" s="3">
        <f t="shared" si="8"/>
        <v>2020</v>
      </c>
      <c r="C544" s="3" t="str" cm="1">
        <f t="array" ref="C544">_xlfn.IFS(LEFT(A544,1)="1","1+2 kvartal",LEFT(A544,1)="2","1+2 kvartal",LEFT(A544,1)="3","3+4 kvartal",LEFT(A544,1)="4","3+4 kvartal")</f>
        <v>1+2 kvartal</v>
      </c>
      <c r="D544" s="3" t="s">
        <v>105</v>
      </c>
      <c r="E544" s="3" t="s">
        <v>45</v>
      </c>
      <c r="F544" s="5"/>
      <c r="G544" s="4">
        <v>0</v>
      </c>
    </row>
    <row r="545" spans="1:7" x14ac:dyDescent="0.25">
      <c r="A545" s="3" t="s">
        <v>2</v>
      </c>
      <c r="B545" s="3">
        <f t="shared" si="8"/>
        <v>2020</v>
      </c>
      <c r="C545" s="3" t="str" cm="1">
        <f t="array" ref="C545">_xlfn.IFS(LEFT(A545,1)="1","1+2 kvartal",LEFT(A545,1)="2","1+2 kvartal",LEFT(A545,1)="3","3+4 kvartal",LEFT(A545,1)="4","3+4 kvartal")</f>
        <v>1+2 kvartal</v>
      </c>
      <c r="D545" s="3" t="s">
        <v>105</v>
      </c>
      <c r="E545" s="3" t="s">
        <v>46</v>
      </c>
      <c r="F545" s="4">
        <v>12</v>
      </c>
      <c r="G545" s="4">
        <v>0</v>
      </c>
    </row>
    <row r="546" spans="1:7" x14ac:dyDescent="0.25">
      <c r="A546" s="3" t="s">
        <v>2</v>
      </c>
      <c r="B546" s="3">
        <f t="shared" si="8"/>
        <v>2020</v>
      </c>
      <c r="C546" s="3" t="str" cm="1">
        <f t="array" ref="C546">_xlfn.IFS(LEFT(A546,1)="1","1+2 kvartal",LEFT(A546,1)="2","1+2 kvartal",LEFT(A546,1)="3","3+4 kvartal",LEFT(A546,1)="4","3+4 kvartal")</f>
        <v>1+2 kvartal</v>
      </c>
      <c r="D546" s="3" t="s">
        <v>105</v>
      </c>
      <c r="E546" s="3" t="s">
        <v>47</v>
      </c>
      <c r="F546" s="5"/>
      <c r="G546" s="5"/>
    </row>
    <row r="547" spans="1:7" x14ac:dyDescent="0.25">
      <c r="A547" s="3" t="s">
        <v>2</v>
      </c>
      <c r="B547" s="3">
        <f t="shared" si="8"/>
        <v>2020</v>
      </c>
      <c r="C547" s="3" t="str" cm="1">
        <f t="array" ref="C547">_xlfn.IFS(LEFT(A547,1)="1","1+2 kvartal",LEFT(A547,1)="2","1+2 kvartal",LEFT(A547,1)="3","3+4 kvartal",LEFT(A547,1)="4","3+4 kvartal")</f>
        <v>1+2 kvartal</v>
      </c>
      <c r="D547" s="3" t="s">
        <v>105</v>
      </c>
      <c r="E547" s="3" t="s">
        <v>48</v>
      </c>
      <c r="F547" s="4">
        <v>28</v>
      </c>
      <c r="G547" s="14">
        <v>0.1</v>
      </c>
    </row>
    <row r="548" spans="1:7" x14ac:dyDescent="0.25">
      <c r="A548" s="3" t="s">
        <v>2</v>
      </c>
      <c r="B548" s="3">
        <f t="shared" si="8"/>
        <v>2020</v>
      </c>
      <c r="C548" s="3" t="str" cm="1">
        <f t="array" ref="C548">_xlfn.IFS(LEFT(A548,1)="1","1+2 kvartal",LEFT(A548,1)="2","1+2 kvartal",LEFT(A548,1)="3","3+4 kvartal",LEFT(A548,1)="4","3+4 kvartal")</f>
        <v>1+2 kvartal</v>
      </c>
      <c r="D548" s="3" t="s">
        <v>105</v>
      </c>
      <c r="E548" s="3" t="s">
        <v>49</v>
      </c>
      <c r="F548" s="4">
        <v>20</v>
      </c>
      <c r="G548" s="14">
        <v>0.1</v>
      </c>
    </row>
    <row r="549" spans="1:7" x14ac:dyDescent="0.25">
      <c r="A549" s="3" t="s">
        <v>2</v>
      </c>
      <c r="B549" s="3">
        <f t="shared" si="8"/>
        <v>2020</v>
      </c>
      <c r="C549" s="3" t="str" cm="1">
        <f t="array" ref="C549">_xlfn.IFS(LEFT(A549,1)="1","1+2 kvartal",LEFT(A549,1)="2","1+2 kvartal",LEFT(A549,1)="3","3+4 kvartal",LEFT(A549,1)="4","3+4 kvartal")</f>
        <v>1+2 kvartal</v>
      </c>
      <c r="D549" s="3" t="s">
        <v>105</v>
      </c>
      <c r="E549" s="3" t="s">
        <v>50</v>
      </c>
      <c r="F549" s="4">
        <v>13</v>
      </c>
      <c r="G549" s="14">
        <v>0.1</v>
      </c>
    </row>
    <row r="550" spans="1:7" x14ac:dyDescent="0.25">
      <c r="A550" s="3" t="s">
        <v>2</v>
      </c>
      <c r="B550" s="3">
        <f t="shared" si="8"/>
        <v>2020</v>
      </c>
      <c r="C550" s="3" t="str" cm="1">
        <f t="array" ref="C550">_xlfn.IFS(LEFT(A550,1)="1","1+2 kvartal",LEFT(A550,1)="2","1+2 kvartal",LEFT(A550,1)="3","3+4 kvartal",LEFT(A550,1)="4","3+4 kvartal")</f>
        <v>1+2 kvartal</v>
      </c>
      <c r="D550" s="3" t="s">
        <v>105</v>
      </c>
      <c r="E550" s="3" t="s">
        <v>51</v>
      </c>
      <c r="F550" s="4">
        <v>41</v>
      </c>
      <c r="G550" s="14">
        <v>0.1</v>
      </c>
    </row>
    <row r="551" spans="1:7" x14ac:dyDescent="0.25">
      <c r="A551" s="3" t="s">
        <v>2</v>
      </c>
      <c r="B551" s="3">
        <f t="shared" si="8"/>
        <v>2020</v>
      </c>
      <c r="C551" s="3" t="str" cm="1">
        <f t="array" ref="C551">_xlfn.IFS(LEFT(A551,1)="1","1+2 kvartal",LEFT(A551,1)="2","1+2 kvartal",LEFT(A551,1)="3","3+4 kvartal",LEFT(A551,1)="4","3+4 kvartal")</f>
        <v>1+2 kvartal</v>
      </c>
      <c r="D551" s="3" t="s">
        <v>105</v>
      </c>
      <c r="E551" s="3" t="s">
        <v>52</v>
      </c>
      <c r="F551" s="4">
        <v>164</v>
      </c>
      <c r="G551" s="4">
        <v>0</v>
      </c>
    </row>
    <row r="552" spans="1:7" x14ac:dyDescent="0.25">
      <c r="A552" s="3" t="s">
        <v>2</v>
      </c>
      <c r="B552" s="3">
        <f t="shared" si="8"/>
        <v>2020</v>
      </c>
      <c r="C552" s="3" t="str" cm="1">
        <f t="array" ref="C552">_xlfn.IFS(LEFT(A552,1)="1","1+2 kvartal",LEFT(A552,1)="2","1+2 kvartal",LEFT(A552,1)="3","3+4 kvartal",LEFT(A552,1)="4","3+4 kvartal")</f>
        <v>1+2 kvartal</v>
      </c>
      <c r="D552" s="3" t="s">
        <v>105</v>
      </c>
      <c r="E552" s="3" t="s">
        <v>53</v>
      </c>
      <c r="F552" s="4">
        <v>15</v>
      </c>
      <c r="G552" s="4">
        <v>0</v>
      </c>
    </row>
    <row r="553" spans="1:7" x14ac:dyDescent="0.25">
      <c r="A553" s="3" t="s">
        <v>2</v>
      </c>
      <c r="B553" s="3">
        <f t="shared" si="8"/>
        <v>2020</v>
      </c>
      <c r="C553" s="3" t="str" cm="1">
        <f t="array" ref="C553">_xlfn.IFS(LEFT(A553,1)="1","1+2 kvartal",LEFT(A553,1)="2","1+2 kvartal",LEFT(A553,1)="3","3+4 kvartal",LEFT(A553,1)="4","3+4 kvartal")</f>
        <v>1+2 kvartal</v>
      </c>
      <c r="D553" s="3" t="s">
        <v>105</v>
      </c>
      <c r="E553" s="3" t="s">
        <v>54</v>
      </c>
      <c r="F553" s="4">
        <v>9</v>
      </c>
      <c r="G553" s="14">
        <v>0.1</v>
      </c>
    </row>
    <row r="554" spans="1:7" x14ac:dyDescent="0.25">
      <c r="A554" s="3" t="s">
        <v>2</v>
      </c>
      <c r="B554" s="3">
        <f t="shared" si="8"/>
        <v>2020</v>
      </c>
      <c r="C554" s="3" t="str" cm="1">
        <f t="array" ref="C554">_xlfn.IFS(LEFT(A554,1)="1","1+2 kvartal",LEFT(A554,1)="2","1+2 kvartal",LEFT(A554,1)="3","3+4 kvartal",LEFT(A554,1)="4","3+4 kvartal")</f>
        <v>1+2 kvartal</v>
      </c>
      <c r="D554" s="3" t="s">
        <v>105</v>
      </c>
      <c r="E554" s="3" t="s">
        <v>55</v>
      </c>
      <c r="F554" s="4">
        <v>7</v>
      </c>
      <c r="G554" s="4">
        <v>0</v>
      </c>
    </row>
    <row r="555" spans="1:7" x14ac:dyDescent="0.25">
      <c r="A555" s="3" t="s">
        <v>2</v>
      </c>
      <c r="B555" s="3">
        <f t="shared" si="8"/>
        <v>2020</v>
      </c>
      <c r="C555" s="3" t="str" cm="1">
        <f t="array" ref="C555">_xlfn.IFS(LEFT(A555,1)="1","1+2 kvartal",LEFT(A555,1)="2","1+2 kvartal",LEFT(A555,1)="3","3+4 kvartal",LEFT(A555,1)="4","3+4 kvartal")</f>
        <v>1+2 kvartal</v>
      </c>
      <c r="D555" s="3" t="s">
        <v>105</v>
      </c>
      <c r="E555" s="3" t="s">
        <v>56</v>
      </c>
      <c r="F555" s="4">
        <v>5</v>
      </c>
      <c r="G555" s="4">
        <v>0</v>
      </c>
    </row>
    <row r="556" spans="1:7" x14ac:dyDescent="0.25">
      <c r="A556" s="3" t="s">
        <v>2</v>
      </c>
      <c r="B556" s="3">
        <f t="shared" si="8"/>
        <v>2020</v>
      </c>
      <c r="C556" s="3" t="str" cm="1">
        <f t="array" ref="C556">_xlfn.IFS(LEFT(A556,1)="1","1+2 kvartal",LEFT(A556,1)="2","1+2 kvartal",LEFT(A556,1)="3","3+4 kvartal",LEFT(A556,1)="4","3+4 kvartal")</f>
        <v>1+2 kvartal</v>
      </c>
      <c r="D556" s="3" t="s">
        <v>105</v>
      </c>
      <c r="E556" s="3" t="s">
        <v>57</v>
      </c>
      <c r="F556" s="4">
        <v>59</v>
      </c>
      <c r="G556" s="14">
        <v>0.2</v>
      </c>
    </row>
    <row r="557" spans="1:7" x14ac:dyDescent="0.25">
      <c r="A557" s="3" t="s">
        <v>2</v>
      </c>
      <c r="B557" s="3">
        <f t="shared" si="8"/>
        <v>2020</v>
      </c>
      <c r="C557" s="3" t="str" cm="1">
        <f t="array" ref="C557">_xlfn.IFS(LEFT(A557,1)="1","1+2 kvartal",LEFT(A557,1)="2","1+2 kvartal",LEFT(A557,1)="3","3+4 kvartal",LEFT(A557,1)="4","3+4 kvartal")</f>
        <v>1+2 kvartal</v>
      </c>
      <c r="D557" s="3" t="s">
        <v>105</v>
      </c>
      <c r="E557" s="3" t="s">
        <v>58</v>
      </c>
      <c r="F557" s="5"/>
      <c r="G557" s="4">
        <v>0</v>
      </c>
    </row>
    <row r="558" spans="1:7" x14ac:dyDescent="0.25">
      <c r="A558" s="3" t="s">
        <v>2</v>
      </c>
      <c r="B558" s="3">
        <f t="shared" si="8"/>
        <v>2020</v>
      </c>
      <c r="C558" s="3" t="str" cm="1">
        <f t="array" ref="C558">_xlfn.IFS(LEFT(A558,1)="1","1+2 kvartal",LEFT(A558,1)="2","1+2 kvartal",LEFT(A558,1)="3","3+4 kvartal",LEFT(A558,1)="4","3+4 kvartal")</f>
        <v>1+2 kvartal</v>
      </c>
      <c r="D558" s="3" t="s">
        <v>105</v>
      </c>
      <c r="E558" s="3" t="s">
        <v>59</v>
      </c>
      <c r="F558" s="5"/>
      <c r="G558" s="5"/>
    </row>
    <row r="559" spans="1:7" x14ac:dyDescent="0.25">
      <c r="A559" s="3" t="s">
        <v>2</v>
      </c>
      <c r="B559" s="3">
        <f t="shared" si="8"/>
        <v>2020</v>
      </c>
      <c r="C559" s="3" t="str" cm="1">
        <f t="array" ref="C559">_xlfn.IFS(LEFT(A559,1)="1","1+2 kvartal",LEFT(A559,1)="2","1+2 kvartal",LEFT(A559,1)="3","3+4 kvartal",LEFT(A559,1)="4","3+4 kvartal")</f>
        <v>1+2 kvartal</v>
      </c>
      <c r="D559" s="3" t="s">
        <v>105</v>
      </c>
      <c r="E559" s="3" t="s">
        <v>60</v>
      </c>
      <c r="F559" s="4">
        <v>3</v>
      </c>
      <c r="G559" s="4">
        <v>0</v>
      </c>
    </row>
    <row r="560" spans="1:7" x14ac:dyDescent="0.25">
      <c r="A560" s="3" t="s">
        <v>2</v>
      </c>
      <c r="B560" s="3">
        <f t="shared" si="8"/>
        <v>2020</v>
      </c>
      <c r="C560" s="3" t="str" cm="1">
        <f t="array" ref="C560">_xlfn.IFS(LEFT(A560,1)="1","1+2 kvartal",LEFT(A560,1)="2","1+2 kvartal",LEFT(A560,1)="3","3+4 kvartal",LEFT(A560,1)="4","3+4 kvartal")</f>
        <v>1+2 kvartal</v>
      </c>
      <c r="D560" s="3" t="s">
        <v>105</v>
      </c>
      <c r="E560" s="3" t="s">
        <v>61</v>
      </c>
      <c r="F560" s="4">
        <v>14</v>
      </c>
      <c r="G560" s="14">
        <v>0.1</v>
      </c>
    </row>
    <row r="561" spans="1:7" x14ac:dyDescent="0.25">
      <c r="A561" s="3" t="s">
        <v>2</v>
      </c>
      <c r="B561" s="3">
        <f t="shared" si="8"/>
        <v>2020</v>
      </c>
      <c r="C561" s="3" t="str" cm="1">
        <f t="array" ref="C561">_xlfn.IFS(LEFT(A561,1)="1","1+2 kvartal",LEFT(A561,1)="2","1+2 kvartal",LEFT(A561,1)="3","3+4 kvartal",LEFT(A561,1)="4","3+4 kvartal")</f>
        <v>1+2 kvartal</v>
      </c>
      <c r="D561" s="3" t="s">
        <v>105</v>
      </c>
      <c r="E561" s="3" t="s">
        <v>62</v>
      </c>
      <c r="F561" s="4">
        <v>7</v>
      </c>
      <c r="G561" s="14">
        <v>0.1</v>
      </c>
    </row>
    <row r="562" spans="1:7" x14ac:dyDescent="0.25">
      <c r="A562" s="3" t="s">
        <v>2</v>
      </c>
      <c r="B562" s="3">
        <f t="shared" si="8"/>
        <v>2020</v>
      </c>
      <c r="C562" s="3" t="str" cm="1">
        <f t="array" ref="C562">_xlfn.IFS(LEFT(A562,1)="1","1+2 kvartal",LEFT(A562,1)="2","1+2 kvartal",LEFT(A562,1)="3","3+4 kvartal",LEFT(A562,1)="4","3+4 kvartal")</f>
        <v>1+2 kvartal</v>
      </c>
      <c r="D562" s="3" t="s">
        <v>105</v>
      </c>
      <c r="E562" s="3" t="s">
        <v>63</v>
      </c>
      <c r="F562" s="4">
        <v>50</v>
      </c>
      <c r="G562" s="14">
        <v>0.2</v>
      </c>
    </row>
    <row r="563" spans="1:7" x14ac:dyDescent="0.25">
      <c r="A563" s="3" t="s">
        <v>2</v>
      </c>
      <c r="B563" s="3">
        <f t="shared" si="8"/>
        <v>2020</v>
      </c>
      <c r="C563" s="3" t="str" cm="1">
        <f t="array" ref="C563">_xlfn.IFS(LEFT(A563,1)="1","1+2 kvartal",LEFT(A563,1)="2","1+2 kvartal",LEFT(A563,1)="3","3+4 kvartal",LEFT(A563,1)="4","3+4 kvartal")</f>
        <v>1+2 kvartal</v>
      </c>
      <c r="D563" s="3" t="s">
        <v>105</v>
      </c>
      <c r="E563" s="3" t="s">
        <v>64</v>
      </c>
      <c r="F563" s="4">
        <v>7</v>
      </c>
      <c r="G563" s="4">
        <v>0</v>
      </c>
    </row>
    <row r="564" spans="1:7" x14ac:dyDescent="0.25">
      <c r="A564" s="3" t="s">
        <v>2</v>
      </c>
      <c r="B564" s="3">
        <f t="shared" si="8"/>
        <v>2020</v>
      </c>
      <c r="C564" s="3" t="str" cm="1">
        <f t="array" ref="C564">_xlfn.IFS(LEFT(A564,1)="1","1+2 kvartal",LEFT(A564,1)="2","1+2 kvartal",LEFT(A564,1)="3","3+4 kvartal",LEFT(A564,1)="4","3+4 kvartal")</f>
        <v>1+2 kvartal</v>
      </c>
      <c r="D564" s="3" t="s">
        <v>105</v>
      </c>
      <c r="E564" s="3" t="s">
        <v>65</v>
      </c>
      <c r="F564" s="4">
        <v>14</v>
      </c>
      <c r="G564" s="14">
        <v>0.1</v>
      </c>
    </row>
    <row r="565" spans="1:7" x14ac:dyDescent="0.25">
      <c r="A565" s="3" t="s">
        <v>2</v>
      </c>
      <c r="B565" s="3">
        <f t="shared" si="8"/>
        <v>2020</v>
      </c>
      <c r="C565" s="3" t="str" cm="1">
        <f t="array" ref="C565">_xlfn.IFS(LEFT(A565,1)="1","1+2 kvartal",LEFT(A565,1)="2","1+2 kvartal",LEFT(A565,1)="3","3+4 kvartal",LEFT(A565,1)="4","3+4 kvartal")</f>
        <v>1+2 kvartal</v>
      </c>
      <c r="D565" s="3" t="s">
        <v>105</v>
      </c>
      <c r="E565" s="3" t="s">
        <v>66</v>
      </c>
      <c r="F565" s="4">
        <v>78</v>
      </c>
      <c r="G565" s="14">
        <v>0.1</v>
      </c>
    </row>
    <row r="566" spans="1:7" x14ac:dyDescent="0.25">
      <c r="A566" s="3" t="s">
        <v>2</v>
      </c>
      <c r="B566" s="3">
        <f t="shared" si="8"/>
        <v>2020</v>
      </c>
      <c r="C566" s="3" t="str" cm="1">
        <f t="array" ref="C566">_xlfn.IFS(LEFT(A566,1)="1","1+2 kvartal",LEFT(A566,1)="2","1+2 kvartal",LEFT(A566,1)="3","3+4 kvartal",LEFT(A566,1)="4","3+4 kvartal")</f>
        <v>1+2 kvartal</v>
      </c>
      <c r="D566" s="3" t="s">
        <v>105</v>
      </c>
      <c r="E566" s="3" t="s">
        <v>67</v>
      </c>
      <c r="F566" s="4">
        <v>4</v>
      </c>
      <c r="G566" s="4">
        <v>0</v>
      </c>
    </row>
    <row r="567" spans="1:7" x14ac:dyDescent="0.25">
      <c r="A567" s="3" t="s">
        <v>2</v>
      </c>
      <c r="B567" s="3">
        <f t="shared" si="8"/>
        <v>2020</v>
      </c>
      <c r="C567" s="3" t="str" cm="1">
        <f t="array" ref="C567">_xlfn.IFS(LEFT(A567,1)="1","1+2 kvartal",LEFT(A567,1)="2","1+2 kvartal",LEFT(A567,1)="3","3+4 kvartal",LEFT(A567,1)="4","3+4 kvartal")</f>
        <v>1+2 kvartal</v>
      </c>
      <c r="D567" s="3" t="s">
        <v>105</v>
      </c>
      <c r="E567" s="3" t="s">
        <v>68</v>
      </c>
      <c r="F567" s="4">
        <v>73</v>
      </c>
      <c r="G567" s="14">
        <v>0.1</v>
      </c>
    </row>
    <row r="568" spans="1:7" x14ac:dyDescent="0.25">
      <c r="A568" s="3" t="s">
        <v>2</v>
      </c>
      <c r="B568" s="3">
        <f t="shared" si="8"/>
        <v>2020</v>
      </c>
      <c r="C568" s="3" t="str" cm="1">
        <f t="array" ref="C568">_xlfn.IFS(LEFT(A568,1)="1","1+2 kvartal",LEFT(A568,1)="2","1+2 kvartal",LEFT(A568,1)="3","3+4 kvartal",LEFT(A568,1)="4","3+4 kvartal")</f>
        <v>1+2 kvartal</v>
      </c>
      <c r="D568" s="3" t="s">
        <v>105</v>
      </c>
      <c r="E568" s="3" t="s">
        <v>69</v>
      </c>
      <c r="F568" s="4">
        <v>15</v>
      </c>
      <c r="G568" s="14">
        <v>0.1</v>
      </c>
    </row>
    <row r="569" spans="1:7" x14ac:dyDescent="0.25">
      <c r="A569" s="3" t="s">
        <v>2</v>
      </c>
      <c r="B569" s="3">
        <f t="shared" si="8"/>
        <v>2020</v>
      </c>
      <c r="C569" s="3" t="str" cm="1">
        <f t="array" ref="C569">_xlfn.IFS(LEFT(A569,1)="1","1+2 kvartal",LEFT(A569,1)="2","1+2 kvartal",LEFT(A569,1)="3","3+4 kvartal",LEFT(A569,1)="4","3+4 kvartal")</f>
        <v>1+2 kvartal</v>
      </c>
      <c r="D569" s="3" t="s">
        <v>105</v>
      </c>
      <c r="E569" s="3" t="s">
        <v>70</v>
      </c>
      <c r="F569" s="4">
        <v>40</v>
      </c>
      <c r="G569" s="14">
        <v>0.1</v>
      </c>
    </row>
    <row r="570" spans="1:7" x14ac:dyDescent="0.25">
      <c r="A570" s="3" t="s">
        <v>2</v>
      </c>
      <c r="B570" s="3">
        <f t="shared" si="8"/>
        <v>2020</v>
      </c>
      <c r="C570" s="3" t="str" cm="1">
        <f t="array" ref="C570">_xlfn.IFS(LEFT(A570,1)="1","1+2 kvartal",LEFT(A570,1)="2","1+2 kvartal",LEFT(A570,1)="3","3+4 kvartal",LEFT(A570,1)="4","3+4 kvartal")</f>
        <v>1+2 kvartal</v>
      </c>
      <c r="D570" s="3" t="s">
        <v>105</v>
      </c>
      <c r="E570" s="3" t="s">
        <v>71</v>
      </c>
      <c r="F570" s="4">
        <v>15</v>
      </c>
      <c r="G570" s="14">
        <v>0.1</v>
      </c>
    </row>
    <row r="571" spans="1:7" x14ac:dyDescent="0.25">
      <c r="A571" s="3" t="s">
        <v>2</v>
      </c>
      <c r="B571" s="3">
        <f t="shared" si="8"/>
        <v>2020</v>
      </c>
      <c r="C571" s="3" t="str" cm="1">
        <f t="array" ref="C571">_xlfn.IFS(LEFT(A571,1)="1","1+2 kvartal",LEFT(A571,1)="2","1+2 kvartal",LEFT(A571,1)="3","3+4 kvartal",LEFT(A571,1)="4","3+4 kvartal")</f>
        <v>1+2 kvartal</v>
      </c>
      <c r="D571" s="3" t="s">
        <v>105</v>
      </c>
      <c r="E571" s="3" t="s">
        <v>72</v>
      </c>
      <c r="F571" s="4">
        <v>31</v>
      </c>
      <c r="G571" s="14">
        <v>0.1</v>
      </c>
    </row>
    <row r="572" spans="1:7" x14ac:dyDescent="0.25">
      <c r="A572" s="3" t="s">
        <v>2</v>
      </c>
      <c r="B572" s="3">
        <f t="shared" si="8"/>
        <v>2020</v>
      </c>
      <c r="C572" s="3" t="str" cm="1">
        <f t="array" ref="C572">_xlfn.IFS(LEFT(A572,1)="1","1+2 kvartal",LEFT(A572,1)="2","1+2 kvartal",LEFT(A572,1)="3","3+4 kvartal",LEFT(A572,1)="4","3+4 kvartal")</f>
        <v>1+2 kvartal</v>
      </c>
      <c r="D572" s="3" t="s">
        <v>105</v>
      </c>
      <c r="E572" s="3" t="s">
        <v>73</v>
      </c>
      <c r="F572" s="4">
        <v>9</v>
      </c>
      <c r="G572" s="4">
        <v>0</v>
      </c>
    </row>
    <row r="573" spans="1:7" x14ac:dyDescent="0.25">
      <c r="A573" s="3" t="s">
        <v>2</v>
      </c>
      <c r="B573" s="3">
        <f t="shared" si="8"/>
        <v>2020</v>
      </c>
      <c r="C573" s="3" t="str" cm="1">
        <f t="array" ref="C573">_xlfn.IFS(LEFT(A573,1)="1","1+2 kvartal",LEFT(A573,1)="2","1+2 kvartal",LEFT(A573,1)="3","3+4 kvartal",LEFT(A573,1)="4","3+4 kvartal")</f>
        <v>1+2 kvartal</v>
      </c>
      <c r="D573" s="3" t="s">
        <v>105</v>
      </c>
      <c r="E573" s="3" t="s">
        <v>74</v>
      </c>
      <c r="F573" s="4">
        <v>41</v>
      </c>
      <c r="G573" s="14">
        <v>0.1</v>
      </c>
    </row>
    <row r="574" spans="1:7" x14ac:dyDescent="0.25">
      <c r="A574" s="3" t="s">
        <v>2</v>
      </c>
      <c r="B574" s="3">
        <f t="shared" si="8"/>
        <v>2020</v>
      </c>
      <c r="C574" s="3" t="str" cm="1">
        <f t="array" ref="C574">_xlfn.IFS(LEFT(A574,1)="1","1+2 kvartal",LEFT(A574,1)="2","1+2 kvartal",LEFT(A574,1)="3","3+4 kvartal",LEFT(A574,1)="4","3+4 kvartal")</f>
        <v>1+2 kvartal</v>
      </c>
      <c r="D574" s="3" t="s">
        <v>105</v>
      </c>
      <c r="E574" s="3" t="s">
        <v>75</v>
      </c>
      <c r="F574" s="4">
        <v>5</v>
      </c>
      <c r="G574" s="4">
        <v>0</v>
      </c>
    </row>
    <row r="575" spans="1:7" x14ac:dyDescent="0.25">
      <c r="A575" s="3" t="s">
        <v>2</v>
      </c>
      <c r="B575" s="3">
        <f t="shared" si="8"/>
        <v>2020</v>
      </c>
      <c r="C575" s="3" t="str" cm="1">
        <f t="array" ref="C575">_xlfn.IFS(LEFT(A575,1)="1","1+2 kvartal",LEFT(A575,1)="2","1+2 kvartal",LEFT(A575,1)="3","3+4 kvartal",LEFT(A575,1)="4","3+4 kvartal")</f>
        <v>1+2 kvartal</v>
      </c>
      <c r="D575" s="3" t="s">
        <v>105</v>
      </c>
      <c r="E575" s="3" t="s">
        <v>76</v>
      </c>
      <c r="F575" s="4">
        <v>10</v>
      </c>
      <c r="G575" s="4">
        <v>0</v>
      </c>
    </row>
    <row r="576" spans="1:7" x14ac:dyDescent="0.25">
      <c r="A576" s="3" t="s">
        <v>2</v>
      </c>
      <c r="B576" s="3">
        <f t="shared" si="8"/>
        <v>2020</v>
      </c>
      <c r="C576" s="3" t="str" cm="1">
        <f t="array" ref="C576">_xlfn.IFS(LEFT(A576,1)="1","1+2 kvartal",LEFT(A576,1)="2","1+2 kvartal",LEFT(A576,1)="3","3+4 kvartal",LEFT(A576,1)="4","3+4 kvartal")</f>
        <v>1+2 kvartal</v>
      </c>
      <c r="D576" s="3" t="s">
        <v>105</v>
      </c>
      <c r="E576" s="3" t="s">
        <v>77</v>
      </c>
      <c r="F576" s="5"/>
      <c r="G576" s="5"/>
    </row>
    <row r="577" spans="1:7" x14ac:dyDescent="0.25">
      <c r="A577" s="3" t="s">
        <v>2</v>
      </c>
      <c r="B577" s="3">
        <f t="shared" si="8"/>
        <v>2020</v>
      </c>
      <c r="C577" s="3" t="str" cm="1">
        <f t="array" ref="C577">_xlfn.IFS(LEFT(A577,1)="1","1+2 kvartal",LEFT(A577,1)="2","1+2 kvartal",LEFT(A577,1)="3","3+4 kvartal",LEFT(A577,1)="4","3+4 kvartal")</f>
        <v>1+2 kvartal</v>
      </c>
      <c r="D577" s="3" t="s">
        <v>105</v>
      </c>
      <c r="E577" s="3" t="s">
        <v>78</v>
      </c>
      <c r="F577" s="4">
        <v>38</v>
      </c>
      <c r="G577" s="14">
        <v>0.1</v>
      </c>
    </row>
    <row r="578" spans="1:7" x14ac:dyDescent="0.25">
      <c r="A578" s="3" t="s">
        <v>2</v>
      </c>
      <c r="B578" s="3">
        <f t="shared" si="8"/>
        <v>2020</v>
      </c>
      <c r="C578" s="3" t="str" cm="1">
        <f t="array" ref="C578">_xlfn.IFS(LEFT(A578,1)="1","1+2 kvartal",LEFT(A578,1)="2","1+2 kvartal",LEFT(A578,1)="3","3+4 kvartal",LEFT(A578,1)="4","3+4 kvartal")</f>
        <v>1+2 kvartal</v>
      </c>
      <c r="D578" s="3" t="s">
        <v>105</v>
      </c>
      <c r="E578" s="3" t="s">
        <v>79</v>
      </c>
      <c r="F578" s="4">
        <v>18</v>
      </c>
      <c r="G578" s="4">
        <v>0</v>
      </c>
    </row>
    <row r="579" spans="1:7" x14ac:dyDescent="0.25">
      <c r="A579" s="3" t="s">
        <v>2</v>
      </c>
      <c r="B579" s="3">
        <f t="shared" si="8"/>
        <v>2020</v>
      </c>
      <c r="C579" s="3" t="str" cm="1">
        <f t="array" ref="C579">_xlfn.IFS(LEFT(A579,1)="1","1+2 kvartal",LEFT(A579,1)="2","1+2 kvartal",LEFT(A579,1)="3","3+4 kvartal",LEFT(A579,1)="4","3+4 kvartal")</f>
        <v>1+2 kvartal</v>
      </c>
      <c r="D579" s="3" t="s">
        <v>105</v>
      </c>
      <c r="E579" s="3" t="s">
        <v>80</v>
      </c>
      <c r="F579" s="4">
        <v>22</v>
      </c>
      <c r="G579" s="14">
        <v>0.1</v>
      </c>
    </row>
    <row r="580" spans="1:7" x14ac:dyDescent="0.25">
      <c r="A580" s="3" t="s">
        <v>2</v>
      </c>
      <c r="B580" s="3">
        <f t="shared" ref="B580:B643" si="9">VALUE(RIGHT(A580,4))</f>
        <v>2020</v>
      </c>
      <c r="C580" s="3" t="str" cm="1">
        <f t="array" ref="C580">_xlfn.IFS(LEFT(A580,1)="1","1+2 kvartal",LEFT(A580,1)="2","1+2 kvartal",LEFT(A580,1)="3","3+4 kvartal",LEFT(A580,1)="4","3+4 kvartal")</f>
        <v>1+2 kvartal</v>
      </c>
      <c r="D580" s="3" t="s">
        <v>105</v>
      </c>
      <c r="E580" s="3" t="s">
        <v>81</v>
      </c>
      <c r="F580" s="4">
        <v>19</v>
      </c>
      <c r="G580" s="4">
        <v>0</v>
      </c>
    </row>
    <row r="581" spans="1:7" x14ac:dyDescent="0.25">
      <c r="A581" s="3" t="s">
        <v>2</v>
      </c>
      <c r="B581" s="3">
        <f t="shared" si="9"/>
        <v>2020</v>
      </c>
      <c r="C581" s="3" t="str" cm="1">
        <f t="array" ref="C581">_xlfn.IFS(LEFT(A581,1)="1","1+2 kvartal",LEFT(A581,1)="2","1+2 kvartal",LEFT(A581,1)="3","3+4 kvartal",LEFT(A581,1)="4","3+4 kvartal")</f>
        <v>1+2 kvartal</v>
      </c>
      <c r="D581" s="3" t="s">
        <v>105</v>
      </c>
      <c r="E581" s="3" t="s">
        <v>82</v>
      </c>
      <c r="F581" s="4">
        <v>3</v>
      </c>
      <c r="G581" s="4">
        <v>0</v>
      </c>
    </row>
    <row r="582" spans="1:7" x14ac:dyDescent="0.25">
      <c r="A582" s="3" t="s">
        <v>2</v>
      </c>
      <c r="B582" s="3">
        <f t="shared" si="9"/>
        <v>2020</v>
      </c>
      <c r="C582" s="3" t="str" cm="1">
        <f t="array" ref="C582">_xlfn.IFS(LEFT(A582,1)="1","1+2 kvartal",LEFT(A582,1)="2","1+2 kvartal",LEFT(A582,1)="3","3+4 kvartal",LEFT(A582,1)="4","3+4 kvartal")</f>
        <v>1+2 kvartal</v>
      </c>
      <c r="D582" s="3" t="s">
        <v>105</v>
      </c>
      <c r="E582" s="3" t="s">
        <v>83</v>
      </c>
      <c r="F582" s="4">
        <v>8</v>
      </c>
      <c r="G582" s="4">
        <v>0</v>
      </c>
    </row>
    <row r="583" spans="1:7" x14ac:dyDescent="0.25">
      <c r="A583" s="3" t="s">
        <v>2</v>
      </c>
      <c r="B583" s="3">
        <f t="shared" si="9"/>
        <v>2020</v>
      </c>
      <c r="C583" s="3" t="str" cm="1">
        <f t="array" ref="C583">_xlfn.IFS(LEFT(A583,1)="1","1+2 kvartal",LEFT(A583,1)="2","1+2 kvartal",LEFT(A583,1)="3","3+4 kvartal",LEFT(A583,1)="4","3+4 kvartal")</f>
        <v>1+2 kvartal</v>
      </c>
      <c r="D583" s="3" t="s">
        <v>105</v>
      </c>
      <c r="E583" s="3" t="s">
        <v>84</v>
      </c>
      <c r="F583" s="4">
        <v>28</v>
      </c>
      <c r="G583" s="14">
        <v>0.2</v>
      </c>
    </row>
    <row r="584" spans="1:7" x14ac:dyDescent="0.25">
      <c r="A584" s="3" t="s">
        <v>2</v>
      </c>
      <c r="B584" s="3">
        <f t="shared" si="9"/>
        <v>2020</v>
      </c>
      <c r="C584" s="3" t="str" cm="1">
        <f t="array" ref="C584">_xlfn.IFS(LEFT(A584,1)="1","1+2 kvartal",LEFT(A584,1)="2","1+2 kvartal",LEFT(A584,1)="3","3+4 kvartal",LEFT(A584,1)="4","3+4 kvartal")</f>
        <v>1+2 kvartal</v>
      </c>
      <c r="D584" s="3" t="s">
        <v>105</v>
      </c>
      <c r="E584" s="3" t="s">
        <v>85</v>
      </c>
      <c r="F584" s="4">
        <v>3</v>
      </c>
      <c r="G584" s="4">
        <v>0</v>
      </c>
    </row>
    <row r="585" spans="1:7" x14ac:dyDescent="0.25">
      <c r="A585" s="3" t="s">
        <v>2</v>
      </c>
      <c r="B585" s="3">
        <f t="shared" si="9"/>
        <v>2020</v>
      </c>
      <c r="C585" s="3" t="str" cm="1">
        <f t="array" ref="C585">_xlfn.IFS(LEFT(A585,1)="1","1+2 kvartal",LEFT(A585,1)="2","1+2 kvartal",LEFT(A585,1)="3","3+4 kvartal",LEFT(A585,1)="4","3+4 kvartal")</f>
        <v>1+2 kvartal</v>
      </c>
      <c r="D585" s="3" t="s">
        <v>105</v>
      </c>
      <c r="E585" s="3" t="s">
        <v>86</v>
      </c>
      <c r="F585" s="4">
        <v>26</v>
      </c>
      <c r="G585" s="14">
        <v>0.1</v>
      </c>
    </row>
    <row r="586" spans="1:7" x14ac:dyDescent="0.25">
      <c r="A586" s="3" t="s">
        <v>2</v>
      </c>
      <c r="B586" s="3">
        <f t="shared" si="9"/>
        <v>2020</v>
      </c>
      <c r="C586" s="3" t="str" cm="1">
        <f t="array" ref="C586">_xlfn.IFS(LEFT(A586,1)="1","1+2 kvartal",LEFT(A586,1)="2","1+2 kvartal",LEFT(A586,1)="3","3+4 kvartal",LEFT(A586,1)="4","3+4 kvartal")</f>
        <v>1+2 kvartal</v>
      </c>
      <c r="D586" s="3" t="s">
        <v>105</v>
      </c>
      <c r="E586" s="3" t="s">
        <v>87</v>
      </c>
      <c r="F586" s="4">
        <v>4</v>
      </c>
      <c r="G586" s="4">
        <v>0</v>
      </c>
    </row>
    <row r="587" spans="1:7" x14ac:dyDescent="0.25">
      <c r="A587" s="3" t="s">
        <v>2</v>
      </c>
      <c r="B587" s="3">
        <f t="shared" si="9"/>
        <v>2020</v>
      </c>
      <c r="C587" s="3" t="str" cm="1">
        <f t="array" ref="C587">_xlfn.IFS(LEFT(A587,1)="1","1+2 kvartal",LEFT(A587,1)="2","1+2 kvartal",LEFT(A587,1)="3","3+4 kvartal",LEFT(A587,1)="4","3+4 kvartal")</f>
        <v>1+2 kvartal</v>
      </c>
      <c r="D587" s="3" t="s">
        <v>105</v>
      </c>
      <c r="E587" s="3" t="s">
        <v>88</v>
      </c>
      <c r="F587" s="4">
        <v>17</v>
      </c>
      <c r="G587" s="4">
        <v>0</v>
      </c>
    </row>
    <row r="588" spans="1:7" x14ac:dyDescent="0.25">
      <c r="A588" s="3" t="s">
        <v>2</v>
      </c>
      <c r="B588" s="3">
        <f t="shared" si="9"/>
        <v>2020</v>
      </c>
      <c r="C588" s="3" t="str" cm="1">
        <f t="array" ref="C588">_xlfn.IFS(LEFT(A588,1)="1","1+2 kvartal",LEFT(A588,1)="2","1+2 kvartal",LEFT(A588,1)="3","3+4 kvartal",LEFT(A588,1)="4","3+4 kvartal")</f>
        <v>1+2 kvartal</v>
      </c>
      <c r="D588" s="3" t="s">
        <v>105</v>
      </c>
      <c r="E588" s="3" t="s">
        <v>89</v>
      </c>
      <c r="F588" s="4">
        <v>38</v>
      </c>
      <c r="G588" s="14">
        <v>0.1</v>
      </c>
    </row>
    <row r="589" spans="1:7" x14ac:dyDescent="0.25">
      <c r="A589" s="3" t="s">
        <v>2</v>
      </c>
      <c r="B589" s="3">
        <f t="shared" si="9"/>
        <v>2020</v>
      </c>
      <c r="C589" s="3" t="str" cm="1">
        <f t="array" ref="C589">_xlfn.IFS(LEFT(A589,1)="1","1+2 kvartal",LEFT(A589,1)="2","1+2 kvartal",LEFT(A589,1)="3","3+4 kvartal",LEFT(A589,1)="4","3+4 kvartal")</f>
        <v>1+2 kvartal</v>
      </c>
      <c r="D589" s="3" t="s">
        <v>105</v>
      </c>
      <c r="E589" s="3" t="s">
        <v>90</v>
      </c>
      <c r="F589" s="4">
        <v>11</v>
      </c>
      <c r="G589" s="4">
        <v>0</v>
      </c>
    </row>
    <row r="590" spans="1:7" x14ac:dyDescent="0.25">
      <c r="A590" s="3" t="s">
        <v>2</v>
      </c>
      <c r="B590" s="3">
        <f t="shared" si="9"/>
        <v>2020</v>
      </c>
      <c r="C590" s="3" t="str" cm="1">
        <f t="array" ref="C590">_xlfn.IFS(LEFT(A590,1)="1","1+2 kvartal",LEFT(A590,1)="2","1+2 kvartal",LEFT(A590,1)="3","3+4 kvartal",LEFT(A590,1)="4","3+4 kvartal")</f>
        <v>1+2 kvartal</v>
      </c>
      <c r="D590" s="3" t="s">
        <v>105</v>
      </c>
      <c r="E590" s="3" t="s">
        <v>91</v>
      </c>
      <c r="F590" s="4">
        <v>12</v>
      </c>
      <c r="G590" s="4">
        <v>0</v>
      </c>
    </row>
    <row r="591" spans="1:7" x14ac:dyDescent="0.25">
      <c r="A591" s="3" t="s">
        <v>2</v>
      </c>
      <c r="B591" s="3">
        <f t="shared" si="9"/>
        <v>2020</v>
      </c>
      <c r="C591" s="3" t="str" cm="1">
        <f t="array" ref="C591">_xlfn.IFS(LEFT(A591,1)="1","1+2 kvartal",LEFT(A591,1)="2","1+2 kvartal",LEFT(A591,1)="3","3+4 kvartal",LEFT(A591,1)="4","3+4 kvartal")</f>
        <v>1+2 kvartal</v>
      </c>
      <c r="D591" s="3" t="s">
        <v>105</v>
      </c>
      <c r="E591" s="3" t="s">
        <v>92</v>
      </c>
      <c r="F591" s="5"/>
      <c r="G591" s="4">
        <v>0</v>
      </c>
    </row>
    <row r="592" spans="1:7" x14ac:dyDescent="0.25">
      <c r="A592" s="3" t="s">
        <v>2</v>
      </c>
      <c r="B592" s="3">
        <f t="shared" si="9"/>
        <v>2020</v>
      </c>
      <c r="C592" s="3" t="str" cm="1">
        <f t="array" ref="C592">_xlfn.IFS(LEFT(A592,1)="1","1+2 kvartal",LEFT(A592,1)="2","1+2 kvartal",LEFT(A592,1)="3","3+4 kvartal",LEFT(A592,1)="4","3+4 kvartal")</f>
        <v>1+2 kvartal</v>
      </c>
      <c r="D592" s="3" t="s">
        <v>105</v>
      </c>
      <c r="E592" s="3" t="s">
        <v>93</v>
      </c>
      <c r="F592" s="4">
        <v>5</v>
      </c>
      <c r="G592" s="4">
        <v>0</v>
      </c>
    </row>
    <row r="593" spans="1:7" x14ac:dyDescent="0.25">
      <c r="A593" s="3" t="s">
        <v>2</v>
      </c>
      <c r="B593" s="3">
        <f t="shared" si="9"/>
        <v>2020</v>
      </c>
      <c r="C593" s="3" t="str" cm="1">
        <f t="array" ref="C593">_xlfn.IFS(LEFT(A593,1)="1","1+2 kvartal",LEFT(A593,1)="2","1+2 kvartal",LEFT(A593,1)="3","3+4 kvartal",LEFT(A593,1)="4","3+4 kvartal")</f>
        <v>1+2 kvartal</v>
      </c>
      <c r="D593" s="3" t="s">
        <v>105</v>
      </c>
      <c r="E593" s="3" t="s">
        <v>94</v>
      </c>
      <c r="F593" s="4">
        <v>12</v>
      </c>
      <c r="G593" s="4">
        <v>0</v>
      </c>
    </row>
    <row r="594" spans="1:7" x14ac:dyDescent="0.25">
      <c r="A594" s="3" t="s">
        <v>2</v>
      </c>
      <c r="B594" s="3">
        <f t="shared" si="9"/>
        <v>2020</v>
      </c>
      <c r="C594" s="3" t="str" cm="1">
        <f t="array" ref="C594">_xlfn.IFS(LEFT(A594,1)="1","1+2 kvartal",LEFT(A594,1)="2","1+2 kvartal",LEFT(A594,1)="3","3+4 kvartal",LEFT(A594,1)="4","3+4 kvartal")</f>
        <v>1+2 kvartal</v>
      </c>
      <c r="D594" s="3" t="s">
        <v>105</v>
      </c>
      <c r="E594" s="3" t="s">
        <v>95</v>
      </c>
      <c r="F594" s="4">
        <v>9</v>
      </c>
      <c r="G594" s="4">
        <v>0</v>
      </c>
    </row>
    <row r="595" spans="1:7" x14ac:dyDescent="0.25">
      <c r="A595" s="3" t="s">
        <v>2</v>
      </c>
      <c r="B595" s="3">
        <f t="shared" si="9"/>
        <v>2020</v>
      </c>
      <c r="C595" s="3" t="str" cm="1">
        <f t="array" ref="C595">_xlfn.IFS(LEFT(A595,1)="1","1+2 kvartal",LEFT(A595,1)="2","1+2 kvartal",LEFT(A595,1)="3","3+4 kvartal",LEFT(A595,1)="4","3+4 kvartal")</f>
        <v>1+2 kvartal</v>
      </c>
      <c r="D595" s="3" t="s">
        <v>105</v>
      </c>
      <c r="E595" s="3" t="s">
        <v>96</v>
      </c>
      <c r="F595" s="4">
        <v>17</v>
      </c>
      <c r="G595" s="14">
        <v>0.1</v>
      </c>
    </row>
    <row r="596" spans="1:7" x14ac:dyDescent="0.25">
      <c r="A596" s="3" t="s">
        <v>2</v>
      </c>
      <c r="B596" s="3">
        <f t="shared" si="9"/>
        <v>2020</v>
      </c>
      <c r="C596" s="3" t="str" cm="1">
        <f t="array" ref="C596">_xlfn.IFS(LEFT(A596,1)="1","1+2 kvartal",LEFT(A596,1)="2","1+2 kvartal",LEFT(A596,1)="3","3+4 kvartal",LEFT(A596,1)="4","3+4 kvartal")</f>
        <v>1+2 kvartal</v>
      </c>
      <c r="D596" s="3" t="s">
        <v>105</v>
      </c>
      <c r="E596" s="3" t="s">
        <v>97</v>
      </c>
      <c r="F596" s="4">
        <v>44</v>
      </c>
      <c r="G596" s="14">
        <v>0.1</v>
      </c>
    </row>
    <row r="597" spans="1:7" x14ac:dyDescent="0.25">
      <c r="A597" s="3" t="s">
        <v>2</v>
      </c>
      <c r="B597" s="3">
        <f t="shared" si="9"/>
        <v>2020</v>
      </c>
      <c r="C597" s="3" t="str" cm="1">
        <f t="array" ref="C597">_xlfn.IFS(LEFT(A597,1)="1","1+2 kvartal",LEFT(A597,1)="2","1+2 kvartal",LEFT(A597,1)="3","3+4 kvartal",LEFT(A597,1)="4","3+4 kvartal")</f>
        <v>1+2 kvartal</v>
      </c>
      <c r="D597" s="3" t="s">
        <v>105</v>
      </c>
      <c r="E597" s="3" t="s">
        <v>98</v>
      </c>
      <c r="F597" s="4">
        <v>33</v>
      </c>
      <c r="G597" s="14">
        <v>0.1</v>
      </c>
    </row>
    <row r="598" spans="1:7" x14ac:dyDescent="0.25">
      <c r="A598" s="3" t="s">
        <v>2</v>
      </c>
      <c r="B598" s="3">
        <f t="shared" si="9"/>
        <v>2020</v>
      </c>
      <c r="C598" s="3" t="str" cm="1">
        <f t="array" ref="C598">_xlfn.IFS(LEFT(A598,1)="1","1+2 kvartal",LEFT(A598,1)="2","1+2 kvartal",LEFT(A598,1)="3","3+4 kvartal",LEFT(A598,1)="4","3+4 kvartal")</f>
        <v>1+2 kvartal</v>
      </c>
      <c r="D598" s="3" t="s">
        <v>105</v>
      </c>
      <c r="E598" s="3" t="s">
        <v>99</v>
      </c>
      <c r="F598" s="5"/>
      <c r="G598" s="5"/>
    </row>
    <row r="599" spans="1:7" x14ac:dyDescent="0.25">
      <c r="A599" s="3" t="s">
        <v>2</v>
      </c>
      <c r="B599" s="3">
        <f t="shared" si="9"/>
        <v>2020</v>
      </c>
      <c r="C599" s="3" t="str" cm="1">
        <f t="array" ref="C599">_xlfn.IFS(LEFT(A599,1)="1","1+2 kvartal",LEFT(A599,1)="2","1+2 kvartal",LEFT(A599,1)="3","3+4 kvartal",LEFT(A599,1)="4","3+4 kvartal")</f>
        <v>1+2 kvartal</v>
      </c>
      <c r="D599" s="3" t="s">
        <v>105</v>
      </c>
      <c r="E599" s="3" t="s">
        <v>100</v>
      </c>
      <c r="F599" s="4">
        <v>28</v>
      </c>
      <c r="G599" s="14">
        <v>0.1</v>
      </c>
    </row>
    <row r="600" spans="1:7" x14ac:dyDescent="0.25">
      <c r="A600" s="3" t="s">
        <v>2</v>
      </c>
      <c r="B600" s="3">
        <f t="shared" si="9"/>
        <v>2020</v>
      </c>
      <c r="C600" s="3" t="str" cm="1">
        <f t="array" ref="C600">_xlfn.IFS(LEFT(A600,1)="1","1+2 kvartal",LEFT(A600,1)="2","1+2 kvartal",LEFT(A600,1)="3","3+4 kvartal",LEFT(A600,1)="4","3+4 kvartal")</f>
        <v>1+2 kvartal</v>
      </c>
      <c r="D600" s="3" t="s">
        <v>105</v>
      </c>
      <c r="E600" s="3" t="s">
        <v>101</v>
      </c>
      <c r="F600" s="4">
        <v>39</v>
      </c>
      <c r="G600" s="4">
        <v>0</v>
      </c>
    </row>
    <row r="601" spans="1:7" x14ac:dyDescent="0.25">
      <c r="A601" s="3" t="s">
        <v>2</v>
      </c>
      <c r="B601" s="3">
        <f t="shared" si="9"/>
        <v>2020</v>
      </c>
      <c r="C601" s="3" t="str" cm="1">
        <f t="array" ref="C601">_xlfn.IFS(LEFT(A601,1)="1","1+2 kvartal",LEFT(A601,1)="2","1+2 kvartal",LEFT(A601,1)="3","3+4 kvartal",LEFT(A601,1)="4","3+4 kvartal")</f>
        <v>1+2 kvartal</v>
      </c>
      <c r="D601" s="3" t="s">
        <v>105</v>
      </c>
      <c r="E601" s="3" t="s">
        <v>102</v>
      </c>
      <c r="F601" s="4">
        <v>51</v>
      </c>
      <c r="G601" s="4">
        <v>0</v>
      </c>
    </row>
    <row r="602" spans="1:7" x14ac:dyDescent="0.25">
      <c r="A602" s="3" t="s">
        <v>2</v>
      </c>
      <c r="B602" s="3">
        <f t="shared" si="9"/>
        <v>2020</v>
      </c>
      <c r="C602" s="3" t="str" cm="1">
        <f t="array" ref="C602">_xlfn.IFS(LEFT(A602,1)="1","1+2 kvartal",LEFT(A602,1)="2","1+2 kvartal",LEFT(A602,1)="3","3+4 kvartal",LEFT(A602,1)="4","3+4 kvartal")</f>
        <v>1+2 kvartal</v>
      </c>
      <c r="D602" s="3" t="s">
        <v>105</v>
      </c>
      <c r="E602" s="3" t="s">
        <v>103</v>
      </c>
      <c r="F602" s="4">
        <v>28</v>
      </c>
      <c r="G602" s="5"/>
    </row>
    <row r="603" spans="1:7" x14ac:dyDescent="0.25">
      <c r="A603" s="3" t="s">
        <v>178</v>
      </c>
      <c r="B603" s="3">
        <f t="shared" si="9"/>
        <v>2020</v>
      </c>
      <c r="C603" s="3" t="str" cm="1">
        <f t="array" ref="C603">_xlfn.IFS(LEFT(A603,1)="1","1+2 kvartal",LEFT(A603,1)="2","1+2 kvartal",LEFT(A603,1)="3","3+4 kvartal",LEFT(A603,1)="4","3+4 kvartal")</f>
        <v>3+4 kvartal</v>
      </c>
      <c r="D603" s="3" t="s">
        <v>3</v>
      </c>
      <c r="E603" s="3" t="s">
        <v>4</v>
      </c>
      <c r="F603" s="4">
        <v>717525</v>
      </c>
      <c r="G603" s="4">
        <v>19</v>
      </c>
    </row>
    <row r="604" spans="1:7" x14ac:dyDescent="0.25">
      <c r="A604" s="3" t="s">
        <v>178</v>
      </c>
      <c r="B604" s="3">
        <f t="shared" si="9"/>
        <v>2020</v>
      </c>
      <c r="C604" s="3" t="str" cm="1">
        <f t="array" ref="C604">_xlfn.IFS(LEFT(A604,1)="1","1+2 kvartal",LEFT(A604,1)="2","1+2 kvartal",LEFT(A604,1)="3","3+4 kvartal",LEFT(A604,1)="4","3+4 kvartal")</f>
        <v>3+4 kvartal</v>
      </c>
      <c r="D604" s="3" t="s">
        <v>3</v>
      </c>
      <c r="E604" s="3" t="s">
        <v>5</v>
      </c>
      <c r="F604" s="4">
        <v>3612</v>
      </c>
      <c r="G604" s="14">
        <v>20.2</v>
      </c>
    </row>
    <row r="605" spans="1:7" x14ac:dyDescent="0.25">
      <c r="A605" s="3" t="s">
        <v>178</v>
      </c>
      <c r="B605" s="3">
        <f t="shared" si="9"/>
        <v>2020</v>
      </c>
      <c r="C605" s="3" t="str" cm="1">
        <f t="array" ref="C605">_xlfn.IFS(LEFT(A605,1)="1","1+2 kvartal",LEFT(A605,1)="2","1+2 kvartal",LEFT(A605,1)="3","3+4 kvartal",LEFT(A605,1)="4","3+4 kvartal")</f>
        <v>3+4 kvartal</v>
      </c>
      <c r="D605" s="3" t="s">
        <v>3</v>
      </c>
      <c r="E605" s="3" t="s">
        <v>6</v>
      </c>
      <c r="F605" s="4">
        <v>1750</v>
      </c>
      <c r="G605" s="14">
        <v>11.3</v>
      </c>
    </row>
    <row r="606" spans="1:7" x14ac:dyDescent="0.25">
      <c r="A606" s="3" t="s">
        <v>178</v>
      </c>
      <c r="B606" s="3">
        <f t="shared" si="9"/>
        <v>2020</v>
      </c>
      <c r="C606" s="3" t="str" cm="1">
        <f t="array" ref="C606">_xlfn.IFS(LEFT(A606,1)="1","1+2 kvartal",LEFT(A606,1)="2","1+2 kvartal",LEFT(A606,1)="3","3+4 kvartal",LEFT(A606,1)="4","3+4 kvartal")</f>
        <v>3+4 kvartal</v>
      </c>
      <c r="D606" s="3" t="s">
        <v>3</v>
      </c>
      <c r="E606" s="3" t="s">
        <v>7</v>
      </c>
      <c r="F606" s="4">
        <v>5731</v>
      </c>
      <c r="G606" s="14">
        <v>22.6</v>
      </c>
    </row>
    <row r="607" spans="1:7" x14ac:dyDescent="0.25">
      <c r="A607" s="3" t="s">
        <v>178</v>
      </c>
      <c r="B607" s="3">
        <f t="shared" si="9"/>
        <v>2020</v>
      </c>
      <c r="C607" s="3" t="str" cm="1">
        <f t="array" ref="C607">_xlfn.IFS(LEFT(A607,1)="1","1+2 kvartal",LEFT(A607,1)="2","1+2 kvartal",LEFT(A607,1)="3","3+4 kvartal",LEFT(A607,1)="4","3+4 kvartal")</f>
        <v>3+4 kvartal</v>
      </c>
      <c r="D607" s="3" t="s">
        <v>3</v>
      </c>
      <c r="E607" s="3" t="s">
        <v>8</v>
      </c>
      <c r="F607" s="4">
        <v>5827</v>
      </c>
      <c r="G607" s="14">
        <v>19.2</v>
      </c>
    </row>
    <row r="608" spans="1:7" x14ac:dyDescent="0.25">
      <c r="A608" s="3" t="s">
        <v>178</v>
      </c>
      <c r="B608" s="3">
        <f t="shared" si="9"/>
        <v>2020</v>
      </c>
      <c r="C608" s="3" t="str" cm="1">
        <f t="array" ref="C608">_xlfn.IFS(LEFT(A608,1)="1","1+2 kvartal",LEFT(A608,1)="2","1+2 kvartal",LEFT(A608,1)="3","3+4 kvartal",LEFT(A608,1)="4","3+4 kvartal")</f>
        <v>3+4 kvartal</v>
      </c>
      <c r="D608" s="3" t="s">
        <v>3</v>
      </c>
      <c r="E608" s="3" t="s">
        <v>9</v>
      </c>
      <c r="F608" s="4">
        <v>3513</v>
      </c>
      <c r="G608" s="14">
        <v>21.1</v>
      </c>
    </row>
    <row r="609" spans="1:7" x14ac:dyDescent="0.25">
      <c r="A609" s="3" t="s">
        <v>178</v>
      </c>
      <c r="B609" s="3">
        <f t="shared" si="9"/>
        <v>2020</v>
      </c>
      <c r="C609" s="3" t="str" cm="1">
        <f t="array" ref="C609">_xlfn.IFS(LEFT(A609,1)="1","1+2 kvartal",LEFT(A609,1)="2","1+2 kvartal",LEFT(A609,1)="3","3+4 kvartal",LEFT(A609,1)="4","3+4 kvartal")</f>
        <v>3+4 kvartal</v>
      </c>
      <c r="D609" s="3" t="s">
        <v>3</v>
      </c>
      <c r="E609" s="3" t="s">
        <v>10</v>
      </c>
      <c r="F609" s="4">
        <v>6215</v>
      </c>
      <c r="G609" s="14">
        <v>26.5</v>
      </c>
    </row>
    <row r="610" spans="1:7" x14ac:dyDescent="0.25">
      <c r="A610" s="3" t="s">
        <v>178</v>
      </c>
      <c r="B610" s="3">
        <f t="shared" si="9"/>
        <v>2020</v>
      </c>
      <c r="C610" s="3" t="str" cm="1">
        <f t="array" ref="C610">_xlfn.IFS(LEFT(A610,1)="1","1+2 kvartal",LEFT(A610,1)="2","1+2 kvartal",LEFT(A610,1)="3","3+4 kvartal",LEFT(A610,1)="4","3+4 kvartal")</f>
        <v>3+4 kvartal</v>
      </c>
      <c r="D610" s="3" t="s">
        <v>3</v>
      </c>
      <c r="E610" s="3" t="s">
        <v>11</v>
      </c>
      <c r="F610" s="4">
        <v>5046</v>
      </c>
      <c r="G610" s="14">
        <v>22.4</v>
      </c>
    </row>
    <row r="611" spans="1:7" x14ac:dyDescent="0.25">
      <c r="A611" s="3" t="s">
        <v>178</v>
      </c>
      <c r="B611" s="3">
        <f t="shared" si="9"/>
        <v>2020</v>
      </c>
      <c r="C611" s="3" t="str" cm="1">
        <f t="array" ref="C611">_xlfn.IFS(LEFT(A611,1)="1","1+2 kvartal",LEFT(A611,1)="2","1+2 kvartal",LEFT(A611,1)="3","3+4 kvartal",LEFT(A611,1)="4","3+4 kvartal")</f>
        <v>3+4 kvartal</v>
      </c>
      <c r="D611" s="3" t="s">
        <v>3</v>
      </c>
      <c r="E611" s="3" t="s">
        <v>12</v>
      </c>
      <c r="F611" s="4">
        <v>4747</v>
      </c>
      <c r="G611" s="14">
        <v>21.3</v>
      </c>
    </row>
    <row r="612" spans="1:7" x14ac:dyDescent="0.25">
      <c r="A612" s="3" t="s">
        <v>178</v>
      </c>
      <c r="B612" s="3">
        <f t="shared" si="9"/>
        <v>2020</v>
      </c>
      <c r="C612" s="3" t="str" cm="1">
        <f t="array" ref="C612">_xlfn.IFS(LEFT(A612,1)="1","1+2 kvartal",LEFT(A612,1)="2","1+2 kvartal",LEFT(A612,1)="3","3+4 kvartal",LEFT(A612,1)="4","3+4 kvartal")</f>
        <v>3+4 kvartal</v>
      </c>
      <c r="D612" s="3" t="s">
        <v>3</v>
      </c>
      <c r="E612" s="3" t="s">
        <v>13</v>
      </c>
      <c r="F612" s="4">
        <v>1017</v>
      </c>
      <c r="G612" s="14">
        <v>12.1</v>
      </c>
    </row>
    <row r="613" spans="1:7" x14ac:dyDescent="0.25">
      <c r="A613" s="3" t="s">
        <v>178</v>
      </c>
      <c r="B613" s="3">
        <f t="shared" si="9"/>
        <v>2020</v>
      </c>
      <c r="C613" s="3" t="str" cm="1">
        <f t="array" ref="C613">_xlfn.IFS(LEFT(A613,1)="1","1+2 kvartal",LEFT(A613,1)="2","1+2 kvartal",LEFT(A613,1)="3","3+4 kvartal",LEFT(A613,1)="4","3+4 kvartal")</f>
        <v>3+4 kvartal</v>
      </c>
      <c r="D613" s="3" t="s">
        <v>3</v>
      </c>
      <c r="E613" s="3" t="s">
        <v>14</v>
      </c>
      <c r="F613" s="4">
        <v>3133</v>
      </c>
      <c r="G613" s="14">
        <v>11.6</v>
      </c>
    </row>
    <row r="614" spans="1:7" x14ac:dyDescent="0.25">
      <c r="A614" s="3" t="s">
        <v>178</v>
      </c>
      <c r="B614" s="3">
        <f t="shared" si="9"/>
        <v>2020</v>
      </c>
      <c r="C614" s="3" t="str" cm="1">
        <f t="array" ref="C614">_xlfn.IFS(LEFT(A614,1)="1","1+2 kvartal",LEFT(A614,1)="2","1+2 kvartal",LEFT(A614,1)="3","3+4 kvartal",LEFT(A614,1)="4","3+4 kvartal")</f>
        <v>3+4 kvartal</v>
      </c>
      <c r="D614" s="3" t="s">
        <v>3</v>
      </c>
      <c r="E614" s="3" t="s">
        <v>15</v>
      </c>
      <c r="F614" s="4">
        <v>15629</v>
      </c>
      <c r="G614" s="14">
        <v>21.1</v>
      </c>
    </row>
    <row r="615" spans="1:7" x14ac:dyDescent="0.25">
      <c r="A615" s="3" t="s">
        <v>178</v>
      </c>
      <c r="B615" s="3">
        <f t="shared" si="9"/>
        <v>2020</v>
      </c>
      <c r="C615" s="3" t="str" cm="1">
        <f t="array" ref="C615">_xlfn.IFS(LEFT(A615,1)="1","1+2 kvartal",LEFT(A615,1)="2","1+2 kvartal",LEFT(A615,1)="3","3+4 kvartal",LEFT(A615,1)="4","3+4 kvartal")</f>
        <v>3+4 kvartal</v>
      </c>
      <c r="D615" s="3" t="s">
        <v>3</v>
      </c>
      <c r="E615" s="3" t="s">
        <v>16</v>
      </c>
      <c r="F615" s="4">
        <v>338</v>
      </c>
      <c r="G615" s="4">
        <v>18</v>
      </c>
    </row>
    <row r="616" spans="1:7" x14ac:dyDescent="0.25">
      <c r="A616" s="3" t="s">
        <v>178</v>
      </c>
      <c r="B616" s="3">
        <f t="shared" si="9"/>
        <v>2020</v>
      </c>
      <c r="C616" s="3" t="str" cm="1">
        <f t="array" ref="C616">_xlfn.IFS(LEFT(A616,1)="1","1+2 kvartal",LEFT(A616,1)="2","1+2 kvartal",LEFT(A616,1)="3","3+4 kvartal",LEFT(A616,1)="4","3+4 kvartal")</f>
        <v>3+4 kvartal</v>
      </c>
      <c r="D616" s="3" t="s">
        <v>3</v>
      </c>
      <c r="E616" s="3" t="s">
        <v>17</v>
      </c>
      <c r="F616" s="4">
        <v>4936</v>
      </c>
      <c r="G616" s="14">
        <v>16.5</v>
      </c>
    </row>
    <row r="617" spans="1:7" x14ac:dyDescent="0.25">
      <c r="A617" s="3" t="s">
        <v>178</v>
      </c>
      <c r="B617" s="3">
        <f t="shared" si="9"/>
        <v>2020</v>
      </c>
      <c r="C617" s="3" t="str" cm="1">
        <f t="array" ref="C617">_xlfn.IFS(LEFT(A617,1)="1","1+2 kvartal",LEFT(A617,1)="2","1+2 kvartal",LEFT(A617,1)="3","3+4 kvartal",LEFT(A617,1)="4","3+4 kvartal")</f>
        <v>3+4 kvartal</v>
      </c>
      <c r="D617" s="3" t="s">
        <v>3</v>
      </c>
      <c r="E617" s="3" t="s">
        <v>18</v>
      </c>
      <c r="F617" s="4">
        <v>4666</v>
      </c>
      <c r="G617" s="14">
        <v>20.2</v>
      </c>
    </row>
    <row r="618" spans="1:7" x14ac:dyDescent="0.25">
      <c r="A618" s="3" t="s">
        <v>178</v>
      </c>
      <c r="B618" s="3">
        <f t="shared" si="9"/>
        <v>2020</v>
      </c>
      <c r="C618" s="3" t="str" cm="1">
        <f t="array" ref="C618">_xlfn.IFS(LEFT(A618,1)="1","1+2 kvartal",LEFT(A618,1)="2","1+2 kvartal",LEFT(A618,1)="3","3+4 kvartal",LEFT(A618,1)="4","3+4 kvartal")</f>
        <v>3+4 kvartal</v>
      </c>
      <c r="D618" s="3" t="s">
        <v>3</v>
      </c>
      <c r="E618" s="3" t="s">
        <v>19</v>
      </c>
      <c r="F618" s="4">
        <v>3714</v>
      </c>
      <c r="G618" s="4">
        <v>15</v>
      </c>
    </row>
    <row r="619" spans="1:7" x14ac:dyDescent="0.25">
      <c r="A619" s="3" t="s">
        <v>178</v>
      </c>
      <c r="B619" s="3">
        <f t="shared" si="9"/>
        <v>2020</v>
      </c>
      <c r="C619" s="3" t="str" cm="1">
        <f t="array" ref="C619">_xlfn.IFS(LEFT(A619,1)="1","1+2 kvartal",LEFT(A619,1)="2","1+2 kvartal",LEFT(A619,1)="3","3+4 kvartal",LEFT(A619,1)="4","3+4 kvartal")</f>
        <v>3+4 kvartal</v>
      </c>
      <c r="D619" s="3" t="s">
        <v>3</v>
      </c>
      <c r="E619" s="3" t="s">
        <v>20</v>
      </c>
      <c r="F619" s="4">
        <v>7247</v>
      </c>
      <c r="G619" s="14">
        <v>22.1</v>
      </c>
    </row>
    <row r="620" spans="1:7" x14ac:dyDescent="0.25">
      <c r="A620" s="3" t="s">
        <v>178</v>
      </c>
      <c r="B620" s="3">
        <f t="shared" si="9"/>
        <v>2020</v>
      </c>
      <c r="C620" s="3" t="str" cm="1">
        <f t="array" ref="C620">_xlfn.IFS(LEFT(A620,1)="1","1+2 kvartal",LEFT(A620,1)="2","1+2 kvartal",LEFT(A620,1)="3","3+4 kvartal",LEFT(A620,1)="4","3+4 kvartal")</f>
        <v>3+4 kvartal</v>
      </c>
      <c r="D620" s="3" t="s">
        <v>3</v>
      </c>
      <c r="E620" s="3" t="s">
        <v>21</v>
      </c>
      <c r="F620" s="4">
        <v>8928</v>
      </c>
      <c r="G620" s="14">
        <v>12.5</v>
      </c>
    </row>
    <row r="621" spans="1:7" x14ac:dyDescent="0.25">
      <c r="A621" s="3" t="s">
        <v>178</v>
      </c>
      <c r="B621" s="3">
        <f t="shared" si="9"/>
        <v>2020</v>
      </c>
      <c r="C621" s="3" t="str" cm="1">
        <f t="array" ref="C621">_xlfn.IFS(LEFT(A621,1)="1","1+2 kvartal",LEFT(A621,1)="2","1+2 kvartal",LEFT(A621,1)="3","3+4 kvartal",LEFT(A621,1)="4","3+4 kvartal")</f>
        <v>3+4 kvartal</v>
      </c>
      <c r="D621" s="3" t="s">
        <v>3</v>
      </c>
      <c r="E621" s="3" t="s">
        <v>22</v>
      </c>
      <c r="F621" s="4">
        <v>8716</v>
      </c>
      <c r="G621" s="14">
        <v>23.9</v>
      </c>
    </row>
    <row r="622" spans="1:7" x14ac:dyDescent="0.25">
      <c r="A622" s="3" t="s">
        <v>178</v>
      </c>
      <c r="B622" s="3">
        <f t="shared" si="9"/>
        <v>2020</v>
      </c>
      <c r="C622" s="3" t="str" cm="1">
        <f t="array" ref="C622">_xlfn.IFS(LEFT(A622,1)="1","1+2 kvartal",LEFT(A622,1)="2","1+2 kvartal",LEFT(A622,1)="3","3+4 kvartal",LEFT(A622,1)="4","3+4 kvartal")</f>
        <v>3+4 kvartal</v>
      </c>
      <c r="D622" s="3" t="s">
        <v>3</v>
      </c>
      <c r="E622" s="3" t="s">
        <v>23</v>
      </c>
      <c r="F622" s="4">
        <v>4799</v>
      </c>
      <c r="G622" s="14">
        <v>17.3</v>
      </c>
    </row>
    <row r="623" spans="1:7" x14ac:dyDescent="0.25">
      <c r="A623" s="3" t="s">
        <v>178</v>
      </c>
      <c r="B623" s="3">
        <f t="shared" si="9"/>
        <v>2020</v>
      </c>
      <c r="C623" s="3" t="str" cm="1">
        <f t="array" ref="C623">_xlfn.IFS(LEFT(A623,1)="1","1+2 kvartal",LEFT(A623,1)="2","1+2 kvartal",LEFT(A623,1)="3","3+4 kvartal",LEFT(A623,1)="4","3+4 kvartal")</f>
        <v>3+4 kvartal</v>
      </c>
      <c r="D623" s="3" t="s">
        <v>3</v>
      </c>
      <c r="E623" s="3" t="s">
        <v>24</v>
      </c>
      <c r="F623" s="4">
        <v>3085</v>
      </c>
      <c r="G623" s="14">
        <v>12.6</v>
      </c>
    </row>
    <row r="624" spans="1:7" x14ac:dyDescent="0.25">
      <c r="A624" s="3" t="s">
        <v>178</v>
      </c>
      <c r="B624" s="3">
        <f t="shared" si="9"/>
        <v>2020</v>
      </c>
      <c r="C624" s="3" t="str" cm="1">
        <f t="array" ref="C624">_xlfn.IFS(LEFT(A624,1)="1","1+2 kvartal",LEFT(A624,1)="2","1+2 kvartal",LEFT(A624,1)="3","3+4 kvartal",LEFT(A624,1)="4","3+4 kvartal")</f>
        <v>3+4 kvartal</v>
      </c>
      <c r="D624" s="3" t="s">
        <v>3</v>
      </c>
      <c r="E624" s="3" t="s">
        <v>25</v>
      </c>
      <c r="F624" s="4">
        <v>7216</v>
      </c>
      <c r="G624" s="14">
        <v>23.1</v>
      </c>
    </row>
    <row r="625" spans="1:7" x14ac:dyDescent="0.25">
      <c r="A625" s="3" t="s">
        <v>178</v>
      </c>
      <c r="B625" s="3">
        <f t="shared" si="9"/>
        <v>2020</v>
      </c>
      <c r="C625" s="3" t="str" cm="1">
        <f t="array" ref="C625">_xlfn.IFS(LEFT(A625,1)="1","1+2 kvartal",LEFT(A625,1)="2","1+2 kvartal",LEFT(A625,1)="3","3+4 kvartal",LEFT(A625,1)="4","3+4 kvartal")</f>
        <v>3+4 kvartal</v>
      </c>
      <c r="D625" s="3" t="s">
        <v>3</v>
      </c>
      <c r="E625" s="3" t="s">
        <v>26</v>
      </c>
      <c r="F625" s="4">
        <v>4757</v>
      </c>
      <c r="G625" s="14">
        <v>10.3</v>
      </c>
    </row>
    <row r="626" spans="1:7" x14ac:dyDescent="0.25">
      <c r="A626" s="3" t="s">
        <v>178</v>
      </c>
      <c r="B626" s="3">
        <f t="shared" si="9"/>
        <v>2020</v>
      </c>
      <c r="C626" s="3" t="str" cm="1">
        <f t="array" ref="C626">_xlfn.IFS(LEFT(A626,1)="1","1+2 kvartal",LEFT(A626,1)="2","1+2 kvartal",LEFT(A626,1)="3","3+4 kvartal",LEFT(A626,1)="4","3+4 kvartal")</f>
        <v>3+4 kvartal</v>
      </c>
      <c r="D626" s="3" t="s">
        <v>3</v>
      </c>
      <c r="E626" s="3" t="s">
        <v>27</v>
      </c>
      <c r="F626" s="4">
        <v>6565</v>
      </c>
      <c r="G626" s="14">
        <v>14.5</v>
      </c>
    </row>
    <row r="627" spans="1:7" x14ac:dyDescent="0.25">
      <c r="A627" s="3" t="s">
        <v>178</v>
      </c>
      <c r="B627" s="3">
        <f t="shared" si="9"/>
        <v>2020</v>
      </c>
      <c r="C627" s="3" t="str" cm="1">
        <f t="array" ref="C627">_xlfn.IFS(LEFT(A627,1)="1","1+2 kvartal",LEFT(A627,1)="2","1+2 kvartal",LEFT(A627,1)="3","3+4 kvartal",LEFT(A627,1)="4","3+4 kvartal")</f>
        <v>3+4 kvartal</v>
      </c>
      <c r="D627" s="3" t="s">
        <v>3</v>
      </c>
      <c r="E627" s="3" t="s">
        <v>28</v>
      </c>
      <c r="F627" s="4">
        <v>2667</v>
      </c>
      <c r="G627" s="14">
        <v>17.600000000000001</v>
      </c>
    </row>
    <row r="628" spans="1:7" x14ac:dyDescent="0.25">
      <c r="A628" s="3" t="s">
        <v>178</v>
      </c>
      <c r="B628" s="3">
        <f t="shared" si="9"/>
        <v>2020</v>
      </c>
      <c r="C628" s="3" t="str" cm="1">
        <f t="array" ref="C628">_xlfn.IFS(LEFT(A628,1)="1","1+2 kvartal",LEFT(A628,1)="2","1+2 kvartal",LEFT(A628,1)="3","3+4 kvartal",LEFT(A628,1)="4","3+4 kvartal")</f>
        <v>3+4 kvartal</v>
      </c>
      <c r="D628" s="3" t="s">
        <v>3</v>
      </c>
      <c r="E628" s="3" t="s">
        <v>29</v>
      </c>
      <c r="F628" s="4">
        <v>4882</v>
      </c>
      <c r="G628" s="14">
        <v>15.7</v>
      </c>
    </row>
    <row r="629" spans="1:7" x14ac:dyDescent="0.25">
      <c r="A629" s="3" t="s">
        <v>178</v>
      </c>
      <c r="B629" s="3">
        <f t="shared" si="9"/>
        <v>2020</v>
      </c>
      <c r="C629" s="3" t="str" cm="1">
        <f t="array" ref="C629">_xlfn.IFS(LEFT(A629,1)="1","1+2 kvartal",LEFT(A629,1)="2","1+2 kvartal",LEFT(A629,1)="3","3+4 kvartal",LEFT(A629,1)="4","3+4 kvartal")</f>
        <v>3+4 kvartal</v>
      </c>
      <c r="D629" s="3" t="s">
        <v>3</v>
      </c>
      <c r="E629" s="3" t="s">
        <v>30</v>
      </c>
      <c r="F629" s="4">
        <v>4309</v>
      </c>
      <c r="G629" s="14">
        <v>17.5</v>
      </c>
    </row>
    <row r="630" spans="1:7" x14ac:dyDescent="0.25">
      <c r="A630" s="3" t="s">
        <v>178</v>
      </c>
      <c r="B630" s="3">
        <f t="shared" si="9"/>
        <v>2020</v>
      </c>
      <c r="C630" s="3" t="str" cm="1">
        <f t="array" ref="C630">_xlfn.IFS(LEFT(A630,1)="1","1+2 kvartal",LEFT(A630,1)="2","1+2 kvartal",LEFT(A630,1)="3","3+4 kvartal",LEFT(A630,1)="4","3+4 kvartal")</f>
        <v>3+4 kvartal</v>
      </c>
      <c r="D630" s="3" t="s">
        <v>3</v>
      </c>
      <c r="E630" s="3" t="s">
        <v>31</v>
      </c>
      <c r="F630" s="4">
        <v>9504</v>
      </c>
      <c r="G630" s="14">
        <v>25.6</v>
      </c>
    </row>
    <row r="631" spans="1:7" x14ac:dyDescent="0.25">
      <c r="A631" s="3" t="s">
        <v>178</v>
      </c>
      <c r="B631" s="3">
        <f t="shared" si="9"/>
        <v>2020</v>
      </c>
      <c r="C631" s="3" t="str" cm="1">
        <f t="array" ref="C631">_xlfn.IFS(LEFT(A631,1)="1","1+2 kvartal",LEFT(A631,1)="2","1+2 kvartal",LEFT(A631,1)="3","3+4 kvartal",LEFT(A631,1)="4","3+4 kvartal")</f>
        <v>3+4 kvartal</v>
      </c>
      <c r="D631" s="3" t="s">
        <v>3</v>
      </c>
      <c r="E631" s="3" t="s">
        <v>32</v>
      </c>
      <c r="F631" s="4">
        <v>8081</v>
      </c>
      <c r="G631" s="14">
        <v>23.2</v>
      </c>
    </row>
    <row r="632" spans="1:7" x14ac:dyDescent="0.25">
      <c r="A632" s="3" t="s">
        <v>178</v>
      </c>
      <c r="B632" s="3">
        <f t="shared" si="9"/>
        <v>2020</v>
      </c>
      <c r="C632" s="3" t="str" cm="1">
        <f t="array" ref="C632">_xlfn.IFS(LEFT(A632,1)="1","1+2 kvartal",LEFT(A632,1)="2","1+2 kvartal",LEFT(A632,1)="3","3+4 kvartal",LEFT(A632,1)="4","3+4 kvartal")</f>
        <v>3+4 kvartal</v>
      </c>
      <c r="D632" s="3" t="s">
        <v>3</v>
      </c>
      <c r="E632" s="3" t="s">
        <v>33</v>
      </c>
      <c r="F632" s="4">
        <v>4002</v>
      </c>
      <c r="G632" s="14">
        <v>20.9</v>
      </c>
    </row>
    <row r="633" spans="1:7" x14ac:dyDescent="0.25">
      <c r="A633" s="3" t="s">
        <v>178</v>
      </c>
      <c r="B633" s="3">
        <f t="shared" si="9"/>
        <v>2020</v>
      </c>
      <c r="C633" s="3" t="str" cm="1">
        <f t="array" ref="C633">_xlfn.IFS(LEFT(A633,1)="1","1+2 kvartal",LEFT(A633,1)="2","1+2 kvartal",LEFT(A633,1)="3","3+4 kvartal",LEFT(A633,1)="4","3+4 kvartal")</f>
        <v>3+4 kvartal</v>
      </c>
      <c r="D633" s="3" t="s">
        <v>3</v>
      </c>
      <c r="E633" s="3" t="s">
        <v>34</v>
      </c>
      <c r="F633" s="4">
        <v>5371</v>
      </c>
      <c r="G633" s="14">
        <v>18.3</v>
      </c>
    </row>
    <row r="634" spans="1:7" x14ac:dyDescent="0.25">
      <c r="A634" s="3" t="s">
        <v>178</v>
      </c>
      <c r="B634" s="3">
        <f t="shared" si="9"/>
        <v>2020</v>
      </c>
      <c r="C634" s="3" t="str" cm="1">
        <f t="array" ref="C634">_xlfn.IFS(LEFT(A634,1)="1","1+2 kvartal",LEFT(A634,1)="2","1+2 kvartal",LEFT(A634,1)="3","3+4 kvartal",LEFT(A634,1)="4","3+4 kvartal")</f>
        <v>3+4 kvartal</v>
      </c>
      <c r="D634" s="3" t="s">
        <v>3</v>
      </c>
      <c r="E634" s="3" t="s">
        <v>35</v>
      </c>
      <c r="F634" s="4">
        <v>7160</v>
      </c>
      <c r="G634" s="14">
        <v>18.600000000000001</v>
      </c>
    </row>
    <row r="635" spans="1:7" x14ac:dyDescent="0.25">
      <c r="A635" s="3" t="s">
        <v>178</v>
      </c>
      <c r="B635" s="3">
        <f t="shared" si="9"/>
        <v>2020</v>
      </c>
      <c r="C635" s="3" t="str" cm="1">
        <f t="array" ref="C635">_xlfn.IFS(LEFT(A635,1)="1","1+2 kvartal",LEFT(A635,1)="2","1+2 kvartal",LEFT(A635,1)="3","3+4 kvartal",LEFT(A635,1)="4","3+4 kvartal")</f>
        <v>3+4 kvartal</v>
      </c>
      <c r="D635" s="3" t="s">
        <v>3</v>
      </c>
      <c r="E635" s="3" t="s">
        <v>36</v>
      </c>
      <c r="F635" s="4">
        <v>3261</v>
      </c>
      <c r="G635" s="14">
        <v>17.8</v>
      </c>
    </row>
    <row r="636" spans="1:7" x14ac:dyDescent="0.25">
      <c r="A636" s="3" t="s">
        <v>178</v>
      </c>
      <c r="B636" s="3">
        <f t="shared" si="9"/>
        <v>2020</v>
      </c>
      <c r="C636" s="3" t="str" cm="1">
        <f t="array" ref="C636">_xlfn.IFS(LEFT(A636,1)="1","1+2 kvartal",LEFT(A636,1)="2","1+2 kvartal",LEFT(A636,1)="3","3+4 kvartal",LEFT(A636,1)="4","3+4 kvartal")</f>
        <v>3+4 kvartal</v>
      </c>
      <c r="D636" s="3" t="s">
        <v>3</v>
      </c>
      <c r="E636" s="3" t="s">
        <v>37</v>
      </c>
      <c r="F636" s="4">
        <v>11538</v>
      </c>
      <c r="G636" s="14">
        <v>20.2</v>
      </c>
    </row>
    <row r="637" spans="1:7" x14ac:dyDescent="0.25">
      <c r="A637" s="3" t="s">
        <v>178</v>
      </c>
      <c r="B637" s="3">
        <f t="shared" si="9"/>
        <v>2020</v>
      </c>
      <c r="C637" s="3" t="str" cm="1">
        <f t="array" ref="C637">_xlfn.IFS(LEFT(A637,1)="1","1+2 kvartal",LEFT(A637,1)="2","1+2 kvartal",LEFT(A637,1)="3","3+4 kvartal",LEFT(A637,1)="4","3+4 kvartal")</f>
        <v>3+4 kvartal</v>
      </c>
      <c r="D637" s="3" t="s">
        <v>3</v>
      </c>
      <c r="E637" s="3" t="s">
        <v>38</v>
      </c>
      <c r="F637" s="4">
        <v>4875</v>
      </c>
      <c r="G637" s="14">
        <v>14.9</v>
      </c>
    </row>
    <row r="638" spans="1:7" x14ac:dyDescent="0.25">
      <c r="A638" s="3" t="s">
        <v>178</v>
      </c>
      <c r="B638" s="3">
        <f t="shared" si="9"/>
        <v>2020</v>
      </c>
      <c r="C638" s="3" t="str" cm="1">
        <f t="array" ref="C638">_xlfn.IFS(LEFT(A638,1)="1","1+2 kvartal",LEFT(A638,1)="2","1+2 kvartal",LEFT(A638,1)="3","3+4 kvartal",LEFT(A638,1)="4","3+4 kvartal")</f>
        <v>3+4 kvartal</v>
      </c>
      <c r="D638" s="3" t="s">
        <v>3</v>
      </c>
      <c r="E638" s="3" t="s">
        <v>39</v>
      </c>
      <c r="F638" s="4">
        <v>9145</v>
      </c>
      <c r="G638" s="14">
        <v>22.8</v>
      </c>
    </row>
    <row r="639" spans="1:7" x14ac:dyDescent="0.25">
      <c r="A639" s="3" t="s">
        <v>178</v>
      </c>
      <c r="B639" s="3">
        <f t="shared" si="9"/>
        <v>2020</v>
      </c>
      <c r="C639" s="3" t="str" cm="1">
        <f t="array" ref="C639">_xlfn.IFS(LEFT(A639,1)="1","1+2 kvartal",LEFT(A639,1)="2","1+2 kvartal",LEFT(A639,1)="3","3+4 kvartal",LEFT(A639,1)="4","3+4 kvartal")</f>
        <v>3+4 kvartal</v>
      </c>
      <c r="D639" s="3" t="s">
        <v>3</v>
      </c>
      <c r="E639" s="3" t="s">
        <v>40</v>
      </c>
      <c r="F639" s="4">
        <v>8970</v>
      </c>
      <c r="G639" s="14">
        <v>19.8</v>
      </c>
    </row>
    <row r="640" spans="1:7" x14ac:dyDescent="0.25">
      <c r="A640" s="3" t="s">
        <v>178</v>
      </c>
      <c r="B640" s="3">
        <f t="shared" si="9"/>
        <v>2020</v>
      </c>
      <c r="C640" s="3" t="str" cm="1">
        <f t="array" ref="C640">_xlfn.IFS(LEFT(A640,1)="1","1+2 kvartal",LEFT(A640,1)="2","1+2 kvartal",LEFT(A640,1)="3","3+4 kvartal",LEFT(A640,1)="4","3+4 kvartal")</f>
        <v>3+4 kvartal</v>
      </c>
      <c r="D640" s="3" t="s">
        <v>3</v>
      </c>
      <c r="E640" s="3" t="s">
        <v>41</v>
      </c>
      <c r="F640" s="4">
        <v>7121</v>
      </c>
      <c r="G640" s="14">
        <v>19.3</v>
      </c>
    </row>
    <row r="641" spans="1:7" x14ac:dyDescent="0.25">
      <c r="A641" s="3" t="s">
        <v>178</v>
      </c>
      <c r="B641" s="3">
        <f t="shared" si="9"/>
        <v>2020</v>
      </c>
      <c r="C641" s="3" t="str" cm="1">
        <f t="array" ref="C641">_xlfn.IFS(LEFT(A641,1)="1","1+2 kvartal",LEFT(A641,1)="2","1+2 kvartal",LEFT(A641,1)="3","3+4 kvartal",LEFT(A641,1)="4","3+4 kvartal")</f>
        <v>3+4 kvartal</v>
      </c>
      <c r="D641" s="3" t="s">
        <v>3</v>
      </c>
      <c r="E641" s="3" t="s">
        <v>42</v>
      </c>
      <c r="F641" s="4">
        <v>12793</v>
      </c>
      <c r="G641" s="14">
        <v>21.7</v>
      </c>
    </row>
    <row r="642" spans="1:7" x14ac:dyDescent="0.25">
      <c r="A642" s="3" t="s">
        <v>178</v>
      </c>
      <c r="B642" s="3">
        <f t="shared" si="9"/>
        <v>2020</v>
      </c>
      <c r="C642" s="3" t="str" cm="1">
        <f t="array" ref="C642">_xlfn.IFS(LEFT(A642,1)="1","1+2 kvartal",LEFT(A642,1)="2","1+2 kvartal",LEFT(A642,1)="3","3+4 kvartal",LEFT(A642,1)="4","3+4 kvartal")</f>
        <v>3+4 kvartal</v>
      </c>
      <c r="D642" s="3" t="s">
        <v>3</v>
      </c>
      <c r="E642" s="3" t="s">
        <v>43</v>
      </c>
      <c r="F642" s="4">
        <v>6174</v>
      </c>
      <c r="G642" s="14">
        <v>17.8</v>
      </c>
    </row>
    <row r="643" spans="1:7" x14ac:dyDescent="0.25">
      <c r="A643" s="3" t="s">
        <v>178</v>
      </c>
      <c r="B643" s="3">
        <f t="shared" si="9"/>
        <v>2020</v>
      </c>
      <c r="C643" s="3" t="str" cm="1">
        <f t="array" ref="C643">_xlfn.IFS(LEFT(A643,1)="1","1+2 kvartal",LEFT(A643,1)="2","1+2 kvartal",LEFT(A643,1)="3","3+4 kvartal",LEFT(A643,1)="4","3+4 kvartal")</f>
        <v>3+4 kvartal</v>
      </c>
      <c r="D643" s="3" t="s">
        <v>3</v>
      </c>
      <c r="E643" s="3" t="s">
        <v>44</v>
      </c>
      <c r="F643" s="4">
        <v>6162</v>
      </c>
      <c r="G643" s="14">
        <v>18.600000000000001</v>
      </c>
    </row>
    <row r="644" spans="1:7" x14ac:dyDescent="0.25">
      <c r="A644" s="3" t="s">
        <v>178</v>
      </c>
      <c r="B644" s="3">
        <f t="shared" ref="B644:B707" si="10">VALUE(RIGHT(A644,4))</f>
        <v>2020</v>
      </c>
      <c r="C644" s="3" t="str" cm="1">
        <f t="array" ref="C644">_xlfn.IFS(LEFT(A644,1)="1","1+2 kvartal",LEFT(A644,1)="2","1+2 kvartal",LEFT(A644,1)="3","3+4 kvartal",LEFT(A644,1)="4","3+4 kvartal")</f>
        <v>3+4 kvartal</v>
      </c>
      <c r="D644" s="3" t="s">
        <v>3</v>
      </c>
      <c r="E644" s="3" t="s">
        <v>45</v>
      </c>
      <c r="F644" s="4">
        <v>1653</v>
      </c>
      <c r="G644" s="14">
        <v>11.8</v>
      </c>
    </row>
    <row r="645" spans="1:7" x14ac:dyDescent="0.25">
      <c r="A645" s="3" t="s">
        <v>178</v>
      </c>
      <c r="B645" s="3">
        <f t="shared" si="10"/>
        <v>2020</v>
      </c>
      <c r="C645" s="3" t="str" cm="1">
        <f t="array" ref="C645">_xlfn.IFS(LEFT(A645,1)="1","1+2 kvartal",LEFT(A645,1)="2","1+2 kvartal",LEFT(A645,1)="3","3+4 kvartal",LEFT(A645,1)="4","3+4 kvartal")</f>
        <v>3+4 kvartal</v>
      </c>
      <c r="D645" s="3" t="s">
        <v>3</v>
      </c>
      <c r="E645" s="3" t="s">
        <v>46</v>
      </c>
      <c r="F645" s="4">
        <v>5410</v>
      </c>
      <c r="G645" s="14">
        <v>20.8</v>
      </c>
    </row>
    <row r="646" spans="1:7" x14ac:dyDescent="0.25">
      <c r="A646" s="3" t="s">
        <v>178</v>
      </c>
      <c r="B646" s="3">
        <f t="shared" si="10"/>
        <v>2020</v>
      </c>
      <c r="C646" s="3" t="str" cm="1">
        <f t="array" ref="C646">_xlfn.IFS(LEFT(A646,1)="1","1+2 kvartal",LEFT(A646,1)="2","1+2 kvartal",LEFT(A646,1)="3","3+4 kvartal",LEFT(A646,1)="4","3+4 kvartal")</f>
        <v>3+4 kvartal</v>
      </c>
      <c r="D646" s="3" t="s">
        <v>3</v>
      </c>
      <c r="E646" s="3" t="s">
        <v>47</v>
      </c>
      <c r="F646" s="4">
        <v>3185</v>
      </c>
      <c r="G646" s="14">
        <v>21.1</v>
      </c>
    </row>
    <row r="647" spans="1:7" x14ac:dyDescent="0.25">
      <c r="A647" s="3" t="s">
        <v>178</v>
      </c>
      <c r="B647" s="3">
        <f t="shared" si="10"/>
        <v>2020</v>
      </c>
      <c r="C647" s="3" t="str" cm="1">
        <f t="array" ref="C647">_xlfn.IFS(LEFT(A647,1)="1","1+2 kvartal",LEFT(A647,1)="2","1+2 kvartal",LEFT(A647,1)="3","3+4 kvartal",LEFT(A647,1)="4","3+4 kvartal")</f>
        <v>3+4 kvartal</v>
      </c>
      <c r="D647" s="3" t="s">
        <v>3</v>
      </c>
      <c r="E647" s="3" t="s">
        <v>48</v>
      </c>
      <c r="F647" s="4">
        <v>5107</v>
      </c>
      <c r="G647" s="4">
        <v>22</v>
      </c>
    </row>
    <row r="648" spans="1:7" x14ac:dyDescent="0.25">
      <c r="A648" s="3" t="s">
        <v>178</v>
      </c>
      <c r="B648" s="3">
        <f t="shared" si="10"/>
        <v>2020</v>
      </c>
      <c r="C648" s="3" t="str" cm="1">
        <f t="array" ref="C648">_xlfn.IFS(LEFT(A648,1)="1","1+2 kvartal",LEFT(A648,1)="2","1+2 kvartal",LEFT(A648,1)="3","3+4 kvartal",LEFT(A648,1)="4","3+4 kvartal")</f>
        <v>3+4 kvartal</v>
      </c>
      <c r="D648" s="3" t="s">
        <v>3</v>
      </c>
      <c r="E648" s="3" t="s">
        <v>49</v>
      </c>
      <c r="F648" s="4">
        <v>7337</v>
      </c>
      <c r="G648" s="14">
        <v>24.5</v>
      </c>
    </row>
    <row r="649" spans="1:7" x14ac:dyDescent="0.25">
      <c r="A649" s="3" t="s">
        <v>178</v>
      </c>
      <c r="B649" s="3">
        <f t="shared" si="10"/>
        <v>2020</v>
      </c>
      <c r="C649" s="3" t="str" cm="1">
        <f t="array" ref="C649">_xlfn.IFS(LEFT(A649,1)="1","1+2 kvartal",LEFT(A649,1)="2","1+2 kvartal",LEFT(A649,1)="3","3+4 kvartal",LEFT(A649,1)="4","3+4 kvartal")</f>
        <v>3+4 kvartal</v>
      </c>
      <c r="D649" s="3" t="s">
        <v>3</v>
      </c>
      <c r="E649" s="3" t="s">
        <v>50</v>
      </c>
      <c r="F649" s="4">
        <v>3213</v>
      </c>
      <c r="G649" s="14">
        <v>22.4</v>
      </c>
    </row>
    <row r="650" spans="1:7" x14ac:dyDescent="0.25">
      <c r="A650" s="3" t="s">
        <v>178</v>
      </c>
      <c r="B650" s="3">
        <f t="shared" si="10"/>
        <v>2020</v>
      </c>
      <c r="C650" s="3" t="str" cm="1">
        <f t="array" ref="C650">_xlfn.IFS(LEFT(A650,1)="1","1+2 kvartal",LEFT(A650,1)="2","1+2 kvartal",LEFT(A650,1)="3","3+4 kvartal",LEFT(A650,1)="4","3+4 kvartal")</f>
        <v>3+4 kvartal</v>
      </c>
      <c r="D650" s="3" t="s">
        <v>3</v>
      </c>
      <c r="E650" s="3" t="s">
        <v>51</v>
      </c>
      <c r="F650" s="4">
        <v>11603</v>
      </c>
      <c r="G650" s="14">
        <v>19.3</v>
      </c>
    </row>
    <row r="651" spans="1:7" x14ac:dyDescent="0.25">
      <c r="A651" s="3" t="s">
        <v>178</v>
      </c>
      <c r="B651" s="3">
        <f t="shared" si="10"/>
        <v>2020</v>
      </c>
      <c r="C651" s="3" t="str" cm="1">
        <f t="array" ref="C651">_xlfn.IFS(LEFT(A651,1)="1","1+2 kvartal",LEFT(A651,1)="2","1+2 kvartal",LEFT(A651,1)="3","3+4 kvartal",LEFT(A651,1)="4","3+4 kvartal")</f>
        <v>3+4 kvartal</v>
      </c>
      <c r="D651" s="3" t="s">
        <v>3</v>
      </c>
      <c r="E651" s="3" t="s">
        <v>52</v>
      </c>
      <c r="F651" s="4">
        <v>67517</v>
      </c>
      <c r="G651" s="14">
        <v>14.2</v>
      </c>
    </row>
    <row r="652" spans="1:7" x14ac:dyDescent="0.25">
      <c r="A652" s="3" t="s">
        <v>178</v>
      </c>
      <c r="B652" s="3">
        <f t="shared" si="10"/>
        <v>2020</v>
      </c>
      <c r="C652" s="3" t="str" cm="1">
        <f t="array" ref="C652">_xlfn.IFS(LEFT(A652,1)="1","1+2 kvartal",LEFT(A652,1)="2","1+2 kvartal",LEFT(A652,1)="3","3+4 kvartal",LEFT(A652,1)="4","3+4 kvartal")</f>
        <v>3+4 kvartal</v>
      </c>
      <c r="D652" s="3" t="s">
        <v>3</v>
      </c>
      <c r="E652" s="3" t="s">
        <v>53</v>
      </c>
      <c r="F652" s="4">
        <v>7026</v>
      </c>
      <c r="G652" s="14">
        <v>18.100000000000001</v>
      </c>
    </row>
    <row r="653" spans="1:7" x14ac:dyDescent="0.25">
      <c r="A653" s="3" t="s">
        <v>178</v>
      </c>
      <c r="B653" s="3">
        <f t="shared" si="10"/>
        <v>2020</v>
      </c>
      <c r="C653" s="3" t="str" cm="1">
        <f t="array" ref="C653">_xlfn.IFS(LEFT(A653,1)="1","1+2 kvartal",LEFT(A653,1)="2","1+2 kvartal",LEFT(A653,1)="3","3+4 kvartal",LEFT(A653,1)="4","3+4 kvartal")</f>
        <v>3+4 kvartal</v>
      </c>
      <c r="D653" s="3" t="s">
        <v>3</v>
      </c>
      <c r="E653" s="3" t="s">
        <v>54</v>
      </c>
      <c r="F653" s="4">
        <v>2142</v>
      </c>
      <c r="G653" s="14">
        <v>29.7</v>
      </c>
    </row>
    <row r="654" spans="1:7" x14ac:dyDescent="0.25">
      <c r="A654" s="3" t="s">
        <v>178</v>
      </c>
      <c r="B654" s="3">
        <f t="shared" si="10"/>
        <v>2020</v>
      </c>
      <c r="C654" s="3" t="str" cm="1">
        <f t="array" ref="C654">_xlfn.IFS(LEFT(A654,1)="1","1+2 kvartal",LEFT(A654,1)="2","1+2 kvartal",LEFT(A654,1)="3","3+4 kvartal",LEFT(A654,1)="4","3+4 kvartal")</f>
        <v>3+4 kvartal</v>
      </c>
      <c r="D654" s="3" t="s">
        <v>3</v>
      </c>
      <c r="E654" s="3" t="s">
        <v>55</v>
      </c>
      <c r="F654" s="4">
        <v>2697</v>
      </c>
      <c r="G654" s="14">
        <v>15.8</v>
      </c>
    </row>
    <row r="655" spans="1:7" x14ac:dyDescent="0.25">
      <c r="A655" s="3" t="s">
        <v>178</v>
      </c>
      <c r="B655" s="3">
        <f t="shared" si="10"/>
        <v>2020</v>
      </c>
      <c r="C655" s="3" t="str" cm="1">
        <f t="array" ref="C655">_xlfn.IFS(LEFT(A655,1)="1","1+2 kvartal",LEFT(A655,1)="2","1+2 kvartal",LEFT(A655,1)="3","3+4 kvartal",LEFT(A655,1)="4","3+4 kvartal")</f>
        <v>3+4 kvartal</v>
      </c>
      <c r="D655" s="3" t="s">
        <v>3</v>
      </c>
      <c r="E655" s="3" t="s">
        <v>56</v>
      </c>
      <c r="F655" s="4">
        <v>2540</v>
      </c>
      <c r="G655" s="4">
        <v>21</v>
      </c>
    </row>
    <row r="656" spans="1:7" x14ac:dyDescent="0.25">
      <c r="A656" s="3" t="s">
        <v>178</v>
      </c>
      <c r="B656" s="3">
        <f t="shared" si="10"/>
        <v>2020</v>
      </c>
      <c r="C656" s="3" t="str" cm="1">
        <f t="array" ref="C656">_xlfn.IFS(LEFT(A656,1)="1","1+2 kvartal",LEFT(A656,1)="2","1+2 kvartal",LEFT(A656,1)="3","3+4 kvartal",LEFT(A656,1)="4","3+4 kvartal")</f>
        <v>3+4 kvartal</v>
      </c>
      <c r="D656" s="3" t="s">
        <v>3</v>
      </c>
      <c r="E656" s="3" t="s">
        <v>57</v>
      </c>
      <c r="F656" s="4">
        <v>7923</v>
      </c>
      <c r="G656" s="14">
        <v>32.299999999999997</v>
      </c>
    </row>
    <row r="657" spans="1:7" x14ac:dyDescent="0.25">
      <c r="A657" s="3" t="s">
        <v>178</v>
      </c>
      <c r="B657" s="3">
        <f t="shared" si="10"/>
        <v>2020</v>
      </c>
      <c r="C657" s="3" t="str" cm="1">
        <f t="array" ref="C657">_xlfn.IFS(LEFT(A657,1)="1","1+2 kvartal",LEFT(A657,1)="2","1+2 kvartal",LEFT(A657,1)="3","3+4 kvartal",LEFT(A657,1)="4","3+4 kvartal")</f>
        <v>3+4 kvartal</v>
      </c>
      <c r="D657" s="3" t="s">
        <v>3</v>
      </c>
      <c r="E657" s="3" t="s">
        <v>58</v>
      </c>
      <c r="F657" s="4">
        <v>4070</v>
      </c>
      <c r="G657" s="14">
        <v>11.4</v>
      </c>
    </row>
    <row r="658" spans="1:7" x14ac:dyDescent="0.25">
      <c r="A658" s="3" t="s">
        <v>178</v>
      </c>
      <c r="B658" s="3">
        <f t="shared" si="10"/>
        <v>2020</v>
      </c>
      <c r="C658" s="3" t="str" cm="1">
        <f t="array" ref="C658">_xlfn.IFS(LEFT(A658,1)="1","1+2 kvartal",LEFT(A658,1)="2","1+2 kvartal",LEFT(A658,1)="3","3+4 kvartal",LEFT(A658,1)="4","3+4 kvartal")</f>
        <v>3+4 kvartal</v>
      </c>
      <c r="D658" s="3" t="s">
        <v>3</v>
      </c>
      <c r="E658" s="3" t="s">
        <v>59</v>
      </c>
      <c r="F658" s="4">
        <v>207</v>
      </c>
      <c r="G658" s="14">
        <v>21.8</v>
      </c>
    </row>
    <row r="659" spans="1:7" x14ac:dyDescent="0.25">
      <c r="A659" s="3" t="s">
        <v>178</v>
      </c>
      <c r="B659" s="3">
        <f t="shared" si="10"/>
        <v>2020</v>
      </c>
      <c r="C659" s="3" t="str" cm="1">
        <f t="array" ref="C659">_xlfn.IFS(LEFT(A659,1)="1","1+2 kvartal",LEFT(A659,1)="2","1+2 kvartal",LEFT(A659,1)="3","3+4 kvartal",LEFT(A659,1)="4","3+4 kvartal")</f>
        <v>3+4 kvartal</v>
      </c>
      <c r="D659" s="3" t="s">
        <v>3</v>
      </c>
      <c r="E659" s="3" t="s">
        <v>60</v>
      </c>
      <c r="F659" s="4">
        <v>5650</v>
      </c>
      <c r="G659" s="14">
        <v>21.5</v>
      </c>
    </row>
    <row r="660" spans="1:7" x14ac:dyDescent="0.25">
      <c r="A660" s="3" t="s">
        <v>178</v>
      </c>
      <c r="B660" s="3">
        <f t="shared" si="10"/>
        <v>2020</v>
      </c>
      <c r="C660" s="3" t="str" cm="1">
        <f t="array" ref="C660">_xlfn.IFS(LEFT(A660,1)="1","1+2 kvartal",LEFT(A660,1)="2","1+2 kvartal",LEFT(A660,1)="3","3+4 kvartal",LEFT(A660,1)="4","3+4 kvartal")</f>
        <v>3+4 kvartal</v>
      </c>
      <c r="D660" s="3" t="s">
        <v>3</v>
      </c>
      <c r="E660" s="3" t="s">
        <v>61</v>
      </c>
      <c r="F660" s="4">
        <v>4706</v>
      </c>
      <c r="G660" s="14">
        <v>19.600000000000001</v>
      </c>
    </row>
    <row r="661" spans="1:7" x14ac:dyDescent="0.25">
      <c r="A661" s="3" t="s">
        <v>178</v>
      </c>
      <c r="B661" s="3">
        <f t="shared" si="10"/>
        <v>2020</v>
      </c>
      <c r="C661" s="3" t="str" cm="1">
        <f t="array" ref="C661">_xlfn.IFS(LEFT(A661,1)="1","1+2 kvartal",LEFT(A661,1)="2","1+2 kvartal",LEFT(A661,1)="3","3+4 kvartal",LEFT(A661,1)="4","3+4 kvartal")</f>
        <v>3+4 kvartal</v>
      </c>
      <c r="D661" s="3" t="s">
        <v>3</v>
      </c>
      <c r="E661" s="3" t="s">
        <v>62</v>
      </c>
      <c r="F661" s="4">
        <v>3092</v>
      </c>
      <c r="G661" s="14">
        <v>25.2</v>
      </c>
    </row>
    <row r="662" spans="1:7" x14ac:dyDescent="0.25">
      <c r="A662" s="3" t="s">
        <v>178</v>
      </c>
      <c r="B662" s="3">
        <f t="shared" si="10"/>
        <v>2020</v>
      </c>
      <c r="C662" s="3" t="str" cm="1">
        <f t="array" ref="C662">_xlfn.IFS(LEFT(A662,1)="1","1+2 kvartal",LEFT(A662,1)="2","1+2 kvartal",LEFT(A662,1)="3","3+4 kvartal",LEFT(A662,1)="4","3+4 kvartal")</f>
        <v>3+4 kvartal</v>
      </c>
      <c r="D662" s="3" t="s">
        <v>3</v>
      </c>
      <c r="E662" s="3" t="s">
        <v>63</v>
      </c>
      <c r="F662" s="4">
        <v>5421</v>
      </c>
      <c r="G662" s="14">
        <v>23.2</v>
      </c>
    </row>
    <row r="663" spans="1:7" x14ac:dyDescent="0.25">
      <c r="A663" s="3" t="s">
        <v>178</v>
      </c>
      <c r="B663" s="3">
        <f t="shared" si="10"/>
        <v>2020</v>
      </c>
      <c r="C663" s="3" t="str" cm="1">
        <f t="array" ref="C663">_xlfn.IFS(LEFT(A663,1)="1","1+2 kvartal",LEFT(A663,1)="2","1+2 kvartal",LEFT(A663,1)="3","3+4 kvartal",LEFT(A663,1)="4","3+4 kvartal")</f>
        <v>3+4 kvartal</v>
      </c>
      <c r="D663" s="3" t="s">
        <v>3</v>
      </c>
      <c r="E663" s="3" t="s">
        <v>64</v>
      </c>
      <c r="F663" s="4">
        <v>4084</v>
      </c>
      <c r="G663" s="14">
        <v>22.1</v>
      </c>
    </row>
    <row r="664" spans="1:7" x14ac:dyDescent="0.25">
      <c r="A664" s="3" t="s">
        <v>178</v>
      </c>
      <c r="B664" s="3">
        <f t="shared" si="10"/>
        <v>2020</v>
      </c>
      <c r="C664" s="3" t="str" cm="1">
        <f t="array" ref="C664">_xlfn.IFS(LEFT(A664,1)="1","1+2 kvartal",LEFT(A664,1)="2","1+2 kvartal",LEFT(A664,1)="3","3+4 kvartal",LEFT(A664,1)="4","3+4 kvartal")</f>
        <v>3+4 kvartal</v>
      </c>
      <c r="D664" s="3" t="s">
        <v>3</v>
      </c>
      <c r="E664" s="3" t="s">
        <v>65</v>
      </c>
      <c r="F664" s="4">
        <v>4891</v>
      </c>
      <c r="G664" s="14">
        <v>24.9</v>
      </c>
    </row>
    <row r="665" spans="1:7" x14ac:dyDescent="0.25">
      <c r="A665" s="3" t="s">
        <v>178</v>
      </c>
      <c r="B665" s="3">
        <f t="shared" si="10"/>
        <v>2020</v>
      </c>
      <c r="C665" s="3" t="str" cm="1">
        <f t="array" ref="C665">_xlfn.IFS(LEFT(A665,1)="1","1+2 kvartal",LEFT(A665,1)="2","1+2 kvartal",LEFT(A665,1)="3","3+4 kvartal",LEFT(A665,1)="4","3+4 kvartal")</f>
        <v>3+4 kvartal</v>
      </c>
      <c r="D665" s="3" t="s">
        <v>3</v>
      </c>
      <c r="E665" s="3" t="s">
        <v>66</v>
      </c>
      <c r="F665" s="4">
        <v>10987</v>
      </c>
      <c r="G665" s="14">
        <v>20.7</v>
      </c>
    </row>
    <row r="666" spans="1:7" x14ac:dyDescent="0.25">
      <c r="A666" s="3" t="s">
        <v>178</v>
      </c>
      <c r="B666" s="3">
        <f t="shared" si="10"/>
        <v>2020</v>
      </c>
      <c r="C666" s="3" t="str" cm="1">
        <f t="array" ref="C666">_xlfn.IFS(LEFT(A666,1)="1","1+2 kvartal",LEFT(A666,1)="2","1+2 kvartal",LEFT(A666,1)="3","3+4 kvartal",LEFT(A666,1)="4","3+4 kvartal")</f>
        <v>3+4 kvartal</v>
      </c>
      <c r="D666" s="3" t="s">
        <v>3</v>
      </c>
      <c r="E666" s="3" t="s">
        <v>67</v>
      </c>
      <c r="F666" s="4">
        <v>2752</v>
      </c>
      <c r="G666" s="14">
        <v>19.8</v>
      </c>
    </row>
    <row r="667" spans="1:7" x14ac:dyDescent="0.25">
      <c r="A667" s="3" t="s">
        <v>178</v>
      </c>
      <c r="B667" s="3">
        <f t="shared" si="10"/>
        <v>2020</v>
      </c>
      <c r="C667" s="3" t="str" cm="1">
        <f t="array" ref="C667">_xlfn.IFS(LEFT(A667,1)="1","1+2 kvartal",LEFT(A667,1)="2","1+2 kvartal",LEFT(A667,1)="3","3+4 kvartal",LEFT(A667,1)="4","3+4 kvartal")</f>
        <v>3+4 kvartal</v>
      </c>
      <c r="D667" s="3" t="s">
        <v>3</v>
      </c>
      <c r="E667" s="3" t="s">
        <v>68</v>
      </c>
      <c r="F667" s="4">
        <v>29765</v>
      </c>
      <c r="G667" s="14">
        <v>21.3</v>
      </c>
    </row>
    <row r="668" spans="1:7" x14ac:dyDescent="0.25">
      <c r="A668" s="3" t="s">
        <v>178</v>
      </c>
      <c r="B668" s="3">
        <f t="shared" si="10"/>
        <v>2020</v>
      </c>
      <c r="C668" s="3" t="str" cm="1">
        <f t="array" ref="C668">_xlfn.IFS(LEFT(A668,1)="1","1+2 kvartal",LEFT(A668,1)="2","1+2 kvartal",LEFT(A668,1)="3","3+4 kvartal",LEFT(A668,1)="4","3+4 kvartal")</f>
        <v>3+4 kvartal</v>
      </c>
      <c r="D668" s="3" t="s">
        <v>3</v>
      </c>
      <c r="E668" s="3" t="s">
        <v>69</v>
      </c>
      <c r="F668" s="4">
        <v>4949</v>
      </c>
      <c r="G668" s="14">
        <v>25.6</v>
      </c>
    </row>
    <row r="669" spans="1:7" x14ac:dyDescent="0.25">
      <c r="A669" s="3" t="s">
        <v>178</v>
      </c>
      <c r="B669" s="3">
        <f t="shared" si="10"/>
        <v>2020</v>
      </c>
      <c r="C669" s="3" t="str" cm="1">
        <f t="array" ref="C669">_xlfn.IFS(LEFT(A669,1)="1","1+2 kvartal",LEFT(A669,1)="2","1+2 kvartal",LEFT(A669,1)="3","3+4 kvartal",LEFT(A669,1)="4","3+4 kvartal")</f>
        <v>3+4 kvartal</v>
      </c>
      <c r="D669" s="3" t="s">
        <v>3</v>
      </c>
      <c r="E669" s="3" t="s">
        <v>70</v>
      </c>
      <c r="F669" s="4">
        <v>14657</v>
      </c>
      <c r="G669" s="14">
        <v>23.4</v>
      </c>
    </row>
    <row r="670" spans="1:7" x14ac:dyDescent="0.25">
      <c r="A670" s="3" t="s">
        <v>178</v>
      </c>
      <c r="B670" s="3">
        <f t="shared" si="10"/>
        <v>2020</v>
      </c>
      <c r="C670" s="3" t="str" cm="1">
        <f t="array" ref="C670">_xlfn.IFS(LEFT(A670,1)="1","1+2 kvartal",LEFT(A670,1)="2","1+2 kvartal",LEFT(A670,1)="3","3+4 kvartal",LEFT(A670,1)="4","3+4 kvartal")</f>
        <v>3+4 kvartal</v>
      </c>
      <c r="D670" s="3" t="s">
        <v>3</v>
      </c>
      <c r="E670" s="3" t="s">
        <v>71</v>
      </c>
      <c r="F670" s="4">
        <v>3142</v>
      </c>
      <c r="G670" s="14">
        <v>16.899999999999999</v>
      </c>
    </row>
    <row r="671" spans="1:7" x14ac:dyDescent="0.25">
      <c r="A671" s="3" t="s">
        <v>178</v>
      </c>
      <c r="B671" s="3">
        <f t="shared" si="10"/>
        <v>2020</v>
      </c>
      <c r="C671" s="3" t="str" cm="1">
        <f t="array" ref="C671">_xlfn.IFS(LEFT(A671,1)="1","1+2 kvartal",LEFT(A671,1)="2","1+2 kvartal",LEFT(A671,1)="3","3+4 kvartal",LEFT(A671,1)="4","3+4 kvartal")</f>
        <v>3+4 kvartal</v>
      </c>
      <c r="D671" s="3" t="s">
        <v>3</v>
      </c>
      <c r="E671" s="3" t="s">
        <v>72</v>
      </c>
      <c r="F671" s="4">
        <v>7275</v>
      </c>
      <c r="G671" s="14">
        <v>20.8</v>
      </c>
    </row>
    <row r="672" spans="1:7" x14ac:dyDescent="0.25">
      <c r="A672" s="3" t="s">
        <v>178</v>
      </c>
      <c r="B672" s="3">
        <f t="shared" si="10"/>
        <v>2020</v>
      </c>
      <c r="C672" s="3" t="str" cm="1">
        <f t="array" ref="C672">_xlfn.IFS(LEFT(A672,1)="1","1+2 kvartal",LEFT(A672,1)="2","1+2 kvartal",LEFT(A672,1)="3","3+4 kvartal",LEFT(A672,1)="4","3+4 kvartal")</f>
        <v>3+4 kvartal</v>
      </c>
      <c r="D672" s="3" t="s">
        <v>3</v>
      </c>
      <c r="E672" s="3" t="s">
        <v>73</v>
      </c>
      <c r="F672" s="4">
        <v>4208</v>
      </c>
      <c r="G672" s="14">
        <v>18.399999999999999</v>
      </c>
    </row>
    <row r="673" spans="1:7" x14ac:dyDescent="0.25">
      <c r="A673" s="3" t="s">
        <v>178</v>
      </c>
      <c r="B673" s="3">
        <f t="shared" si="10"/>
        <v>2020</v>
      </c>
      <c r="C673" s="3" t="str" cm="1">
        <f t="array" ref="C673">_xlfn.IFS(LEFT(A673,1)="1","1+2 kvartal",LEFT(A673,1)="2","1+2 kvartal",LEFT(A673,1)="3","3+4 kvartal",LEFT(A673,1)="4","3+4 kvartal")</f>
        <v>3+4 kvartal</v>
      </c>
      <c r="D673" s="3" t="s">
        <v>3</v>
      </c>
      <c r="E673" s="3" t="s">
        <v>74</v>
      </c>
      <c r="F673" s="4">
        <v>8323</v>
      </c>
      <c r="G673" s="14">
        <v>14.8</v>
      </c>
    </row>
    <row r="674" spans="1:7" x14ac:dyDescent="0.25">
      <c r="A674" s="3" t="s">
        <v>178</v>
      </c>
      <c r="B674" s="3">
        <f t="shared" si="10"/>
        <v>2020</v>
      </c>
      <c r="C674" s="3" t="str" cm="1">
        <f t="array" ref="C674">_xlfn.IFS(LEFT(A674,1)="1","1+2 kvartal",LEFT(A674,1)="2","1+2 kvartal",LEFT(A674,1)="3","3+4 kvartal",LEFT(A674,1)="4","3+4 kvartal")</f>
        <v>3+4 kvartal</v>
      </c>
      <c r="D674" s="3" t="s">
        <v>3</v>
      </c>
      <c r="E674" s="3" t="s">
        <v>75</v>
      </c>
      <c r="F674" s="4">
        <v>3621</v>
      </c>
      <c r="G674" s="14">
        <v>10.7</v>
      </c>
    </row>
    <row r="675" spans="1:7" x14ac:dyDescent="0.25">
      <c r="A675" s="3" t="s">
        <v>178</v>
      </c>
      <c r="B675" s="3">
        <f t="shared" si="10"/>
        <v>2020</v>
      </c>
      <c r="C675" s="3" t="str" cm="1">
        <f t="array" ref="C675">_xlfn.IFS(LEFT(A675,1)="1","1+2 kvartal",LEFT(A675,1)="2","1+2 kvartal",LEFT(A675,1)="3","3+4 kvartal",LEFT(A675,1)="4","3+4 kvartal")</f>
        <v>3+4 kvartal</v>
      </c>
      <c r="D675" s="3" t="s">
        <v>3</v>
      </c>
      <c r="E675" s="3" t="s">
        <v>76</v>
      </c>
      <c r="F675" s="4">
        <v>4675</v>
      </c>
      <c r="G675" s="14">
        <v>17.8</v>
      </c>
    </row>
    <row r="676" spans="1:7" x14ac:dyDescent="0.25">
      <c r="A676" s="3" t="s">
        <v>178</v>
      </c>
      <c r="B676" s="3">
        <f t="shared" si="10"/>
        <v>2020</v>
      </c>
      <c r="C676" s="3" t="str" cm="1">
        <f t="array" ref="C676">_xlfn.IFS(LEFT(A676,1)="1","1+2 kvartal",LEFT(A676,1)="2","1+2 kvartal",LEFT(A676,1)="3","3+4 kvartal",LEFT(A676,1)="4","3+4 kvartal")</f>
        <v>3+4 kvartal</v>
      </c>
      <c r="D676" s="3" t="s">
        <v>3</v>
      </c>
      <c r="E676" s="3" t="s">
        <v>77</v>
      </c>
      <c r="F676" s="4">
        <v>523</v>
      </c>
      <c r="G676" s="14">
        <v>25.5</v>
      </c>
    </row>
    <row r="677" spans="1:7" x14ac:dyDescent="0.25">
      <c r="A677" s="3" t="s">
        <v>178</v>
      </c>
      <c r="B677" s="3">
        <f t="shared" si="10"/>
        <v>2020</v>
      </c>
      <c r="C677" s="3" t="str" cm="1">
        <f t="array" ref="C677">_xlfn.IFS(LEFT(A677,1)="1","1+2 kvartal",LEFT(A677,1)="2","1+2 kvartal",LEFT(A677,1)="3","3+4 kvartal",LEFT(A677,1)="4","3+4 kvartal")</f>
        <v>3+4 kvartal</v>
      </c>
      <c r="D677" s="3" t="s">
        <v>3</v>
      </c>
      <c r="E677" s="3" t="s">
        <v>78</v>
      </c>
      <c r="F677" s="4">
        <v>11375</v>
      </c>
      <c r="G677" s="14">
        <v>19.2</v>
      </c>
    </row>
    <row r="678" spans="1:7" x14ac:dyDescent="0.25">
      <c r="A678" s="3" t="s">
        <v>178</v>
      </c>
      <c r="B678" s="3">
        <f t="shared" si="10"/>
        <v>2020</v>
      </c>
      <c r="C678" s="3" t="str" cm="1">
        <f t="array" ref="C678">_xlfn.IFS(LEFT(A678,1)="1","1+2 kvartal",LEFT(A678,1)="2","1+2 kvartal",LEFT(A678,1)="3","3+4 kvartal",LEFT(A678,1)="4","3+4 kvartal")</f>
        <v>3+4 kvartal</v>
      </c>
      <c r="D678" s="3" t="s">
        <v>3</v>
      </c>
      <c r="E678" s="3" t="s">
        <v>79</v>
      </c>
      <c r="F678" s="4">
        <v>6350</v>
      </c>
      <c r="G678" s="14">
        <v>16.399999999999999</v>
      </c>
    </row>
    <row r="679" spans="1:7" x14ac:dyDescent="0.25">
      <c r="A679" s="3" t="s">
        <v>178</v>
      </c>
      <c r="B679" s="3">
        <f t="shared" si="10"/>
        <v>2020</v>
      </c>
      <c r="C679" s="3" t="str" cm="1">
        <f t="array" ref="C679">_xlfn.IFS(LEFT(A679,1)="1","1+2 kvartal",LEFT(A679,1)="2","1+2 kvartal",LEFT(A679,1)="3","3+4 kvartal",LEFT(A679,1)="4","3+4 kvartal")</f>
        <v>3+4 kvartal</v>
      </c>
      <c r="D679" s="3" t="s">
        <v>3</v>
      </c>
      <c r="E679" s="3" t="s">
        <v>80</v>
      </c>
      <c r="F679" s="4">
        <v>6620</v>
      </c>
      <c r="G679" s="14">
        <v>23.2</v>
      </c>
    </row>
    <row r="680" spans="1:7" x14ac:dyDescent="0.25">
      <c r="A680" s="3" t="s">
        <v>178</v>
      </c>
      <c r="B680" s="3">
        <f t="shared" si="10"/>
        <v>2020</v>
      </c>
      <c r="C680" s="3" t="str" cm="1">
        <f t="array" ref="C680">_xlfn.IFS(LEFT(A680,1)="1","1+2 kvartal",LEFT(A680,1)="2","1+2 kvartal",LEFT(A680,1)="3","3+4 kvartal",LEFT(A680,1)="4","3+4 kvartal")</f>
        <v>3+4 kvartal</v>
      </c>
      <c r="D680" s="3" t="s">
        <v>3</v>
      </c>
      <c r="E680" s="3" t="s">
        <v>81</v>
      </c>
      <c r="F680" s="4">
        <v>11201</v>
      </c>
      <c r="G680" s="14">
        <v>22.1</v>
      </c>
    </row>
    <row r="681" spans="1:7" x14ac:dyDescent="0.25">
      <c r="A681" s="3" t="s">
        <v>178</v>
      </c>
      <c r="B681" s="3">
        <f t="shared" si="10"/>
        <v>2020</v>
      </c>
      <c r="C681" s="3" t="str" cm="1">
        <f t="array" ref="C681">_xlfn.IFS(LEFT(A681,1)="1","1+2 kvartal",LEFT(A681,1)="2","1+2 kvartal",LEFT(A681,1)="3","3+4 kvartal",LEFT(A681,1)="4","3+4 kvartal")</f>
        <v>3+4 kvartal</v>
      </c>
      <c r="D681" s="3" t="s">
        <v>3</v>
      </c>
      <c r="E681" s="3" t="s">
        <v>82</v>
      </c>
      <c r="F681" s="4">
        <v>1890</v>
      </c>
      <c r="G681" s="14">
        <v>13.2</v>
      </c>
    </row>
    <row r="682" spans="1:7" x14ac:dyDescent="0.25">
      <c r="A682" s="3" t="s">
        <v>178</v>
      </c>
      <c r="B682" s="3">
        <f t="shared" si="10"/>
        <v>2020</v>
      </c>
      <c r="C682" s="3" t="str" cm="1">
        <f t="array" ref="C682">_xlfn.IFS(LEFT(A682,1)="1","1+2 kvartal",LEFT(A682,1)="2","1+2 kvartal",LEFT(A682,1)="3","3+4 kvartal",LEFT(A682,1)="4","3+4 kvartal")</f>
        <v>3+4 kvartal</v>
      </c>
      <c r="D682" s="3" t="s">
        <v>3</v>
      </c>
      <c r="E682" s="3" t="s">
        <v>83</v>
      </c>
      <c r="F682" s="4">
        <v>3788</v>
      </c>
      <c r="G682" s="14">
        <v>20.100000000000001</v>
      </c>
    </row>
    <row r="683" spans="1:7" x14ac:dyDescent="0.25">
      <c r="A683" s="3" t="s">
        <v>178</v>
      </c>
      <c r="B683" s="3">
        <f t="shared" si="10"/>
        <v>2020</v>
      </c>
      <c r="C683" s="3" t="str" cm="1">
        <f t="array" ref="C683">_xlfn.IFS(LEFT(A683,1)="1","1+2 kvartal",LEFT(A683,1)="2","1+2 kvartal",LEFT(A683,1)="3","3+4 kvartal",LEFT(A683,1)="4","3+4 kvartal")</f>
        <v>3+4 kvartal</v>
      </c>
      <c r="D683" s="3" t="s">
        <v>3</v>
      </c>
      <c r="E683" s="3" t="s">
        <v>84</v>
      </c>
      <c r="F683" s="4">
        <v>2673</v>
      </c>
      <c r="G683" s="14">
        <v>19.2</v>
      </c>
    </row>
    <row r="684" spans="1:7" x14ac:dyDescent="0.25">
      <c r="A684" s="3" t="s">
        <v>178</v>
      </c>
      <c r="B684" s="3">
        <f t="shared" si="10"/>
        <v>2020</v>
      </c>
      <c r="C684" s="3" t="str" cm="1">
        <f t="array" ref="C684">_xlfn.IFS(LEFT(A684,1)="1","1+2 kvartal",LEFT(A684,1)="2","1+2 kvartal",LEFT(A684,1)="3","3+4 kvartal",LEFT(A684,1)="4","3+4 kvartal")</f>
        <v>3+4 kvartal</v>
      </c>
      <c r="D684" s="3" t="s">
        <v>3</v>
      </c>
      <c r="E684" s="3" t="s">
        <v>85</v>
      </c>
      <c r="F684" s="4">
        <v>2912</v>
      </c>
      <c r="G684" s="14">
        <v>22.8</v>
      </c>
    </row>
    <row r="685" spans="1:7" x14ac:dyDescent="0.25">
      <c r="A685" s="3" t="s">
        <v>178</v>
      </c>
      <c r="B685" s="3">
        <f t="shared" si="10"/>
        <v>2020</v>
      </c>
      <c r="C685" s="3" t="str" cm="1">
        <f t="array" ref="C685">_xlfn.IFS(LEFT(A685,1)="1","1+2 kvartal",LEFT(A685,1)="2","1+2 kvartal",LEFT(A685,1)="3","3+4 kvartal",LEFT(A685,1)="4","3+4 kvartal")</f>
        <v>3+4 kvartal</v>
      </c>
      <c r="D685" s="3" t="s">
        <v>3</v>
      </c>
      <c r="E685" s="3" t="s">
        <v>86</v>
      </c>
      <c r="F685" s="4">
        <v>8157</v>
      </c>
      <c r="G685" s="14">
        <v>22.5</v>
      </c>
    </row>
    <row r="686" spans="1:7" x14ac:dyDescent="0.25">
      <c r="A686" s="3" t="s">
        <v>178</v>
      </c>
      <c r="B686" s="3">
        <f t="shared" si="10"/>
        <v>2020</v>
      </c>
      <c r="C686" s="3" t="str" cm="1">
        <f t="array" ref="C686">_xlfn.IFS(LEFT(A686,1)="1","1+2 kvartal",LEFT(A686,1)="2","1+2 kvartal",LEFT(A686,1)="3","3+4 kvartal",LEFT(A686,1)="4","3+4 kvartal")</f>
        <v>3+4 kvartal</v>
      </c>
      <c r="D686" s="3" t="s">
        <v>3</v>
      </c>
      <c r="E686" s="3" t="s">
        <v>87</v>
      </c>
      <c r="F686" s="4">
        <v>5289</v>
      </c>
      <c r="G686" s="14">
        <v>20.399999999999999</v>
      </c>
    </row>
    <row r="687" spans="1:7" x14ac:dyDescent="0.25">
      <c r="A687" s="3" t="s">
        <v>178</v>
      </c>
      <c r="B687" s="3">
        <f t="shared" si="10"/>
        <v>2020</v>
      </c>
      <c r="C687" s="3" t="str" cm="1">
        <f t="array" ref="C687">_xlfn.IFS(LEFT(A687,1)="1","1+2 kvartal",LEFT(A687,1)="2","1+2 kvartal",LEFT(A687,1)="3","3+4 kvartal",LEFT(A687,1)="4","3+4 kvartal")</f>
        <v>3+4 kvartal</v>
      </c>
      <c r="D687" s="3" t="s">
        <v>3</v>
      </c>
      <c r="E687" s="3" t="s">
        <v>88</v>
      </c>
      <c r="F687" s="4">
        <v>10719</v>
      </c>
      <c r="G687" s="14">
        <v>23.5</v>
      </c>
    </row>
    <row r="688" spans="1:7" x14ac:dyDescent="0.25">
      <c r="A688" s="3" t="s">
        <v>178</v>
      </c>
      <c r="B688" s="3">
        <f t="shared" si="10"/>
        <v>2020</v>
      </c>
      <c r="C688" s="3" t="str" cm="1">
        <f t="array" ref="C688">_xlfn.IFS(LEFT(A688,1)="1","1+2 kvartal",LEFT(A688,1)="2","1+2 kvartal",LEFT(A688,1)="3","3+4 kvartal",LEFT(A688,1)="4","3+4 kvartal")</f>
        <v>3+4 kvartal</v>
      </c>
      <c r="D688" s="3" t="s">
        <v>3</v>
      </c>
      <c r="E688" s="3" t="s">
        <v>89</v>
      </c>
      <c r="F688" s="4">
        <v>6194</v>
      </c>
      <c r="G688" s="14">
        <v>23.2</v>
      </c>
    </row>
    <row r="689" spans="1:7" x14ac:dyDescent="0.25">
      <c r="A689" s="3" t="s">
        <v>178</v>
      </c>
      <c r="B689" s="3">
        <f t="shared" si="10"/>
        <v>2020</v>
      </c>
      <c r="C689" s="3" t="str" cm="1">
        <f t="array" ref="C689">_xlfn.IFS(LEFT(A689,1)="1","1+2 kvartal",LEFT(A689,1)="2","1+2 kvartal",LEFT(A689,1)="3","3+4 kvartal",LEFT(A689,1)="4","3+4 kvartal")</f>
        <v>3+4 kvartal</v>
      </c>
      <c r="D689" s="3" t="s">
        <v>3</v>
      </c>
      <c r="E689" s="3" t="s">
        <v>90</v>
      </c>
      <c r="F689" s="4">
        <v>5360</v>
      </c>
      <c r="G689" s="14">
        <v>23.3</v>
      </c>
    </row>
    <row r="690" spans="1:7" x14ac:dyDescent="0.25">
      <c r="A690" s="3" t="s">
        <v>178</v>
      </c>
      <c r="B690" s="3">
        <f t="shared" si="10"/>
        <v>2020</v>
      </c>
      <c r="C690" s="3" t="str" cm="1">
        <f t="array" ref="C690">_xlfn.IFS(LEFT(A690,1)="1","1+2 kvartal",LEFT(A690,1)="2","1+2 kvartal",LEFT(A690,1)="3","3+4 kvartal",LEFT(A690,1)="4","3+4 kvartal")</f>
        <v>3+4 kvartal</v>
      </c>
      <c r="D690" s="3" t="s">
        <v>3</v>
      </c>
      <c r="E690" s="3" t="s">
        <v>91</v>
      </c>
      <c r="F690" s="4">
        <v>4619</v>
      </c>
      <c r="G690" s="14">
        <v>16.899999999999999</v>
      </c>
    </row>
    <row r="691" spans="1:7" x14ac:dyDescent="0.25">
      <c r="A691" s="3" t="s">
        <v>178</v>
      </c>
      <c r="B691" s="3">
        <f t="shared" si="10"/>
        <v>2020</v>
      </c>
      <c r="C691" s="3" t="str" cm="1">
        <f t="array" ref="C691">_xlfn.IFS(LEFT(A691,1)="1","1+2 kvartal",LEFT(A691,1)="2","1+2 kvartal",LEFT(A691,1)="3","3+4 kvartal",LEFT(A691,1)="4","3+4 kvartal")</f>
        <v>3+4 kvartal</v>
      </c>
      <c r="D691" s="3" t="s">
        <v>3</v>
      </c>
      <c r="E691" s="3" t="s">
        <v>92</v>
      </c>
      <c r="F691" s="4">
        <v>1211</v>
      </c>
      <c r="G691" s="14">
        <v>11.9</v>
      </c>
    </row>
    <row r="692" spans="1:7" x14ac:dyDescent="0.25">
      <c r="A692" s="3" t="s">
        <v>178</v>
      </c>
      <c r="B692" s="3">
        <f t="shared" si="10"/>
        <v>2020</v>
      </c>
      <c r="C692" s="3" t="str" cm="1">
        <f t="array" ref="C692">_xlfn.IFS(LEFT(A692,1)="1","1+2 kvartal",LEFT(A692,1)="2","1+2 kvartal",LEFT(A692,1)="3","3+4 kvartal",LEFT(A692,1)="4","3+4 kvartal")</f>
        <v>3+4 kvartal</v>
      </c>
      <c r="D692" s="3" t="s">
        <v>3</v>
      </c>
      <c r="E692" s="3" t="s">
        <v>93</v>
      </c>
      <c r="F692" s="4">
        <v>6149</v>
      </c>
      <c r="G692" s="14">
        <v>19.8</v>
      </c>
    </row>
    <row r="693" spans="1:7" x14ac:dyDescent="0.25">
      <c r="A693" s="3" t="s">
        <v>178</v>
      </c>
      <c r="B693" s="3">
        <f t="shared" si="10"/>
        <v>2020</v>
      </c>
      <c r="C693" s="3" t="str" cm="1">
        <f t="array" ref="C693">_xlfn.IFS(LEFT(A693,1)="1","1+2 kvartal",LEFT(A693,1)="2","1+2 kvartal",LEFT(A693,1)="3","3+4 kvartal",LEFT(A693,1)="4","3+4 kvartal")</f>
        <v>3+4 kvartal</v>
      </c>
      <c r="D693" s="3" t="s">
        <v>3</v>
      </c>
      <c r="E693" s="3" t="s">
        <v>94</v>
      </c>
      <c r="F693" s="4">
        <v>5197</v>
      </c>
      <c r="G693" s="14">
        <v>19.399999999999999</v>
      </c>
    </row>
    <row r="694" spans="1:7" x14ac:dyDescent="0.25">
      <c r="A694" s="3" t="s">
        <v>178</v>
      </c>
      <c r="B694" s="3">
        <f t="shared" si="10"/>
        <v>2020</v>
      </c>
      <c r="C694" s="3" t="str" cm="1">
        <f t="array" ref="C694">_xlfn.IFS(LEFT(A694,1)="1","1+2 kvartal",LEFT(A694,1)="2","1+2 kvartal",LEFT(A694,1)="3","3+4 kvartal",LEFT(A694,1)="4","3+4 kvartal")</f>
        <v>3+4 kvartal</v>
      </c>
      <c r="D694" s="3" t="s">
        <v>3</v>
      </c>
      <c r="E694" s="3" t="s">
        <v>95</v>
      </c>
      <c r="F694" s="4">
        <v>13615</v>
      </c>
      <c r="G694" s="14">
        <v>18.399999999999999</v>
      </c>
    </row>
    <row r="695" spans="1:7" x14ac:dyDescent="0.25">
      <c r="A695" s="3" t="s">
        <v>178</v>
      </c>
      <c r="B695" s="3">
        <f t="shared" si="10"/>
        <v>2020</v>
      </c>
      <c r="C695" s="3" t="str" cm="1">
        <f t="array" ref="C695">_xlfn.IFS(LEFT(A695,1)="1","1+2 kvartal",LEFT(A695,1)="2","1+2 kvartal",LEFT(A695,1)="3","3+4 kvartal",LEFT(A695,1)="4","3+4 kvartal")</f>
        <v>3+4 kvartal</v>
      </c>
      <c r="D695" s="3" t="s">
        <v>3</v>
      </c>
      <c r="E695" s="3" t="s">
        <v>96</v>
      </c>
      <c r="F695" s="4">
        <v>5013</v>
      </c>
      <c r="G695" s="14">
        <v>22.2</v>
      </c>
    </row>
    <row r="696" spans="1:7" x14ac:dyDescent="0.25">
      <c r="A696" s="3" t="s">
        <v>178</v>
      </c>
      <c r="B696" s="3">
        <f t="shared" si="10"/>
        <v>2020</v>
      </c>
      <c r="C696" s="3" t="str" cm="1">
        <f t="array" ref="C696">_xlfn.IFS(LEFT(A696,1)="1","1+2 kvartal",LEFT(A696,1)="2","1+2 kvartal",LEFT(A696,1)="3","3+4 kvartal",LEFT(A696,1)="4","3+4 kvartal")</f>
        <v>3+4 kvartal</v>
      </c>
      <c r="D696" s="3" t="s">
        <v>3</v>
      </c>
      <c r="E696" s="3" t="s">
        <v>97</v>
      </c>
      <c r="F696" s="4">
        <v>12743</v>
      </c>
      <c r="G696" s="14">
        <v>20.8</v>
      </c>
    </row>
    <row r="697" spans="1:7" x14ac:dyDescent="0.25">
      <c r="A697" s="3" t="s">
        <v>178</v>
      </c>
      <c r="B697" s="3">
        <f t="shared" si="10"/>
        <v>2020</v>
      </c>
      <c r="C697" s="3" t="str" cm="1">
        <f t="array" ref="C697">_xlfn.IFS(LEFT(A697,1)="1","1+2 kvartal",LEFT(A697,1)="2","1+2 kvartal",LEFT(A697,1)="3","3+4 kvartal",LEFT(A697,1)="4","3+4 kvartal")</f>
        <v>3+4 kvartal</v>
      </c>
      <c r="D697" s="3" t="s">
        <v>3</v>
      </c>
      <c r="E697" s="3" t="s">
        <v>98</v>
      </c>
      <c r="F697" s="4">
        <v>6407</v>
      </c>
      <c r="G697" s="14">
        <v>23.2</v>
      </c>
    </row>
    <row r="698" spans="1:7" x14ac:dyDescent="0.25">
      <c r="A698" s="3" t="s">
        <v>178</v>
      </c>
      <c r="B698" s="3">
        <f t="shared" si="10"/>
        <v>2020</v>
      </c>
      <c r="C698" s="3" t="str" cm="1">
        <f t="array" ref="C698">_xlfn.IFS(LEFT(A698,1)="1","1+2 kvartal",LEFT(A698,1)="2","1+2 kvartal",LEFT(A698,1)="3","3+4 kvartal",LEFT(A698,1)="4","3+4 kvartal")</f>
        <v>3+4 kvartal</v>
      </c>
      <c r="D698" s="3" t="s">
        <v>3</v>
      </c>
      <c r="E698" s="3" t="s">
        <v>99</v>
      </c>
      <c r="F698" s="4">
        <v>767</v>
      </c>
      <c r="G698" s="14">
        <v>23.2</v>
      </c>
    </row>
    <row r="699" spans="1:7" x14ac:dyDescent="0.25">
      <c r="A699" s="3" t="s">
        <v>178</v>
      </c>
      <c r="B699" s="3">
        <f t="shared" si="10"/>
        <v>2020</v>
      </c>
      <c r="C699" s="3" t="str" cm="1">
        <f t="array" ref="C699">_xlfn.IFS(LEFT(A699,1)="1","1+2 kvartal",LEFT(A699,1)="2","1+2 kvartal",LEFT(A699,1)="3","3+4 kvartal",LEFT(A699,1)="4","3+4 kvartal")</f>
        <v>3+4 kvartal</v>
      </c>
      <c r="D699" s="3" t="s">
        <v>3</v>
      </c>
      <c r="E699" s="3" t="s">
        <v>100</v>
      </c>
      <c r="F699" s="4">
        <v>7914</v>
      </c>
      <c r="G699" s="14">
        <v>21.8</v>
      </c>
    </row>
    <row r="700" spans="1:7" x14ac:dyDescent="0.25">
      <c r="A700" s="3" t="s">
        <v>178</v>
      </c>
      <c r="B700" s="3">
        <f t="shared" si="10"/>
        <v>2020</v>
      </c>
      <c r="C700" s="3" t="str" cm="1">
        <f t="array" ref="C700">_xlfn.IFS(LEFT(A700,1)="1","1+2 kvartal",LEFT(A700,1)="2","1+2 kvartal",LEFT(A700,1)="3","3+4 kvartal",LEFT(A700,1)="4","3+4 kvartal")</f>
        <v>3+4 kvartal</v>
      </c>
      <c r="D700" s="3" t="s">
        <v>3</v>
      </c>
      <c r="E700" s="3" t="s">
        <v>101</v>
      </c>
      <c r="F700" s="4">
        <v>27538</v>
      </c>
      <c r="G700" s="14">
        <v>18.7</v>
      </c>
    </row>
    <row r="701" spans="1:7" x14ac:dyDescent="0.25">
      <c r="A701" s="3" t="s">
        <v>178</v>
      </c>
      <c r="B701" s="3">
        <f t="shared" si="10"/>
        <v>2020</v>
      </c>
      <c r="C701" s="3" t="str" cm="1">
        <f t="array" ref="C701">_xlfn.IFS(LEFT(A701,1)="1","1+2 kvartal",LEFT(A701,1)="2","1+2 kvartal",LEFT(A701,1)="3","3+4 kvartal",LEFT(A701,1)="4","3+4 kvartal")</f>
        <v>3+4 kvartal</v>
      </c>
      <c r="D701" s="3" t="s">
        <v>3</v>
      </c>
      <c r="E701" s="3" t="s">
        <v>102</v>
      </c>
      <c r="F701" s="4">
        <v>46443</v>
      </c>
      <c r="G701" s="14">
        <v>18.8</v>
      </c>
    </row>
    <row r="702" spans="1:7" x14ac:dyDescent="0.25">
      <c r="A702" s="3" t="s">
        <v>178</v>
      </c>
      <c r="B702" s="3">
        <f t="shared" si="10"/>
        <v>2020</v>
      </c>
      <c r="C702" s="3" t="str" cm="1">
        <f t="array" ref="C702">_xlfn.IFS(LEFT(A702,1)="1","1+2 kvartal",LEFT(A702,1)="2","1+2 kvartal",LEFT(A702,1)="3","3+4 kvartal",LEFT(A702,1)="4","3+4 kvartal")</f>
        <v>3+4 kvartal</v>
      </c>
      <c r="D702" s="3" t="s">
        <v>3</v>
      </c>
      <c r="E702" s="3" t="s">
        <v>103</v>
      </c>
      <c r="F702" s="4">
        <v>5826</v>
      </c>
      <c r="G702" s="5"/>
    </row>
    <row r="703" spans="1:7" x14ac:dyDescent="0.25">
      <c r="A703" s="3" t="s">
        <v>178</v>
      </c>
      <c r="B703" s="3">
        <f t="shared" si="10"/>
        <v>2020</v>
      </c>
      <c r="C703" s="3" t="str" cm="1">
        <f t="array" ref="C703">_xlfn.IFS(LEFT(A703,1)="1","1+2 kvartal",LEFT(A703,1)="2","1+2 kvartal",LEFT(A703,1)="3","3+4 kvartal",LEFT(A703,1)="4","3+4 kvartal")</f>
        <v>3+4 kvartal</v>
      </c>
      <c r="D703" s="3" t="s">
        <v>104</v>
      </c>
      <c r="E703" s="3" t="s">
        <v>4</v>
      </c>
      <c r="F703" s="4">
        <v>217913</v>
      </c>
      <c r="G703" s="14">
        <v>5.8</v>
      </c>
    </row>
    <row r="704" spans="1:7" x14ac:dyDescent="0.25">
      <c r="A704" s="3" t="s">
        <v>178</v>
      </c>
      <c r="B704" s="3">
        <f t="shared" si="10"/>
        <v>2020</v>
      </c>
      <c r="C704" s="3" t="str" cm="1">
        <f t="array" ref="C704">_xlfn.IFS(LEFT(A704,1)="1","1+2 kvartal",LEFT(A704,1)="2","1+2 kvartal",LEFT(A704,1)="3","3+4 kvartal",LEFT(A704,1)="4","3+4 kvartal")</f>
        <v>3+4 kvartal</v>
      </c>
      <c r="D704" s="3" t="s">
        <v>104</v>
      </c>
      <c r="E704" s="3" t="s">
        <v>5</v>
      </c>
      <c r="F704" s="4">
        <v>1071</v>
      </c>
      <c r="G704" s="4">
        <v>6</v>
      </c>
    </row>
    <row r="705" spans="1:7" x14ac:dyDescent="0.25">
      <c r="A705" s="3" t="s">
        <v>178</v>
      </c>
      <c r="B705" s="3">
        <f t="shared" si="10"/>
        <v>2020</v>
      </c>
      <c r="C705" s="3" t="str" cm="1">
        <f t="array" ref="C705">_xlfn.IFS(LEFT(A705,1)="1","1+2 kvartal",LEFT(A705,1)="2","1+2 kvartal",LEFT(A705,1)="3","3+4 kvartal",LEFT(A705,1)="4","3+4 kvartal")</f>
        <v>3+4 kvartal</v>
      </c>
      <c r="D705" s="3" t="s">
        <v>104</v>
      </c>
      <c r="E705" s="3" t="s">
        <v>6</v>
      </c>
      <c r="F705" s="4">
        <v>398</v>
      </c>
      <c r="G705" s="14">
        <v>2.6</v>
      </c>
    </row>
    <row r="706" spans="1:7" x14ac:dyDescent="0.25">
      <c r="A706" s="3" t="s">
        <v>178</v>
      </c>
      <c r="B706" s="3">
        <f t="shared" si="10"/>
        <v>2020</v>
      </c>
      <c r="C706" s="3" t="str" cm="1">
        <f t="array" ref="C706">_xlfn.IFS(LEFT(A706,1)="1","1+2 kvartal",LEFT(A706,1)="2","1+2 kvartal",LEFT(A706,1)="3","3+4 kvartal",LEFT(A706,1)="4","3+4 kvartal")</f>
        <v>3+4 kvartal</v>
      </c>
      <c r="D706" s="3" t="s">
        <v>104</v>
      </c>
      <c r="E706" s="3" t="s">
        <v>7</v>
      </c>
      <c r="F706" s="4">
        <v>1780</v>
      </c>
      <c r="G706" s="4">
        <v>7</v>
      </c>
    </row>
    <row r="707" spans="1:7" x14ac:dyDescent="0.25">
      <c r="A707" s="3" t="s">
        <v>178</v>
      </c>
      <c r="B707" s="3">
        <f t="shared" si="10"/>
        <v>2020</v>
      </c>
      <c r="C707" s="3" t="str" cm="1">
        <f t="array" ref="C707">_xlfn.IFS(LEFT(A707,1)="1","1+2 kvartal",LEFT(A707,1)="2","1+2 kvartal",LEFT(A707,1)="3","3+4 kvartal",LEFT(A707,1)="4","3+4 kvartal")</f>
        <v>3+4 kvartal</v>
      </c>
      <c r="D707" s="3" t="s">
        <v>104</v>
      </c>
      <c r="E707" s="3" t="s">
        <v>8</v>
      </c>
      <c r="F707" s="4">
        <v>2068</v>
      </c>
      <c r="G707" s="14">
        <v>6.8</v>
      </c>
    </row>
    <row r="708" spans="1:7" x14ac:dyDescent="0.25">
      <c r="A708" s="3" t="s">
        <v>178</v>
      </c>
      <c r="B708" s="3">
        <f t="shared" ref="B708:B771" si="11">VALUE(RIGHT(A708,4))</f>
        <v>2020</v>
      </c>
      <c r="C708" s="3" t="str" cm="1">
        <f t="array" ref="C708">_xlfn.IFS(LEFT(A708,1)="1","1+2 kvartal",LEFT(A708,1)="2","1+2 kvartal",LEFT(A708,1)="3","3+4 kvartal",LEFT(A708,1)="4","3+4 kvartal")</f>
        <v>3+4 kvartal</v>
      </c>
      <c r="D708" s="3" t="s">
        <v>104</v>
      </c>
      <c r="E708" s="3" t="s">
        <v>9</v>
      </c>
      <c r="F708" s="4">
        <v>1169</v>
      </c>
      <c r="G708" s="4">
        <v>7</v>
      </c>
    </row>
    <row r="709" spans="1:7" x14ac:dyDescent="0.25">
      <c r="A709" s="3" t="s">
        <v>178</v>
      </c>
      <c r="B709" s="3">
        <f t="shared" si="11"/>
        <v>2020</v>
      </c>
      <c r="C709" s="3" t="str" cm="1">
        <f t="array" ref="C709">_xlfn.IFS(LEFT(A709,1)="1","1+2 kvartal",LEFT(A709,1)="2","1+2 kvartal",LEFT(A709,1)="3","3+4 kvartal",LEFT(A709,1)="4","3+4 kvartal")</f>
        <v>3+4 kvartal</v>
      </c>
      <c r="D709" s="3" t="s">
        <v>104</v>
      </c>
      <c r="E709" s="3" t="s">
        <v>10</v>
      </c>
      <c r="F709" s="4">
        <v>2465</v>
      </c>
      <c r="G709" s="14">
        <v>10.5</v>
      </c>
    </row>
    <row r="710" spans="1:7" x14ac:dyDescent="0.25">
      <c r="A710" s="3" t="s">
        <v>178</v>
      </c>
      <c r="B710" s="3">
        <f t="shared" si="11"/>
        <v>2020</v>
      </c>
      <c r="C710" s="3" t="str" cm="1">
        <f t="array" ref="C710">_xlfn.IFS(LEFT(A710,1)="1","1+2 kvartal",LEFT(A710,1)="2","1+2 kvartal",LEFT(A710,1)="3","3+4 kvartal",LEFT(A710,1)="4","3+4 kvartal")</f>
        <v>3+4 kvartal</v>
      </c>
      <c r="D710" s="3" t="s">
        <v>104</v>
      </c>
      <c r="E710" s="3" t="s">
        <v>11</v>
      </c>
      <c r="F710" s="4">
        <v>1497</v>
      </c>
      <c r="G710" s="14">
        <v>6.6</v>
      </c>
    </row>
    <row r="711" spans="1:7" x14ac:dyDescent="0.25">
      <c r="A711" s="3" t="s">
        <v>178</v>
      </c>
      <c r="B711" s="3">
        <f t="shared" si="11"/>
        <v>2020</v>
      </c>
      <c r="C711" s="3" t="str" cm="1">
        <f t="array" ref="C711">_xlfn.IFS(LEFT(A711,1)="1","1+2 kvartal",LEFT(A711,1)="2","1+2 kvartal",LEFT(A711,1)="3","3+4 kvartal",LEFT(A711,1)="4","3+4 kvartal")</f>
        <v>3+4 kvartal</v>
      </c>
      <c r="D711" s="3" t="s">
        <v>104</v>
      </c>
      <c r="E711" s="3" t="s">
        <v>12</v>
      </c>
      <c r="F711" s="4">
        <v>1528</v>
      </c>
      <c r="G711" s="14">
        <v>6.9</v>
      </c>
    </row>
    <row r="712" spans="1:7" x14ac:dyDescent="0.25">
      <c r="A712" s="3" t="s">
        <v>178</v>
      </c>
      <c r="B712" s="3">
        <f t="shared" si="11"/>
        <v>2020</v>
      </c>
      <c r="C712" s="3" t="str" cm="1">
        <f t="array" ref="C712">_xlfn.IFS(LEFT(A712,1)="1","1+2 kvartal",LEFT(A712,1)="2","1+2 kvartal",LEFT(A712,1)="3","3+4 kvartal",LEFT(A712,1)="4","3+4 kvartal")</f>
        <v>3+4 kvartal</v>
      </c>
      <c r="D712" s="3" t="s">
        <v>104</v>
      </c>
      <c r="E712" s="3" t="s">
        <v>13</v>
      </c>
      <c r="F712" s="4">
        <v>195</v>
      </c>
      <c r="G712" s="14">
        <v>2.2999999999999998</v>
      </c>
    </row>
    <row r="713" spans="1:7" x14ac:dyDescent="0.25">
      <c r="A713" s="3" t="s">
        <v>178</v>
      </c>
      <c r="B713" s="3">
        <f t="shared" si="11"/>
        <v>2020</v>
      </c>
      <c r="C713" s="3" t="str" cm="1">
        <f t="array" ref="C713">_xlfn.IFS(LEFT(A713,1)="1","1+2 kvartal",LEFT(A713,1)="2","1+2 kvartal",LEFT(A713,1)="3","3+4 kvartal",LEFT(A713,1)="4","3+4 kvartal")</f>
        <v>3+4 kvartal</v>
      </c>
      <c r="D713" s="3" t="s">
        <v>104</v>
      </c>
      <c r="E713" s="3" t="s">
        <v>14</v>
      </c>
      <c r="F713" s="4">
        <v>800</v>
      </c>
      <c r="G713" s="4">
        <v>3</v>
      </c>
    </row>
    <row r="714" spans="1:7" x14ac:dyDescent="0.25">
      <c r="A714" s="3" t="s">
        <v>178</v>
      </c>
      <c r="B714" s="3">
        <f t="shared" si="11"/>
        <v>2020</v>
      </c>
      <c r="C714" s="3" t="str" cm="1">
        <f t="array" ref="C714">_xlfn.IFS(LEFT(A714,1)="1","1+2 kvartal",LEFT(A714,1)="2","1+2 kvartal",LEFT(A714,1)="3","3+4 kvartal",LEFT(A714,1)="4","3+4 kvartal")</f>
        <v>3+4 kvartal</v>
      </c>
      <c r="D714" s="3" t="s">
        <v>104</v>
      </c>
      <c r="E714" s="3" t="s">
        <v>15</v>
      </c>
      <c r="F714" s="4">
        <v>5137</v>
      </c>
      <c r="G714" s="14">
        <v>6.9</v>
      </c>
    </row>
    <row r="715" spans="1:7" x14ac:dyDescent="0.25">
      <c r="A715" s="3" t="s">
        <v>178</v>
      </c>
      <c r="B715" s="3">
        <f t="shared" si="11"/>
        <v>2020</v>
      </c>
      <c r="C715" s="3" t="str" cm="1">
        <f t="array" ref="C715">_xlfn.IFS(LEFT(A715,1)="1","1+2 kvartal",LEFT(A715,1)="2","1+2 kvartal",LEFT(A715,1)="3","3+4 kvartal",LEFT(A715,1)="4","3+4 kvartal")</f>
        <v>3+4 kvartal</v>
      </c>
      <c r="D715" s="3" t="s">
        <v>104</v>
      </c>
      <c r="E715" s="3" t="s">
        <v>16</v>
      </c>
      <c r="F715" s="4">
        <v>86</v>
      </c>
      <c r="G715" s="14">
        <v>4.5999999999999996</v>
      </c>
    </row>
    <row r="716" spans="1:7" x14ac:dyDescent="0.25">
      <c r="A716" s="3" t="s">
        <v>178</v>
      </c>
      <c r="B716" s="3">
        <f t="shared" si="11"/>
        <v>2020</v>
      </c>
      <c r="C716" s="3" t="str" cm="1">
        <f t="array" ref="C716">_xlfn.IFS(LEFT(A716,1)="1","1+2 kvartal",LEFT(A716,1)="2","1+2 kvartal",LEFT(A716,1)="3","3+4 kvartal",LEFT(A716,1)="4","3+4 kvartal")</f>
        <v>3+4 kvartal</v>
      </c>
      <c r="D716" s="3" t="s">
        <v>104</v>
      </c>
      <c r="E716" s="3" t="s">
        <v>17</v>
      </c>
      <c r="F716" s="4">
        <v>1376</v>
      </c>
      <c r="G716" s="14">
        <v>4.5999999999999996</v>
      </c>
    </row>
    <row r="717" spans="1:7" x14ac:dyDescent="0.25">
      <c r="A717" s="3" t="s">
        <v>178</v>
      </c>
      <c r="B717" s="3">
        <f t="shared" si="11"/>
        <v>2020</v>
      </c>
      <c r="C717" s="3" t="str" cm="1">
        <f t="array" ref="C717">_xlfn.IFS(LEFT(A717,1)="1","1+2 kvartal",LEFT(A717,1)="2","1+2 kvartal",LEFT(A717,1)="3","3+4 kvartal",LEFT(A717,1)="4","3+4 kvartal")</f>
        <v>3+4 kvartal</v>
      </c>
      <c r="D717" s="3" t="s">
        <v>104</v>
      </c>
      <c r="E717" s="3" t="s">
        <v>18</v>
      </c>
      <c r="F717" s="4">
        <v>1276</v>
      </c>
      <c r="G717" s="14">
        <v>5.5</v>
      </c>
    </row>
    <row r="718" spans="1:7" x14ac:dyDescent="0.25">
      <c r="A718" s="3" t="s">
        <v>178</v>
      </c>
      <c r="B718" s="3">
        <f t="shared" si="11"/>
        <v>2020</v>
      </c>
      <c r="C718" s="3" t="str" cm="1">
        <f t="array" ref="C718">_xlfn.IFS(LEFT(A718,1)="1","1+2 kvartal",LEFT(A718,1)="2","1+2 kvartal",LEFT(A718,1)="3","3+4 kvartal",LEFT(A718,1)="4","3+4 kvartal")</f>
        <v>3+4 kvartal</v>
      </c>
      <c r="D718" s="3" t="s">
        <v>104</v>
      </c>
      <c r="E718" s="3" t="s">
        <v>19</v>
      </c>
      <c r="F718" s="4">
        <v>1279</v>
      </c>
      <c r="G718" s="14">
        <v>5.2</v>
      </c>
    </row>
    <row r="719" spans="1:7" x14ac:dyDescent="0.25">
      <c r="A719" s="3" t="s">
        <v>178</v>
      </c>
      <c r="B719" s="3">
        <f t="shared" si="11"/>
        <v>2020</v>
      </c>
      <c r="C719" s="3" t="str" cm="1">
        <f t="array" ref="C719">_xlfn.IFS(LEFT(A719,1)="1","1+2 kvartal",LEFT(A719,1)="2","1+2 kvartal",LEFT(A719,1)="3","3+4 kvartal",LEFT(A719,1)="4","3+4 kvartal")</f>
        <v>3+4 kvartal</v>
      </c>
      <c r="D719" s="3" t="s">
        <v>104</v>
      </c>
      <c r="E719" s="3" t="s">
        <v>20</v>
      </c>
      <c r="F719" s="4">
        <v>2103</v>
      </c>
      <c r="G719" s="14">
        <v>6.4</v>
      </c>
    </row>
    <row r="720" spans="1:7" x14ac:dyDescent="0.25">
      <c r="A720" s="3" t="s">
        <v>178</v>
      </c>
      <c r="B720" s="3">
        <f t="shared" si="11"/>
        <v>2020</v>
      </c>
      <c r="C720" s="3" t="str" cm="1">
        <f t="array" ref="C720">_xlfn.IFS(LEFT(A720,1)="1","1+2 kvartal",LEFT(A720,1)="2","1+2 kvartal",LEFT(A720,1)="3","3+4 kvartal",LEFT(A720,1)="4","3+4 kvartal")</f>
        <v>3+4 kvartal</v>
      </c>
      <c r="D720" s="3" t="s">
        <v>104</v>
      </c>
      <c r="E720" s="3" t="s">
        <v>21</v>
      </c>
      <c r="F720" s="4">
        <v>2230</v>
      </c>
      <c r="G720" s="14">
        <v>3.1</v>
      </c>
    </row>
    <row r="721" spans="1:7" x14ac:dyDescent="0.25">
      <c r="A721" s="3" t="s">
        <v>178</v>
      </c>
      <c r="B721" s="3">
        <f t="shared" si="11"/>
        <v>2020</v>
      </c>
      <c r="C721" s="3" t="str" cm="1">
        <f t="array" ref="C721">_xlfn.IFS(LEFT(A721,1)="1","1+2 kvartal",LEFT(A721,1)="2","1+2 kvartal",LEFT(A721,1)="3","3+4 kvartal",LEFT(A721,1)="4","3+4 kvartal")</f>
        <v>3+4 kvartal</v>
      </c>
      <c r="D721" s="3" t="s">
        <v>104</v>
      </c>
      <c r="E721" s="3" t="s">
        <v>22</v>
      </c>
      <c r="F721" s="4">
        <v>2953</v>
      </c>
      <c r="G721" s="14">
        <v>8.1</v>
      </c>
    </row>
    <row r="722" spans="1:7" x14ac:dyDescent="0.25">
      <c r="A722" s="3" t="s">
        <v>178</v>
      </c>
      <c r="B722" s="3">
        <f t="shared" si="11"/>
        <v>2020</v>
      </c>
      <c r="C722" s="3" t="str" cm="1">
        <f t="array" ref="C722">_xlfn.IFS(LEFT(A722,1)="1","1+2 kvartal",LEFT(A722,1)="2","1+2 kvartal",LEFT(A722,1)="3","3+4 kvartal",LEFT(A722,1)="4","3+4 kvartal")</f>
        <v>3+4 kvartal</v>
      </c>
      <c r="D722" s="3" t="s">
        <v>104</v>
      </c>
      <c r="E722" s="3" t="s">
        <v>23</v>
      </c>
      <c r="F722" s="4">
        <v>1368</v>
      </c>
      <c r="G722" s="14">
        <v>4.9000000000000004</v>
      </c>
    </row>
    <row r="723" spans="1:7" x14ac:dyDescent="0.25">
      <c r="A723" s="3" t="s">
        <v>178</v>
      </c>
      <c r="B723" s="3">
        <f t="shared" si="11"/>
        <v>2020</v>
      </c>
      <c r="C723" s="3" t="str" cm="1">
        <f t="array" ref="C723">_xlfn.IFS(LEFT(A723,1)="1","1+2 kvartal",LEFT(A723,1)="2","1+2 kvartal",LEFT(A723,1)="3","3+4 kvartal",LEFT(A723,1)="4","3+4 kvartal")</f>
        <v>3+4 kvartal</v>
      </c>
      <c r="D723" s="3" t="s">
        <v>104</v>
      </c>
      <c r="E723" s="3" t="s">
        <v>24</v>
      </c>
      <c r="F723" s="4">
        <v>837</v>
      </c>
      <c r="G723" s="14">
        <v>3.4</v>
      </c>
    </row>
    <row r="724" spans="1:7" x14ac:dyDescent="0.25">
      <c r="A724" s="3" t="s">
        <v>178</v>
      </c>
      <c r="B724" s="3">
        <f t="shared" si="11"/>
        <v>2020</v>
      </c>
      <c r="C724" s="3" t="str" cm="1">
        <f t="array" ref="C724">_xlfn.IFS(LEFT(A724,1)="1","1+2 kvartal",LEFT(A724,1)="2","1+2 kvartal",LEFT(A724,1)="3","3+4 kvartal",LEFT(A724,1)="4","3+4 kvartal")</f>
        <v>3+4 kvartal</v>
      </c>
      <c r="D724" s="3" t="s">
        <v>104</v>
      </c>
      <c r="E724" s="3" t="s">
        <v>25</v>
      </c>
      <c r="F724" s="4">
        <v>2346</v>
      </c>
      <c r="G724" s="14">
        <v>7.5</v>
      </c>
    </row>
    <row r="725" spans="1:7" x14ac:dyDescent="0.25">
      <c r="A725" s="3" t="s">
        <v>178</v>
      </c>
      <c r="B725" s="3">
        <f t="shared" si="11"/>
        <v>2020</v>
      </c>
      <c r="C725" s="3" t="str" cm="1">
        <f t="array" ref="C725">_xlfn.IFS(LEFT(A725,1)="1","1+2 kvartal",LEFT(A725,1)="2","1+2 kvartal",LEFT(A725,1)="3","3+4 kvartal",LEFT(A725,1)="4","3+4 kvartal")</f>
        <v>3+4 kvartal</v>
      </c>
      <c r="D725" s="3" t="s">
        <v>104</v>
      </c>
      <c r="E725" s="3" t="s">
        <v>26</v>
      </c>
      <c r="F725" s="4">
        <v>1135</v>
      </c>
      <c r="G725" s="14">
        <v>2.4</v>
      </c>
    </row>
    <row r="726" spans="1:7" x14ac:dyDescent="0.25">
      <c r="A726" s="3" t="s">
        <v>178</v>
      </c>
      <c r="B726" s="3">
        <f t="shared" si="11"/>
        <v>2020</v>
      </c>
      <c r="C726" s="3" t="str" cm="1">
        <f t="array" ref="C726">_xlfn.IFS(LEFT(A726,1)="1","1+2 kvartal",LEFT(A726,1)="2","1+2 kvartal",LEFT(A726,1)="3","3+4 kvartal",LEFT(A726,1)="4","3+4 kvartal")</f>
        <v>3+4 kvartal</v>
      </c>
      <c r="D726" s="3" t="s">
        <v>104</v>
      </c>
      <c r="E726" s="3" t="s">
        <v>27</v>
      </c>
      <c r="F726" s="4">
        <v>2047</v>
      </c>
      <c r="G726" s="14">
        <v>4.5</v>
      </c>
    </row>
    <row r="727" spans="1:7" x14ac:dyDescent="0.25">
      <c r="A727" s="3" t="s">
        <v>178</v>
      </c>
      <c r="B727" s="3">
        <f t="shared" si="11"/>
        <v>2020</v>
      </c>
      <c r="C727" s="3" t="str" cm="1">
        <f t="array" ref="C727">_xlfn.IFS(LEFT(A727,1)="1","1+2 kvartal",LEFT(A727,1)="2","1+2 kvartal",LEFT(A727,1)="3","3+4 kvartal",LEFT(A727,1)="4","3+4 kvartal")</f>
        <v>3+4 kvartal</v>
      </c>
      <c r="D727" s="3" t="s">
        <v>104</v>
      </c>
      <c r="E727" s="3" t="s">
        <v>28</v>
      </c>
      <c r="F727" s="4">
        <v>737</v>
      </c>
      <c r="G727" s="14">
        <v>4.9000000000000004</v>
      </c>
    </row>
    <row r="728" spans="1:7" x14ac:dyDescent="0.25">
      <c r="A728" s="3" t="s">
        <v>178</v>
      </c>
      <c r="B728" s="3">
        <f t="shared" si="11"/>
        <v>2020</v>
      </c>
      <c r="C728" s="3" t="str" cm="1">
        <f t="array" ref="C728">_xlfn.IFS(LEFT(A728,1)="1","1+2 kvartal",LEFT(A728,1)="2","1+2 kvartal",LEFT(A728,1)="3","3+4 kvartal",LEFT(A728,1)="4","3+4 kvartal")</f>
        <v>3+4 kvartal</v>
      </c>
      <c r="D728" s="3" t="s">
        <v>104</v>
      </c>
      <c r="E728" s="3" t="s">
        <v>29</v>
      </c>
      <c r="F728" s="4">
        <v>1451</v>
      </c>
      <c r="G728" s="14">
        <v>4.7</v>
      </c>
    </row>
    <row r="729" spans="1:7" x14ac:dyDescent="0.25">
      <c r="A729" s="3" t="s">
        <v>178</v>
      </c>
      <c r="B729" s="3">
        <f t="shared" si="11"/>
        <v>2020</v>
      </c>
      <c r="C729" s="3" t="str" cm="1">
        <f t="array" ref="C729">_xlfn.IFS(LEFT(A729,1)="1","1+2 kvartal",LEFT(A729,1)="2","1+2 kvartal",LEFT(A729,1)="3","3+4 kvartal",LEFT(A729,1)="4","3+4 kvartal")</f>
        <v>3+4 kvartal</v>
      </c>
      <c r="D729" s="3" t="s">
        <v>104</v>
      </c>
      <c r="E729" s="3" t="s">
        <v>30</v>
      </c>
      <c r="F729" s="4">
        <v>1311</v>
      </c>
      <c r="G729" s="14">
        <v>5.3</v>
      </c>
    </row>
    <row r="730" spans="1:7" x14ac:dyDescent="0.25">
      <c r="A730" s="3" t="s">
        <v>178</v>
      </c>
      <c r="B730" s="3">
        <f t="shared" si="11"/>
        <v>2020</v>
      </c>
      <c r="C730" s="3" t="str" cm="1">
        <f t="array" ref="C730">_xlfn.IFS(LEFT(A730,1)="1","1+2 kvartal",LEFT(A730,1)="2","1+2 kvartal",LEFT(A730,1)="3","3+4 kvartal",LEFT(A730,1)="4","3+4 kvartal")</f>
        <v>3+4 kvartal</v>
      </c>
      <c r="D730" s="3" t="s">
        <v>104</v>
      </c>
      <c r="E730" s="3" t="s">
        <v>31</v>
      </c>
      <c r="F730" s="4">
        <v>3509</v>
      </c>
      <c r="G730" s="14">
        <v>9.5</v>
      </c>
    </row>
    <row r="731" spans="1:7" x14ac:dyDescent="0.25">
      <c r="A731" s="3" t="s">
        <v>178</v>
      </c>
      <c r="B731" s="3">
        <f t="shared" si="11"/>
        <v>2020</v>
      </c>
      <c r="C731" s="3" t="str" cm="1">
        <f t="array" ref="C731">_xlfn.IFS(LEFT(A731,1)="1","1+2 kvartal",LEFT(A731,1)="2","1+2 kvartal",LEFT(A731,1)="3","3+4 kvartal",LEFT(A731,1)="4","3+4 kvartal")</f>
        <v>3+4 kvartal</v>
      </c>
      <c r="D731" s="3" t="s">
        <v>104</v>
      </c>
      <c r="E731" s="3" t="s">
        <v>32</v>
      </c>
      <c r="F731" s="4">
        <v>2606</v>
      </c>
      <c r="G731" s="14">
        <v>7.5</v>
      </c>
    </row>
    <row r="732" spans="1:7" x14ac:dyDescent="0.25">
      <c r="A732" s="3" t="s">
        <v>178</v>
      </c>
      <c r="B732" s="3">
        <f t="shared" si="11"/>
        <v>2020</v>
      </c>
      <c r="C732" s="3" t="str" cm="1">
        <f t="array" ref="C732">_xlfn.IFS(LEFT(A732,1)="1","1+2 kvartal",LEFT(A732,1)="2","1+2 kvartal",LEFT(A732,1)="3","3+4 kvartal",LEFT(A732,1)="4","3+4 kvartal")</f>
        <v>3+4 kvartal</v>
      </c>
      <c r="D732" s="3" t="s">
        <v>104</v>
      </c>
      <c r="E732" s="3" t="s">
        <v>33</v>
      </c>
      <c r="F732" s="4">
        <v>1282</v>
      </c>
      <c r="G732" s="14">
        <v>6.7</v>
      </c>
    </row>
    <row r="733" spans="1:7" x14ac:dyDescent="0.25">
      <c r="A733" s="3" t="s">
        <v>178</v>
      </c>
      <c r="B733" s="3">
        <f t="shared" si="11"/>
        <v>2020</v>
      </c>
      <c r="C733" s="3" t="str" cm="1">
        <f t="array" ref="C733">_xlfn.IFS(LEFT(A733,1)="1","1+2 kvartal",LEFT(A733,1)="2","1+2 kvartal",LEFT(A733,1)="3","3+4 kvartal",LEFT(A733,1)="4","3+4 kvartal")</f>
        <v>3+4 kvartal</v>
      </c>
      <c r="D733" s="3" t="s">
        <v>104</v>
      </c>
      <c r="E733" s="3" t="s">
        <v>34</v>
      </c>
      <c r="F733" s="4">
        <v>1406</v>
      </c>
      <c r="G733" s="14">
        <v>4.8</v>
      </c>
    </row>
    <row r="734" spans="1:7" x14ac:dyDescent="0.25">
      <c r="A734" s="3" t="s">
        <v>178</v>
      </c>
      <c r="B734" s="3">
        <f t="shared" si="11"/>
        <v>2020</v>
      </c>
      <c r="C734" s="3" t="str" cm="1">
        <f t="array" ref="C734">_xlfn.IFS(LEFT(A734,1)="1","1+2 kvartal",LEFT(A734,1)="2","1+2 kvartal",LEFT(A734,1)="3","3+4 kvartal",LEFT(A734,1)="4","3+4 kvartal")</f>
        <v>3+4 kvartal</v>
      </c>
      <c r="D734" s="3" t="s">
        <v>104</v>
      </c>
      <c r="E734" s="3" t="s">
        <v>35</v>
      </c>
      <c r="F734" s="4">
        <v>2400</v>
      </c>
      <c r="G734" s="14">
        <v>6.2</v>
      </c>
    </row>
    <row r="735" spans="1:7" x14ac:dyDescent="0.25">
      <c r="A735" s="3" t="s">
        <v>178</v>
      </c>
      <c r="B735" s="3">
        <f t="shared" si="11"/>
        <v>2020</v>
      </c>
      <c r="C735" s="3" t="str" cm="1">
        <f t="array" ref="C735">_xlfn.IFS(LEFT(A735,1)="1","1+2 kvartal",LEFT(A735,1)="2","1+2 kvartal",LEFT(A735,1)="3","3+4 kvartal",LEFT(A735,1)="4","3+4 kvartal")</f>
        <v>3+4 kvartal</v>
      </c>
      <c r="D735" s="3" t="s">
        <v>104</v>
      </c>
      <c r="E735" s="3" t="s">
        <v>36</v>
      </c>
      <c r="F735" s="4">
        <v>976</v>
      </c>
      <c r="G735" s="14">
        <v>5.3</v>
      </c>
    </row>
    <row r="736" spans="1:7" x14ac:dyDescent="0.25">
      <c r="A736" s="3" t="s">
        <v>178</v>
      </c>
      <c r="B736" s="3">
        <f t="shared" si="11"/>
        <v>2020</v>
      </c>
      <c r="C736" s="3" t="str" cm="1">
        <f t="array" ref="C736">_xlfn.IFS(LEFT(A736,1)="1","1+2 kvartal",LEFT(A736,1)="2","1+2 kvartal",LEFT(A736,1)="3","3+4 kvartal",LEFT(A736,1)="4","3+4 kvartal")</f>
        <v>3+4 kvartal</v>
      </c>
      <c r="D736" s="3" t="s">
        <v>104</v>
      </c>
      <c r="E736" s="3" t="s">
        <v>37</v>
      </c>
      <c r="F736" s="4">
        <v>3786</v>
      </c>
      <c r="G736" s="14">
        <v>6.6</v>
      </c>
    </row>
    <row r="737" spans="1:7" x14ac:dyDescent="0.25">
      <c r="A737" s="3" t="s">
        <v>178</v>
      </c>
      <c r="B737" s="3">
        <f t="shared" si="11"/>
        <v>2020</v>
      </c>
      <c r="C737" s="3" t="str" cm="1">
        <f t="array" ref="C737">_xlfn.IFS(LEFT(A737,1)="1","1+2 kvartal",LEFT(A737,1)="2","1+2 kvartal",LEFT(A737,1)="3","3+4 kvartal",LEFT(A737,1)="4","3+4 kvartal")</f>
        <v>3+4 kvartal</v>
      </c>
      <c r="D737" s="3" t="s">
        <v>104</v>
      </c>
      <c r="E737" s="3" t="s">
        <v>38</v>
      </c>
      <c r="F737" s="4">
        <v>1522</v>
      </c>
      <c r="G737" s="14">
        <v>4.5999999999999996</v>
      </c>
    </row>
    <row r="738" spans="1:7" x14ac:dyDescent="0.25">
      <c r="A738" s="3" t="s">
        <v>178</v>
      </c>
      <c r="B738" s="3">
        <f t="shared" si="11"/>
        <v>2020</v>
      </c>
      <c r="C738" s="3" t="str" cm="1">
        <f t="array" ref="C738">_xlfn.IFS(LEFT(A738,1)="1","1+2 kvartal",LEFT(A738,1)="2","1+2 kvartal",LEFT(A738,1)="3","3+4 kvartal",LEFT(A738,1)="4","3+4 kvartal")</f>
        <v>3+4 kvartal</v>
      </c>
      <c r="D738" s="3" t="s">
        <v>104</v>
      </c>
      <c r="E738" s="3" t="s">
        <v>39</v>
      </c>
      <c r="F738" s="4">
        <v>3024</v>
      </c>
      <c r="G738" s="14">
        <v>7.6</v>
      </c>
    </row>
    <row r="739" spans="1:7" x14ac:dyDescent="0.25">
      <c r="A739" s="3" t="s">
        <v>178</v>
      </c>
      <c r="B739" s="3">
        <f t="shared" si="11"/>
        <v>2020</v>
      </c>
      <c r="C739" s="3" t="str" cm="1">
        <f t="array" ref="C739">_xlfn.IFS(LEFT(A739,1)="1","1+2 kvartal",LEFT(A739,1)="2","1+2 kvartal",LEFT(A739,1)="3","3+4 kvartal",LEFT(A739,1)="4","3+4 kvartal")</f>
        <v>3+4 kvartal</v>
      </c>
      <c r="D739" s="3" t="s">
        <v>104</v>
      </c>
      <c r="E739" s="3" t="s">
        <v>40</v>
      </c>
      <c r="F739" s="4">
        <v>3038</v>
      </c>
      <c r="G739" s="14">
        <v>6.7</v>
      </c>
    </row>
    <row r="740" spans="1:7" x14ac:dyDescent="0.25">
      <c r="A740" s="3" t="s">
        <v>178</v>
      </c>
      <c r="B740" s="3">
        <f t="shared" si="11"/>
        <v>2020</v>
      </c>
      <c r="C740" s="3" t="str" cm="1">
        <f t="array" ref="C740">_xlfn.IFS(LEFT(A740,1)="1","1+2 kvartal",LEFT(A740,1)="2","1+2 kvartal",LEFT(A740,1)="3","3+4 kvartal",LEFT(A740,1)="4","3+4 kvartal")</f>
        <v>3+4 kvartal</v>
      </c>
      <c r="D740" s="3" t="s">
        <v>104</v>
      </c>
      <c r="E740" s="3" t="s">
        <v>41</v>
      </c>
      <c r="F740" s="4">
        <v>1988</v>
      </c>
      <c r="G740" s="14">
        <v>5.4</v>
      </c>
    </row>
    <row r="741" spans="1:7" x14ac:dyDescent="0.25">
      <c r="A741" s="3" t="s">
        <v>178</v>
      </c>
      <c r="B741" s="3">
        <f t="shared" si="11"/>
        <v>2020</v>
      </c>
      <c r="C741" s="3" t="str" cm="1">
        <f t="array" ref="C741">_xlfn.IFS(LEFT(A741,1)="1","1+2 kvartal",LEFT(A741,1)="2","1+2 kvartal",LEFT(A741,1)="3","3+4 kvartal",LEFT(A741,1)="4","3+4 kvartal")</f>
        <v>3+4 kvartal</v>
      </c>
      <c r="D741" s="3" t="s">
        <v>104</v>
      </c>
      <c r="E741" s="3" t="s">
        <v>42</v>
      </c>
      <c r="F741" s="4">
        <v>3874</v>
      </c>
      <c r="G741" s="14">
        <v>6.6</v>
      </c>
    </row>
    <row r="742" spans="1:7" x14ac:dyDescent="0.25">
      <c r="A742" s="3" t="s">
        <v>178</v>
      </c>
      <c r="B742" s="3">
        <f t="shared" si="11"/>
        <v>2020</v>
      </c>
      <c r="C742" s="3" t="str" cm="1">
        <f t="array" ref="C742">_xlfn.IFS(LEFT(A742,1)="1","1+2 kvartal",LEFT(A742,1)="2","1+2 kvartal",LEFT(A742,1)="3","3+4 kvartal",LEFT(A742,1)="4","3+4 kvartal")</f>
        <v>3+4 kvartal</v>
      </c>
      <c r="D742" s="3" t="s">
        <v>104</v>
      </c>
      <c r="E742" s="3" t="s">
        <v>43</v>
      </c>
      <c r="F742" s="4">
        <v>1705</v>
      </c>
      <c r="G742" s="14">
        <v>4.9000000000000004</v>
      </c>
    </row>
    <row r="743" spans="1:7" x14ac:dyDescent="0.25">
      <c r="A743" s="3" t="s">
        <v>178</v>
      </c>
      <c r="B743" s="3">
        <f t="shared" si="11"/>
        <v>2020</v>
      </c>
      <c r="C743" s="3" t="str" cm="1">
        <f t="array" ref="C743">_xlfn.IFS(LEFT(A743,1)="1","1+2 kvartal",LEFT(A743,1)="2","1+2 kvartal",LEFT(A743,1)="3","3+4 kvartal",LEFT(A743,1)="4","3+4 kvartal")</f>
        <v>3+4 kvartal</v>
      </c>
      <c r="D743" s="3" t="s">
        <v>104</v>
      </c>
      <c r="E743" s="3" t="s">
        <v>44</v>
      </c>
      <c r="F743" s="4">
        <v>1702</v>
      </c>
      <c r="G743" s="14">
        <v>5.0999999999999996</v>
      </c>
    </row>
    <row r="744" spans="1:7" x14ac:dyDescent="0.25">
      <c r="A744" s="3" t="s">
        <v>178</v>
      </c>
      <c r="B744" s="3">
        <f t="shared" si="11"/>
        <v>2020</v>
      </c>
      <c r="C744" s="3" t="str" cm="1">
        <f t="array" ref="C744">_xlfn.IFS(LEFT(A744,1)="1","1+2 kvartal",LEFT(A744,1)="2","1+2 kvartal",LEFT(A744,1)="3","3+4 kvartal",LEFT(A744,1)="4","3+4 kvartal")</f>
        <v>3+4 kvartal</v>
      </c>
      <c r="D744" s="3" t="s">
        <v>104</v>
      </c>
      <c r="E744" s="3" t="s">
        <v>45</v>
      </c>
      <c r="F744" s="4">
        <v>431</v>
      </c>
      <c r="G744" s="14">
        <v>3.1</v>
      </c>
    </row>
    <row r="745" spans="1:7" x14ac:dyDescent="0.25">
      <c r="A745" s="3" t="s">
        <v>178</v>
      </c>
      <c r="B745" s="3">
        <f t="shared" si="11"/>
        <v>2020</v>
      </c>
      <c r="C745" s="3" t="str" cm="1">
        <f t="array" ref="C745">_xlfn.IFS(LEFT(A745,1)="1","1+2 kvartal",LEFT(A745,1)="2","1+2 kvartal",LEFT(A745,1)="3","3+4 kvartal",LEFT(A745,1)="4","3+4 kvartal")</f>
        <v>3+4 kvartal</v>
      </c>
      <c r="D745" s="3" t="s">
        <v>104</v>
      </c>
      <c r="E745" s="3" t="s">
        <v>46</v>
      </c>
      <c r="F745" s="4">
        <v>1607</v>
      </c>
      <c r="G745" s="14">
        <v>6.2</v>
      </c>
    </row>
    <row r="746" spans="1:7" x14ac:dyDescent="0.25">
      <c r="A746" s="3" t="s">
        <v>178</v>
      </c>
      <c r="B746" s="3">
        <f t="shared" si="11"/>
        <v>2020</v>
      </c>
      <c r="C746" s="3" t="str" cm="1">
        <f t="array" ref="C746">_xlfn.IFS(LEFT(A746,1)="1","1+2 kvartal",LEFT(A746,1)="2","1+2 kvartal",LEFT(A746,1)="3","3+4 kvartal",LEFT(A746,1)="4","3+4 kvartal")</f>
        <v>3+4 kvartal</v>
      </c>
      <c r="D746" s="3" t="s">
        <v>104</v>
      </c>
      <c r="E746" s="3" t="s">
        <v>47</v>
      </c>
      <c r="F746" s="4">
        <v>988</v>
      </c>
      <c r="G746" s="14">
        <v>6.5</v>
      </c>
    </row>
    <row r="747" spans="1:7" x14ac:dyDescent="0.25">
      <c r="A747" s="3" t="s">
        <v>178</v>
      </c>
      <c r="B747" s="3">
        <f t="shared" si="11"/>
        <v>2020</v>
      </c>
      <c r="C747" s="3" t="str" cm="1">
        <f t="array" ref="C747">_xlfn.IFS(LEFT(A747,1)="1","1+2 kvartal",LEFT(A747,1)="2","1+2 kvartal",LEFT(A747,1)="3","3+4 kvartal",LEFT(A747,1)="4","3+4 kvartal")</f>
        <v>3+4 kvartal</v>
      </c>
      <c r="D747" s="3" t="s">
        <v>104</v>
      </c>
      <c r="E747" s="3" t="s">
        <v>48</v>
      </c>
      <c r="F747" s="4">
        <v>1651</v>
      </c>
      <c r="G747" s="14">
        <v>7.1</v>
      </c>
    </row>
    <row r="748" spans="1:7" x14ac:dyDescent="0.25">
      <c r="A748" s="3" t="s">
        <v>178</v>
      </c>
      <c r="B748" s="3">
        <f t="shared" si="11"/>
        <v>2020</v>
      </c>
      <c r="C748" s="3" t="str" cm="1">
        <f t="array" ref="C748">_xlfn.IFS(LEFT(A748,1)="1","1+2 kvartal",LEFT(A748,1)="2","1+2 kvartal",LEFT(A748,1)="3","3+4 kvartal",LEFT(A748,1)="4","3+4 kvartal")</f>
        <v>3+4 kvartal</v>
      </c>
      <c r="D748" s="3" t="s">
        <v>104</v>
      </c>
      <c r="E748" s="3" t="s">
        <v>49</v>
      </c>
      <c r="F748" s="4">
        <v>2825</v>
      </c>
      <c r="G748" s="14">
        <v>9.4</v>
      </c>
    </row>
    <row r="749" spans="1:7" x14ac:dyDescent="0.25">
      <c r="A749" s="3" t="s">
        <v>178</v>
      </c>
      <c r="B749" s="3">
        <f t="shared" si="11"/>
        <v>2020</v>
      </c>
      <c r="C749" s="3" t="str" cm="1">
        <f t="array" ref="C749">_xlfn.IFS(LEFT(A749,1)="1","1+2 kvartal",LEFT(A749,1)="2","1+2 kvartal",LEFT(A749,1)="3","3+4 kvartal",LEFT(A749,1)="4","3+4 kvartal")</f>
        <v>3+4 kvartal</v>
      </c>
      <c r="D749" s="3" t="s">
        <v>104</v>
      </c>
      <c r="E749" s="3" t="s">
        <v>50</v>
      </c>
      <c r="F749" s="4">
        <v>961</v>
      </c>
      <c r="G749" s="14">
        <v>6.7</v>
      </c>
    </row>
    <row r="750" spans="1:7" x14ac:dyDescent="0.25">
      <c r="A750" s="3" t="s">
        <v>178</v>
      </c>
      <c r="B750" s="3">
        <f t="shared" si="11"/>
        <v>2020</v>
      </c>
      <c r="C750" s="3" t="str" cm="1">
        <f t="array" ref="C750">_xlfn.IFS(LEFT(A750,1)="1","1+2 kvartal",LEFT(A750,1)="2","1+2 kvartal",LEFT(A750,1)="3","3+4 kvartal",LEFT(A750,1)="4","3+4 kvartal")</f>
        <v>3+4 kvartal</v>
      </c>
      <c r="D750" s="3" t="s">
        <v>104</v>
      </c>
      <c r="E750" s="3" t="s">
        <v>51</v>
      </c>
      <c r="F750" s="4">
        <v>3389</v>
      </c>
      <c r="G750" s="14">
        <v>5.6</v>
      </c>
    </row>
    <row r="751" spans="1:7" x14ac:dyDescent="0.25">
      <c r="A751" s="3" t="s">
        <v>178</v>
      </c>
      <c r="B751" s="3">
        <f t="shared" si="11"/>
        <v>2020</v>
      </c>
      <c r="C751" s="3" t="str" cm="1">
        <f t="array" ref="C751">_xlfn.IFS(LEFT(A751,1)="1","1+2 kvartal",LEFT(A751,1)="2","1+2 kvartal",LEFT(A751,1)="3","3+4 kvartal",LEFT(A751,1)="4","3+4 kvartal")</f>
        <v>3+4 kvartal</v>
      </c>
      <c r="D751" s="3" t="s">
        <v>104</v>
      </c>
      <c r="E751" s="3" t="s">
        <v>52</v>
      </c>
      <c r="F751" s="4">
        <v>13342</v>
      </c>
      <c r="G751" s="14">
        <v>2.8</v>
      </c>
    </row>
    <row r="752" spans="1:7" x14ac:dyDescent="0.25">
      <c r="A752" s="3" t="s">
        <v>178</v>
      </c>
      <c r="B752" s="3">
        <f t="shared" si="11"/>
        <v>2020</v>
      </c>
      <c r="C752" s="3" t="str" cm="1">
        <f t="array" ref="C752">_xlfn.IFS(LEFT(A752,1)="1","1+2 kvartal",LEFT(A752,1)="2","1+2 kvartal",LEFT(A752,1)="3","3+4 kvartal",LEFT(A752,1)="4","3+4 kvartal")</f>
        <v>3+4 kvartal</v>
      </c>
      <c r="D752" s="3" t="s">
        <v>104</v>
      </c>
      <c r="E752" s="3" t="s">
        <v>53</v>
      </c>
      <c r="F752" s="4">
        <v>2249</v>
      </c>
      <c r="G752" s="14">
        <v>5.8</v>
      </c>
    </row>
    <row r="753" spans="1:7" x14ac:dyDescent="0.25">
      <c r="A753" s="3" t="s">
        <v>178</v>
      </c>
      <c r="B753" s="3">
        <f t="shared" si="11"/>
        <v>2020</v>
      </c>
      <c r="C753" s="3" t="str" cm="1">
        <f t="array" ref="C753">_xlfn.IFS(LEFT(A753,1)="1","1+2 kvartal",LEFT(A753,1)="2","1+2 kvartal",LEFT(A753,1)="3","3+4 kvartal",LEFT(A753,1)="4","3+4 kvartal")</f>
        <v>3+4 kvartal</v>
      </c>
      <c r="D753" s="3" t="s">
        <v>104</v>
      </c>
      <c r="E753" s="3" t="s">
        <v>54</v>
      </c>
      <c r="F753" s="4">
        <v>765</v>
      </c>
      <c r="G753" s="14">
        <v>10.6</v>
      </c>
    </row>
    <row r="754" spans="1:7" x14ac:dyDescent="0.25">
      <c r="A754" s="3" t="s">
        <v>178</v>
      </c>
      <c r="B754" s="3">
        <f t="shared" si="11"/>
        <v>2020</v>
      </c>
      <c r="C754" s="3" t="str" cm="1">
        <f t="array" ref="C754">_xlfn.IFS(LEFT(A754,1)="1","1+2 kvartal",LEFT(A754,1)="2","1+2 kvartal",LEFT(A754,1)="3","3+4 kvartal",LEFT(A754,1)="4","3+4 kvartal")</f>
        <v>3+4 kvartal</v>
      </c>
      <c r="D754" s="3" t="s">
        <v>104</v>
      </c>
      <c r="E754" s="3" t="s">
        <v>55</v>
      </c>
      <c r="F754" s="4">
        <v>757</v>
      </c>
      <c r="G754" s="14">
        <v>4.4000000000000004</v>
      </c>
    </row>
    <row r="755" spans="1:7" x14ac:dyDescent="0.25">
      <c r="A755" s="3" t="s">
        <v>178</v>
      </c>
      <c r="B755" s="3">
        <f t="shared" si="11"/>
        <v>2020</v>
      </c>
      <c r="C755" s="3" t="str" cm="1">
        <f t="array" ref="C755">_xlfn.IFS(LEFT(A755,1)="1","1+2 kvartal",LEFT(A755,1)="2","1+2 kvartal",LEFT(A755,1)="3","3+4 kvartal",LEFT(A755,1)="4","3+4 kvartal")</f>
        <v>3+4 kvartal</v>
      </c>
      <c r="D755" s="3" t="s">
        <v>104</v>
      </c>
      <c r="E755" s="3" t="s">
        <v>56</v>
      </c>
      <c r="F755" s="4">
        <v>852</v>
      </c>
      <c r="G755" s="14">
        <v>7.1</v>
      </c>
    </row>
    <row r="756" spans="1:7" x14ac:dyDescent="0.25">
      <c r="A756" s="3" t="s">
        <v>178</v>
      </c>
      <c r="B756" s="3">
        <f t="shared" si="11"/>
        <v>2020</v>
      </c>
      <c r="C756" s="3" t="str" cm="1">
        <f t="array" ref="C756">_xlfn.IFS(LEFT(A756,1)="1","1+2 kvartal",LEFT(A756,1)="2","1+2 kvartal",LEFT(A756,1)="3","3+4 kvartal",LEFT(A756,1)="4","3+4 kvartal")</f>
        <v>3+4 kvartal</v>
      </c>
      <c r="D756" s="3" t="s">
        <v>104</v>
      </c>
      <c r="E756" s="3" t="s">
        <v>57</v>
      </c>
      <c r="F756" s="4">
        <v>3218</v>
      </c>
      <c r="G756" s="14">
        <v>13.1</v>
      </c>
    </row>
    <row r="757" spans="1:7" x14ac:dyDescent="0.25">
      <c r="A757" s="3" t="s">
        <v>178</v>
      </c>
      <c r="B757" s="3">
        <f t="shared" si="11"/>
        <v>2020</v>
      </c>
      <c r="C757" s="3" t="str" cm="1">
        <f t="array" ref="C757">_xlfn.IFS(LEFT(A757,1)="1","1+2 kvartal",LEFT(A757,1)="2","1+2 kvartal",LEFT(A757,1)="3","3+4 kvartal",LEFT(A757,1)="4","3+4 kvartal")</f>
        <v>3+4 kvartal</v>
      </c>
      <c r="D757" s="3" t="s">
        <v>104</v>
      </c>
      <c r="E757" s="3" t="s">
        <v>58</v>
      </c>
      <c r="F757" s="4">
        <v>1040</v>
      </c>
      <c r="G757" s="14">
        <v>2.9</v>
      </c>
    </row>
    <row r="758" spans="1:7" x14ac:dyDescent="0.25">
      <c r="A758" s="3" t="s">
        <v>178</v>
      </c>
      <c r="B758" s="3">
        <f t="shared" si="11"/>
        <v>2020</v>
      </c>
      <c r="C758" s="3" t="str" cm="1">
        <f t="array" ref="C758">_xlfn.IFS(LEFT(A758,1)="1","1+2 kvartal",LEFT(A758,1)="2","1+2 kvartal",LEFT(A758,1)="3","3+4 kvartal",LEFT(A758,1)="4","3+4 kvartal")</f>
        <v>3+4 kvartal</v>
      </c>
      <c r="D758" s="3" t="s">
        <v>104</v>
      </c>
      <c r="E758" s="3" t="s">
        <v>59</v>
      </c>
      <c r="F758" s="4">
        <v>74</v>
      </c>
      <c r="G758" s="14">
        <v>7.8</v>
      </c>
    </row>
    <row r="759" spans="1:7" x14ac:dyDescent="0.25">
      <c r="A759" s="3" t="s">
        <v>178</v>
      </c>
      <c r="B759" s="3">
        <f t="shared" si="11"/>
        <v>2020</v>
      </c>
      <c r="C759" s="3" t="str" cm="1">
        <f t="array" ref="C759">_xlfn.IFS(LEFT(A759,1)="1","1+2 kvartal",LEFT(A759,1)="2","1+2 kvartal",LEFT(A759,1)="3","3+4 kvartal",LEFT(A759,1)="4","3+4 kvartal")</f>
        <v>3+4 kvartal</v>
      </c>
      <c r="D759" s="3" t="s">
        <v>104</v>
      </c>
      <c r="E759" s="3" t="s">
        <v>60</v>
      </c>
      <c r="F759" s="4">
        <v>1818</v>
      </c>
      <c r="G759" s="14">
        <v>6.9</v>
      </c>
    </row>
    <row r="760" spans="1:7" x14ac:dyDescent="0.25">
      <c r="A760" s="3" t="s">
        <v>178</v>
      </c>
      <c r="B760" s="3">
        <f t="shared" si="11"/>
        <v>2020</v>
      </c>
      <c r="C760" s="3" t="str" cm="1">
        <f t="array" ref="C760">_xlfn.IFS(LEFT(A760,1)="1","1+2 kvartal",LEFT(A760,1)="2","1+2 kvartal",LEFT(A760,1)="3","3+4 kvartal",LEFT(A760,1)="4","3+4 kvartal")</f>
        <v>3+4 kvartal</v>
      </c>
      <c r="D760" s="3" t="s">
        <v>104</v>
      </c>
      <c r="E760" s="3" t="s">
        <v>61</v>
      </c>
      <c r="F760" s="4">
        <v>1557</v>
      </c>
      <c r="G760" s="14">
        <v>6.5</v>
      </c>
    </row>
    <row r="761" spans="1:7" x14ac:dyDescent="0.25">
      <c r="A761" s="3" t="s">
        <v>178</v>
      </c>
      <c r="B761" s="3">
        <f t="shared" si="11"/>
        <v>2020</v>
      </c>
      <c r="C761" s="3" t="str" cm="1">
        <f t="array" ref="C761">_xlfn.IFS(LEFT(A761,1)="1","1+2 kvartal",LEFT(A761,1)="2","1+2 kvartal",LEFT(A761,1)="3","3+4 kvartal",LEFT(A761,1)="4","3+4 kvartal")</f>
        <v>3+4 kvartal</v>
      </c>
      <c r="D761" s="3" t="s">
        <v>104</v>
      </c>
      <c r="E761" s="3" t="s">
        <v>62</v>
      </c>
      <c r="F761" s="4">
        <v>1094</v>
      </c>
      <c r="G761" s="14">
        <v>8.9</v>
      </c>
    </row>
    <row r="762" spans="1:7" x14ac:dyDescent="0.25">
      <c r="A762" s="3" t="s">
        <v>178</v>
      </c>
      <c r="B762" s="3">
        <f t="shared" si="11"/>
        <v>2020</v>
      </c>
      <c r="C762" s="3" t="str" cm="1">
        <f t="array" ref="C762">_xlfn.IFS(LEFT(A762,1)="1","1+2 kvartal",LEFT(A762,1)="2","1+2 kvartal",LEFT(A762,1)="3","3+4 kvartal",LEFT(A762,1)="4","3+4 kvartal")</f>
        <v>3+4 kvartal</v>
      </c>
      <c r="D762" s="3" t="s">
        <v>104</v>
      </c>
      <c r="E762" s="3" t="s">
        <v>63</v>
      </c>
      <c r="F762" s="4">
        <v>1849</v>
      </c>
      <c r="G762" s="14">
        <v>7.9</v>
      </c>
    </row>
    <row r="763" spans="1:7" x14ac:dyDescent="0.25">
      <c r="A763" s="3" t="s">
        <v>178</v>
      </c>
      <c r="B763" s="3">
        <f t="shared" si="11"/>
        <v>2020</v>
      </c>
      <c r="C763" s="3" t="str" cm="1">
        <f t="array" ref="C763">_xlfn.IFS(LEFT(A763,1)="1","1+2 kvartal",LEFT(A763,1)="2","1+2 kvartal",LEFT(A763,1)="3","3+4 kvartal",LEFT(A763,1)="4","3+4 kvartal")</f>
        <v>3+4 kvartal</v>
      </c>
      <c r="D763" s="3" t="s">
        <v>104</v>
      </c>
      <c r="E763" s="3" t="s">
        <v>64</v>
      </c>
      <c r="F763" s="4">
        <v>1301</v>
      </c>
      <c r="G763" s="4">
        <v>7</v>
      </c>
    </row>
    <row r="764" spans="1:7" x14ac:dyDescent="0.25">
      <c r="A764" s="3" t="s">
        <v>178</v>
      </c>
      <c r="B764" s="3">
        <f t="shared" si="11"/>
        <v>2020</v>
      </c>
      <c r="C764" s="3" t="str" cm="1">
        <f t="array" ref="C764">_xlfn.IFS(LEFT(A764,1)="1","1+2 kvartal",LEFT(A764,1)="2","1+2 kvartal",LEFT(A764,1)="3","3+4 kvartal",LEFT(A764,1)="4","3+4 kvartal")</f>
        <v>3+4 kvartal</v>
      </c>
      <c r="D764" s="3" t="s">
        <v>104</v>
      </c>
      <c r="E764" s="3" t="s">
        <v>65</v>
      </c>
      <c r="F764" s="4">
        <v>1934</v>
      </c>
      <c r="G764" s="14">
        <v>9.8000000000000007</v>
      </c>
    </row>
    <row r="765" spans="1:7" x14ac:dyDescent="0.25">
      <c r="A765" s="3" t="s">
        <v>178</v>
      </c>
      <c r="B765" s="3">
        <f t="shared" si="11"/>
        <v>2020</v>
      </c>
      <c r="C765" s="3" t="str" cm="1">
        <f t="array" ref="C765">_xlfn.IFS(LEFT(A765,1)="1","1+2 kvartal",LEFT(A765,1)="2","1+2 kvartal",LEFT(A765,1)="3","3+4 kvartal",LEFT(A765,1)="4","3+4 kvartal")</f>
        <v>3+4 kvartal</v>
      </c>
      <c r="D765" s="3" t="s">
        <v>104</v>
      </c>
      <c r="E765" s="3" t="s">
        <v>66</v>
      </c>
      <c r="F765" s="4">
        <v>3599</v>
      </c>
      <c r="G765" s="14">
        <v>6.8</v>
      </c>
    </row>
    <row r="766" spans="1:7" x14ac:dyDescent="0.25">
      <c r="A766" s="3" t="s">
        <v>178</v>
      </c>
      <c r="B766" s="3">
        <f t="shared" si="11"/>
        <v>2020</v>
      </c>
      <c r="C766" s="3" t="str" cm="1">
        <f t="array" ref="C766">_xlfn.IFS(LEFT(A766,1)="1","1+2 kvartal",LEFT(A766,1)="2","1+2 kvartal",LEFT(A766,1)="3","3+4 kvartal",LEFT(A766,1)="4","3+4 kvartal")</f>
        <v>3+4 kvartal</v>
      </c>
      <c r="D766" s="3" t="s">
        <v>104</v>
      </c>
      <c r="E766" s="3" t="s">
        <v>67</v>
      </c>
      <c r="F766" s="4">
        <v>784</v>
      </c>
      <c r="G766" s="14">
        <v>5.6</v>
      </c>
    </row>
    <row r="767" spans="1:7" x14ac:dyDescent="0.25">
      <c r="A767" s="3" t="s">
        <v>178</v>
      </c>
      <c r="B767" s="3">
        <f t="shared" si="11"/>
        <v>2020</v>
      </c>
      <c r="C767" s="3" t="str" cm="1">
        <f t="array" ref="C767">_xlfn.IFS(LEFT(A767,1)="1","1+2 kvartal",LEFT(A767,1)="2","1+2 kvartal",LEFT(A767,1)="3","3+4 kvartal",LEFT(A767,1)="4","3+4 kvartal")</f>
        <v>3+4 kvartal</v>
      </c>
      <c r="D767" s="3" t="s">
        <v>104</v>
      </c>
      <c r="E767" s="3" t="s">
        <v>68</v>
      </c>
      <c r="F767" s="4">
        <v>8886</v>
      </c>
      <c r="G767" s="14">
        <v>6.4</v>
      </c>
    </row>
    <row r="768" spans="1:7" x14ac:dyDescent="0.25">
      <c r="A768" s="3" t="s">
        <v>178</v>
      </c>
      <c r="B768" s="3">
        <f t="shared" si="11"/>
        <v>2020</v>
      </c>
      <c r="C768" s="3" t="str" cm="1">
        <f t="array" ref="C768">_xlfn.IFS(LEFT(A768,1)="1","1+2 kvartal",LEFT(A768,1)="2","1+2 kvartal",LEFT(A768,1)="3","3+4 kvartal",LEFT(A768,1)="4","3+4 kvartal")</f>
        <v>3+4 kvartal</v>
      </c>
      <c r="D768" s="3" t="s">
        <v>104</v>
      </c>
      <c r="E768" s="3" t="s">
        <v>69</v>
      </c>
      <c r="F768" s="4">
        <v>1875</v>
      </c>
      <c r="G768" s="14">
        <v>9.6999999999999993</v>
      </c>
    </row>
    <row r="769" spans="1:7" x14ac:dyDescent="0.25">
      <c r="A769" s="3" t="s">
        <v>178</v>
      </c>
      <c r="B769" s="3">
        <f t="shared" si="11"/>
        <v>2020</v>
      </c>
      <c r="C769" s="3" t="str" cm="1">
        <f t="array" ref="C769">_xlfn.IFS(LEFT(A769,1)="1","1+2 kvartal",LEFT(A769,1)="2","1+2 kvartal",LEFT(A769,1)="3","3+4 kvartal",LEFT(A769,1)="4","3+4 kvartal")</f>
        <v>3+4 kvartal</v>
      </c>
      <c r="D769" s="3" t="s">
        <v>104</v>
      </c>
      <c r="E769" s="3" t="s">
        <v>70</v>
      </c>
      <c r="F769" s="4">
        <v>4366</v>
      </c>
      <c r="G769" s="4">
        <v>7</v>
      </c>
    </row>
    <row r="770" spans="1:7" x14ac:dyDescent="0.25">
      <c r="A770" s="3" t="s">
        <v>178</v>
      </c>
      <c r="B770" s="3">
        <f t="shared" si="11"/>
        <v>2020</v>
      </c>
      <c r="C770" s="3" t="str" cm="1">
        <f t="array" ref="C770">_xlfn.IFS(LEFT(A770,1)="1","1+2 kvartal",LEFT(A770,1)="2","1+2 kvartal",LEFT(A770,1)="3","3+4 kvartal",LEFT(A770,1)="4","3+4 kvartal")</f>
        <v>3+4 kvartal</v>
      </c>
      <c r="D770" s="3" t="s">
        <v>104</v>
      </c>
      <c r="E770" s="3" t="s">
        <v>71</v>
      </c>
      <c r="F770" s="4">
        <v>788</v>
      </c>
      <c r="G770" s="14">
        <v>4.2</v>
      </c>
    </row>
    <row r="771" spans="1:7" x14ac:dyDescent="0.25">
      <c r="A771" s="3" t="s">
        <v>178</v>
      </c>
      <c r="B771" s="3">
        <f t="shared" si="11"/>
        <v>2020</v>
      </c>
      <c r="C771" s="3" t="str" cm="1">
        <f t="array" ref="C771">_xlfn.IFS(LEFT(A771,1)="1","1+2 kvartal",LEFT(A771,1)="2","1+2 kvartal",LEFT(A771,1)="3","3+4 kvartal",LEFT(A771,1)="4","3+4 kvartal")</f>
        <v>3+4 kvartal</v>
      </c>
      <c r="D771" s="3" t="s">
        <v>104</v>
      </c>
      <c r="E771" s="3" t="s">
        <v>72</v>
      </c>
      <c r="F771" s="4">
        <v>2355</v>
      </c>
      <c r="G771" s="14">
        <v>6.7</v>
      </c>
    </row>
    <row r="772" spans="1:7" x14ac:dyDescent="0.25">
      <c r="A772" s="3" t="s">
        <v>178</v>
      </c>
      <c r="B772" s="3">
        <f t="shared" ref="B772:B835" si="12">VALUE(RIGHT(A772,4))</f>
        <v>2020</v>
      </c>
      <c r="C772" s="3" t="str" cm="1">
        <f t="array" ref="C772">_xlfn.IFS(LEFT(A772,1)="1","1+2 kvartal",LEFT(A772,1)="2","1+2 kvartal",LEFT(A772,1)="3","3+4 kvartal",LEFT(A772,1)="4","3+4 kvartal")</f>
        <v>3+4 kvartal</v>
      </c>
      <c r="D772" s="3" t="s">
        <v>104</v>
      </c>
      <c r="E772" s="3" t="s">
        <v>73</v>
      </c>
      <c r="F772" s="4">
        <v>1370</v>
      </c>
      <c r="G772" s="4">
        <v>6</v>
      </c>
    </row>
    <row r="773" spans="1:7" x14ac:dyDescent="0.25">
      <c r="A773" s="3" t="s">
        <v>178</v>
      </c>
      <c r="B773" s="3">
        <f t="shared" si="12"/>
        <v>2020</v>
      </c>
      <c r="C773" s="3" t="str" cm="1">
        <f t="array" ref="C773">_xlfn.IFS(LEFT(A773,1)="1","1+2 kvartal",LEFT(A773,1)="2","1+2 kvartal",LEFT(A773,1)="3","3+4 kvartal",LEFT(A773,1)="4","3+4 kvartal")</f>
        <v>3+4 kvartal</v>
      </c>
      <c r="D773" s="3" t="s">
        <v>104</v>
      </c>
      <c r="E773" s="3" t="s">
        <v>74</v>
      </c>
      <c r="F773" s="4">
        <v>2234</v>
      </c>
      <c r="G773" s="4">
        <v>4</v>
      </c>
    </row>
    <row r="774" spans="1:7" x14ac:dyDescent="0.25">
      <c r="A774" s="3" t="s">
        <v>178</v>
      </c>
      <c r="B774" s="3">
        <f t="shared" si="12"/>
        <v>2020</v>
      </c>
      <c r="C774" s="3" t="str" cm="1">
        <f t="array" ref="C774">_xlfn.IFS(LEFT(A774,1)="1","1+2 kvartal",LEFT(A774,1)="2","1+2 kvartal",LEFT(A774,1)="3","3+4 kvartal",LEFT(A774,1)="4","3+4 kvartal")</f>
        <v>3+4 kvartal</v>
      </c>
      <c r="D774" s="3" t="s">
        <v>104</v>
      </c>
      <c r="E774" s="3" t="s">
        <v>75</v>
      </c>
      <c r="F774" s="4">
        <v>976</v>
      </c>
      <c r="G774" s="14">
        <v>2.9</v>
      </c>
    </row>
    <row r="775" spans="1:7" x14ac:dyDescent="0.25">
      <c r="A775" s="3" t="s">
        <v>178</v>
      </c>
      <c r="B775" s="3">
        <f t="shared" si="12"/>
        <v>2020</v>
      </c>
      <c r="C775" s="3" t="str" cm="1">
        <f t="array" ref="C775">_xlfn.IFS(LEFT(A775,1)="1","1+2 kvartal",LEFT(A775,1)="2","1+2 kvartal",LEFT(A775,1)="3","3+4 kvartal",LEFT(A775,1)="4","3+4 kvartal")</f>
        <v>3+4 kvartal</v>
      </c>
      <c r="D775" s="3" t="s">
        <v>104</v>
      </c>
      <c r="E775" s="3" t="s">
        <v>76</v>
      </c>
      <c r="F775" s="4">
        <v>1094</v>
      </c>
      <c r="G775" s="14">
        <v>4.2</v>
      </c>
    </row>
    <row r="776" spans="1:7" x14ac:dyDescent="0.25">
      <c r="A776" s="3" t="s">
        <v>178</v>
      </c>
      <c r="B776" s="3">
        <f t="shared" si="12"/>
        <v>2020</v>
      </c>
      <c r="C776" s="3" t="str" cm="1">
        <f t="array" ref="C776">_xlfn.IFS(LEFT(A776,1)="1","1+2 kvartal",LEFT(A776,1)="2","1+2 kvartal",LEFT(A776,1)="3","3+4 kvartal",LEFT(A776,1)="4","3+4 kvartal")</f>
        <v>3+4 kvartal</v>
      </c>
      <c r="D776" s="3" t="s">
        <v>104</v>
      </c>
      <c r="E776" s="3" t="s">
        <v>77</v>
      </c>
      <c r="F776" s="4">
        <v>170</v>
      </c>
      <c r="G776" s="14">
        <v>8.3000000000000007</v>
      </c>
    </row>
    <row r="777" spans="1:7" x14ac:dyDescent="0.25">
      <c r="A777" s="3" t="s">
        <v>178</v>
      </c>
      <c r="B777" s="3">
        <f t="shared" si="12"/>
        <v>2020</v>
      </c>
      <c r="C777" s="3" t="str" cm="1">
        <f t="array" ref="C777">_xlfn.IFS(LEFT(A777,1)="1","1+2 kvartal",LEFT(A777,1)="2","1+2 kvartal",LEFT(A777,1)="3","3+4 kvartal",LEFT(A777,1)="4","3+4 kvartal")</f>
        <v>3+4 kvartal</v>
      </c>
      <c r="D777" s="3" t="s">
        <v>104</v>
      </c>
      <c r="E777" s="3" t="s">
        <v>78</v>
      </c>
      <c r="F777" s="4">
        <v>3027</v>
      </c>
      <c r="G777" s="14">
        <v>5.0999999999999996</v>
      </c>
    </row>
    <row r="778" spans="1:7" x14ac:dyDescent="0.25">
      <c r="A778" s="3" t="s">
        <v>178</v>
      </c>
      <c r="B778" s="3">
        <f t="shared" si="12"/>
        <v>2020</v>
      </c>
      <c r="C778" s="3" t="str" cm="1">
        <f t="array" ref="C778">_xlfn.IFS(LEFT(A778,1)="1","1+2 kvartal",LEFT(A778,1)="2","1+2 kvartal",LEFT(A778,1)="3","3+4 kvartal",LEFT(A778,1)="4","3+4 kvartal")</f>
        <v>3+4 kvartal</v>
      </c>
      <c r="D778" s="3" t="s">
        <v>104</v>
      </c>
      <c r="E778" s="3" t="s">
        <v>79</v>
      </c>
      <c r="F778" s="4">
        <v>1659</v>
      </c>
      <c r="G778" s="14">
        <v>4.3</v>
      </c>
    </row>
    <row r="779" spans="1:7" x14ac:dyDescent="0.25">
      <c r="A779" s="3" t="s">
        <v>178</v>
      </c>
      <c r="B779" s="3">
        <f t="shared" si="12"/>
        <v>2020</v>
      </c>
      <c r="C779" s="3" t="str" cm="1">
        <f t="array" ref="C779">_xlfn.IFS(LEFT(A779,1)="1","1+2 kvartal",LEFT(A779,1)="2","1+2 kvartal",LEFT(A779,1)="3","3+4 kvartal",LEFT(A779,1)="4","3+4 kvartal")</f>
        <v>3+4 kvartal</v>
      </c>
      <c r="D779" s="3" t="s">
        <v>104</v>
      </c>
      <c r="E779" s="3" t="s">
        <v>80</v>
      </c>
      <c r="F779" s="4">
        <v>2380</v>
      </c>
      <c r="G779" s="14">
        <v>8.3000000000000007</v>
      </c>
    </row>
    <row r="780" spans="1:7" x14ac:dyDescent="0.25">
      <c r="A780" s="3" t="s">
        <v>178</v>
      </c>
      <c r="B780" s="3">
        <f t="shared" si="12"/>
        <v>2020</v>
      </c>
      <c r="C780" s="3" t="str" cm="1">
        <f t="array" ref="C780">_xlfn.IFS(LEFT(A780,1)="1","1+2 kvartal",LEFT(A780,1)="2","1+2 kvartal",LEFT(A780,1)="3","3+4 kvartal",LEFT(A780,1)="4","3+4 kvartal")</f>
        <v>3+4 kvartal</v>
      </c>
      <c r="D780" s="3" t="s">
        <v>104</v>
      </c>
      <c r="E780" s="3" t="s">
        <v>81</v>
      </c>
      <c r="F780" s="4">
        <v>3671</v>
      </c>
      <c r="G780" s="14">
        <v>7.2</v>
      </c>
    </row>
    <row r="781" spans="1:7" x14ac:dyDescent="0.25">
      <c r="A781" s="3" t="s">
        <v>178</v>
      </c>
      <c r="B781" s="3">
        <f t="shared" si="12"/>
        <v>2020</v>
      </c>
      <c r="C781" s="3" t="str" cm="1">
        <f t="array" ref="C781">_xlfn.IFS(LEFT(A781,1)="1","1+2 kvartal",LEFT(A781,1)="2","1+2 kvartal",LEFT(A781,1)="3","3+4 kvartal",LEFT(A781,1)="4","3+4 kvartal")</f>
        <v>3+4 kvartal</v>
      </c>
      <c r="D781" s="3" t="s">
        <v>104</v>
      </c>
      <c r="E781" s="3" t="s">
        <v>82</v>
      </c>
      <c r="F781" s="4">
        <v>484</v>
      </c>
      <c r="G781" s="14">
        <v>3.4</v>
      </c>
    </row>
    <row r="782" spans="1:7" x14ac:dyDescent="0.25">
      <c r="A782" s="3" t="s">
        <v>178</v>
      </c>
      <c r="B782" s="3">
        <f t="shared" si="12"/>
        <v>2020</v>
      </c>
      <c r="C782" s="3" t="str" cm="1">
        <f t="array" ref="C782">_xlfn.IFS(LEFT(A782,1)="1","1+2 kvartal",LEFT(A782,1)="2","1+2 kvartal",LEFT(A782,1)="3","3+4 kvartal",LEFT(A782,1)="4","3+4 kvartal")</f>
        <v>3+4 kvartal</v>
      </c>
      <c r="D782" s="3" t="s">
        <v>104</v>
      </c>
      <c r="E782" s="3" t="s">
        <v>83</v>
      </c>
      <c r="F782" s="4">
        <v>1258</v>
      </c>
      <c r="G782" s="14">
        <v>6.7</v>
      </c>
    </row>
    <row r="783" spans="1:7" x14ac:dyDescent="0.25">
      <c r="A783" s="3" t="s">
        <v>178</v>
      </c>
      <c r="B783" s="3">
        <f t="shared" si="12"/>
        <v>2020</v>
      </c>
      <c r="C783" s="3" t="str" cm="1">
        <f t="array" ref="C783">_xlfn.IFS(LEFT(A783,1)="1","1+2 kvartal",LEFT(A783,1)="2","1+2 kvartal",LEFT(A783,1)="3","3+4 kvartal",LEFT(A783,1)="4","3+4 kvartal")</f>
        <v>3+4 kvartal</v>
      </c>
      <c r="D783" s="3" t="s">
        <v>104</v>
      </c>
      <c r="E783" s="3" t="s">
        <v>84</v>
      </c>
      <c r="F783" s="4">
        <v>774</v>
      </c>
      <c r="G783" s="14">
        <v>5.6</v>
      </c>
    </row>
    <row r="784" spans="1:7" x14ac:dyDescent="0.25">
      <c r="A784" s="3" t="s">
        <v>178</v>
      </c>
      <c r="B784" s="3">
        <f t="shared" si="12"/>
        <v>2020</v>
      </c>
      <c r="C784" s="3" t="str" cm="1">
        <f t="array" ref="C784">_xlfn.IFS(LEFT(A784,1)="1","1+2 kvartal",LEFT(A784,1)="2","1+2 kvartal",LEFT(A784,1)="3","3+4 kvartal",LEFT(A784,1)="4","3+4 kvartal")</f>
        <v>3+4 kvartal</v>
      </c>
      <c r="D784" s="3" t="s">
        <v>104</v>
      </c>
      <c r="E784" s="3" t="s">
        <v>85</v>
      </c>
      <c r="F784" s="4">
        <v>933</v>
      </c>
      <c r="G784" s="14">
        <v>7.3</v>
      </c>
    </row>
    <row r="785" spans="1:7" x14ac:dyDescent="0.25">
      <c r="A785" s="3" t="s">
        <v>178</v>
      </c>
      <c r="B785" s="3">
        <f t="shared" si="12"/>
        <v>2020</v>
      </c>
      <c r="C785" s="3" t="str" cm="1">
        <f t="array" ref="C785">_xlfn.IFS(LEFT(A785,1)="1","1+2 kvartal",LEFT(A785,1)="2","1+2 kvartal",LEFT(A785,1)="3","3+4 kvartal",LEFT(A785,1)="4","3+4 kvartal")</f>
        <v>3+4 kvartal</v>
      </c>
      <c r="D785" s="3" t="s">
        <v>104</v>
      </c>
      <c r="E785" s="3" t="s">
        <v>86</v>
      </c>
      <c r="F785" s="4">
        <v>2545</v>
      </c>
      <c r="G785" s="4">
        <v>7</v>
      </c>
    </row>
    <row r="786" spans="1:7" x14ac:dyDescent="0.25">
      <c r="A786" s="3" t="s">
        <v>178</v>
      </c>
      <c r="B786" s="3">
        <f t="shared" si="12"/>
        <v>2020</v>
      </c>
      <c r="C786" s="3" t="str" cm="1">
        <f t="array" ref="C786">_xlfn.IFS(LEFT(A786,1)="1","1+2 kvartal",LEFT(A786,1)="2","1+2 kvartal",LEFT(A786,1)="3","3+4 kvartal",LEFT(A786,1)="4","3+4 kvartal")</f>
        <v>3+4 kvartal</v>
      </c>
      <c r="D786" s="3" t="s">
        <v>104</v>
      </c>
      <c r="E786" s="3" t="s">
        <v>87</v>
      </c>
      <c r="F786" s="4">
        <v>1540</v>
      </c>
      <c r="G786" s="14">
        <v>5.9</v>
      </c>
    </row>
    <row r="787" spans="1:7" x14ac:dyDescent="0.25">
      <c r="A787" s="3" t="s">
        <v>178</v>
      </c>
      <c r="B787" s="3">
        <f t="shared" si="12"/>
        <v>2020</v>
      </c>
      <c r="C787" s="3" t="str" cm="1">
        <f t="array" ref="C787">_xlfn.IFS(LEFT(A787,1)="1","1+2 kvartal",LEFT(A787,1)="2","1+2 kvartal",LEFT(A787,1)="3","3+4 kvartal",LEFT(A787,1)="4","3+4 kvartal")</f>
        <v>3+4 kvartal</v>
      </c>
      <c r="D787" s="3" t="s">
        <v>104</v>
      </c>
      <c r="E787" s="3" t="s">
        <v>88</v>
      </c>
      <c r="F787" s="4">
        <v>3678</v>
      </c>
      <c r="G787" s="14">
        <v>8.1</v>
      </c>
    </row>
    <row r="788" spans="1:7" x14ac:dyDescent="0.25">
      <c r="A788" s="3" t="s">
        <v>178</v>
      </c>
      <c r="B788" s="3">
        <f t="shared" si="12"/>
        <v>2020</v>
      </c>
      <c r="C788" s="3" t="str" cm="1">
        <f t="array" ref="C788">_xlfn.IFS(LEFT(A788,1)="1","1+2 kvartal",LEFT(A788,1)="2","1+2 kvartal",LEFT(A788,1)="3","3+4 kvartal",LEFT(A788,1)="4","3+4 kvartal")</f>
        <v>3+4 kvartal</v>
      </c>
      <c r="D788" s="3" t="s">
        <v>104</v>
      </c>
      <c r="E788" s="3" t="s">
        <v>89</v>
      </c>
      <c r="F788" s="4">
        <v>2025</v>
      </c>
      <c r="G788" s="14">
        <v>7.6</v>
      </c>
    </row>
    <row r="789" spans="1:7" x14ac:dyDescent="0.25">
      <c r="A789" s="3" t="s">
        <v>178</v>
      </c>
      <c r="B789" s="3">
        <f t="shared" si="12"/>
        <v>2020</v>
      </c>
      <c r="C789" s="3" t="str" cm="1">
        <f t="array" ref="C789">_xlfn.IFS(LEFT(A789,1)="1","1+2 kvartal",LEFT(A789,1)="2","1+2 kvartal",LEFT(A789,1)="3","3+4 kvartal",LEFT(A789,1)="4","3+4 kvartal")</f>
        <v>3+4 kvartal</v>
      </c>
      <c r="D789" s="3" t="s">
        <v>104</v>
      </c>
      <c r="E789" s="3" t="s">
        <v>90</v>
      </c>
      <c r="F789" s="4">
        <v>1874</v>
      </c>
      <c r="G789" s="14">
        <v>8.1</v>
      </c>
    </row>
    <row r="790" spans="1:7" x14ac:dyDescent="0.25">
      <c r="A790" s="3" t="s">
        <v>178</v>
      </c>
      <c r="B790" s="3">
        <f t="shared" si="12"/>
        <v>2020</v>
      </c>
      <c r="C790" s="3" t="str" cm="1">
        <f t="array" ref="C790">_xlfn.IFS(LEFT(A790,1)="1","1+2 kvartal",LEFT(A790,1)="2","1+2 kvartal",LEFT(A790,1)="3","3+4 kvartal",LEFT(A790,1)="4","3+4 kvartal")</f>
        <v>3+4 kvartal</v>
      </c>
      <c r="D790" s="3" t="s">
        <v>104</v>
      </c>
      <c r="E790" s="3" t="s">
        <v>91</v>
      </c>
      <c r="F790" s="4">
        <v>1074</v>
      </c>
      <c r="G790" s="14">
        <v>3.9</v>
      </c>
    </row>
    <row r="791" spans="1:7" x14ac:dyDescent="0.25">
      <c r="A791" s="3" t="s">
        <v>178</v>
      </c>
      <c r="B791" s="3">
        <f t="shared" si="12"/>
        <v>2020</v>
      </c>
      <c r="C791" s="3" t="str" cm="1">
        <f t="array" ref="C791">_xlfn.IFS(LEFT(A791,1)="1","1+2 kvartal",LEFT(A791,1)="2","1+2 kvartal",LEFT(A791,1)="3","3+4 kvartal",LEFT(A791,1)="4","3+4 kvartal")</f>
        <v>3+4 kvartal</v>
      </c>
      <c r="D791" s="3" t="s">
        <v>104</v>
      </c>
      <c r="E791" s="3" t="s">
        <v>92</v>
      </c>
      <c r="F791" s="4">
        <v>230</v>
      </c>
      <c r="G791" s="14">
        <v>2.2999999999999998</v>
      </c>
    </row>
    <row r="792" spans="1:7" x14ac:dyDescent="0.25">
      <c r="A792" s="3" t="s">
        <v>178</v>
      </c>
      <c r="B792" s="3">
        <f t="shared" si="12"/>
        <v>2020</v>
      </c>
      <c r="C792" s="3" t="str" cm="1">
        <f t="array" ref="C792">_xlfn.IFS(LEFT(A792,1)="1","1+2 kvartal",LEFT(A792,1)="2","1+2 kvartal",LEFT(A792,1)="3","3+4 kvartal",LEFT(A792,1)="4","3+4 kvartal")</f>
        <v>3+4 kvartal</v>
      </c>
      <c r="D792" s="3" t="s">
        <v>104</v>
      </c>
      <c r="E792" s="3" t="s">
        <v>93</v>
      </c>
      <c r="F792" s="4">
        <v>2033</v>
      </c>
      <c r="G792" s="14">
        <v>6.6</v>
      </c>
    </row>
    <row r="793" spans="1:7" x14ac:dyDescent="0.25">
      <c r="A793" s="3" t="s">
        <v>178</v>
      </c>
      <c r="B793" s="3">
        <f t="shared" si="12"/>
        <v>2020</v>
      </c>
      <c r="C793" s="3" t="str" cm="1">
        <f t="array" ref="C793">_xlfn.IFS(LEFT(A793,1)="1","1+2 kvartal",LEFT(A793,1)="2","1+2 kvartal",LEFT(A793,1)="3","3+4 kvartal",LEFT(A793,1)="4","3+4 kvartal")</f>
        <v>3+4 kvartal</v>
      </c>
      <c r="D793" s="3" t="s">
        <v>104</v>
      </c>
      <c r="E793" s="3" t="s">
        <v>94</v>
      </c>
      <c r="F793" s="4">
        <v>1608</v>
      </c>
      <c r="G793" s="4">
        <v>6</v>
      </c>
    </row>
    <row r="794" spans="1:7" x14ac:dyDescent="0.25">
      <c r="A794" s="3" t="s">
        <v>178</v>
      </c>
      <c r="B794" s="3">
        <f t="shared" si="12"/>
        <v>2020</v>
      </c>
      <c r="C794" s="3" t="str" cm="1">
        <f t="array" ref="C794">_xlfn.IFS(LEFT(A794,1)="1","1+2 kvartal",LEFT(A794,1)="2","1+2 kvartal",LEFT(A794,1)="3","3+4 kvartal",LEFT(A794,1)="4","3+4 kvartal")</f>
        <v>3+4 kvartal</v>
      </c>
      <c r="D794" s="3" t="s">
        <v>104</v>
      </c>
      <c r="E794" s="3" t="s">
        <v>95</v>
      </c>
      <c r="F794" s="4">
        <v>4164</v>
      </c>
      <c r="G794" s="14">
        <v>5.6</v>
      </c>
    </row>
    <row r="795" spans="1:7" x14ac:dyDescent="0.25">
      <c r="A795" s="3" t="s">
        <v>178</v>
      </c>
      <c r="B795" s="3">
        <f t="shared" si="12"/>
        <v>2020</v>
      </c>
      <c r="C795" s="3" t="str" cm="1">
        <f t="array" ref="C795">_xlfn.IFS(LEFT(A795,1)="1","1+2 kvartal",LEFT(A795,1)="2","1+2 kvartal",LEFT(A795,1)="3","3+4 kvartal",LEFT(A795,1)="4","3+4 kvartal")</f>
        <v>3+4 kvartal</v>
      </c>
      <c r="D795" s="3" t="s">
        <v>104</v>
      </c>
      <c r="E795" s="3" t="s">
        <v>96</v>
      </c>
      <c r="F795" s="4">
        <v>1738</v>
      </c>
      <c r="G795" s="14">
        <v>7.7</v>
      </c>
    </row>
    <row r="796" spans="1:7" x14ac:dyDescent="0.25">
      <c r="A796" s="3" t="s">
        <v>178</v>
      </c>
      <c r="B796" s="3">
        <f t="shared" si="12"/>
        <v>2020</v>
      </c>
      <c r="C796" s="3" t="str" cm="1">
        <f t="array" ref="C796">_xlfn.IFS(LEFT(A796,1)="1","1+2 kvartal",LEFT(A796,1)="2","1+2 kvartal",LEFT(A796,1)="3","3+4 kvartal",LEFT(A796,1)="4","3+4 kvartal")</f>
        <v>3+4 kvartal</v>
      </c>
      <c r="D796" s="3" t="s">
        <v>104</v>
      </c>
      <c r="E796" s="3" t="s">
        <v>97</v>
      </c>
      <c r="F796" s="4">
        <v>4193</v>
      </c>
      <c r="G796" s="14">
        <v>6.9</v>
      </c>
    </row>
    <row r="797" spans="1:7" x14ac:dyDescent="0.25">
      <c r="A797" s="3" t="s">
        <v>178</v>
      </c>
      <c r="B797" s="3">
        <f t="shared" si="12"/>
        <v>2020</v>
      </c>
      <c r="C797" s="3" t="str" cm="1">
        <f t="array" ref="C797">_xlfn.IFS(LEFT(A797,1)="1","1+2 kvartal",LEFT(A797,1)="2","1+2 kvartal",LEFT(A797,1)="3","3+4 kvartal",LEFT(A797,1)="4","3+4 kvartal")</f>
        <v>3+4 kvartal</v>
      </c>
      <c r="D797" s="3" t="s">
        <v>104</v>
      </c>
      <c r="E797" s="3" t="s">
        <v>98</v>
      </c>
      <c r="F797" s="4">
        <v>2335</v>
      </c>
      <c r="G797" s="14">
        <v>8.4</v>
      </c>
    </row>
    <row r="798" spans="1:7" x14ac:dyDescent="0.25">
      <c r="A798" s="3" t="s">
        <v>178</v>
      </c>
      <c r="B798" s="3">
        <f t="shared" si="12"/>
        <v>2020</v>
      </c>
      <c r="C798" s="3" t="str" cm="1">
        <f t="array" ref="C798">_xlfn.IFS(LEFT(A798,1)="1","1+2 kvartal",LEFT(A798,1)="2","1+2 kvartal",LEFT(A798,1)="3","3+4 kvartal",LEFT(A798,1)="4","3+4 kvartal")</f>
        <v>3+4 kvartal</v>
      </c>
      <c r="D798" s="3" t="s">
        <v>104</v>
      </c>
      <c r="E798" s="3" t="s">
        <v>99</v>
      </c>
      <c r="F798" s="4">
        <v>270</v>
      </c>
      <c r="G798" s="14">
        <v>8.1999999999999993</v>
      </c>
    </row>
    <row r="799" spans="1:7" x14ac:dyDescent="0.25">
      <c r="A799" s="3" t="s">
        <v>178</v>
      </c>
      <c r="B799" s="3">
        <f t="shared" si="12"/>
        <v>2020</v>
      </c>
      <c r="C799" s="3" t="str" cm="1">
        <f t="array" ref="C799">_xlfn.IFS(LEFT(A799,1)="1","1+2 kvartal",LEFT(A799,1)="2","1+2 kvartal",LEFT(A799,1)="3","3+4 kvartal",LEFT(A799,1)="4","3+4 kvartal")</f>
        <v>3+4 kvartal</v>
      </c>
      <c r="D799" s="3" t="s">
        <v>104</v>
      </c>
      <c r="E799" s="3" t="s">
        <v>100</v>
      </c>
      <c r="F799" s="4">
        <v>2753</v>
      </c>
      <c r="G799" s="14">
        <v>7.6</v>
      </c>
    </row>
    <row r="800" spans="1:7" x14ac:dyDescent="0.25">
      <c r="A800" s="3" t="s">
        <v>178</v>
      </c>
      <c r="B800" s="3">
        <f t="shared" si="12"/>
        <v>2020</v>
      </c>
      <c r="C800" s="3" t="str" cm="1">
        <f t="array" ref="C800">_xlfn.IFS(LEFT(A800,1)="1","1+2 kvartal",LEFT(A800,1)="2","1+2 kvartal",LEFT(A800,1)="3","3+4 kvartal",LEFT(A800,1)="4","3+4 kvartal")</f>
        <v>3+4 kvartal</v>
      </c>
      <c r="D800" s="3" t="s">
        <v>104</v>
      </c>
      <c r="E800" s="3" t="s">
        <v>101</v>
      </c>
      <c r="F800" s="4">
        <v>7143</v>
      </c>
      <c r="G800" s="14">
        <v>4.8</v>
      </c>
    </row>
    <row r="801" spans="1:7" x14ac:dyDescent="0.25">
      <c r="A801" s="3" t="s">
        <v>178</v>
      </c>
      <c r="B801" s="3">
        <f t="shared" si="12"/>
        <v>2020</v>
      </c>
      <c r="C801" s="3" t="str" cm="1">
        <f t="array" ref="C801">_xlfn.IFS(LEFT(A801,1)="1","1+2 kvartal",LEFT(A801,1)="2","1+2 kvartal",LEFT(A801,1)="3","3+4 kvartal",LEFT(A801,1)="4","3+4 kvartal")</f>
        <v>3+4 kvartal</v>
      </c>
      <c r="D801" s="3" t="s">
        <v>104</v>
      </c>
      <c r="E801" s="3" t="s">
        <v>102</v>
      </c>
      <c r="F801" s="4">
        <v>13457</v>
      </c>
      <c r="G801" s="14">
        <v>5.4</v>
      </c>
    </row>
    <row r="802" spans="1:7" x14ac:dyDescent="0.25">
      <c r="A802" s="3" t="s">
        <v>178</v>
      </c>
      <c r="B802" s="3">
        <f t="shared" si="12"/>
        <v>2020</v>
      </c>
      <c r="C802" s="3" t="str" cm="1">
        <f t="array" ref="C802">_xlfn.IFS(LEFT(A802,1)="1","1+2 kvartal",LEFT(A802,1)="2","1+2 kvartal",LEFT(A802,1)="3","3+4 kvartal",LEFT(A802,1)="4","3+4 kvartal")</f>
        <v>3+4 kvartal</v>
      </c>
      <c r="D802" s="3" t="s">
        <v>104</v>
      </c>
      <c r="E802" s="3" t="s">
        <v>103</v>
      </c>
      <c r="F802" s="4">
        <v>5405</v>
      </c>
      <c r="G802" s="5"/>
    </row>
    <row r="803" spans="1:7" x14ac:dyDescent="0.25">
      <c r="A803" s="3" t="s">
        <v>178</v>
      </c>
      <c r="B803" s="3">
        <f t="shared" si="12"/>
        <v>2020</v>
      </c>
      <c r="C803" s="3" t="str" cm="1">
        <f t="array" ref="C803">_xlfn.IFS(LEFT(A803,1)="1","1+2 kvartal",LEFT(A803,1)="2","1+2 kvartal",LEFT(A803,1)="3","3+4 kvartal",LEFT(A803,1)="4","3+4 kvartal")</f>
        <v>3+4 kvartal</v>
      </c>
      <c r="D803" s="3" t="s">
        <v>105</v>
      </c>
      <c r="E803" s="3" t="s">
        <v>4</v>
      </c>
      <c r="F803" s="4">
        <v>4313</v>
      </c>
      <c r="G803" s="14">
        <v>0.1</v>
      </c>
    </row>
    <row r="804" spans="1:7" x14ac:dyDescent="0.25">
      <c r="A804" s="3" t="s">
        <v>178</v>
      </c>
      <c r="B804" s="3">
        <f t="shared" si="12"/>
        <v>2020</v>
      </c>
      <c r="C804" s="3" t="str" cm="1">
        <f t="array" ref="C804">_xlfn.IFS(LEFT(A804,1)="1","1+2 kvartal",LEFT(A804,1)="2","1+2 kvartal",LEFT(A804,1)="3","3+4 kvartal",LEFT(A804,1)="4","3+4 kvartal")</f>
        <v>3+4 kvartal</v>
      </c>
      <c r="D804" s="3" t="s">
        <v>105</v>
      </c>
      <c r="E804" s="3" t="s">
        <v>5</v>
      </c>
      <c r="F804" s="4">
        <v>11</v>
      </c>
      <c r="G804" s="14">
        <v>0.1</v>
      </c>
    </row>
    <row r="805" spans="1:7" x14ac:dyDescent="0.25">
      <c r="A805" s="3" t="s">
        <v>178</v>
      </c>
      <c r="B805" s="3">
        <f t="shared" si="12"/>
        <v>2020</v>
      </c>
      <c r="C805" s="3" t="str" cm="1">
        <f t="array" ref="C805">_xlfn.IFS(LEFT(A805,1)="1","1+2 kvartal",LEFT(A805,1)="2","1+2 kvartal",LEFT(A805,1)="3","3+4 kvartal",LEFT(A805,1)="4","3+4 kvartal")</f>
        <v>3+4 kvartal</v>
      </c>
      <c r="D805" s="3" t="s">
        <v>105</v>
      </c>
      <c r="E805" s="3" t="s">
        <v>6</v>
      </c>
      <c r="F805" s="4">
        <v>10</v>
      </c>
      <c r="G805" s="14">
        <v>0.1</v>
      </c>
    </row>
    <row r="806" spans="1:7" x14ac:dyDescent="0.25">
      <c r="A806" s="3" t="s">
        <v>178</v>
      </c>
      <c r="B806" s="3">
        <f t="shared" si="12"/>
        <v>2020</v>
      </c>
      <c r="C806" s="3" t="str" cm="1">
        <f t="array" ref="C806">_xlfn.IFS(LEFT(A806,1)="1","1+2 kvartal",LEFT(A806,1)="2","1+2 kvartal",LEFT(A806,1)="3","3+4 kvartal",LEFT(A806,1)="4","3+4 kvartal")</f>
        <v>3+4 kvartal</v>
      </c>
      <c r="D806" s="3" t="s">
        <v>105</v>
      </c>
      <c r="E806" s="3" t="s">
        <v>7</v>
      </c>
      <c r="F806" s="4">
        <v>29</v>
      </c>
      <c r="G806" s="14">
        <v>0.1</v>
      </c>
    </row>
    <row r="807" spans="1:7" x14ac:dyDescent="0.25">
      <c r="A807" s="3" t="s">
        <v>178</v>
      </c>
      <c r="B807" s="3">
        <f t="shared" si="12"/>
        <v>2020</v>
      </c>
      <c r="C807" s="3" t="str" cm="1">
        <f t="array" ref="C807">_xlfn.IFS(LEFT(A807,1)="1","1+2 kvartal",LEFT(A807,1)="2","1+2 kvartal",LEFT(A807,1)="3","3+4 kvartal",LEFT(A807,1)="4","3+4 kvartal")</f>
        <v>3+4 kvartal</v>
      </c>
      <c r="D807" s="3" t="s">
        <v>105</v>
      </c>
      <c r="E807" s="3" t="s">
        <v>8</v>
      </c>
      <c r="F807" s="4">
        <v>31</v>
      </c>
      <c r="G807" s="14">
        <v>0.1</v>
      </c>
    </row>
    <row r="808" spans="1:7" x14ac:dyDescent="0.25">
      <c r="A808" s="3" t="s">
        <v>178</v>
      </c>
      <c r="B808" s="3">
        <f t="shared" si="12"/>
        <v>2020</v>
      </c>
      <c r="C808" s="3" t="str" cm="1">
        <f t="array" ref="C808">_xlfn.IFS(LEFT(A808,1)="1","1+2 kvartal",LEFT(A808,1)="2","1+2 kvartal",LEFT(A808,1)="3","3+4 kvartal",LEFT(A808,1)="4","3+4 kvartal")</f>
        <v>3+4 kvartal</v>
      </c>
      <c r="D808" s="3" t="s">
        <v>105</v>
      </c>
      <c r="E808" s="3" t="s">
        <v>9</v>
      </c>
      <c r="F808" s="4">
        <v>10</v>
      </c>
      <c r="G808" s="14">
        <v>0.1</v>
      </c>
    </row>
    <row r="809" spans="1:7" x14ac:dyDescent="0.25">
      <c r="A809" s="3" t="s">
        <v>178</v>
      </c>
      <c r="B809" s="3">
        <f t="shared" si="12"/>
        <v>2020</v>
      </c>
      <c r="C809" s="3" t="str" cm="1">
        <f t="array" ref="C809">_xlfn.IFS(LEFT(A809,1)="1","1+2 kvartal",LEFT(A809,1)="2","1+2 kvartal",LEFT(A809,1)="3","3+4 kvartal",LEFT(A809,1)="4","3+4 kvartal")</f>
        <v>3+4 kvartal</v>
      </c>
      <c r="D809" s="3" t="s">
        <v>105</v>
      </c>
      <c r="E809" s="3" t="s">
        <v>10</v>
      </c>
      <c r="F809" s="4">
        <v>74</v>
      </c>
      <c r="G809" s="14">
        <v>0.3</v>
      </c>
    </row>
    <row r="810" spans="1:7" x14ac:dyDescent="0.25">
      <c r="A810" s="3" t="s">
        <v>178</v>
      </c>
      <c r="B810" s="3">
        <f t="shared" si="12"/>
        <v>2020</v>
      </c>
      <c r="C810" s="3" t="str" cm="1">
        <f t="array" ref="C810">_xlfn.IFS(LEFT(A810,1)="1","1+2 kvartal",LEFT(A810,1)="2","1+2 kvartal",LEFT(A810,1)="3","3+4 kvartal",LEFT(A810,1)="4","3+4 kvartal")</f>
        <v>3+4 kvartal</v>
      </c>
      <c r="D810" s="3" t="s">
        <v>105</v>
      </c>
      <c r="E810" s="3" t="s">
        <v>11</v>
      </c>
      <c r="F810" s="4">
        <v>27</v>
      </c>
      <c r="G810" s="14">
        <v>0.1</v>
      </c>
    </row>
    <row r="811" spans="1:7" x14ac:dyDescent="0.25">
      <c r="A811" s="3" t="s">
        <v>178</v>
      </c>
      <c r="B811" s="3">
        <f t="shared" si="12"/>
        <v>2020</v>
      </c>
      <c r="C811" s="3" t="str" cm="1">
        <f t="array" ref="C811">_xlfn.IFS(LEFT(A811,1)="1","1+2 kvartal",LEFT(A811,1)="2","1+2 kvartal",LEFT(A811,1)="3","3+4 kvartal",LEFT(A811,1)="4","3+4 kvartal")</f>
        <v>3+4 kvartal</v>
      </c>
      <c r="D811" s="3" t="s">
        <v>105</v>
      </c>
      <c r="E811" s="3" t="s">
        <v>12</v>
      </c>
      <c r="F811" s="4">
        <v>19</v>
      </c>
      <c r="G811" s="14">
        <v>0.1</v>
      </c>
    </row>
    <row r="812" spans="1:7" x14ac:dyDescent="0.25">
      <c r="A812" s="3" t="s">
        <v>178</v>
      </c>
      <c r="B812" s="3">
        <f t="shared" si="12"/>
        <v>2020</v>
      </c>
      <c r="C812" s="3" t="str" cm="1">
        <f t="array" ref="C812">_xlfn.IFS(LEFT(A812,1)="1","1+2 kvartal",LEFT(A812,1)="2","1+2 kvartal",LEFT(A812,1)="3","3+4 kvartal",LEFT(A812,1)="4","3+4 kvartal")</f>
        <v>3+4 kvartal</v>
      </c>
      <c r="D812" s="3" t="s">
        <v>105</v>
      </c>
      <c r="E812" s="3" t="s">
        <v>13</v>
      </c>
      <c r="F812" s="4">
        <v>11</v>
      </c>
      <c r="G812" s="14">
        <v>0.1</v>
      </c>
    </row>
    <row r="813" spans="1:7" x14ac:dyDescent="0.25">
      <c r="A813" s="3" t="s">
        <v>178</v>
      </c>
      <c r="B813" s="3">
        <f t="shared" si="12"/>
        <v>2020</v>
      </c>
      <c r="C813" s="3" t="str" cm="1">
        <f t="array" ref="C813">_xlfn.IFS(LEFT(A813,1)="1","1+2 kvartal",LEFT(A813,1)="2","1+2 kvartal",LEFT(A813,1)="3","3+4 kvartal",LEFT(A813,1)="4","3+4 kvartal")</f>
        <v>3+4 kvartal</v>
      </c>
      <c r="D813" s="3" t="s">
        <v>105</v>
      </c>
      <c r="E813" s="3" t="s">
        <v>14</v>
      </c>
      <c r="F813" s="4">
        <v>22</v>
      </c>
      <c r="G813" s="14">
        <v>0.1</v>
      </c>
    </row>
    <row r="814" spans="1:7" x14ac:dyDescent="0.25">
      <c r="A814" s="3" t="s">
        <v>178</v>
      </c>
      <c r="B814" s="3">
        <f t="shared" si="12"/>
        <v>2020</v>
      </c>
      <c r="C814" s="3" t="str" cm="1">
        <f t="array" ref="C814">_xlfn.IFS(LEFT(A814,1)="1","1+2 kvartal",LEFT(A814,1)="2","1+2 kvartal",LEFT(A814,1)="3","3+4 kvartal",LEFT(A814,1)="4","3+4 kvartal")</f>
        <v>3+4 kvartal</v>
      </c>
      <c r="D814" s="3" t="s">
        <v>105</v>
      </c>
      <c r="E814" s="3" t="s">
        <v>15</v>
      </c>
      <c r="F814" s="4">
        <v>138</v>
      </c>
      <c r="G814" s="14">
        <v>0.2</v>
      </c>
    </row>
    <row r="815" spans="1:7" x14ac:dyDescent="0.25">
      <c r="A815" s="3" t="s">
        <v>178</v>
      </c>
      <c r="B815" s="3">
        <f t="shared" si="12"/>
        <v>2020</v>
      </c>
      <c r="C815" s="3" t="str" cm="1">
        <f t="array" ref="C815">_xlfn.IFS(LEFT(A815,1)="1","1+2 kvartal",LEFT(A815,1)="2","1+2 kvartal",LEFT(A815,1)="3","3+4 kvartal",LEFT(A815,1)="4","3+4 kvartal")</f>
        <v>3+4 kvartal</v>
      </c>
      <c r="D815" s="3" t="s">
        <v>105</v>
      </c>
      <c r="E815" s="3" t="s">
        <v>16</v>
      </c>
      <c r="F815" s="4">
        <v>5</v>
      </c>
      <c r="G815" s="14">
        <v>0.2</v>
      </c>
    </row>
    <row r="816" spans="1:7" x14ac:dyDescent="0.25">
      <c r="A816" s="3" t="s">
        <v>178</v>
      </c>
      <c r="B816" s="3">
        <f t="shared" si="12"/>
        <v>2020</v>
      </c>
      <c r="C816" s="3" t="str" cm="1">
        <f t="array" ref="C816">_xlfn.IFS(LEFT(A816,1)="1","1+2 kvartal",LEFT(A816,1)="2","1+2 kvartal",LEFT(A816,1)="3","3+4 kvartal",LEFT(A816,1)="4","3+4 kvartal")</f>
        <v>3+4 kvartal</v>
      </c>
      <c r="D816" s="3" t="s">
        <v>105</v>
      </c>
      <c r="E816" s="3" t="s">
        <v>17</v>
      </c>
      <c r="F816" s="4">
        <v>33</v>
      </c>
      <c r="G816" s="14">
        <v>0.1</v>
      </c>
    </row>
    <row r="817" spans="1:7" x14ac:dyDescent="0.25">
      <c r="A817" s="3" t="s">
        <v>178</v>
      </c>
      <c r="B817" s="3">
        <f t="shared" si="12"/>
        <v>2020</v>
      </c>
      <c r="C817" s="3" t="str" cm="1">
        <f t="array" ref="C817">_xlfn.IFS(LEFT(A817,1)="1","1+2 kvartal",LEFT(A817,1)="2","1+2 kvartal",LEFT(A817,1)="3","3+4 kvartal",LEFT(A817,1)="4","3+4 kvartal")</f>
        <v>3+4 kvartal</v>
      </c>
      <c r="D817" s="3" t="s">
        <v>105</v>
      </c>
      <c r="E817" s="3" t="s">
        <v>18</v>
      </c>
      <c r="F817" s="4">
        <v>49</v>
      </c>
      <c r="G817" s="14">
        <v>0.2</v>
      </c>
    </row>
    <row r="818" spans="1:7" x14ac:dyDescent="0.25">
      <c r="A818" s="3" t="s">
        <v>178</v>
      </c>
      <c r="B818" s="3">
        <f t="shared" si="12"/>
        <v>2020</v>
      </c>
      <c r="C818" s="3" t="str" cm="1">
        <f t="array" ref="C818">_xlfn.IFS(LEFT(A818,1)="1","1+2 kvartal",LEFT(A818,1)="2","1+2 kvartal",LEFT(A818,1)="3","3+4 kvartal",LEFT(A818,1)="4","3+4 kvartal")</f>
        <v>3+4 kvartal</v>
      </c>
      <c r="D818" s="3" t="s">
        <v>105</v>
      </c>
      <c r="E818" s="3" t="s">
        <v>19</v>
      </c>
      <c r="F818" s="4">
        <v>20</v>
      </c>
      <c r="G818" s="14">
        <v>0.1</v>
      </c>
    </row>
    <row r="819" spans="1:7" x14ac:dyDescent="0.25">
      <c r="A819" s="3" t="s">
        <v>178</v>
      </c>
      <c r="B819" s="3">
        <f t="shared" si="12"/>
        <v>2020</v>
      </c>
      <c r="C819" s="3" t="str" cm="1">
        <f t="array" ref="C819">_xlfn.IFS(LEFT(A819,1)="1","1+2 kvartal",LEFT(A819,1)="2","1+2 kvartal",LEFT(A819,1)="3","3+4 kvartal",LEFT(A819,1)="4","3+4 kvartal")</f>
        <v>3+4 kvartal</v>
      </c>
      <c r="D819" s="3" t="s">
        <v>105</v>
      </c>
      <c r="E819" s="3" t="s">
        <v>20</v>
      </c>
      <c r="F819" s="4">
        <v>32</v>
      </c>
      <c r="G819" s="14">
        <v>0.1</v>
      </c>
    </row>
    <row r="820" spans="1:7" x14ac:dyDescent="0.25">
      <c r="A820" s="3" t="s">
        <v>178</v>
      </c>
      <c r="B820" s="3">
        <f t="shared" si="12"/>
        <v>2020</v>
      </c>
      <c r="C820" s="3" t="str" cm="1">
        <f t="array" ref="C820">_xlfn.IFS(LEFT(A820,1)="1","1+2 kvartal",LEFT(A820,1)="2","1+2 kvartal",LEFT(A820,1)="3","3+4 kvartal",LEFT(A820,1)="4","3+4 kvartal")</f>
        <v>3+4 kvartal</v>
      </c>
      <c r="D820" s="3" t="s">
        <v>105</v>
      </c>
      <c r="E820" s="3" t="s">
        <v>21</v>
      </c>
      <c r="F820" s="4">
        <v>34</v>
      </c>
      <c r="G820" s="4">
        <v>0</v>
      </c>
    </row>
    <row r="821" spans="1:7" x14ac:dyDescent="0.25">
      <c r="A821" s="3" t="s">
        <v>178</v>
      </c>
      <c r="B821" s="3">
        <f t="shared" si="12"/>
        <v>2020</v>
      </c>
      <c r="C821" s="3" t="str" cm="1">
        <f t="array" ref="C821">_xlfn.IFS(LEFT(A821,1)="1","1+2 kvartal",LEFT(A821,1)="2","1+2 kvartal",LEFT(A821,1)="3","3+4 kvartal",LEFT(A821,1)="4","3+4 kvartal")</f>
        <v>3+4 kvartal</v>
      </c>
      <c r="D821" s="3" t="s">
        <v>105</v>
      </c>
      <c r="E821" s="3" t="s">
        <v>22</v>
      </c>
      <c r="F821" s="4">
        <v>37</v>
      </c>
      <c r="G821" s="14">
        <v>0.1</v>
      </c>
    </row>
    <row r="822" spans="1:7" x14ac:dyDescent="0.25">
      <c r="A822" s="3" t="s">
        <v>178</v>
      </c>
      <c r="B822" s="3">
        <f t="shared" si="12"/>
        <v>2020</v>
      </c>
      <c r="C822" s="3" t="str" cm="1">
        <f t="array" ref="C822">_xlfn.IFS(LEFT(A822,1)="1","1+2 kvartal",LEFT(A822,1)="2","1+2 kvartal",LEFT(A822,1)="3","3+4 kvartal",LEFT(A822,1)="4","3+4 kvartal")</f>
        <v>3+4 kvartal</v>
      </c>
      <c r="D822" s="3" t="s">
        <v>105</v>
      </c>
      <c r="E822" s="3" t="s">
        <v>23</v>
      </c>
      <c r="F822" s="4">
        <v>24</v>
      </c>
      <c r="G822" s="14">
        <v>0.1</v>
      </c>
    </row>
    <row r="823" spans="1:7" x14ac:dyDescent="0.25">
      <c r="A823" s="3" t="s">
        <v>178</v>
      </c>
      <c r="B823" s="3">
        <f t="shared" si="12"/>
        <v>2020</v>
      </c>
      <c r="C823" s="3" t="str" cm="1">
        <f t="array" ref="C823">_xlfn.IFS(LEFT(A823,1)="1","1+2 kvartal",LEFT(A823,1)="2","1+2 kvartal",LEFT(A823,1)="3","3+4 kvartal",LEFT(A823,1)="4","3+4 kvartal")</f>
        <v>3+4 kvartal</v>
      </c>
      <c r="D823" s="3" t="s">
        <v>105</v>
      </c>
      <c r="E823" s="3" t="s">
        <v>24</v>
      </c>
      <c r="F823" s="4">
        <v>18</v>
      </c>
      <c r="G823" s="14">
        <v>0.1</v>
      </c>
    </row>
    <row r="824" spans="1:7" x14ac:dyDescent="0.25">
      <c r="A824" s="3" t="s">
        <v>178</v>
      </c>
      <c r="B824" s="3">
        <f t="shared" si="12"/>
        <v>2020</v>
      </c>
      <c r="C824" s="3" t="str" cm="1">
        <f t="array" ref="C824">_xlfn.IFS(LEFT(A824,1)="1","1+2 kvartal",LEFT(A824,1)="2","1+2 kvartal",LEFT(A824,1)="3","3+4 kvartal",LEFT(A824,1)="4","3+4 kvartal")</f>
        <v>3+4 kvartal</v>
      </c>
      <c r="D824" s="3" t="s">
        <v>105</v>
      </c>
      <c r="E824" s="3" t="s">
        <v>25</v>
      </c>
      <c r="F824" s="4">
        <v>50</v>
      </c>
      <c r="G824" s="14">
        <v>0.2</v>
      </c>
    </row>
    <row r="825" spans="1:7" x14ac:dyDescent="0.25">
      <c r="A825" s="3" t="s">
        <v>178</v>
      </c>
      <c r="B825" s="3">
        <f t="shared" si="12"/>
        <v>2020</v>
      </c>
      <c r="C825" s="3" t="str" cm="1">
        <f t="array" ref="C825">_xlfn.IFS(LEFT(A825,1)="1","1+2 kvartal",LEFT(A825,1)="2","1+2 kvartal",LEFT(A825,1)="3","3+4 kvartal",LEFT(A825,1)="4","3+4 kvartal")</f>
        <v>3+4 kvartal</v>
      </c>
      <c r="D825" s="3" t="s">
        <v>105</v>
      </c>
      <c r="E825" s="3" t="s">
        <v>26</v>
      </c>
      <c r="F825" s="4">
        <v>29</v>
      </c>
      <c r="G825" s="14">
        <v>0.1</v>
      </c>
    </row>
    <row r="826" spans="1:7" x14ac:dyDescent="0.25">
      <c r="A826" s="3" t="s">
        <v>178</v>
      </c>
      <c r="B826" s="3">
        <f t="shared" si="12"/>
        <v>2020</v>
      </c>
      <c r="C826" s="3" t="str" cm="1">
        <f t="array" ref="C826">_xlfn.IFS(LEFT(A826,1)="1","1+2 kvartal",LEFT(A826,1)="2","1+2 kvartal",LEFT(A826,1)="3","3+4 kvartal",LEFT(A826,1)="4","3+4 kvartal")</f>
        <v>3+4 kvartal</v>
      </c>
      <c r="D826" s="3" t="s">
        <v>105</v>
      </c>
      <c r="E826" s="3" t="s">
        <v>27</v>
      </c>
      <c r="F826" s="4">
        <v>44</v>
      </c>
      <c r="G826" s="14">
        <v>0.1</v>
      </c>
    </row>
    <row r="827" spans="1:7" x14ac:dyDescent="0.25">
      <c r="A827" s="3" t="s">
        <v>178</v>
      </c>
      <c r="B827" s="3">
        <f t="shared" si="12"/>
        <v>2020</v>
      </c>
      <c r="C827" s="3" t="str" cm="1">
        <f t="array" ref="C827">_xlfn.IFS(LEFT(A827,1)="1","1+2 kvartal",LEFT(A827,1)="2","1+2 kvartal",LEFT(A827,1)="3","3+4 kvartal",LEFT(A827,1)="4","3+4 kvartal")</f>
        <v>3+4 kvartal</v>
      </c>
      <c r="D827" s="3" t="s">
        <v>105</v>
      </c>
      <c r="E827" s="3" t="s">
        <v>28</v>
      </c>
      <c r="F827" s="4">
        <v>10</v>
      </c>
      <c r="G827" s="14">
        <v>0.1</v>
      </c>
    </row>
    <row r="828" spans="1:7" x14ac:dyDescent="0.25">
      <c r="A828" s="3" t="s">
        <v>178</v>
      </c>
      <c r="B828" s="3">
        <f t="shared" si="12"/>
        <v>2020</v>
      </c>
      <c r="C828" s="3" t="str" cm="1">
        <f t="array" ref="C828">_xlfn.IFS(LEFT(A828,1)="1","1+2 kvartal",LEFT(A828,1)="2","1+2 kvartal",LEFT(A828,1)="3","3+4 kvartal",LEFT(A828,1)="4","3+4 kvartal")</f>
        <v>3+4 kvartal</v>
      </c>
      <c r="D828" s="3" t="s">
        <v>105</v>
      </c>
      <c r="E828" s="3" t="s">
        <v>29</v>
      </c>
      <c r="F828" s="4">
        <v>33</v>
      </c>
      <c r="G828" s="14">
        <v>0.1</v>
      </c>
    </row>
    <row r="829" spans="1:7" x14ac:dyDescent="0.25">
      <c r="A829" s="3" t="s">
        <v>178</v>
      </c>
      <c r="B829" s="3">
        <f t="shared" si="12"/>
        <v>2020</v>
      </c>
      <c r="C829" s="3" t="str" cm="1">
        <f t="array" ref="C829">_xlfn.IFS(LEFT(A829,1)="1","1+2 kvartal",LEFT(A829,1)="2","1+2 kvartal",LEFT(A829,1)="3","3+4 kvartal",LEFT(A829,1)="4","3+4 kvartal")</f>
        <v>3+4 kvartal</v>
      </c>
      <c r="D829" s="3" t="s">
        <v>105</v>
      </c>
      <c r="E829" s="3" t="s">
        <v>30</v>
      </c>
      <c r="F829" s="4">
        <v>29</v>
      </c>
      <c r="G829" s="14">
        <v>0.1</v>
      </c>
    </row>
    <row r="830" spans="1:7" x14ac:dyDescent="0.25">
      <c r="A830" s="3" t="s">
        <v>178</v>
      </c>
      <c r="B830" s="3">
        <f t="shared" si="12"/>
        <v>2020</v>
      </c>
      <c r="C830" s="3" t="str" cm="1">
        <f t="array" ref="C830">_xlfn.IFS(LEFT(A830,1)="1","1+2 kvartal",LEFT(A830,1)="2","1+2 kvartal",LEFT(A830,1)="3","3+4 kvartal",LEFT(A830,1)="4","3+4 kvartal")</f>
        <v>3+4 kvartal</v>
      </c>
      <c r="D830" s="3" t="s">
        <v>105</v>
      </c>
      <c r="E830" s="3" t="s">
        <v>31</v>
      </c>
      <c r="F830" s="4">
        <v>118</v>
      </c>
      <c r="G830" s="14">
        <v>0.3</v>
      </c>
    </row>
    <row r="831" spans="1:7" x14ac:dyDescent="0.25">
      <c r="A831" s="3" t="s">
        <v>178</v>
      </c>
      <c r="B831" s="3">
        <f t="shared" si="12"/>
        <v>2020</v>
      </c>
      <c r="C831" s="3" t="str" cm="1">
        <f t="array" ref="C831">_xlfn.IFS(LEFT(A831,1)="1","1+2 kvartal",LEFT(A831,1)="2","1+2 kvartal",LEFT(A831,1)="3","3+4 kvartal",LEFT(A831,1)="4","3+4 kvartal")</f>
        <v>3+4 kvartal</v>
      </c>
      <c r="D831" s="3" t="s">
        <v>105</v>
      </c>
      <c r="E831" s="3" t="s">
        <v>32</v>
      </c>
      <c r="F831" s="4">
        <v>59</v>
      </c>
      <c r="G831" s="14">
        <v>0.2</v>
      </c>
    </row>
    <row r="832" spans="1:7" x14ac:dyDescent="0.25">
      <c r="A832" s="3" t="s">
        <v>178</v>
      </c>
      <c r="B832" s="3">
        <f t="shared" si="12"/>
        <v>2020</v>
      </c>
      <c r="C832" s="3" t="str" cm="1">
        <f t="array" ref="C832">_xlfn.IFS(LEFT(A832,1)="1","1+2 kvartal",LEFT(A832,1)="2","1+2 kvartal",LEFT(A832,1)="3","3+4 kvartal",LEFT(A832,1)="4","3+4 kvartal")</f>
        <v>3+4 kvartal</v>
      </c>
      <c r="D832" s="3" t="s">
        <v>105</v>
      </c>
      <c r="E832" s="3" t="s">
        <v>33</v>
      </c>
      <c r="F832" s="4">
        <v>45</v>
      </c>
      <c r="G832" s="14">
        <v>0.2</v>
      </c>
    </row>
    <row r="833" spans="1:7" x14ac:dyDescent="0.25">
      <c r="A833" s="3" t="s">
        <v>178</v>
      </c>
      <c r="B833" s="3">
        <f t="shared" si="12"/>
        <v>2020</v>
      </c>
      <c r="C833" s="3" t="str" cm="1">
        <f t="array" ref="C833">_xlfn.IFS(LEFT(A833,1)="1","1+2 kvartal",LEFT(A833,1)="2","1+2 kvartal",LEFT(A833,1)="3","3+4 kvartal",LEFT(A833,1)="4","3+4 kvartal")</f>
        <v>3+4 kvartal</v>
      </c>
      <c r="D833" s="3" t="s">
        <v>105</v>
      </c>
      <c r="E833" s="3" t="s">
        <v>34</v>
      </c>
      <c r="F833" s="4">
        <v>46</v>
      </c>
      <c r="G833" s="14">
        <v>0.2</v>
      </c>
    </row>
    <row r="834" spans="1:7" x14ac:dyDescent="0.25">
      <c r="A834" s="3" t="s">
        <v>178</v>
      </c>
      <c r="B834" s="3">
        <f t="shared" si="12"/>
        <v>2020</v>
      </c>
      <c r="C834" s="3" t="str" cm="1">
        <f t="array" ref="C834">_xlfn.IFS(LEFT(A834,1)="1","1+2 kvartal",LEFT(A834,1)="2","1+2 kvartal",LEFT(A834,1)="3","3+4 kvartal",LEFT(A834,1)="4","3+4 kvartal")</f>
        <v>3+4 kvartal</v>
      </c>
      <c r="D834" s="3" t="s">
        <v>105</v>
      </c>
      <c r="E834" s="3" t="s">
        <v>35</v>
      </c>
      <c r="F834" s="4">
        <v>57</v>
      </c>
      <c r="G834" s="14">
        <v>0.1</v>
      </c>
    </row>
    <row r="835" spans="1:7" x14ac:dyDescent="0.25">
      <c r="A835" s="3" t="s">
        <v>178</v>
      </c>
      <c r="B835" s="3">
        <f t="shared" si="12"/>
        <v>2020</v>
      </c>
      <c r="C835" s="3" t="str" cm="1">
        <f t="array" ref="C835">_xlfn.IFS(LEFT(A835,1)="1","1+2 kvartal",LEFT(A835,1)="2","1+2 kvartal",LEFT(A835,1)="3","3+4 kvartal",LEFT(A835,1)="4","3+4 kvartal")</f>
        <v>3+4 kvartal</v>
      </c>
      <c r="D835" s="3" t="s">
        <v>105</v>
      </c>
      <c r="E835" s="3" t="s">
        <v>36</v>
      </c>
      <c r="F835" s="4">
        <v>8</v>
      </c>
      <c r="G835" s="4">
        <v>0</v>
      </c>
    </row>
    <row r="836" spans="1:7" x14ac:dyDescent="0.25">
      <c r="A836" s="3" t="s">
        <v>178</v>
      </c>
      <c r="B836" s="3">
        <f t="shared" ref="B836:B899" si="13">VALUE(RIGHT(A836,4))</f>
        <v>2020</v>
      </c>
      <c r="C836" s="3" t="str" cm="1">
        <f t="array" ref="C836">_xlfn.IFS(LEFT(A836,1)="1","1+2 kvartal",LEFT(A836,1)="2","1+2 kvartal",LEFT(A836,1)="3","3+4 kvartal",LEFT(A836,1)="4","3+4 kvartal")</f>
        <v>3+4 kvartal</v>
      </c>
      <c r="D836" s="3" t="s">
        <v>105</v>
      </c>
      <c r="E836" s="3" t="s">
        <v>37</v>
      </c>
      <c r="F836" s="4">
        <v>63</v>
      </c>
      <c r="G836" s="14">
        <v>0.1</v>
      </c>
    </row>
    <row r="837" spans="1:7" x14ac:dyDescent="0.25">
      <c r="A837" s="3" t="s">
        <v>178</v>
      </c>
      <c r="B837" s="3">
        <f t="shared" si="13"/>
        <v>2020</v>
      </c>
      <c r="C837" s="3" t="str" cm="1">
        <f t="array" ref="C837">_xlfn.IFS(LEFT(A837,1)="1","1+2 kvartal",LEFT(A837,1)="2","1+2 kvartal",LEFT(A837,1)="3","3+4 kvartal",LEFT(A837,1)="4","3+4 kvartal")</f>
        <v>3+4 kvartal</v>
      </c>
      <c r="D837" s="3" t="s">
        <v>105</v>
      </c>
      <c r="E837" s="3" t="s">
        <v>38</v>
      </c>
      <c r="F837" s="4">
        <v>51</v>
      </c>
      <c r="G837" s="14">
        <v>0.2</v>
      </c>
    </row>
    <row r="838" spans="1:7" x14ac:dyDescent="0.25">
      <c r="A838" s="3" t="s">
        <v>178</v>
      </c>
      <c r="B838" s="3">
        <f t="shared" si="13"/>
        <v>2020</v>
      </c>
      <c r="C838" s="3" t="str" cm="1">
        <f t="array" ref="C838">_xlfn.IFS(LEFT(A838,1)="1","1+2 kvartal",LEFT(A838,1)="2","1+2 kvartal",LEFT(A838,1)="3","3+4 kvartal",LEFT(A838,1)="4","3+4 kvartal")</f>
        <v>3+4 kvartal</v>
      </c>
      <c r="D838" s="3" t="s">
        <v>105</v>
      </c>
      <c r="E838" s="3" t="s">
        <v>39</v>
      </c>
      <c r="F838" s="4">
        <v>70</v>
      </c>
      <c r="G838" s="14">
        <v>0.2</v>
      </c>
    </row>
    <row r="839" spans="1:7" x14ac:dyDescent="0.25">
      <c r="A839" s="3" t="s">
        <v>178</v>
      </c>
      <c r="B839" s="3">
        <f t="shared" si="13"/>
        <v>2020</v>
      </c>
      <c r="C839" s="3" t="str" cm="1">
        <f t="array" ref="C839">_xlfn.IFS(LEFT(A839,1)="1","1+2 kvartal",LEFT(A839,1)="2","1+2 kvartal",LEFT(A839,1)="3","3+4 kvartal",LEFT(A839,1)="4","3+4 kvartal")</f>
        <v>3+4 kvartal</v>
      </c>
      <c r="D839" s="3" t="s">
        <v>105</v>
      </c>
      <c r="E839" s="3" t="s">
        <v>40</v>
      </c>
      <c r="F839" s="4">
        <v>38</v>
      </c>
      <c r="G839" s="14">
        <v>0.1</v>
      </c>
    </row>
    <row r="840" spans="1:7" x14ac:dyDescent="0.25">
      <c r="A840" s="3" t="s">
        <v>178</v>
      </c>
      <c r="B840" s="3">
        <f t="shared" si="13"/>
        <v>2020</v>
      </c>
      <c r="C840" s="3" t="str" cm="1">
        <f t="array" ref="C840">_xlfn.IFS(LEFT(A840,1)="1","1+2 kvartal",LEFT(A840,1)="2","1+2 kvartal",LEFT(A840,1)="3","3+4 kvartal",LEFT(A840,1)="4","3+4 kvartal")</f>
        <v>3+4 kvartal</v>
      </c>
      <c r="D840" s="3" t="s">
        <v>105</v>
      </c>
      <c r="E840" s="3" t="s">
        <v>41</v>
      </c>
      <c r="F840" s="4">
        <v>43</v>
      </c>
      <c r="G840" s="14">
        <v>0.1</v>
      </c>
    </row>
    <row r="841" spans="1:7" x14ac:dyDescent="0.25">
      <c r="A841" s="3" t="s">
        <v>178</v>
      </c>
      <c r="B841" s="3">
        <f t="shared" si="13"/>
        <v>2020</v>
      </c>
      <c r="C841" s="3" t="str" cm="1">
        <f t="array" ref="C841">_xlfn.IFS(LEFT(A841,1)="1","1+2 kvartal",LEFT(A841,1)="2","1+2 kvartal",LEFT(A841,1)="3","3+4 kvartal",LEFT(A841,1)="4","3+4 kvartal")</f>
        <v>3+4 kvartal</v>
      </c>
      <c r="D841" s="3" t="s">
        <v>105</v>
      </c>
      <c r="E841" s="3" t="s">
        <v>42</v>
      </c>
      <c r="F841" s="4">
        <v>54</v>
      </c>
      <c r="G841" s="14">
        <v>0.1</v>
      </c>
    </row>
    <row r="842" spans="1:7" x14ac:dyDescent="0.25">
      <c r="A842" s="3" t="s">
        <v>178</v>
      </c>
      <c r="B842" s="3">
        <f t="shared" si="13"/>
        <v>2020</v>
      </c>
      <c r="C842" s="3" t="str" cm="1">
        <f t="array" ref="C842">_xlfn.IFS(LEFT(A842,1)="1","1+2 kvartal",LEFT(A842,1)="2","1+2 kvartal",LEFT(A842,1)="3","3+4 kvartal",LEFT(A842,1)="4","3+4 kvartal")</f>
        <v>3+4 kvartal</v>
      </c>
      <c r="D842" s="3" t="s">
        <v>105</v>
      </c>
      <c r="E842" s="3" t="s">
        <v>43</v>
      </c>
      <c r="F842" s="4">
        <v>44</v>
      </c>
      <c r="G842" s="14">
        <v>0.1</v>
      </c>
    </row>
    <row r="843" spans="1:7" x14ac:dyDescent="0.25">
      <c r="A843" s="3" t="s">
        <v>178</v>
      </c>
      <c r="B843" s="3">
        <f t="shared" si="13"/>
        <v>2020</v>
      </c>
      <c r="C843" s="3" t="str" cm="1">
        <f t="array" ref="C843">_xlfn.IFS(LEFT(A843,1)="1","1+2 kvartal",LEFT(A843,1)="2","1+2 kvartal",LEFT(A843,1)="3","3+4 kvartal",LEFT(A843,1)="4","3+4 kvartal")</f>
        <v>3+4 kvartal</v>
      </c>
      <c r="D843" s="3" t="s">
        <v>105</v>
      </c>
      <c r="E843" s="3" t="s">
        <v>44</v>
      </c>
      <c r="F843" s="4">
        <v>18</v>
      </c>
      <c r="G843" s="14">
        <v>0.1</v>
      </c>
    </row>
    <row r="844" spans="1:7" x14ac:dyDescent="0.25">
      <c r="A844" s="3" t="s">
        <v>178</v>
      </c>
      <c r="B844" s="3">
        <f t="shared" si="13"/>
        <v>2020</v>
      </c>
      <c r="C844" s="3" t="str" cm="1">
        <f t="array" ref="C844">_xlfn.IFS(LEFT(A844,1)="1","1+2 kvartal",LEFT(A844,1)="2","1+2 kvartal",LEFT(A844,1)="3","3+4 kvartal",LEFT(A844,1)="4","3+4 kvartal")</f>
        <v>3+4 kvartal</v>
      </c>
      <c r="D844" s="3" t="s">
        <v>105</v>
      </c>
      <c r="E844" s="3" t="s">
        <v>45</v>
      </c>
      <c r="F844" s="4">
        <v>6</v>
      </c>
      <c r="G844" s="4">
        <v>0</v>
      </c>
    </row>
    <row r="845" spans="1:7" x14ac:dyDescent="0.25">
      <c r="A845" s="3" t="s">
        <v>178</v>
      </c>
      <c r="B845" s="3">
        <f t="shared" si="13"/>
        <v>2020</v>
      </c>
      <c r="C845" s="3" t="str" cm="1">
        <f t="array" ref="C845">_xlfn.IFS(LEFT(A845,1)="1","1+2 kvartal",LEFT(A845,1)="2","1+2 kvartal",LEFT(A845,1)="3","3+4 kvartal",LEFT(A845,1)="4","3+4 kvartal")</f>
        <v>3+4 kvartal</v>
      </c>
      <c r="D845" s="3" t="s">
        <v>105</v>
      </c>
      <c r="E845" s="3" t="s">
        <v>46</v>
      </c>
      <c r="F845" s="4">
        <v>26</v>
      </c>
      <c r="G845" s="14">
        <v>0.1</v>
      </c>
    </row>
    <row r="846" spans="1:7" x14ac:dyDescent="0.25">
      <c r="A846" s="3" t="s">
        <v>178</v>
      </c>
      <c r="B846" s="3">
        <f t="shared" si="13"/>
        <v>2020</v>
      </c>
      <c r="C846" s="3" t="str" cm="1">
        <f t="array" ref="C846">_xlfn.IFS(LEFT(A846,1)="1","1+2 kvartal",LEFT(A846,1)="2","1+2 kvartal",LEFT(A846,1)="3","3+4 kvartal",LEFT(A846,1)="4","3+4 kvartal")</f>
        <v>3+4 kvartal</v>
      </c>
      <c r="D846" s="3" t="s">
        <v>105</v>
      </c>
      <c r="E846" s="3" t="s">
        <v>47</v>
      </c>
      <c r="F846" s="4">
        <v>9</v>
      </c>
      <c r="G846" s="14">
        <v>0.1</v>
      </c>
    </row>
    <row r="847" spans="1:7" x14ac:dyDescent="0.25">
      <c r="A847" s="3" t="s">
        <v>178</v>
      </c>
      <c r="B847" s="3">
        <f t="shared" si="13"/>
        <v>2020</v>
      </c>
      <c r="C847" s="3" t="str" cm="1">
        <f t="array" ref="C847">_xlfn.IFS(LEFT(A847,1)="1","1+2 kvartal",LEFT(A847,1)="2","1+2 kvartal",LEFT(A847,1)="3","3+4 kvartal",LEFT(A847,1)="4","3+4 kvartal")</f>
        <v>3+4 kvartal</v>
      </c>
      <c r="D847" s="3" t="s">
        <v>105</v>
      </c>
      <c r="E847" s="3" t="s">
        <v>48</v>
      </c>
      <c r="F847" s="4">
        <v>37</v>
      </c>
      <c r="G847" s="14">
        <v>0.2</v>
      </c>
    </row>
    <row r="848" spans="1:7" x14ac:dyDescent="0.25">
      <c r="A848" s="3" t="s">
        <v>178</v>
      </c>
      <c r="B848" s="3">
        <f t="shared" si="13"/>
        <v>2020</v>
      </c>
      <c r="C848" s="3" t="str" cm="1">
        <f t="array" ref="C848">_xlfn.IFS(LEFT(A848,1)="1","1+2 kvartal",LEFT(A848,1)="2","1+2 kvartal",LEFT(A848,1)="3","3+4 kvartal",LEFT(A848,1)="4","3+4 kvartal")</f>
        <v>3+4 kvartal</v>
      </c>
      <c r="D848" s="3" t="s">
        <v>105</v>
      </c>
      <c r="E848" s="3" t="s">
        <v>49</v>
      </c>
      <c r="F848" s="4">
        <v>50</v>
      </c>
      <c r="G848" s="14">
        <v>0.2</v>
      </c>
    </row>
    <row r="849" spans="1:7" x14ac:dyDescent="0.25">
      <c r="A849" s="3" t="s">
        <v>178</v>
      </c>
      <c r="B849" s="3">
        <f t="shared" si="13"/>
        <v>2020</v>
      </c>
      <c r="C849" s="3" t="str" cm="1">
        <f t="array" ref="C849">_xlfn.IFS(LEFT(A849,1)="1","1+2 kvartal",LEFT(A849,1)="2","1+2 kvartal",LEFT(A849,1)="3","3+4 kvartal",LEFT(A849,1)="4","3+4 kvartal")</f>
        <v>3+4 kvartal</v>
      </c>
      <c r="D849" s="3" t="s">
        <v>105</v>
      </c>
      <c r="E849" s="3" t="s">
        <v>50</v>
      </c>
      <c r="F849" s="4">
        <v>23</v>
      </c>
      <c r="G849" s="14">
        <v>0.2</v>
      </c>
    </row>
    <row r="850" spans="1:7" x14ac:dyDescent="0.25">
      <c r="A850" s="3" t="s">
        <v>178</v>
      </c>
      <c r="B850" s="3">
        <f t="shared" si="13"/>
        <v>2020</v>
      </c>
      <c r="C850" s="3" t="str" cm="1">
        <f t="array" ref="C850">_xlfn.IFS(LEFT(A850,1)="1","1+2 kvartal",LEFT(A850,1)="2","1+2 kvartal",LEFT(A850,1)="3","3+4 kvartal",LEFT(A850,1)="4","3+4 kvartal")</f>
        <v>3+4 kvartal</v>
      </c>
      <c r="D850" s="3" t="s">
        <v>105</v>
      </c>
      <c r="E850" s="3" t="s">
        <v>51</v>
      </c>
      <c r="F850" s="4">
        <v>78</v>
      </c>
      <c r="G850" s="14">
        <v>0.1</v>
      </c>
    </row>
    <row r="851" spans="1:7" x14ac:dyDescent="0.25">
      <c r="A851" s="3" t="s">
        <v>178</v>
      </c>
      <c r="B851" s="3">
        <f t="shared" si="13"/>
        <v>2020</v>
      </c>
      <c r="C851" s="3" t="str" cm="1">
        <f t="array" ref="C851">_xlfn.IFS(LEFT(A851,1)="1","1+2 kvartal",LEFT(A851,1)="2","1+2 kvartal",LEFT(A851,1)="3","3+4 kvartal",LEFT(A851,1)="4","3+4 kvartal")</f>
        <v>3+4 kvartal</v>
      </c>
      <c r="D851" s="3" t="s">
        <v>105</v>
      </c>
      <c r="E851" s="3" t="s">
        <v>52</v>
      </c>
      <c r="F851" s="4">
        <v>294</v>
      </c>
      <c r="G851" s="14">
        <v>0.1</v>
      </c>
    </row>
    <row r="852" spans="1:7" x14ac:dyDescent="0.25">
      <c r="A852" s="3" t="s">
        <v>178</v>
      </c>
      <c r="B852" s="3">
        <f t="shared" si="13"/>
        <v>2020</v>
      </c>
      <c r="C852" s="3" t="str" cm="1">
        <f t="array" ref="C852">_xlfn.IFS(LEFT(A852,1)="1","1+2 kvartal",LEFT(A852,1)="2","1+2 kvartal",LEFT(A852,1)="3","3+4 kvartal",LEFT(A852,1)="4","3+4 kvartal")</f>
        <v>3+4 kvartal</v>
      </c>
      <c r="D852" s="3" t="s">
        <v>105</v>
      </c>
      <c r="E852" s="3" t="s">
        <v>53</v>
      </c>
      <c r="F852" s="4">
        <v>45</v>
      </c>
      <c r="G852" s="14">
        <v>0.1</v>
      </c>
    </row>
    <row r="853" spans="1:7" x14ac:dyDescent="0.25">
      <c r="A853" s="3" t="s">
        <v>178</v>
      </c>
      <c r="B853" s="3">
        <f t="shared" si="13"/>
        <v>2020</v>
      </c>
      <c r="C853" s="3" t="str" cm="1">
        <f t="array" ref="C853">_xlfn.IFS(LEFT(A853,1)="1","1+2 kvartal",LEFT(A853,1)="2","1+2 kvartal",LEFT(A853,1)="3","3+4 kvartal",LEFT(A853,1)="4","3+4 kvartal")</f>
        <v>3+4 kvartal</v>
      </c>
      <c r="D853" s="3" t="s">
        <v>105</v>
      </c>
      <c r="E853" s="3" t="s">
        <v>54</v>
      </c>
      <c r="F853" s="4">
        <v>28</v>
      </c>
      <c r="G853" s="14">
        <v>0.4</v>
      </c>
    </row>
    <row r="854" spans="1:7" x14ac:dyDescent="0.25">
      <c r="A854" s="3" t="s">
        <v>178</v>
      </c>
      <c r="B854" s="3">
        <f t="shared" si="13"/>
        <v>2020</v>
      </c>
      <c r="C854" s="3" t="str" cm="1">
        <f t="array" ref="C854">_xlfn.IFS(LEFT(A854,1)="1","1+2 kvartal",LEFT(A854,1)="2","1+2 kvartal",LEFT(A854,1)="3","3+4 kvartal",LEFT(A854,1)="4","3+4 kvartal")</f>
        <v>3+4 kvartal</v>
      </c>
      <c r="D854" s="3" t="s">
        <v>105</v>
      </c>
      <c r="E854" s="3" t="s">
        <v>55</v>
      </c>
      <c r="F854" s="4">
        <v>19</v>
      </c>
      <c r="G854" s="14">
        <v>0.1</v>
      </c>
    </row>
    <row r="855" spans="1:7" x14ac:dyDescent="0.25">
      <c r="A855" s="3" t="s">
        <v>178</v>
      </c>
      <c r="B855" s="3">
        <f t="shared" si="13"/>
        <v>2020</v>
      </c>
      <c r="C855" s="3" t="str" cm="1">
        <f t="array" ref="C855">_xlfn.IFS(LEFT(A855,1)="1","1+2 kvartal",LEFT(A855,1)="2","1+2 kvartal",LEFT(A855,1)="3","3+4 kvartal",LEFT(A855,1)="4","3+4 kvartal")</f>
        <v>3+4 kvartal</v>
      </c>
      <c r="D855" s="3" t="s">
        <v>105</v>
      </c>
      <c r="E855" s="3" t="s">
        <v>56</v>
      </c>
      <c r="F855" s="4">
        <v>15</v>
      </c>
      <c r="G855" s="14">
        <v>0.1</v>
      </c>
    </row>
    <row r="856" spans="1:7" x14ac:dyDescent="0.25">
      <c r="A856" s="3" t="s">
        <v>178</v>
      </c>
      <c r="B856" s="3">
        <f t="shared" si="13"/>
        <v>2020</v>
      </c>
      <c r="C856" s="3" t="str" cm="1">
        <f t="array" ref="C856">_xlfn.IFS(LEFT(A856,1)="1","1+2 kvartal",LEFT(A856,1)="2","1+2 kvartal",LEFT(A856,1)="3","3+4 kvartal",LEFT(A856,1)="4","3+4 kvartal")</f>
        <v>3+4 kvartal</v>
      </c>
      <c r="D856" s="3" t="s">
        <v>105</v>
      </c>
      <c r="E856" s="3" t="s">
        <v>57</v>
      </c>
      <c r="F856" s="4">
        <v>111</v>
      </c>
      <c r="G856" s="14">
        <v>0.5</v>
      </c>
    </row>
    <row r="857" spans="1:7" x14ac:dyDescent="0.25">
      <c r="A857" s="3" t="s">
        <v>178</v>
      </c>
      <c r="B857" s="3">
        <f t="shared" si="13"/>
        <v>2020</v>
      </c>
      <c r="C857" s="3" t="str" cm="1">
        <f t="array" ref="C857">_xlfn.IFS(LEFT(A857,1)="1","1+2 kvartal",LEFT(A857,1)="2","1+2 kvartal",LEFT(A857,1)="3","3+4 kvartal",LEFT(A857,1)="4","3+4 kvartal")</f>
        <v>3+4 kvartal</v>
      </c>
      <c r="D857" s="3" t="s">
        <v>105</v>
      </c>
      <c r="E857" s="3" t="s">
        <v>58</v>
      </c>
      <c r="F857" s="4">
        <v>11</v>
      </c>
      <c r="G857" s="4">
        <v>0</v>
      </c>
    </row>
    <row r="858" spans="1:7" x14ac:dyDescent="0.25">
      <c r="A858" s="3" t="s">
        <v>178</v>
      </c>
      <c r="B858" s="3">
        <f t="shared" si="13"/>
        <v>2020</v>
      </c>
      <c r="C858" s="3" t="str" cm="1">
        <f t="array" ref="C858">_xlfn.IFS(LEFT(A858,1)="1","1+2 kvartal",LEFT(A858,1)="2","1+2 kvartal",LEFT(A858,1)="3","3+4 kvartal",LEFT(A858,1)="4","3+4 kvartal")</f>
        <v>3+4 kvartal</v>
      </c>
      <c r="D858" s="3" t="s">
        <v>105</v>
      </c>
      <c r="E858" s="3" t="s">
        <v>59</v>
      </c>
      <c r="F858" s="5"/>
      <c r="G858" s="14">
        <v>0.1</v>
      </c>
    </row>
    <row r="859" spans="1:7" x14ac:dyDescent="0.25">
      <c r="A859" s="3" t="s">
        <v>178</v>
      </c>
      <c r="B859" s="3">
        <f t="shared" si="13"/>
        <v>2020</v>
      </c>
      <c r="C859" s="3" t="str" cm="1">
        <f t="array" ref="C859">_xlfn.IFS(LEFT(A859,1)="1","1+2 kvartal",LEFT(A859,1)="2","1+2 kvartal",LEFT(A859,1)="3","3+4 kvartal",LEFT(A859,1)="4","3+4 kvartal")</f>
        <v>3+4 kvartal</v>
      </c>
      <c r="D859" s="3" t="s">
        <v>105</v>
      </c>
      <c r="E859" s="3" t="s">
        <v>60</v>
      </c>
      <c r="F859" s="4">
        <v>26</v>
      </c>
      <c r="G859" s="14">
        <v>0.1</v>
      </c>
    </row>
    <row r="860" spans="1:7" x14ac:dyDescent="0.25">
      <c r="A860" s="3" t="s">
        <v>178</v>
      </c>
      <c r="B860" s="3">
        <f t="shared" si="13"/>
        <v>2020</v>
      </c>
      <c r="C860" s="3" t="str" cm="1">
        <f t="array" ref="C860">_xlfn.IFS(LEFT(A860,1)="1","1+2 kvartal",LEFT(A860,1)="2","1+2 kvartal",LEFT(A860,1)="3","3+4 kvartal",LEFT(A860,1)="4","3+4 kvartal")</f>
        <v>3+4 kvartal</v>
      </c>
      <c r="D860" s="3" t="s">
        <v>105</v>
      </c>
      <c r="E860" s="3" t="s">
        <v>61</v>
      </c>
      <c r="F860" s="4">
        <v>34</v>
      </c>
      <c r="G860" s="14">
        <v>0.1</v>
      </c>
    </row>
    <row r="861" spans="1:7" x14ac:dyDescent="0.25">
      <c r="A861" s="3" t="s">
        <v>178</v>
      </c>
      <c r="B861" s="3">
        <f t="shared" si="13"/>
        <v>2020</v>
      </c>
      <c r="C861" s="3" t="str" cm="1">
        <f t="array" ref="C861">_xlfn.IFS(LEFT(A861,1)="1","1+2 kvartal",LEFT(A861,1)="2","1+2 kvartal",LEFT(A861,1)="3","3+4 kvartal",LEFT(A861,1)="4","3+4 kvartal")</f>
        <v>3+4 kvartal</v>
      </c>
      <c r="D861" s="3" t="s">
        <v>105</v>
      </c>
      <c r="E861" s="3" t="s">
        <v>62</v>
      </c>
      <c r="F861" s="4">
        <v>16</v>
      </c>
      <c r="G861" s="14">
        <v>0.1</v>
      </c>
    </row>
    <row r="862" spans="1:7" x14ac:dyDescent="0.25">
      <c r="A862" s="3" t="s">
        <v>178</v>
      </c>
      <c r="B862" s="3">
        <f t="shared" si="13"/>
        <v>2020</v>
      </c>
      <c r="C862" s="3" t="str" cm="1">
        <f t="array" ref="C862">_xlfn.IFS(LEFT(A862,1)="1","1+2 kvartal",LEFT(A862,1)="2","1+2 kvartal",LEFT(A862,1)="3","3+4 kvartal",LEFT(A862,1)="4","3+4 kvartal")</f>
        <v>3+4 kvartal</v>
      </c>
      <c r="D862" s="3" t="s">
        <v>105</v>
      </c>
      <c r="E862" s="3" t="s">
        <v>63</v>
      </c>
      <c r="F862" s="4">
        <v>79</v>
      </c>
      <c r="G862" s="14">
        <v>0.3</v>
      </c>
    </row>
    <row r="863" spans="1:7" x14ac:dyDescent="0.25">
      <c r="A863" s="3" t="s">
        <v>178</v>
      </c>
      <c r="B863" s="3">
        <f t="shared" si="13"/>
        <v>2020</v>
      </c>
      <c r="C863" s="3" t="str" cm="1">
        <f t="array" ref="C863">_xlfn.IFS(LEFT(A863,1)="1","1+2 kvartal",LEFT(A863,1)="2","1+2 kvartal",LEFT(A863,1)="3","3+4 kvartal",LEFT(A863,1)="4","3+4 kvartal")</f>
        <v>3+4 kvartal</v>
      </c>
      <c r="D863" s="3" t="s">
        <v>105</v>
      </c>
      <c r="E863" s="3" t="s">
        <v>64</v>
      </c>
      <c r="F863" s="4">
        <v>17</v>
      </c>
      <c r="G863" s="14">
        <v>0.1</v>
      </c>
    </row>
    <row r="864" spans="1:7" x14ac:dyDescent="0.25">
      <c r="A864" s="3" t="s">
        <v>178</v>
      </c>
      <c r="B864" s="3">
        <f t="shared" si="13"/>
        <v>2020</v>
      </c>
      <c r="C864" s="3" t="str" cm="1">
        <f t="array" ref="C864">_xlfn.IFS(LEFT(A864,1)="1","1+2 kvartal",LEFT(A864,1)="2","1+2 kvartal",LEFT(A864,1)="3","3+4 kvartal",LEFT(A864,1)="4","3+4 kvartal")</f>
        <v>3+4 kvartal</v>
      </c>
      <c r="D864" s="3" t="s">
        <v>105</v>
      </c>
      <c r="E864" s="3" t="s">
        <v>65</v>
      </c>
      <c r="F864" s="4">
        <v>32</v>
      </c>
      <c r="G864" s="14">
        <v>0.2</v>
      </c>
    </row>
    <row r="865" spans="1:7" x14ac:dyDescent="0.25">
      <c r="A865" s="3" t="s">
        <v>178</v>
      </c>
      <c r="B865" s="3">
        <f t="shared" si="13"/>
        <v>2020</v>
      </c>
      <c r="C865" s="3" t="str" cm="1">
        <f t="array" ref="C865">_xlfn.IFS(LEFT(A865,1)="1","1+2 kvartal",LEFT(A865,1)="2","1+2 kvartal",LEFT(A865,1)="3","3+4 kvartal",LEFT(A865,1)="4","3+4 kvartal")</f>
        <v>3+4 kvartal</v>
      </c>
      <c r="D865" s="3" t="s">
        <v>105</v>
      </c>
      <c r="E865" s="3" t="s">
        <v>66</v>
      </c>
      <c r="F865" s="4">
        <v>130</v>
      </c>
      <c r="G865" s="14">
        <v>0.2</v>
      </c>
    </row>
    <row r="866" spans="1:7" x14ac:dyDescent="0.25">
      <c r="A866" s="3" t="s">
        <v>178</v>
      </c>
      <c r="B866" s="3">
        <f t="shared" si="13"/>
        <v>2020</v>
      </c>
      <c r="C866" s="3" t="str" cm="1">
        <f t="array" ref="C866">_xlfn.IFS(LEFT(A866,1)="1","1+2 kvartal",LEFT(A866,1)="2","1+2 kvartal",LEFT(A866,1)="3","3+4 kvartal",LEFT(A866,1)="4","3+4 kvartal")</f>
        <v>3+4 kvartal</v>
      </c>
      <c r="D866" s="3" t="s">
        <v>105</v>
      </c>
      <c r="E866" s="3" t="s">
        <v>67</v>
      </c>
      <c r="F866" s="4">
        <v>10</v>
      </c>
      <c r="G866" s="14">
        <v>0.1</v>
      </c>
    </row>
    <row r="867" spans="1:7" x14ac:dyDescent="0.25">
      <c r="A867" s="3" t="s">
        <v>178</v>
      </c>
      <c r="B867" s="3">
        <f t="shared" si="13"/>
        <v>2020</v>
      </c>
      <c r="C867" s="3" t="str" cm="1">
        <f t="array" ref="C867">_xlfn.IFS(LEFT(A867,1)="1","1+2 kvartal",LEFT(A867,1)="2","1+2 kvartal",LEFT(A867,1)="3","3+4 kvartal",LEFT(A867,1)="4","3+4 kvartal")</f>
        <v>3+4 kvartal</v>
      </c>
      <c r="D867" s="3" t="s">
        <v>105</v>
      </c>
      <c r="E867" s="3" t="s">
        <v>68</v>
      </c>
      <c r="F867" s="4">
        <v>154</v>
      </c>
      <c r="G867" s="14">
        <v>0.1</v>
      </c>
    </row>
    <row r="868" spans="1:7" x14ac:dyDescent="0.25">
      <c r="A868" s="3" t="s">
        <v>178</v>
      </c>
      <c r="B868" s="3">
        <f t="shared" si="13"/>
        <v>2020</v>
      </c>
      <c r="C868" s="3" t="str" cm="1">
        <f t="array" ref="C868">_xlfn.IFS(LEFT(A868,1)="1","1+2 kvartal",LEFT(A868,1)="2","1+2 kvartal",LEFT(A868,1)="3","3+4 kvartal",LEFT(A868,1)="4","3+4 kvartal")</f>
        <v>3+4 kvartal</v>
      </c>
      <c r="D868" s="3" t="s">
        <v>105</v>
      </c>
      <c r="E868" s="3" t="s">
        <v>69</v>
      </c>
      <c r="F868" s="4">
        <v>43</v>
      </c>
      <c r="G868" s="14">
        <v>0.2</v>
      </c>
    </row>
    <row r="869" spans="1:7" x14ac:dyDescent="0.25">
      <c r="A869" s="3" t="s">
        <v>178</v>
      </c>
      <c r="B869" s="3">
        <f t="shared" si="13"/>
        <v>2020</v>
      </c>
      <c r="C869" s="3" t="str" cm="1">
        <f t="array" ref="C869">_xlfn.IFS(LEFT(A869,1)="1","1+2 kvartal",LEFT(A869,1)="2","1+2 kvartal",LEFT(A869,1)="3","3+4 kvartal",LEFT(A869,1)="4","3+4 kvartal")</f>
        <v>3+4 kvartal</v>
      </c>
      <c r="D869" s="3" t="s">
        <v>105</v>
      </c>
      <c r="E869" s="3" t="s">
        <v>70</v>
      </c>
      <c r="F869" s="4">
        <v>79</v>
      </c>
      <c r="G869" s="14">
        <v>0.1</v>
      </c>
    </row>
    <row r="870" spans="1:7" x14ac:dyDescent="0.25">
      <c r="A870" s="3" t="s">
        <v>178</v>
      </c>
      <c r="B870" s="3">
        <f t="shared" si="13"/>
        <v>2020</v>
      </c>
      <c r="C870" s="3" t="str" cm="1">
        <f t="array" ref="C870">_xlfn.IFS(LEFT(A870,1)="1","1+2 kvartal",LEFT(A870,1)="2","1+2 kvartal",LEFT(A870,1)="3","3+4 kvartal",LEFT(A870,1)="4","3+4 kvartal")</f>
        <v>3+4 kvartal</v>
      </c>
      <c r="D870" s="3" t="s">
        <v>105</v>
      </c>
      <c r="E870" s="3" t="s">
        <v>71</v>
      </c>
      <c r="F870" s="4">
        <v>23</v>
      </c>
      <c r="G870" s="14">
        <v>0.1</v>
      </c>
    </row>
    <row r="871" spans="1:7" x14ac:dyDescent="0.25">
      <c r="A871" s="3" t="s">
        <v>178</v>
      </c>
      <c r="B871" s="3">
        <f t="shared" si="13"/>
        <v>2020</v>
      </c>
      <c r="C871" s="3" t="str" cm="1">
        <f t="array" ref="C871">_xlfn.IFS(LEFT(A871,1)="1","1+2 kvartal",LEFT(A871,1)="2","1+2 kvartal",LEFT(A871,1)="3","3+4 kvartal",LEFT(A871,1)="4","3+4 kvartal")</f>
        <v>3+4 kvartal</v>
      </c>
      <c r="D871" s="3" t="s">
        <v>105</v>
      </c>
      <c r="E871" s="3" t="s">
        <v>72</v>
      </c>
      <c r="F871" s="4">
        <v>61</v>
      </c>
      <c r="G871" s="14">
        <v>0.2</v>
      </c>
    </row>
    <row r="872" spans="1:7" x14ac:dyDescent="0.25">
      <c r="A872" s="3" t="s">
        <v>178</v>
      </c>
      <c r="B872" s="3">
        <f t="shared" si="13"/>
        <v>2020</v>
      </c>
      <c r="C872" s="3" t="str" cm="1">
        <f t="array" ref="C872">_xlfn.IFS(LEFT(A872,1)="1","1+2 kvartal",LEFT(A872,1)="2","1+2 kvartal",LEFT(A872,1)="3","3+4 kvartal",LEFT(A872,1)="4","3+4 kvartal")</f>
        <v>3+4 kvartal</v>
      </c>
      <c r="D872" s="3" t="s">
        <v>105</v>
      </c>
      <c r="E872" s="3" t="s">
        <v>73</v>
      </c>
      <c r="F872" s="4">
        <v>20</v>
      </c>
      <c r="G872" s="14">
        <v>0.1</v>
      </c>
    </row>
    <row r="873" spans="1:7" x14ac:dyDescent="0.25">
      <c r="A873" s="3" t="s">
        <v>178</v>
      </c>
      <c r="B873" s="3">
        <f t="shared" si="13"/>
        <v>2020</v>
      </c>
      <c r="C873" s="3" t="str" cm="1">
        <f t="array" ref="C873">_xlfn.IFS(LEFT(A873,1)="1","1+2 kvartal",LEFT(A873,1)="2","1+2 kvartal",LEFT(A873,1)="3","3+4 kvartal",LEFT(A873,1)="4","3+4 kvartal")</f>
        <v>3+4 kvartal</v>
      </c>
      <c r="D873" s="3" t="s">
        <v>105</v>
      </c>
      <c r="E873" s="3" t="s">
        <v>74</v>
      </c>
      <c r="F873" s="4">
        <v>75</v>
      </c>
      <c r="G873" s="14">
        <v>0.1</v>
      </c>
    </row>
    <row r="874" spans="1:7" x14ac:dyDescent="0.25">
      <c r="A874" s="3" t="s">
        <v>178</v>
      </c>
      <c r="B874" s="3">
        <f t="shared" si="13"/>
        <v>2020</v>
      </c>
      <c r="C874" s="3" t="str" cm="1">
        <f t="array" ref="C874">_xlfn.IFS(LEFT(A874,1)="1","1+2 kvartal",LEFT(A874,1)="2","1+2 kvartal",LEFT(A874,1)="3","3+4 kvartal",LEFT(A874,1)="4","3+4 kvartal")</f>
        <v>3+4 kvartal</v>
      </c>
      <c r="D874" s="3" t="s">
        <v>105</v>
      </c>
      <c r="E874" s="3" t="s">
        <v>75</v>
      </c>
      <c r="F874" s="4">
        <v>21</v>
      </c>
      <c r="G874" s="14">
        <v>0.1</v>
      </c>
    </row>
    <row r="875" spans="1:7" x14ac:dyDescent="0.25">
      <c r="A875" s="3" t="s">
        <v>178</v>
      </c>
      <c r="B875" s="3">
        <f t="shared" si="13"/>
        <v>2020</v>
      </c>
      <c r="C875" s="3" t="str" cm="1">
        <f t="array" ref="C875">_xlfn.IFS(LEFT(A875,1)="1","1+2 kvartal",LEFT(A875,1)="2","1+2 kvartal",LEFT(A875,1)="3","3+4 kvartal",LEFT(A875,1)="4","3+4 kvartal")</f>
        <v>3+4 kvartal</v>
      </c>
      <c r="D875" s="3" t="s">
        <v>105</v>
      </c>
      <c r="E875" s="3" t="s">
        <v>76</v>
      </c>
      <c r="F875" s="4">
        <v>27</v>
      </c>
      <c r="G875" s="14">
        <v>0.1</v>
      </c>
    </row>
    <row r="876" spans="1:7" x14ac:dyDescent="0.25">
      <c r="A876" s="3" t="s">
        <v>178</v>
      </c>
      <c r="B876" s="3">
        <f t="shared" si="13"/>
        <v>2020</v>
      </c>
      <c r="C876" s="3" t="str" cm="1">
        <f t="array" ref="C876">_xlfn.IFS(LEFT(A876,1)="1","1+2 kvartal",LEFT(A876,1)="2","1+2 kvartal",LEFT(A876,1)="3","3+4 kvartal",LEFT(A876,1)="4","3+4 kvartal")</f>
        <v>3+4 kvartal</v>
      </c>
      <c r="D876" s="3" t="s">
        <v>105</v>
      </c>
      <c r="E876" s="3" t="s">
        <v>77</v>
      </c>
      <c r="F876" s="5"/>
      <c r="G876" s="14">
        <v>0.1</v>
      </c>
    </row>
    <row r="877" spans="1:7" x14ac:dyDescent="0.25">
      <c r="A877" s="3" t="s">
        <v>178</v>
      </c>
      <c r="B877" s="3">
        <f t="shared" si="13"/>
        <v>2020</v>
      </c>
      <c r="C877" s="3" t="str" cm="1">
        <f t="array" ref="C877">_xlfn.IFS(LEFT(A877,1)="1","1+2 kvartal",LEFT(A877,1)="2","1+2 kvartal",LEFT(A877,1)="3","3+4 kvartal",LEFT(A877,1)="4","3+4 kvartal")</f>
        <v>3+4 kvartal</v>
      </c>
      <c r="D877" s="3" t="s">
        <v>105</v>
      </c>
      <c r="E877" s="3" t="s">
        <v>78</v>
      </c>
      <c r="F877" s="4">
        <v>81</v>
      </c>
      <c r="G877" s="14">
        <v>0.1</v>
      </c>
    </row>
    <row r="878" spans="1:7" x14ac:dyDescent="0.25">
      <c r="A878" s="3" t="s">
        <v>178</v>
      </c>
      <c r="B878" s="3">
        <f t="shared" si="13"/>
        <v>2020</v>
      </c>
      <c r="C878" s="3" t="str" cm="1">
        <f t="array" ref="C878">_xlfn.IFS(LEFT(A878,1)="1","1+2 kvartal",LEFT(A878,1)="2","1+2 kvartal",LEFT(A878,1)="3","3+4 kvartal",LEFT(A878,1)="4","3+4 kvartal")</f>
        <v>3+4 kvartal</v>
      </c>
      <c r="D878" s="3" t="s">
        <v>105</v>
      </c>
      <c r="E878" s="3" t="s">
        <v>79</v>
      </c>
      <c r="F878" s="4">
        <v>34</v>
      </c>
      <c r="G878" s="14">
        <v>0.1</v>
      </c>
    </row>
    <row r="879" spans="1:7" x14ac:dyDescent="0.25">
      <c r="A879" s="3" t="s">
        <v>178</v>
      </c>
      <c r="B879" s="3">
        <f t="shared" si="13"/>
        <v>2020</v>
      </c>
      <c r="C879" s="3" t="str" cm="1">
        <f t="array" ref="C879">_xlfn.IFS(LEFT(A879,1)="1","1+2 kvartal",LEFT(A879,1)="2","1+2 kvartal",LEFT(A879,1)="3","3+4 kvartal",LEFT(A879,1)="4","3+4 kvartal")</f>
        <v>3+4 kvartal</v>
      </c>
      <c r="D879" s="3" t="s">
        <v>105</v>
      </c>
      <c r="E879" s="3" t="s">
        <v>80</v>
      </c>
      <c r="F879" s="4">
        <v>44</v>
      </c>
      <c r="G879" s="14">
        <v>0.2</v>
      </c>
    </row>
    <row r="880" spans="1:7" x14ac:dyDescent="0.25">
      <c r="A880" s="3" t="s">
        <v>178</v>
      </c>
      <c r="B880" s="3">
        <f t="shared" si="13"/>
        <v>2020</v>
      </c>
      <c r="C880" s="3" t="str" cm="1">
        <f t="array" ref="C880">_xlfn.IFS(LEFT(A880,1)="1","1+2 kvartal",LEFT(A880,1)="2","1+2 kvartal",LEFT(A880,1)="3","3+4 kvartal",LEFT(A880,1)="4","3+4 kvartal")</f>
        <v>3+4 kvartal</v>
      </c>
      <c r="D880" s="3" t="s">
        <v>105</v>
      </c>
      <c r="E880" s="3" t="s">
        <v>81</v>
      </c>
      <c r="F880" s="4">
        <v>57</v>
      </c>
      <c r="G880" s="14">
        <v>0.1</v>
      </c>
    </row>
    <row r="881" spans="1:7" x14ac:dyDescent="0.25">
      <c r="A881" s="3" t="s">
        <v>178</v>
      </c>
      <c r="B881" s="3">
        <f t="shared" si="13"/>
        <v>2020</v>
      </c>
      <c r="C881" s="3" t="str" cm="1">
        <f t="array" ref="C881">_xlfn.IFS(LEFT(A881,1)="1","1+2 kvartal",LEFT(A881,1)="2","1+2 kvartal",LEFT(A881,1)="3","3+4 kvartal",LEFT(A881,1)="4","3+4 kvartal")</f>
        <v>3+4 kvartal</v>
      </c>
      <c r="D881" s="3" t="s">
        <v>105</v>
      </c>
      <c r="E881" s="3" t="s">
        <v>82</v>
      </c>
      <c r="F881" s="4">
        <v>7</v>
      </c>
      <c r="G881" s="14">
        <v>0.1</v>
      </c>
    </row>
    <row r="882" spans="1:7" x14ac:dyDescent="0.25">
      <c r="A882" s="3" t="s">
        <v>178</v>
      </c>
      <c r="B882" s="3">
        <f t="shared" si="13"/>
        <v>2020</v>
      </c>
      <c r="C882" s="3" t="str" cm="1">
        <f t="array" ref="C882">_xlfn.IFS(LEFT(A882,1)="1","1+2 kvartal",LEFT(A882,1)="2","1+2 kvartal",LEFT(A882,1)="3","3+4 kvartal",LEFT(A882,1)="4","3+4 kvartal")</f>
        <v>3+4 kvartal</v>
      </c>
      <c r="D882" s="3" t="s">
        <v>105</v>
      </c>
      <c r="E882" s="3" t="s">
        <v>83</v>
      </c>
      <c r="F882" s="4">
        <v>24</v>
      </c>
      <c r="G882" s="14">
        <v>0.1</v>
      </c>
    </row>
    <row r="883" spans="1:7" x14ac:dyDescent="0.25">
      <c r="A883" s="3" t="s">
        <v>178</v>
      </c>
      <c r="B883" s="3">
        <f t="shared" si="13"/>
        <v>2020</v>
      </c>
      <c r="C883" s="3" t="str" cm="1">
        <f t="array" ref="C883">_xlfn.IFS(LEFT(A883,1)="1","1+2 kvartal",LEFT(A883,1)="2","1+2 kvartal",LEFT(A883,1)="3","3+4 kvartal",LEFT(A883,1)="4","3+4 kvartal")</f>
        <v>3+4 kvartal</v>
      </c>
      <c r="D883" s="3" t="s">
        <v>105</v>
      </c>
      <c r="E883" s="3" t="s">
        <v>84</v>
      </c>
      <c r="F883" s="4">
        <v>42</v>
      </c>
      <c r="G883" s="14">
        <v>0.3</v>
      </c>
    </row>
    <row r="884" spans="1:7" x14ac:dyDescent="0.25">
      <c r="A884" s="3" t="s">
        <v>178</v>
      </c>
      <c r="B884" s="3">
        <f t="shared" si="13"/>
        <v>2020</v>
      </c>
      <c r="C884" s="3" t="str" cm="1">
        <f t="array" ref="C884">_xlfn.IFS(LEFT(A884,1)="1","1+2 kvartal",LEFT(A884,1)="2","1+2 kvartal",LEFT(A884,1)="3","3+4 kvartal",LEFT(A884,1)="4","3+4 kvartal")</f>
        <v>3+4 kvartal</v>
      </c>
      <c r="D884" s="3" t="s">
        <v>105</v>
      </c>
      <c r="E884" s="3" t="s">
        <v>85</v>
      </c>
      <c r="F884" s="4">
        <v>10</v>
      </c>
      <c r="G884" s="14">
        <v>0.1</v>
      </c>
    </row>
    <row r="885" spans="1:7" x14ac:dyDescent="0.25">
      <c r="A885" s="3" t="s">
        <v>178</v>
      </c>
      <c r="B885" s="3">
        <f t="shared" si="13"/>
        <v>2020</v>
      </c>
      <c r="C885" s="3" t="str" cm="1">
        <f t="array" ref="C885">_xlfn.IFS(LEFT(A885,1)="1","1+2 kvartal",LEFT(A885,1)="2","1+2 kvartal",LEFT(A885,1)="3","3+4 kvartal",LEFT(A885,1)="4","3+4 kvartal")</f>
        <v>3+4 kvartal</v>
      </c>
      <c r="D885" s="3" t="s">
        <v>105</v>
      </c>
      <c r="E885" s="3" t="s">
        <v>86</v>
      </c>
      <c r="F885" s="4">
        <v>68</v>
      </c>
      <c r="G885" s="14">
        <v>0.2</v>
      </c>
    </row>
    <row r="886" spans="1:7" x14ac:dyDescent="0.25">
      <c r="A886" s="3" t="s">
        <v>178</v>
      </c>
      <c r="B886" s="3">
        <f t="shared" si="13"/>
        <v>2020</v>
      </c>
      <c r="C886" s="3" t="str" cm="1">
        <f t="array" ref="C886">_xlfn.IFS(LEFT(A886,1)="1","1+2 kvartal",LEFT(A886,1)="2","1+2 kvartal",LEFT(A886,1)="3","3+4 kvartal",LEFT(A886,1)="4","3+4 kvartal")</f>
        <v>3+4 kvartal</v>
      </c>
      <c r="D886" s="3" t="s">
        <v>105</v>
      </c>
      <c r="E886" s="3" t="s">
        <v>87</v>
      </c>
      <c r="F886" s="4">
        <v>23</v>
      </c>
      <c r="G886" s="14">
        <v>0.1</v>
      </c>
    </row>
    <row r="887" spans="1:7" x14ac:dyDescent="0.25">
      <c r="A887" s="3" t="s">
        <v>178</v>
      </c>
      <c r="B887" s="3">
        <f t="shared" si="13"/>
        <v>2020</v>
      </c>
      <c r="C887" s="3" t="str" cm="1">
        <f t="array" ref="C887">_xlfn.IFS(LEFT(A887,1)="1","1+2 kvartal",LEFT(A887,1)="2","1+2 kvartal",LEFT(A887,1)="3","3+4 kvartal",LEFT(A887,1)="4","3+4 kvartal")</f>
        <v>3+4 kvartal</v>
      </c>
      <c r="D887" s="3" t="s">
        <v>105</v>
      </c>
      <c r="E887" s="3" t="s">
        <v>88</v>
      </c>
      <c r="F887" s="4">
        <v>70</v>
      </c>
      <c r="G887" s="14">
        <v>0.2</v>
      </c>
    </row>
    <row r="888" spans="1:7" x14ac:dyDescent="0.25">
      <c r="A888" s="3" t="s">
        <v>178</v>
      </c>
      <c r="B888" s="3">
        <f t="shared" si="13"/>
        <v>2020</v>
      </c>
      <c r="C888" s="3" t="str" cm="1">
        <f t="array" ref="C888">_xlfn.IFS(LEFT(A888,1)="1","1+2 kvartal",LEFT(A888,1)="2","1+2 kvartal",LEFT(A888,1)="3","3+4 kvartal",LEFT(A888,1)="4","3+4 kvartal")</f>
        <v>3+4 kvartal</v>
      </c>
      <c r="D888" s="3" t="s">
        <v>105</v>
      </c>
      <c r="E888" s="3" t="s">
        <v>89</v>
      </c>
      <c r="F888" s="4">
        <v>58</v>
      </c>
      <c r="G888" s="14">
        <v>0.2</v>
      </c>
    </row>
    <row r="889" spans="1:7" x14ac:dyDescent="0.25">
      <c r="A889" s="3" t="s">
        <v>178</v>
      </c>
      <c r="B889" s="3">
        <f t="shared" si="13"/>
        <v>2020</v>
      </c>
      <c r="C889" s="3" t="str" cm="1">
        <f t="array" ref="C889">_xlfn.IFS(LEFT(A889,1)="1","1+2 kvartal",LEFT(A889,1)="2","1+2 kvartal",LEFT(A889,1)="3","3+4 kvartal",LEFT(A889,1)="4","3+4 kvartal")</f>
        <v>3+4 kvartal</v>
      </c>
      <c r="D889" s="3" t="s">
        <v>105</v>
      </c>
      <c r="E889" s="3" t="s">
        <v>90</v>
      </c>
      <c r="F889" s="4">
        <v>42</v>
      </c>
      <c r="G889" s="14">
        <v>0.2</v>
      </c>
    </row>
    <row r="890" spans="1:7" x14ac:dyDescent="0.25">
      <c r="A890" s="3" t="s">
        <v>178</v>
      </c>
      <c r="B890" s="3">
        <f t="shared" si="13"/>
        <v>2020</v>
      </c>
      <c r="C890" s="3" t="str" cm="1">
        <f t="array" ref="C890">_xlfn.IFS(LEFT(A890,1)="1","1+2 kvartal",LEFT(A890,1)="2","1+2 kvartal",LEFT(A890,1)="3","3+4 kvartal",LEFT(A890,1)="4","3+4 kvartal")</f>
        <v>3+4 kvartal</v>
      </c>
      <c r="D890" s="3" t="s">
        <v>105</v>
      </c>
      <c r="E890" s="3" t="s">
        <v>91</v>
      </c>
      <c r="F890" s="4">
        <v>30</v>
      </c>
      <c r="G890" s="14">
        <v>0.1</v>
      </c>
    </row>
    <row r="891" spans="1:7" x14ac:dyDescent="0.25">
      <c r="A891" s="3" t="s">
        <v>178</v>
      </c>
      <c r="B891" s="3">
        <f t="shared" si="13"/>
        <v>2020</v>
      </c>
      <c r="C891" s="3" t="str" cm="1">
        <f t="array" ref="C891">_xlfn.IFS(LEFT(A891,1)="1","1+2 kvartal",LEFT(A891,1)="2","1+2 kvartal",LEFT(A891,1)="3","3+4 kvartal",LEFT(A891,1)="4","3+4 kvartal")</f>
        <v>3+4 kvartal</v>
      </c>
      <c r="D891" s="3" t="s">
        <v>105</v>
      </c>
      <c r="E891" s="3" t="s">
        <v>92</v>
      </c>
      <c r="F891" s="4">
        <v>4</v>
      </c>
      <c r="G891" s="4">
        <v>0</v>
      </c>
    </row>
    <row r="892" spans="1:7" x14ac:dyDescent="0.25">
      <c r="A892" s="3" t="s">
        <v>178</v>
      </c>
      <c r="B892" s="3">
        <f t="shared" si="13"/>
        <v>2020</v>
      </c>
      <c r="C892" s="3" t="str" cm="1">
        <f t="array" ref="C892">_xlfn.IFS(LEFT(A892,1)="1","1+2 kvartal",LEFT(A892,1)="2","1+2 kvartal",LEFT(A892,1)="3","3+4 kvartal",LEFT(A892,1)="4","3+4 kvartal")</f>
        <v>3+4 kvartal</v>
      </c>
      <c r="D892" s="3" t="s">
        <v>105</v>
      </c>
      <c r="E892" s="3" t="s">
        <v>93</v>
      </c>
      <c r="F892" s="4">
        <v>19</v>
      </c>
      <c r="G892" s="14">
        <v>0.1</v>
      </c>
    </row>
    <row r="893" spans="1:7" x14ac:dyDescent="0.25">
      <c r="A893" s="3" t="s">
        <v>178</v>
      </c>
      <c r="B893" s="3">
        <f t="shared" si="13"/>
        <v>2020</v>
      </c>
      <c r="C893" s="3" t="str" cm="1">
        <f t="array" ref="C893">_xlfn.IFS(LEFT(A893,1)="1","1+2 kvartal",LEFT(A893,1)="2","1+2 kvartal",LEFT(A893,1)="3","3+4 kvartal",LEFT(A893,1)="4","3+4 kvartal")</f>
        <v>3+4 kvartal</v>
      </c>
      <c r="D893" s="3" t="s">
        <v>105</v>
      </c>
      <c r="E893" s="3" t="s">
        <v>94</v>
      </c>
      <c r="F893" s="4">
        <v>25</v>
      </c>
      <c r="G893" s="14">
        <v>0.1</v>
      </c>
    </row>
    <row r="894" spans="1:7" x14ac:dyDescent="0.25">
      <c r="A894" s="3" t="s">
        <v>178</v>
      </c>
      <c r="B894" s="3">
        <f t="shared" si="13"/>
        <v>2020</v>
      </c>
      <c r="C894" s="3" t="str" cm="1">
        <f t="array" ref="C894">_xlfn.IFS(LEFT(A894,1)="1","1+2 kvartal",LEFT(A894,1)="2","1+2 kvartal",LEFT(A894,1)="3","3+4 kvartal",LEFT(A894,1)="4","3+4 kvartal")</f>
        <v>3+4 kvartal</v>
      </c>
      <c r="D894" s="3" t="s">
        <v>105</v>
      </c>
      <c r="E894" s="3" t="s">
        <v>95</v>
      </c>
      <c r="F894" s="4">
        <v>43</v>
      </c>
      <c r="G894" s="14">
        <v>0.1</v>
      </c>
    </row>
    <row r="895" spans="1:7" x14ac:dyDescent="0.25">
      <c r="A895" s="3" t="s">
        <v>178</v>
      </c>
      <c r="B895" s="3">
        <f t="shared" si="13"/>
        <v>2020</v>
      </c>
      <c r="C895" s="3" t="str" cm="1">
        <f t="array" ref="C895">_xlfn.IFS(LEFT(A895,1)="1","1+2 kvartal",LEFT(A895,1)="2","1+2 kvartal",LEFT(A895,1)="3","3+4 kvartal",LEFT(A895,1)="4","3+4 kvartal")</f>
        <v>3+4 kvartal</v>
      </c>
      <c r="D895" s="3" t="s">
        <v>105</v>
      </c>
      <c r="E895" s="3" t="s">
        <v>96</v>
      </c>
      <c r="F895" s="4">
        <v>30</v>
      </c>
      <c r="G895" s="14">
        <v>0.1</v>
      </c>
    </row>
    <row r="896" spans="1:7" x14ac:dyDescent="0.25">
      <c r="A896" s="3" t="s">
        <v>178</v>
      </c>
      <c r="B896" s="3">
        <f t="shared" si="13"/>
        <v>2020</v>
      </c>
      <c r="C896" s="3" t="str" cm="1">
        <f t="array" ref="C896">_xlfn.IFS(LEFT(A896,1)="1","1+2 kvartal",LEFT(A896,1)="2","1+2 kvartal",LEFT(A896,1)="3","3+4 kvartal",LEFT(A896,1)="4","3+4 kvartal")</f>
        <v>3+4 kvartal</v>
      </c>
      <c r="D896" s="3" t="s">
        <v>105</v>
      </c>
      <c r="E896" s="3" t="s">
        <v>97</v>
      </c>
      <c r="F896" s="4">
        <v>76</v>
      </c>
      <c r="G896" s="14">
        <v>0.1</v>
      </c>
    </row>
    <row r="897" spans="1:7" x14ac:dyDescent="0.25">
      <c r="A897" s="3" t="s">
        <v>178</v>
      </c>
      <c r="B897" s="3">
        <f t="shared" si="13"/>
        <v>2020</v>
      </c>
      <c r="C897" s="3" t="str" cm="1">
        <f t="array" ref="C897">_xlfn.IFS(LEFT(A897,1)="1","1+2 kvartal",LEFT(A897,1)="2","1+2 kvartal",LEFT(A897,1)="3","3+4 kvartal",LEFT(A897,1)="4","3+4 kvartal")</f>
        <v>3+4 kvartal</v>
      </c>
      <c r="D897" s="3" t="s">
        <v>105</v>
      </c>
      <c r="E897" s="3" t="s">
        <v>98</v>
      </c>
      <c r="F897" s="4">
        <v>65</v>
      </c>
      <c r="G897" s="14">
        <v>0.2</v>
      </c>
    </row>
    <row r="898" spans="1:7" x14ac:dyDescent="0.25">
      <c r="A898" s="3" t="s">
        <v>178</v>
      </c>
      <c r="B898" s="3">
        <f t="shared" si="13"/>
        <v>2020</v>
      </c>
      <c r="C898" s="3" t="str" cm="1">
        <f t="array" ref="C898">_xlfn.IFS(LEFT(A898,1)="1","1+2 kvartal",LEFT(A898,1)="2","1+2 kvartal",LEFT(A898,1)="3","3+4 kvartal",LEFT(A898,1)="4","3+4 kvartal")</f>
        <v>3+4 kvartal</v>
      </c>
      <c r="D898" s="3" t="s">
        <v>105</v>
      </c>
      <c r="E898" s="3" t="s">
        <v>99</v>
      </c>
      <c r="F898" s="5"/>
      <c r="G898" s="4">
        <v>0</v>
      </c>
    </row>
    <row r="899" spans="1:7" x14ac:dyDescent="0.25">
      <c r="A899" s="3" t="s">
        <v>178</v>
      </c>
      <c r="B899" s="3">
        <f t="shared" si="13"/>
        <v>2020</v>
      </c>
      <c r="C899" s="3" t="str" cm="1">
        <f t="array" ref="C899">_xlfn.IFS(LEFT(A899,1)="1","1+2 kvartal",LEFT(A899,1)="2","1+2 kvartal",LEFT(A899,1)="3","3+4 kvartal",LEFT(A899,1)="4","3+4 kvartal")</f>
        <v>3+4 kvartal</v>
      </c>
      <c r="D899" s="3" t="s">
        <v>105</v>
      </c>
      <c r="E899" s="3" t="s">
        <v>100</v>
      </c>
      <c r="F899" s="4">
        <v>54</v>
      </c>
      <c r="G899" s="14">
        <v>0.1</v>
      </c>
    </row>
    <row r="900" spans="1:7" x14ac:dyDescent="0.25">
      <c r="A900" s="3" t="s">
        <v>178</v>
      </c>
      <c r="B900" s="3">
        <f t="shared" ref="B900:B963" si="14">VALUE(RIGHT(A900,4))</f>
        <v>2020</v>
      </c>
      <c r="C900" s="3" t="str" cm="1">
        <f t="array" ref="C900">_xlfn.IFS(LEFT(A900,1)="1","1+2 kvartal",LEFT(A900,1)="2","1+2 kvartal",LEFT(A900,1)="3","3+4 kvartal",LEFT(A900,1)="4","3+4 kvartal")</f>
        <v>3+4 kvartal</v>
      </c>
      <c r="D900" s="3" t="s">
        <v>105</v>
      </c>
      <c r="E900" s="3" t="s">
        <v>101</v>
      </c>
      <c r="F900" s="4">
        <v>94</v>
      </c>
      <c r="G900" s="14">
        <v>0.1</v>
      </c>
    </row>
    <row r="901" spans="1:7" x14ac:dyDescent="0.25">
      <c r="A901" s="3" t="s">
        <v>178</v>
      </c>
      <c r="B901" s="3">
        <f t="shared" si="14"/>
        <v>2020</v>
      </c>
      <c r="C901" s="3" t="str" cm="1">
        <f t="array" ref="C901">_xlfn.IFS(LEFT(A901,1)="1","1+2 kvartal",LEFT(A901,1)="2","1+2 kvartal",LEFT(A901,1)="3","3+4 kvartal",LEFT(A901,1)="4","3+4 kvartal")</f>
        <v>3+4 kvartal</v>
      </c>
      <c r="D901" s="3" t="s">
        <v>105</v>
      </c>
      <c r="E901" s="3" t="s">
        <v>102</v>
      </c>
      <c r="F901" s="4">
        <v>135</v>
      </c>
      <c r="G901" s="14">
        <v>0.1</v>
      </c>
    </row>
    <row r="902" spans="1:7" x14ac:dyDescent="0.25">
      <c r="A902" s="3" t="s">
        <v>178</v>
      </c>
      <c r="B902" s="3">
        <f t="shared" si="14"/>
        <v>2020</v>
      </c>
      <c r="C902" s="3" t="str" cm="1">
        <f t="array" ref="C902">_xlfn.IFS(LEFT(A902,1)="1","1+2 kvartal",LEFT(A902,1)="2","1+2 kvartal",LEFT(A902,1)="3","3+4 kvartal",LEFT(A902,1)="4","3+4 kvartal")</f>
        <v>3+4 kvartal</v>
      </c>
      <c r="D902" s="3" t="s">
        <v>105</v>
      </c>
      <c r="E902" s="3" t="s">
        <v>103</v>
      </c>
      <c r="F902" s="4">
        <v>35</v>
      </c>
      <c r="G902" s="5"/>
    </row>
    <row r="903" spans="1:7" x14ac:dyDescent="0.25">
      <c r="A903" s="3" t="s">
        <v>179</v>
      </c>
      <c r="B903" s="3">
        <f t="shared" si="14"/>
        <v>2020</v>
      </c>
      <c r="C903" s="3" t="str" cm="1">
        <f t="array" ref="C903">_xlfn.IFS(LEFT(A903,1)="1","1+2 kvartal",LEFT(A903,1)="2","1+2 kvartal",LEFT(A903,1)="3","3+4 kvartal",LEFT(A903,1)="4","3+4 kvartal")</f>
        <v>3+4 kvartal</v>
      </c>
      <c r="D903" s="3" t="s">
        <v>3</v>
      </c>
      <c r="E903" s="3" t="s">
        <v>4</v>
      </c>
      <c r="F903" s="4">
        <v>730151</v>
      </c>
      <c r="G903" s="14">
        <v>19.3</v>
      </c>
    </row>
    <row r="904" spans="1:7" x14ac:dyDescent="0.25">
      <c r="A904" s="3" t="s">
        <v>179</v>
      </c>
      <c r="B904" s="3">
        <f t="shared" si="14"/>
        <v>2020</v>
      </c>
      <c r="C904" s="3" t="str" cm="1">
        <f t="array" ref="C904">_xlfn.IFS(LEFT(A904,1)="1","1+2 kvartal",LEFT(A904,1)="2","1+2 kvartal",LEFT(A904,1)="3","3+4 kvartal",LEFT(A904,1)="4","3+4 kvartal")</f>
        <v>3+4 kvartal</v>
      </c>
      <c r="D904" s="3" t="s">
        <v>3</v>
      </c>
      <c r="E904" s="3" t="s">
        <v>5</v>
      </c>
      <c r="F904" s="4">
        <v>3677</v>
      </c>
      <c r="G904" s="14">
        <v>20.5</v>
      </c>
    </row>
    <row r="905" spans="1:7" x14ac:dyDescent="0.25">
      <c r="A905" s="3" t="s">
        <v>179</v>
      </c>
      <c r="B905" s="3">
        <f t="shared" si="14"/>
        <v>2020</v>
      </c>
      <c r="C905" s="3" t="str" cm="1">
        <f t="array" ref="C905">_xlfn.IFS(LEFT(A905,1)="1","1+2 kvartal",LEFT(A905,1)="2","1+2 kvartal",LEFT(A905,1)="3","3+4 kvartal",LEFT(A905,1)="4","3+4 kvartal")</f>
        <v>3+4 kvartal</v>
      </c>
      <c r="D905" s="3" t="s">
        <v>3</v>
      </c>
      <c r="E905" s="3" t="s">
        <v>6</v>
      </c>
      <c r="F905" s="4">
        <v>1790</v>
      </c>
      <c r="G905" s="14">
        <v>11.6</v>
      </c>
    </row>
    <row r="906" spans="1:7" x14ac:dyDescent="0.25">
      <c r="A906" s="3" t="s">
        <v>179</v>
      </c>
      <c r="B906" s="3">
        <f t="shared" si="14"/>
        <v>2020</v>
      </c>
      <c r="C906" s="3" t="str" cm="1">
        <f t="array" ref="C906">_xlfn.IFS(LEFT(A906,1)="1","1+2 kvartal",LEFT(A906,1)="2","1+2 kvartal",LEFT(A906,1)="3","3+4 kvartal",LEFT(A906,1)="4","3+4 kvartal")</f>
        <v>3+4 kvartal</v>
      </c>
      <c r="D906" s="3" t="s">
        <v>3</v>
      </c>
      <c r="E906" s="3" t="s">
        <v>7</v>
      </c>
      <c r="F906" s="4">
        <v>5845</v>
      </c>
      <c r="G906" s="4">
        <v>23</v>
      </c>
    </row>
    <row r="907" spans="1:7" x14ac:dyDescent="0.25">
      <c r="A907" s="3" t="s">
        <v>179</v>
      </c>
      <c r="B907" s="3">
        <f t="shared" si="14"/>
        <v>2020</v>
      </c>
      <c r="C907" s="3" t="str" cm="1">
        <f t="array" ref="C907">_xlfn.IFS(LEFT(A907,1)="1","1+2 kvartal",LEFT(A907,1)="2","1+2 kvartal",LEFT(A907,1)="3","3+4 kvartal",LEFT(A907,1)="4","3+4 kvartal")</f>
        <v>3+4 kvartal</v>
      </c>
      <c r="D907" s="3" t="s">
        <v>3</v>
      </c>
      <c r="E907" s="3" t="s">
        <v>8</v>
      </c>
      <c r="F907" s="4">
        <v>5977</v>
      </c>
      <c r="G907" s="14">
        <v>19.7</v>
      </c>
    </row>
    <row r="908" spans="1:7" x14ac:dyDescent="0.25">
      <c r="A908" s="3" t="s">
        <v>179</v>
      </c>
      <c r="B908" s="3">
        <f t="shared" si="14"/>
        <v>2020</v>
      </c>
      <c r="C908" s="3" t="str" cm="1">
        <f t="array" ref="C908">_xlfn.IFS(LEFT(A908,1)="1","1+2 kvartal",LEFT(A908,1)="2","1+2 kvartal",LEFT(A908,1)="3","3+4 kvartal",LEFT(A908,1)="4","3+4 kvartal")</f>
        <v>3+4 kvartal</v>
      </c>
      <c r="D908" s="3" t="s">
        <v>3</v>
      </c>
      <c r="E908" s="3" t="s">
        <v>9</v>
      </c>
      <c r="F908" s="4">
        <v>3640</v>
      </c>
      <c r="G908" s="14">
        <v>21.8</v>
      </c>
    </row>
    <row r="909" spans="1:7" x14ac:dyDescent="0.25">
      <c r="A909" s="3" t="s">
        <v>179</v>
      </c>
      <c r="B909" s="3">
        <f t="shared" si="14"/>
        <v>2020</v>
      </c>
      <c r="C909" s="3" t="str" cm="1">
        <f t="array" ref="C909">_xlfn.IFS(LEFT(A909,1)="1","1+2 kvartal",LEFT(A909,1)="2","1+2 kvartal",LEFT(A909,1)="3","3+4 kvartal",LEFT(A909,1)="4","3+4 kvartal")</f>
        <v>3+4 kvartal</v>
      </c>
      <c r="D909" s="3" t="s">
        <v>3</v>
      </c>
      <c r="E909" s="3" t="s">
        <v>10</v>
      </c>
      <c r="F909" s="4">
        <v>6567</v>
      </c>
      <c r="G909" s="4">
        <v>28</v>
      </c>
    </row>
    <row r="910" spans="1:7" x14ac:dyDescent="0.25">
      <c r="A910" s="3" t="s">
        <v>179</v>
      </c>
      <c r="B910" s="3">
        <f t="shared" si="14"/>
        <v>2020</v>
      </c>
      <c r="C910" s="3" t="str" cm="1">
        <f t="array" ref="C910">_xlfn.IFS(LEFT(A910,1)="1","1+2 kvartal",LEFT(A910,1)="2","1+2 kvartal",LEFT(A910,1)="3","3+4 kvartal",LEFT(A910,1)="4","3+4 kvartal")</f>
        <v>3+4 kvartal</v>
      </c>
      <c r="D910" s="3" t="s">
        <v>3</v>
      </c>
      <c r="E910" s="3" t="s">
        <v>11</v>
      </c>
      <c r="F910" s="4">
        <v>5199</v>
      </c>
      <c r="G910" s="14">
        <v>23.1</v>
      </c>
    </row>
    <row r="911" spans="1:7" x14ac:dyDescent="0.25">
      <c r="A911" s="3" t="s">
        <v>179</v>
      </c>
      <c r="B911" s="3">
        <f t="shared" si="14"/>
        <v>2020</v>
      </c>
      <c r="C911" s="3" t="str" cm="1">
        <f t="array" ref="C911">_xlfn.IFS(LEFT(A911,1)="1","1+2 kvartal",LEFT(A911,1)="2","1+2 kvartal",LEFT(A911,1)="3","3+4 kvartal",LEFT(A911,1)="4","3+4 kvartal")</f>
        <v>3+4 kvartal</v>
      </c>
      <c r="D911" s="3" t="s">
        <v>3</v>
      </c>
      <c r="E911" s="3" t="s">
        <v>12</v>
      </c>
      <c r="F911" s="4">
        <v>4910</v>
      </c>
      <c r="G911" s="14">
        <v>22.1</v>
      </c>
    </row>
    <row r="912" spans="1:7" x14ac:dyDescent="0.25">
      <c r="A912" s="3" t="s">
        <v>179</v>
      </c>
      <c r="B912" s="3">
        <f t="shared" si="14"/>
        <v>2020</v>
      </c>
      <c r="C912" s="3" t="str" cm="1">
        <f t="array" ref="C912">_xlfn.IFS(LEFT(A912,1)="1","1+2 kvartal",LEFT(A912,1)="2","1+2 kvartal",LEFT(A912,1)="3","3+4 kvartal",LEFT(A912,1)="4","3+4 kvartal")</f>
        <v>3+4 kvartal</v>
      </c>
      <c r="D912" s="3" t="s">
        <v>3</v>
      </c>
      <c r="E912" s="3" t="s">
        <v>13</v>
      </c>
      <c r="F912" s="4">
        <v>1090</v>
      </c>
      <c r="G912" s="4">
        <v>13</v>
      </c>
    </row>
    <row r="913" spans="1:7" x14ac:dyDescent="0.25">
      <c r="A913" s="3" t="s">
        <v>179</v>
      </c>
      <c r="B913" s="3">
        <f t="shared" si="14"/>
        <v>2020</v>
      </c>
      <c r="C913" s="3" t="str" cm="1">
        <f t="array" ref="C913">_xlfn.IFS(LEFT(A913,1)="1","1+2 kvartal",LEFT(A913,1)="2","1+2 kvartal",LEFT(A913,1)="3","3+4 kvartal",LEFT(A913,1)="4","3+4 kvartal")</f>
        <v>3+4 kvartal</v>
      </c>
      <c r="D913" s="3" t="s">
        <v>3</v>
      </c>
      <c r="E913" s="3" t="s">
        <v>14</v>
      </c>
      <c r="F913" s="4">
        <v>3315</v>
      </c>
      <c r="G913" s="14">
        <v>12.3</v>
      </c>
    </row>
    <row r="914" spans="1:7" x14ac:dyDescent="0.25">
      <c r="A914" s="3" t="s">
        <v>179</v>
      </c>
      <c r="B914" s="3">
        <f t="shared" si="14"/>
        <v>2020</v>
      </c>
      <c r="C914" s="3" t="str" cm="1">
        <f t="array" ref="C914">_xlfn.IFS(LEFT(A914,1)="1","1+2 kvartal",LEFT(A914,1)="2","1+2 kvartal",LEFT(A914,1)="3","3+4 kvartal",LEFT(A914,1)="4","3+4 kvartal")</f>
        <v>3+4 kvartal</v>
      </c>
      <c r="D914" s="3" t="s">
        <v>3</v>
      </c>
      <c r="E914" s="3" t="s">
        <v>15</v>
      </c>
      <c r="F914" s="4">
        <v>15810</v>
      </c>
      <c r="G914" s="14">
        <v>21.3</v>
      </c>
    </row>
    <row r="915" spans="1:7" x14ac:dyDescent="0.25">
      <c r="A915" s="3" t="s">
        <v>179</v>
      </c>
      <c r="B915" s="3">
        <f t="shared" si="14"/>
        <v>2020</v>
      </c>
      <c r="C915" s="3" t="str" cm="1">
        <f t="array" ref="C915">_xlfn.IFS(LEFT(A915,1)="1","1+2 kvartal",LEFT(A915,1)="2","1+2 kvartal",LEFT(A915,1)="3","3+4 kvartal",LEFT(A915,1)="4","3+4 kvartal")</f>
        <v>3+4 kvartal</v>
      </c>
      <c r="D915" s="3" t="s">
        <v>3</v>
      </c>
      <c r="E915" s="3" t="s">
        <v>16</v>
      </c>
      <c r="F915" s="4">
        <v>354</v>
      </c>
      <c r="G915" s="14">
        <v>18.899999999999999</v>
      </c>
    </row>
    <row r="916" spans="1:7" x14ac:dyDescent="0.25">
      <c r="A916" s="3" t="s">
        <v>179</v>
      </c>
      <c r="B916" s="3">
        <f t="shared" si="14"/>
        <v>2020</v>
      </c>
      <c r="C916" s="3" t="str" cm="1">
        <f t="array" ref="C916">_xlfn.IFS(LEFT(A916,1)="1","1+2 kvartal",LEFT(A916,1)="2","1+2 kvartal",LEFT(A916,1)="3","3+4 kvartal",LEFT(A916,1)="4","3+4 kvartal")</f>
        <v>3+4 kvartal</v>
      </c>
      <c r="D916" s="3" t="s">
        <v>3</v>
      </c>
      <c r="E916" s="3" t="s">
        <v>17</v>
      </c>
      <c r="F916" s="4">
        <v>5028</v>
      </c>
      <c r="G916" s="14">
        <v>16.8</v>
      </c>
    </row>
    <row r="917" spans="1:7" x14ac:dyDescent="0.25">
      <c r="A917" s="3" t="s">
        <v>179</v>
      </c>
      <c r="B917" s="3">
        <f t="shared" si="14"/>
        <v>2020</v>
      </c>
      <c r="C917" s="3" t="str" cm="1">
        <f t="array" ref="C917">_xlfn.IFS(LEFT(A917,1)="1","1+2 kvartal",LEFT(A917,1)="2","1+2 kvartal",LEFT(A917,1)="3","3+4 kvartal",LEFT(A917,1)="4","3+4 kvartal")</f>
        <v>3+4 kvartal</v>
      </c>
      <c r="D917" s="3" t="s">
        <v>3</v>
      </c>
      <c r="E917" s="3" t="s">
        <v>18</v>
      </c>
      <c r="F917" s="4">
        <v>4832</v>
      </c>
      <c r="G917" s="14">
        <v>20.9</v>
      </c>
    </row>
    <row r="918" spans="1:7" x14ac:dyDescent="0.25">
      <c r="A918" s="3" t="s">
        <v>179</v>
      </c>
      <c r="B918" s="3">
        <f t="shared" si="14"/>
        <v>2020</v>
      </c>
      <c r="C918" s="3" t="str" cm="1">
        <f t="array" ref="C918">_xlfn.IFS(LEFT(A918,1)="1","1+2 kvartal",LEFT(A918,1)="2","1+2 kvartal",LEFT(A918,1)="3","3+4 kvartal",LEFT(A918,1)="4","3+4 kvartal")</f>
        <v>3+4 kvartal</v>
      </c>
      <c r="D918" s="3" t="s">
        <v>3</v>
      </c>
      <c r="E918" s="3" t="s">
        <v>19</v>
      </c>
      <c r="F918" s="4">
        <v>3750</v>
      </c>
      <c r="G918" s="14">
        <v>15.1</v>
      </c>
    </row>
    <row r="919" spans="1:7" x14ac:dyDescent="0.25">
      <c r="A919" s="3" t="s">
        <v>179</v>
      </c>
      <c r="B919" s="3">
        <f t="shared" si="14"/>
        <v>2020</v>
      </c>
      <c r="C919" s="3" t="str" cm="1">
        <f t="array" ref="C919">_xlfn.IFS(LEFT(A919,1)="1","1+2 kvartal",LEFT(A919,1)="2","1+2 kvartal",LEFT(A919,1)="3","3+4 kvartal",LEFT(A919,1)="4","3+4 kvartal")</f>
        <v>3+4 kvartal</v>
      </c>
      <c r="D919" s="3" t="s">
        <v>3</v>
      </c>
      <c r="E919" s="3" t="s">
        <v>20</v>
      </c>
      <c r="F919" s="4">
        <v>7362</v>
      </c>
      <c r="G919" s="14">
        <v>22.5</v>
      </c>
    </row>
    <row r="920" spans="1:7" x14ac:dyDescent="0.25">
      <c r="A920" s="3" t="s">
        <v>179</v>
      </c>
      <c r="B920" s="3">
        <f t="shared" si="14"/>
        <v>2020</v>
      </c>
      <c r="C920" s="3" t="str" cm="1">
        <f t="array" ref="C920">_xlfn.IFS(LEFT(A920,1)="1","1+2 kvartal",LEFT(A920,1)="2","1+2 kvartal",LEFT(A920,1)="3","3+4 kvartal",LEFT(A920,1)="4","3+4 kvartal")</f>
        <v>3+4 kvartal</v>
      </c>
      <c r="D920" s="3" t="s">
        <v>3</v>
      </c>
      <c r="E920" s="3" t="s">
        <v>21</v>
      </c>
      <c r="F920" s="4">
        <v>8913</v>
      </c>
      <c r="G920" s="14">
        <v>12.5</v>
      </c>
    </row>
    <row r="921" spans="1:7" x14ac:dyDescent="0.25">
      <c r="A921" s="3" t="s">
        <v>179</v>
      </c>
      <c r="B921" s="3">
        <f t="shared" si="14"/>
        <v>2020</v>
      </c>
      <c r="C921" s="3" t="str" cm="1">
        <f t="array" ref="C921">_xlfn.IFS(LEFT(A921,1)="1","1+2 kvartal",LEFT(A921,1)="2","1+2 kvartal",LEFT(A921,1)="3","3+4 kvartal",LEFT(A921,1)="4","3+4 kvartal")</f>
        <v>3+4 kvartal</v>
      </c>
      <c r="D921" s="3" t="s">
        <v>3</v>
      </c>
      <c r="E921" s="3" t="s">
        <v>22</v>
      </c>
      <c r="F921" s="4">
        <v>9027</v>
      </c>
      <c r="G921" s="14">
        <v>24.8</v>
      </c>
    </row>
    <row r="922" spans="1:7" x14ac:dyDescent="0.25">
      <c r="A922" s="3" t="s">
        <v>179</v>
      </c>
      <c r="B922" s="3">
        <f t="shared" si="14"/>
        <v>2020</v>
      </c>
      <c r="C922" s="3" t="str" cm="1">
        <f t="array" ref="C922">_xlfn.IFS(LEFT(A922,1)="1","1+2 kvartal",LEFT(A922,1)="2","1+2 kvartal",LEFT(A922,1)="3","3+4 kvartal",LEFT(A922,1)="4","3+4 kvartal")</f>
        <v>3+4 kvartal</v>
      </c>
      <c r="D922" s="3" t="s">
        <v>3</v>
      </c>
      <c r="E922" s="3" t="s">
        <v>23</v>
      </c>
      <c r="F922" s="4">
        <v>4918</v>
      </c>
      <c r="G922" s="14">
        <v>17.7</v>
      </c>
    </row>
    <row r="923" spans="1:7" x14ac:dyDescent="0.25">
      <c r="A923" s="3" t="s">
        <v>179</v>
      </c>
      <c r="B923" s="3">
        <f t="shared" si="14"/>
        <v>2020</v>
      </c>
      <c r="C923" s="3" t="str" cm="1">
        <f t="array" ref="C923">_xlfn.IFS(LEFT(A923,1)="1","1+2 kvartal",LEFT(A923,1)="2","1+2 kvartal",LEFT(A923,1)="3","3+4 kvartal",LEFT(A923,1)="4","3+4 kvartal")</f>
        <v>3+4 kvartal</v>
      </c>
      <c r="D923" s="3" t="s">
        <v>3</v>
      </c>
      <c r="E923" s="3" t="s">
        <v>24</v>
      </c>
      <c r="F923" s="4">
        <v>3189</v>
      </c>
      <c r="G923" s="14">
        <v>13.1</v>
      </c>
    </row>
    <row r="924" spans="1:7" x14ac:dyDescent="0.25">
      <c r="A924" s="3" t="s">
        <v>179</v>
      </c>
      <c r="B924" s="3">
        <f t="shared" si="14"/>
        <v>2020</v>
      </c>
      <c r="C924" s="3" t="str" cm="1">
        <f t="array" ref="C924">_xlfn.IFS(LEFT(A924,1)="1","1+2 kvartal",LEFT(A924,1)="2","1+2 kvartal",LEFT(A924,1)="3","3+4 kvartal",LEFT(A924,1)="4","3+4 kvartal")</f>
        <v>3+4 kvartal</v>
      </c>
      <c r="D924" s="3" t="s">
        <v>3</v>
      </c>
      <c r="E924" s="3" t="s">
        <v>25</v>
      </c>
      <c r="F924" s="4">
        <v>7421</v>
      </c>
      <c r="G924" s="14">
        <v>23.7</v>
      </c>
    </row>
    <row r="925" spans="1:7" x14ac:dyDescent="0.25">
      <c r="A925" s="3" t="s">
        <v>179</v>
      </c>
      <c r="B925" s="3">
        <f t="shared" si="14"/>
        <v>2020</v>
      </c>
      <c r="C925" s="3" t="str" cm="1">
        <f t="array" ref="C925">_xlfn.IFS(LEFT(A925,1)="1","1+2 kvartal",LEFT(A925,1)="2","1+2 kvartal",LEFT(A925,1)="3","3+4 kvartal",LEFT(A925,1)="4","3+4 kvartal")</f>
        <v>3+4 kvartal</v>
      </c>
      <c r="D925" s="3" t="s">
        <v>3</v>
      </c>
      <c r="E925" s="3" t="s">
        <v>26</v>
      </c>
      <c r="F925" s="4">
        <v>4877</v>
      </c>
      <c r="G925" s="14">
        <v>10.5</v>
      </c>
    </row>
    <row r="926" spans="1:7" x14ac:dyDescent="0.25">
      <c r="A926" s="3" t="s">
        <v>179</v>
      </c>
      <c r="B926" s="3">
        <f t="shared" si="14"/>
        <v>2020</v>
      </c>
      <c r="C926" s="3" t="str" cm="1">
        <f t="array" ref="C926">_xlfn.IFS(LEFT(A926,1)="1","1+2 kvartal",LEFT(A926,1)="2","1+2 kvartal",LEFT(A926,1)="3","3+4 kvartal",LEFT(A926,1)="4","3+4 kvartal")</f>
        <v>3+4 kvartal</v>
      </c>
      <c r="D926" s="3" t="s">
        <v>3</v>
      </c>
      <c r="E926" s="3" t="s">
        <v>27</v>
      </c>
      <c r="F926" s="4">
        <v>6724</v>
      </c>
      <c r="G926" s="14">
        <v>14.9</v>
      </c>
    </row>
    <row r="927" spans="1:7" x14ac:dyDescent="0.25">
      <c r="A927" s="3" t="s">
        <v>179</v>
      </c>
      <c r="B927" s="3">
        <f t="shared" si="14"/>
        <v>2020</v>
      </c>
      <c r="C927" s="3" t="str" cm="1">
        <f t="array" ref="C927">_xlfn.IFS(LEFT(A927,1)="1","1+2 kvartal",LEFT(A927,1)="2","1+2 kvartal",LEFT(A927,1)="3","3+4 kvartal",LEFT(A927,1)="4","3+4 kvartal")</f>
        <v>3+4 kvartal</v>
      </c>
      <c r="D927" s="3" t="s">
        <v>3</v>
      </c>
      <c r="E927" s="3" t="s">
        <v>28</v>
      </c>
      <c r="F927" s="4">
        <v>2762</v>
      </c>
      <c r="G927" s="14">
        <v>18.3</v>
      </c>
    </row>
    <row r="928" spans="1:7" x14ac:dyDescent="0.25">
      <c r="A928" s="3" t="s">
        <v>179</v>
      </c>
      <c r="B928" s="3">
        <f t="shared" si="14"/>
        <v>2020</v>
      </c>
      <c r="C928" s="3" t="str" cm="1">
        <f t="array" ref="C928">_xlfn.IFS(LEFT(A928,1)="1","1+2 kvartal",LEFT(A928,1)="2","1+2 kvartal",LEFT(A928,1)="3","3+4 kvartal",LEFT(A928,1)="4","3+4 kvartal")</f>
        <v>3+4 kvartal</v>
      </c>
      <c r="D928" s="3" t="s">
        <v>3</v>
      </c>
      <c r="E928" s="3" t="s">
        <v>29</v>
      </c>
      <c r="F928" s="4">
        <v>5057</v>
      </c>
      <c r="G928" s="14">
        <v>16.3</v>
      </c>
    </row>
    <row r="929" spans="1:7" x14ac:dyDescent="0.25">
      <c r="A929" s="3" t="s">
        <v>179</v>
      </c>
      <c r="B929" s="3">
        <f t="shared" si="14"/>
        <v>2020</v>
      </c>
      <c r="C929" s="3" t="str" cm="1">
        <f t="array" ref="C929">_xlfn.IFS(LEFT(A929,1)="1","1+2 kvartal",LEFT(A929,1)="2","1+2 kvartal",LEFT(A929,1)="3","3+4 kvartal",LEFT(A929,1)="4","3+4 kvartal")</f>
        <v>3+4 kvartal</v>
      </c>
      <c r="D929" s="3" t="s">
        <v>3</v>
      </c>
      <c r="E929" s="3" t="s">
        <v>30</v>
      </c>
      <c r="F929" s="4">
        <v>4425</v>
      </c>
      <c r="G929" s="4">
        <v>18</v>
      </c>
    </row>
    <row r="930" spans="1:7" x14ac:dyDescent="0.25">
      <c r="A930" s="3" t="s">
        <v>179</v>
      </c>
      <c r="B930" s="3">
        <f t="shared" si="14"/>
        <v>2020</v>
      </c>
      <c r="C930" s="3" t="str" cm="1">
        <f t="array" ref="C930">_xlfn.IFS(LEFT(A930,1)="1","1+2 kvartal",LEFT(A930,1)="2","1+2 kvartal",LEFT(A930,1)="3","3+4 kvartal",LEFT(A930,1)="4","3+4 kvartal")</f>
        <v>3+4 kvartal</v>
      </c>
      <c r="D930" s="3" t="s">
        <v>3</v>
      </c>
      <c r="E930" s="3" t="s">
        <v>31</v>
      </c>
      <c r="F930" s="4">
        <v>9715</v>
      </c>
      <c r="G930" s="14">
        <v>26.2</v>
      </c>
    </row>
    <row r="931" spans="1:7" x14ac:dyDescent="0.25">
      <c r="A931" s="3" t="s">
        <v>179</v>
      </c>
      <c r="B931" s="3">
        <f t="shared" si="14"/>
        <v>2020</v>
      </c>
      <c r="C931" s="3" t="str" cm="1">
        <f t="array" ref="C931">_xlfn.IFS(LEFT(A931,1)="1","1+2 kvartal",LEFT(A931,1)="2","1+2 kvartal",LEFT(A931,1)="3","3+4 kvartal",LEFT(A931,1)="4","3+4 kvartal")</f>
        <v>3+4 kvartal</v>
      </c>
      <c r="D931" s="3" t="s">
        <v>3</v>
      </c>
      <c r="E931" s="3" t="s">
        <v>32</v>
      </c>
      <c r="F931" s="4">
        <v>8172</v>
      </c>
      <c r="G931" s="14">
        <v>23.4</v>
      </c>
    </row>
    <row r="932" spans="1:7" x14ac:dyDescent="0.25">
      <c r="A932" s="3" t="s">
        <v>179</v>
      </c>
      <c r="B932" s="3">
        <f t="shared" si="14"/>
        <v>2020</v>
      </c>
      <c r="C932" s="3" t="str" cm="1">
        <f t="array" ref="C932">_xlfn.IFS(LEFT(A932,1)="1","1+2 kvartal",LEFT(A932,1)="2","1+2 kvartal",LEFT(A932,1)="3","3+4 kvartal",LEFT(A932,1)="4","3+4 kvartal")</f>
        <v>3+4 kvartal</v>
      </c>
      <c r="D932" s="3" t="s">
        <v>3</v>
      </c>
      <c r="E932" s="3" t="s">
        <v>33</v>
      </c>
      <c r="F932" s="4">
        <v>4128</v>
      </c>
      <c r="G932" s="14">
        <v>21.5</v>
      </c>
    </row>
    <row r="933" spans="1:7" x14ac:dyDescent="0.25">
      <c r="A933" s="3" t="s">
        <v>179</v>
      </c>
      <c r="B933" s="3">
        <f t="shared" si="14"/>
        <v>2020</v>
      </c>
      <c r="C933" s="3" t="str" cm="1">
        <f t="array" ref="C933">_xlfn.IFS(LEFT(A933,1)="1","1+2 kvartal",LEFT(A933,1)="2","1+2 kvartal",LEFT(A933,1)="3","3+4 kvartal",LEFT(A933,1)="4","3+4 kvartal")</f>
        <v>3+4 kvartal</v>
      </c>
      <c r="D933" s="3" t="s">
        <v>3</v>
      </c>
      <c r="E933" s="3" t="s">
        <v>34</v>
      </c>
      <c r="F933" s="4">
        <v>5593</v>
      </c>
      <c r="G933" s="4">
        <v>19</v>
      </c>
    </row>
    <row r="934" spans="1:7" x14ac:dyDescent="0.25">
      <c r="A934" s="3" t="s">
        <v>179</v>
      </c>
      <c r="B934" s="3">
        <f t="shared" si="14"/>
        <v>2020</v>
      </c>
      <c r="C934" s="3" t="str" cm="1">
        <f t="array" ref="C934">_xlfn.IFS(LEFT(A934,1)="1","1+2 kvartal",LEFT(A934,1)="2","1+2 kvartal",LEFT(A934,1)="3","3+4 kvartal",LEFT(A934,1)="4","3+4 kvartal")</f>
        <v>3+4 kvartal</v>
      </c>
      <c r="D934" s="3" t="s">
        <v>3</v>
      </c>
      <c r="E934" s="3" t="s">
        <v>35</v>
      </c>
      <c r="F934" s="4">
        <v>7337</v>
      </c>
      <c r="G934" s="4">
        <v>19</v>
      </c>
    </row>
    <row r="935" spans="1:7" x14ac:dyDescent="0.25">
      <c r="A935" s="3" t="s">
        <v>179</v>
      </c>
      <c r="B935" s="3">
        <f t="shared" si="14"/>
        <v>2020</v>
      </c>
      <c r="C935" s="3" t="str" cm="1">
        <f t="array" ref="C935">_xlfn.IFS(LEFT(A935,1)="1","1+2 kvartal",LEFT(A935,1)="2","1+2 kvartal",LEFT(A935,1)="3","3+4 kvartal",LEFT(A935,1)="4","3+4 kvartal")</f>
        <v>3+4 kvartal</v>
      </c>
      <c r="D935" s="3" t="s">
        <v>3</v>
      </c>
      <c r="E935" s="3" t="s">
        <v>36</v>
      </c>
      <c r="F935" s="4">
        <v>3360</v>
      </c>
      <c r="G935" s="14">
        <v>18.3</v>
      </c>
    </row>
    <row r="936" spans="1:7" x14ac:dyDescent="0.25">
      <c r="A936" s="3" t="s">
        <v>179</v>
      </c>
      <c r="B936" s="3">
        <f t="shared" si="14"/>
        <v>2020</v>
      </c>
      <c r="C936" s="3" t="str" cm="1">
        <f t="array" ref="C936">_xlfn.IFS(LEFT(A936,1)="1","1+2 kvartal",LEFT(A936,1)="2","1+2 kvartal",LEFT(A936,1)="3","3+4 kvartal",LEFT(A936,1)="4","3+4 kvartal")</f>
        <v>3+4 kvartal</v>
      </c>
      <c r="D936" s="3" t="s">
        <v>3</v>
      </c>
      <c r="E936" s="3" t="s">
        <v>37</v>
      </c>
      <c r="F936" s="4">
        <v>11763</v>
      </c>
      <c r="G936" s="14">
        <v>20.6</v>
      </c>
    </row>
    <row r="937" spans="1:7" x14ac:dyDescent="0.25">
      <c r="A937" s="3" t="s">
        <v>179</v>
      </c>
      <c r="B937" s="3">
        <f t="shared" si="14"/>
        <v>2020</v>
      </c>
      <c r="C937" s="3" t="str" cm="1">
        <f t="array" ref="C937">_xlfn.IFS(LEFT(A937,1)="1","1+2 kvartal",LEFT(A937,1)="2","1+2 kvartal",LEFT(A937,1)="3","3+4 kvartal",LEFT(A937,1)="4","3+4 kvartal")</f>
        <v>3+4 kvartal</v>
      </c>
      <c r="D937" s="3" t="s">
        <v>3</v>
      </c>
      <c r="E937" s="3" t="s">
        <v>38</v>
      </c>
      <c r="F937" s="4">
        <v>5034</v>
      </c>
      <c r="G937" s="14">
        <v>15.4</v>
      </c>
    </row>
    <row r="938" spans="1:7" x14ac:dyDescent="0.25">
      <c r="A938" s="3" t="s">
        <v>179</v>
      </c>
      <c r="B938" s="3">
        <f t="shared" si="14"/>
        <v>2020</v>
      </c>
      <c r="C938" s="3" t="str" cm="1">
        <f t="array" ref="C938">_xlfn.IFS(LEFT(A938,1)="1","1+2 kvartal",LEFT(A938,1)="2","1+2 kvartal",LEFT(A938,1)="3","3+4 kvartal",LEFT(A938,1)="4","3+4 kvartal")</f>
        <v>3+4 kvartal</v>
      </c>
      <c r="D938" s="3" t="s">
        <v>3</v>
      </c>
      <c r="E938" s="3" t="s">
        <v>39</v>
      </c>
      <c r="F938" s="4">
        <v>9448</v>
      </c>
      <c r="G938" s="14">
        <v>23.6</v>
      </c>
    </row>
    <row r="939" spans="1:7" x14ac:dyDescent="0.25">
      <c r="A939" s="3" t="s">
        <v>179</v>
      </c>
      <c r="B939" s="3">
        <f t="shared" si="14"/>
        <v>2020</v>
      </c>
      <c r="C939" s="3" t="str" cm="1">
        <f t="array" ref="C939">_xlfn.IFS(LEFT(A939,1)="1","1+2 kvartal",LEFT(A939,1)="2","1+2 kvartal",LEFT(A939,1)="3","3+4 kvartal",LEFT(A939,1)="4","3+4 kvartal")</f>
        <v>3+4 kvartal</v>
      </c>
      <c r="D939" s="3" t="s">
        <v>3</v>
      </c>
      <c r="E939" s="3" t="s">
        <v>40</v>
      </c>
      <c r="F939" s="4">
        <v>9274</v>
      </c>
      <c r="G939" s="14">
        <v>20.5</v>
      </c>
    </row>
    <row r="940" spans="1:7" x14ac:dyDescent="0.25">
      <c r="A940" s="3" t="s">
        <v>179</v>
      </c>
      <c r="B940" s="3">
        <f t="shared" si="14"/>
        <v>2020</v>
      </c>
      <c r="C940" s="3" t="str" cm="1">
        <f t="array" ref="C940">_xlfn.IFS(LEFT(A940,1)="1","1+2 kvartal",LEFT(A940,1)="2","1+2 kvartal",LEFT(A940,1)="3","3+4 kvartal",LEFT(A940,1)="4","3+4 kvartal")</f>
        <v>3+4 kvartal</v>
      </c>
      <c r="D940" s="3" t="s">
        <v>3</v>
      </c>
      <c r="E940" s="3" t="s">
        <v>41</v>
      </c>
      <c r="F940" s="4">
        <v>7313</v>
      </c>
      <c r="G940" s="14">
        <v>19.899999999999999</v>
      </c>
    </row>
    <row r="941" spans="1:7" x14ac:dyDescent="0.25">
      <c r="A941" s="3" t="s">
        <v>179</v>
      </c>
      <c r="B941" s="3">
        <f t="shared" si="14"/>
        <v>2020</v>
      </c>
      <c r="C941" s="3" t="str" cm="1">
        <f t="array" ref="C941">_xlfn.IFS(LEFT(A941,1)="1","1+2 kvartal",LEFT(A941,1)="2","1+2 kvartal",LEFT(A941,1)="3","3+4 kvartal",LEFT(A941,1)="4","3+4 kvartal")</f>
        <v>3+4 kvartal</v>
      </c>
      <c r="D941" s="3" t="s">
        <v>3</v>
      </c>
      <c r="E941" s="3" t="s">
        <v>42</v>
      </c>
      <c r="F941" s="4">
        <v>13049</v>
      </c>
      <c r="G941" s="14">
        <v>22.2</v>
      </c>
    </row>
    <row r="942" spans="1:7" x14ac:dyDescent="0.25">
      <c r="A942" s="3" t="s">
        <v>179</v>
      </c>
      <c r="B942" s="3">
        <f t="shared" si="14"/>
        <v>2020</v>
      </c>
      <c r="C942" s="3" t="str" cm="1">
        <f t="array" ref="C942">_xlfn.IFS(LEFT(A942,1)="1","1+2 kvartal",LEFT(A942,1)="2","1+2 kvartal",LEFT(A942,1)="3","3+4 kvartal",LEFT(A942,1)="4","3+4 kvartal")</f>
        <v>3+4 kvartal</v>
      </c>
      <c r="D942" s="3" t="s">
        <v>3</v>
      </c>
      <c r="E942" s="3" t="s">
        <v>43</v>
      </c>
      <c r="F942" s="4">
        <v>6359</v>
      </c>
      <c r="G942" s="14">
        <v>18.3</v>
      </c>
    </row>
    <row r="943" spans="1:7" x14ac:dyDescent="0.25">
      <c r="A943" s="3" t="s">
        <v>179</v>
      </c>
      <c r="B943" s="3">
        <f t="shared" si="14"/>
        <v>2020</v>
      </c>
      <c r="C943" s="3" t="str" cm="1">
        <f t="array" ref="C943">_xlfn.IFS(LEFT(A943,1)="1","1+2 kvartal",LEFT(A943,1)="2","1+2 kvartal",LEFT(A943,1)="3","3+4 kvartal",LEFT(A943,1)="4","3+4 kvartal")</f>
        <v>3+4 kvartal</v>
      </c>
      <c r="D943" s="3" t="s">
        <v>3</v>
      </c>
      <c r="E943" s="3" t="s">
        <v>44</v>
      </c>
      <c r="F943" s="4">
        <v>6322</v>
      </c>
      <c r="G943" s="14">
        <v>19.100000000000001</v>
      </c>
    </row>
    <row r="944" spans="1:7" x14ac:dyDescent="0.25">
      <c r="A944" s="3" t="s">
        <v>179</v>
      </c>
      <c r="B944" s="3">
        <f t="shared" si="14"/>
        <v>2020</v>
      </c>
      <c r="C944" s="3" t="str" cm="1">
        <f t="array" ref="C944">_xlfn.IFS(LEFT(A944,1)="1","1+2 kvartal",LEFT(A944,1)="2","1+2 kvartal",LEFT(A944,1)="3","3+4 kvartal",LEFT(A944,1)="4","3+4 kvartal")</f>
        <v>3+4 kvartal</v>
      </c>
      <c r="D944" s="3" t="s">
        <v>3</v>
      </c>
      <c r="E944" s="3" t="s">
        <v>45</v>
      </c>
      <c r="F944" s="4">
        <v>1676</v>
      </c>
      <c r="G944" s="4">
        <v>12</v>
      </c>
    </row>
    <row r="945" spans="1:7" x14ac:dyDescent="0.25">
      <c r="A945" s="3" t="s">
        <v>179</v>
      </c>
      <c r="B945" s="3">
        <f t="shared" si="14"/>
        <v>2020</v>
      </c>
      <c r="C945" s="3" t="str" cm="1">
        <f t="array" ref="C945">_xlfn.IFS(LEFT(A945,1)="1","1+2 kvartal",LEFT(A945,1)="2","1+2 kvartal",LEFT(A945,1)="3","3+4 kvartal",LEFT(A945,1)="4","3+4 kvartal")</f>
        <v>3+4 kvartal</v>
      </c>
      <c r="D945" s="3" t="s">
        <v>3</v>
      </c>
      <c r="E945" s="3" t="s">
        <v>46</v>
      </c>
      <c r="F945" s="4">
        <v>5560</v>
      </c>
      <c r="G945" s="14">
        <v>21.4</v>
      </c>
    </row>
    <row r="946" spans="1:7" x14ac:dyDescent="0.25">
      <c r="A946" s="3" t="s">
        <v>179</v>
      </c>
      <c r="B946" s="3">
        <f t="shared" si="14"/>
        <v>2020</v>
      </c>
      <c r="C946" s="3" t="str" cm="1">
        <f t="array" ref="C946">_xlfn.IFS(LEFT(A946,1)="1","1+2 kvartal",LEFT(A946,1)="2","1+2 kvartal",LEFT(A946,1)="3","3+4 kvartal",LEFT(A946,1)="4","3+4 kvartal")</f>
        <v>3+4 kvartal</v>
      </c>
      <c r="D946" s="3" t="s">
        <v>3</v>
      </c>
      <c r="E946" s="3" t="s">
        <v>47</v>
      </c>
      <c r="F946" s="4">
        <v>3326</v>
      </c>
      <c r="G946" s="4">
        <v>22</v>
      </c>
    </row>
    <row r="947" spans="1:7" x14ac:dyDescent="0.25">
      <c r="A947" s="3" t="s">
        <v>179</v>
      </c>
      <c r="B947" s="3">
        <f t="shared" si="14"/>
        <v>2020</v>
      </c>
      <c r="C947" s="3" t="str" cm="1">
        <f t="array" ref="C947">_xlfn.IFS(LEFT(A947,1)="1","1+2 kvartal",LEFT(A947,1)="2","1+2 kvartal",LEFT(A947,1)="3","3+4 kvartal",LEFT(A947,1)="4","3+4 kvartal")</f>
        <v>3+4 kvartal</v>
      </c>
      <c r="D947" s="3" t="s">
        <v>3</v>
      </c>
      <c r="E947" s="3" t="s">
        <v>48</v>
      </c>
      <c r="F947" s="4">
        <v>5353</v>
      </c>
      <c r="G947" s="4">
        <v>23</v>
      </c>
    </row>
    <row r="948" spans="1:7" x14ac:dyDescent="0.25">
      <c r="A948" s="3" t="s">
        <v>179</v>
      </c>
      <c r="B948" s="3">
        <f t="shared" si="14"/>
        <v>2020</v>
      </c>
      <c r="C948" s="3" t="str" cm="1">
        <f t="array" ref="C948">_xlfn.IFS(LEFT(A948,1)="1","1+2 kvartal",LEFT(A948,1)="2","1+2 kvartal",LEFT(A948,1)="3","3+4 kvartal",LEFT(A948,1)="4","3+4 kvartal")</f>
        <v>3+4 kvartal</v>
      </c>
      <c r="D948" s="3" t="s">
        <v>3</v>
      </c>
      <c r="E948" s="3" t="s">
        <v>49</v>
      </c>
      <c r="F948" s="4">
        <v>7554</v>
      </c>
      <c r="G948" s="14">
        <v>25.2</v>
      </c>
    </row>
    <row r="949" spans="1:7" x14ac:dyDescent="0.25">
      <c r="A949" s="3" t="s">
        <v>179</v>
      </c>
      <c r="B949" s="3">
        <f t="shared" si="14"/>
        <v>2020</v>
      </c>
      <c r="C949" s="3" t="str" cm="1">
        <f t="array" ref="C949">_xlfn.IFS(LEFT(A949,1)="1","1+2 kvartal",LEFT(A949,1)="2","1+2 kvartal",LEFT(A949,1)="3","3+4 kvartal",LEFT(A949,1)="4","3+4 kvartal")</f>
        <v>3+4 kvartal</v>
      </c>
      <c r="D949" s="3" t="s">
        <v>3</v>
      </c>
      <c r="E949" s="3" t="s">
        <v>50</v>
      </c>
      <c r="F949" s="4">
        <v>3287</v>
      </c>
      <c r="G949" s="14">
        <v>22.9</v>
      </c>
    </row>
    <row r="950" spans="1:7" x14ac:dyDescent="0.25">
      <c r="A950" s="3" t="s">
        <v>179</v>
      </c>
      <c r="B950" s="3">
        <f t="shared" si="14"/>
        <v>2020</v>
      </c>
      <c r="C950" s="3" t="str" cm="1">
        <f t="array" ref="C950">_xlfn.IFS(LEFT(A950,1)="1","1+2 kvartal",LEFT(A950,1)="2","1+2 kvartal",LEFT(A950,1)="3","3+4 kvartal",LEFT(A950,1)="4","3+4 kvartal")</f>
        <v>3+4 kvartal</v>
      </c>
      <c r="D950" s="3" t="s">
        <v>3</v>
      </c>
      <c r="E950" s="3" t="s">
        <v>51</v>
      </c>
      <c r="F950" s="4">
        <v>11716</v>
      </c>
      <c r="G950" s="14">
        <v>19.5</v>
      </c>
    </row>
    <row r="951" spans="1:7" x14ac:dyDescent="0.25">
      <c r="A951" s="3" t="s">
        <v>179</v>
      </c>
      <c r="B951" s="3">
        <f t="shared" si="14"/>
        <v>2020</v>
      </c>
      <c r="C951" s="3" t="str" cm="1">
        <f t="array" ref="C951">_xlfn.IFS(LEFT(A951,1)="1","1+2 kvartal",LEFT(A951,1)="2","1+2 kvartal",LEFT(A951,1)="3","3+4 kvartal",LEFT(A951,1)="4","3+4 kvartal")</f>
        <v>3+4 kvartal</v>
      </c>
      <c r="D951" s="3" t="s">
        <v>3</v>
      </c>
      <c r="E951" s="3" t="s">
        <v>52</v>
      </c>
      <c r="F951" s="4">
        <v>67717</v>
      </c>
      <c r="G951" s="14">
        <v>14.3</v>
      </c>
    </row>
    <row r="952" spans="1:7" x14ac:dyDescent="0.25">
      <c r="A952" s="3" t="s">
        <v>179</v>
      </c>
      <c r="B952" s="3">
        <f t="shared" si="14"/>
        <v>2020</v>
      </c>
      <c r="C952" s="3" t="str" cm="1">
        <f t="array" ref="C952">_xlfn.IFS(LEFT(A952,1)="1","1+2 kvartal",LEFT(A952,1)="2","1+2 kvartal",LEFT(A952,1)="3","3+4 kvartal",LEFT(A952,1)="4","3+4 kvartal")</f>
        <v>3+4 kvartal</v>
      </c>
      <c r="D952" s="3" t="s">
        <v>3</v>
      </c>
      <c r="E952" s="3" t="s">
        <v>53</v>
      </c>
      <c r="F952" s="4">
        <v>7320</v>
      </c>
      <c r="G952" s="14">
        <v>18.899999999999999</v>
      </c>
    </row>
    <row r="953" spans="1:7" x14ac:dyDescent="0.25">
      <c r="A953" s="3" t="s">
        <v>179</v>
      </c>
      <c r="B953" s="3">
        <f t="shared" si="14"/>
        <v>2020</v>
      </c>
      <c r="C953" s="3" t="str" cm="1">
        <f t="array" ref="C953">_xlfn.IFS(LEFT(A953,1)="1","1+2 kvartal",LEFT(A953,1)="2","1+2 kvartal",LEFT(A953,1)="3","3+4 kvartal",LEFT(A953,1)="4","3+4 kvartal")</f>
        <v>3+4 kvartal</v>
      </c>
      <c r="D953" s="3" t="s">
        <v>3</v>
      </c>
      <c r="E953" s="3" t="s">
        <v>54</v>
      </c>
      <c r="F953" s="4">
        <v>2202</v>
      </c>
      <c r="G953" s="14">
        <v>30.6</v>
      </c>
    </row>
    <row r="954" spans="1:7" x14ac:dyDescent="0.25">
      <c r="A954" s="3" t="s">
        <v>179</v>
      </c>
      <c r="B954" s="3">
        <f t="shared" si="14"/>
        <v>2020</v>
      </c>
      <c r="C954" s="3" t="str" cm="1">
        <f t="array" ref="C954">_xlfn.IFS(LEFT(A954,1)="1","1+2 kvartal",LEFT(A954,1)="2","1+2 kvartal",LEFT(A954,1)="3","3+4 kvartal",LEFT(A954,1)="4","3+4 kvartal")</f>
        <v>3+4 kvartal</v>
      </c>
      <c r="D954" s="3" t="s">
        <v>3</v>
      </c>
      <c r="E954" s="3" t="s">
        <v>55</v>
      </c>
      <c r="F954" s="4">
        <v>2780</v>
      </c>
      <c r="G954" s="14">
        <v>16.3</v>
      </c>
    </row>
    <row r="955" spans="1:7" x14ac:dyDescent="0.25">
      <c r="A955" s="3" t="s">
        <v>179</v>
      </c>
      <c r="B955" s="3">
        <f t="shared" si="14"/>
        <v>2020</v>
      </c>
      <c r="C955" s="3" t="str" cm="1">
        <f t="array" ref="C955">_xlfn.IFS(LEFT(A955,1)="1","1+2 kvartal",LEFT(A955,1)="2","1+2 kvartal",LEFT(A955,1)="3","3+4 kvartal",LEFT(A955,1)="4","3+4 kvartal")</f>
        <v>3+4 kvartal</v>
      </c>
      <c r="D955" s="3" t="s">
        <v>3</v>
      </c>
      <c r="E955" s="3" t="s">
        <v>56</v>
      </c>
      <c r="F955" s="4">
        <v>2599</v>
      </c>
      <c r="G955" s="14">
        <v>21.5</v>
      </c>
    </row>
    <row r="956" spans="1:7" x14ac:dyDescent="0.25">
      <c r="A956" s="3" t="s">
        <v>179</v>
      </c>
      <c r="B956" s="3">
        <f t="shared" si="14"/>
        <v>2020</v>
      </c>
      <c r="C956" s="3" t="str" cm="1">
        <f t="array" ref="C956">_xlfn.IFS(LEFT(A956,1)="1","1+2 kvartal",LEFT(A956,1)="2","1+2 kvartal",LEFT(A956,1)="3","3+4 kvartal",LEFT(A956,1)="4","3+4 kvartal")</f>
        <v>3+4 kvartal</v>
      </c>
      <c r="D956" s="3" t="s">
        <v>3</v>
      </c>
      <c r="E956" s="3" t="s">
        <v>57</v>
      </c>
      <c r="F956" s="4">
        <v>8056</v>
      </c>
      <c r="G956" s="14">
        <v>32.9</v>
      </c>
    </row>
    <row r="957" spans="1:7" x14ac:dyDescent="0.25">
      <c r="A957" s="3" t="s">
        <v>179</v>
      </c>
      <c r="B957" s="3">
        <f t="shared" si="14"/>
        <v>2020</v>
      </c>
      <c r="C957" s="3" t="str" cm="1">
        <f t="array" ref="C957">_xlfn.IFS(LEFT(A957,1)="1","1+2 kvartal",LEFT(A957,1)="2","1+2 kvartal",LEFT(A957,1)="3","3+4 kvartal",LEFT(A957,1)="4","3+4 kvartal")</f>
        <v>3+4 kvartal</v>
      </c>
      <c r="D957" s="3" t="s">
        <v>3</v>
      </c>
      <c r="E957" s="3" t="s">
        <v>58</v>
      </c>
      <c r="F957" s="4">
        <v>4150</v>
      </c>
      <c r="G957" s="14">
        <v>11.6</v>
      </c>
    </row>
    <row r="958" spans="1:7" x14ac:dyDescent="0.25">
      <c r="A958" s="3" t="s">
        <v>179</v>
      </c>
      <c r="B958" s="3">
        <f t="shared" si="14"/>
        <v>2020</v>
      </c>
      <c r="C958" s="3" t="str" cm="1">
        <f t="array" ref="C958">_xlfn.IFS(LEFT(A958,1)="1","1+2 kvartal",LEFT(A958,1)="2","1+2 kvartal",LEFT(A958,1)="3","3+4 kvartal",LEFT(A958,1)="4","3+4 kvartal")</f>
        <v>3+4 kvartal</v>
      </c>
      <c r="D958" s="3" t="s">
        <v>3</v>
      </c>
      <c r="E958" s="3" t="s">
        <v>59</v>
      </c>
      <c r="F958" s="4">
        <v>239</v>
      </c>
      <c r="G958" s="14">
        <v>25.1</v>
      </c>
    </row>
    <row r="959" spans="1:7" x14ac:dyDescent="0.25">
      <c r="A959" s="3" t="s">
        <v>179</v>
      </c>
      <c r="B959" s="3">
        <f t="shared" si="14"/>
        <v>2020</v>
      </c>
      <c r="C959" s="3" t="str" cm="1">
        <f t="array" ref="C959">_xlfn.IFS(LEFT(A959,1)="1","1+2 kvartal",LEFT(A959,1)="2","1+2 kvartal",LEFT(A959,1)="3","3+4 kvartal",LEFT(A959,1)="4","3+4 kvartal")</f>
        <v>3+4 kvartal</v>
      </c>
      <c r="D959" s="3" t="s">
        <v>3</v>
      </c>
      <c r="E959" s="3" t="s">
        <v>60</v>
      </c>
      <c r="F959" s="4">
        <v>5819</v>
      </c>
      <c r="G959" s="14">
        <v>22.2</v>
      </c>
    </row>
    <row r="960" spans="1:7" x14ac:dyDescent="0.25">
      <c r="A960" s="3" t="s">
        <v>179</v>
      </c>
      <c r="B960" s="3">
        <f t="shared" si="14"/>
        <v>2020</v>
      </c>
      <c r="C960" s="3" t="str" cm="1">
        <f t="array" ref="C960">_xlfn.IFS(LEFT(A960,1)="1","1+2 kvartal",LEFT(A960,1)="2","1+2 kvartal",LEFT(A960,1)="3","3+4 kvartal",LEFT(A960,1)="4","3+4 kvartal")</f>
        <v>3+4 kvartal</v>
      </c>
      <c r="D960" s="3" t="s">
        <v>3</v>
      </c>
      <c r="E960" s="3" t="s">
        <v>61</v>
      </c>
      <c r="F960" s="4">
        <v>4753</v>
      </c>
      <c r="G960" s="14">
        <v>19.8</v>
      </c>
    </row>
    <row r="961" spans="1:7" x14ac:dyDescent="0.25">
      <c r="A961" s="3" t="s">
        <v>179</v>
      </c>
      <c r="B961" s="3">
        <f t="shared" si="14"/>
        <v>2020</v>
      </c>
      <c r="C961" s="3" t="str" cm="1">
        <f t="array" ref="C961">_xlfn.IFS(LEFT(A961,1)="1","1+2 kvartal",LEFT(A961,1)="2","1+2 kvartal",LEFT(A961,1)="3","3+4 kvartal",LEFT(A961,1)="4","3+4 kvartal")</f>
        <v>3+4 kvartal</v>
      </c>
      <c r="D961" s="3" t="s">
        <v>3</v>
      </c>
      <c r="E961" s="3" t="s">
        <v>62</v>
      </c>
      <c r="F961" s="4">
        <v>3156</v>
      </c>
      <c r="G961" s="14">
        <v>25.7</v>
      </c>
    </row>
    <row r="962" spans="1:7" x14ac:dyDescent="0.25">
      <c r="A962" s="3" t="s">
        <v>179</v>
      </c>
      <c r="B962" s="3">
        <f t="shared" si="14"/>
        <v>2020</v>
      </c>
      <c r="C962" s="3" t="str" cm="1">
        <f t="array" ref="C962">_xlfn.IFS(LEFT(A962,1)="1","1+2 kvartal",LEFT(A962,1)="2","1+2 kvartal",LEFT(A962,1)="3","3+4 kvartal",LEFT(A962,1)="4","3+4 kvartal")</f>
        <v>3+4 kvartal</v>
      </c>
      <c r="D962" s="3" t="s">
        <v>3</v>
      </c>
      <c r="E962" s="3" t="s">
        <v>63</v>
      </c>
      <c r="F962" s="4">
        <v>5585</v>
      </c>
      <c r="G962" s="14">
        <v>23.9</v>
      </c>
    </row>
    <row r="963" spans="1:7" x14ac:dyDescent="0.25">
      <c r="A963" s="3" t="s">
        <v>179</v>
      </c>
      <c r="B963" s="3">
        <f t="shared" si="14"/>
        <v>2020</v>
      </c>
      <c r="C963" s="3" t="str" cm="1">
        <f t="array" ref="C963">_xlfn.IFS(LEFT(A963,1)="1","1+2 kvartal",LEFT(A963,1)="2","1+2 kvartal",LEFT(A963,1)="3","3+4 kvartal",LEFT(A963,1)="4","3+4 kvartal")</f>
        <v>3+4 kvartal</v>
      </c>
      <c r="D963" s="3" t="s">
        <v>3</v>
      </c>
      <c r="E963" s="3" t="s">
        <v>64</v>
      </c>
      <c r="F963" s="4">
        <v>4222</v>
      </c>
      <c r="G963" s="14">
        <v>22.9</v>
      </c>
    </row>
    <row r="964" spans="1:7" x14ac:dyDescent="0.25">
      <c r="A964" s="3" t="s">
        <v>179</v>
      </c>
      <c r="B964" s="3">
        <f t="shared" ref="B964:B1027" si="15">VALUE(RIGHT(A964,4))</f>
        <v>2020</v>
      </c>
      <c r="C964" s="3" t="str" cm="1">
        <f t="array" ref="C964">_xlfn.IFS(LEFT(A964,1)="1","1+2 kvartal",LEFT(A964,1)="2","1+2 kvartal",LEFT(A964,1)="3","3+4 kvartal",LEFT(A964,1)="4","3+4 kvartal")</f>
        <v>3+4 kvartal</v>
      </c>
      <c r="D964" s="3" t="s">
        <v>3</v>
      </c>
      <c r="E964" s="3" t="s">
        <v>65</v>
      </c>
      <c r="F964" s="4">
        <v>4966</v>
      </c>
      <c r="G964" s="14">
        <v>25.3</v>
      </c>
    </row>
    <row r="965" spans="1:7" x14ac:dyDescent="0.25">
      <c r="A965" s="3" t="s">
        <v>179</v>
      </c>
      <c r="B965" s="3">
        <f t="shared" si="15"/>
        <v>2020</v>
      </c>
      <c r="C965" s="3" t="str" cm="1">
        <f t="array" ref="C965">_xlfn.IFS(LEFT(A965,1)="1","1+2 kvartal",LEFT(A965,1)="2","1+2 kvartal",LEFT(A965,1)="3","3+4 kvartal",LEFT(A965,1)="4","3+4 kvartal")</f>
        <v>3+4 kvartal</v>
      </c>
      <c r="D965" s="3" t="s">
        <v>3</v>
      </c>
      <c r="E965" s="3" t="s">
        <v>66</v>
      </c>
      <c r="F965" s="4">
        <v>11208</v>
      </c>
      <c r="G965" s="14">
        <v>21.1</v>
      </c>
    </row>
    <row r="966" spans="1:7" x14ac:dyDescent="0.25">
      <c r="A966" s="3" t="s">
        <v>179</v>
      </c>
      <c r="B966" s="3">
        <f t="shared" si="15"/>
        <v>2020</v>
      </c>
      <c r="C966" s="3" t="str" cm="1">
        <f t="array" ref="C966">_xlfn.IFS(LEFT(A966,1)="1","1+2 kvartal",LEFT(A966,1)="2","1+2 kvartal",LEFT(A966,1)="3","3+4 kvartal",LEFT(A966,1)="4","3+4 kvartal")</f>
        <v>3+4 kvartal</v>
      </c>
      <c r="D966" s="3" t="s">
        <v>3</v>
      </c>
      <c r="E966" s="3" t="s">
        <v>67</v>
      </c>
      <c r="F966" s="4">
        <v>2833</v>
      </c>
      <c r="G966" s="14">
        <v>20.399999999999999</v>
      </c>
    </row>
    <row r="967" spans="1:7" x14ac:dyDescent="0.25">
      <c r="A967" s="3" t="s">
        <v>179</v>
      </c>
      <c r="B967" s="3">
        <f t="shared" si="15"/>
        <v>2020</v>
      </c>
      <c r="C967" s="3" t="str" cm="1">
        <f t="array" ref="C967">_xlfn.IFS(LEFT(A967,1)="1","1+2 kvartal",LEFT(A967,1)="2","1+2 kvartal",LEFT(A967,1)="3","3+4 kvartal",LEFT(A967,1)="4","3+4 kvartal")</f>
        <v>3+4 kvartal</v>
      </c>
      <c r="D967" s="3" t="s">
        <v>3</v>
      </c>
      <c r="E967" s="3" t="s">
        <v>68</v>
      </c>
      <c r="F967" s="4">
        <v>29579</v>
      </c>
      <c r="G967" s="14">
        <v>21.2</v>
      </c>
    </row>
    <row r="968" spans="1:7" x14ac:dyDescent="0.25">
      <c r="A968" s="3" t="s">
        <v>179</v>
      </c>
      <c r="B968" s="3">
        <f t="shared" si="15"/>
        <v>2020</v>
      </c>
      <c r="C968" s="3" t="str" cm="1">
        <f t="array" ref="C968">_xlfn.IFS(LEFT(A968,1)="1","1+2 kvartal",LEFT(A968,1)="2","1+2 kvartal",LEFT(A968,1)="3","3+4 kvartal",LEFT(A968,1)="4","3+4 kvartal")</f>
        <v>3+4 kvartal</v>
      </c>
      <c r="D968" s="3" t="s">
        <v>3</v>
      </c>
      <c r="E968" s="3" t="s">
        <v>69</v>
      </c>
      <c r="F968" s="4">
        <v>5100</v>
      </c>
      <c r="G968" s="14">
        <v>26.4</v>
      </c>
    </row>
    <row r="969" spans="1:7" x14ac:dyDescent="0.25">
      <c r="A969" s="3" t="s">
        <v>179</v>
      </c>
      <c r="B969" s="3">
        <f t="shared" si="15"/>
        <v>2020</v>
      </c>
      <c r="C969" s="3" t="str" cm="1">
        <f t="array" ref="C969">_xlfn.IFS(LEFT(A969,1)="1","1+2 kvartal",LEFT(A969,1)="2","1+2 kvartal",LEFT(A969,1)="3","3+4 kvartal",LEFT(A969,1)="4","3+4 kvartal")</f>
        <v>3+4 kvartal</v>
      </c>
      <c r="D969" s="3" t="s">
        <v>3</v>
      </c>
      <c r="E969" s="3" t="s">
        <v>70</v>
      </c>
      <c r="F969" s="4">
        <v>14900</v>
      </c>
      <c r="G969" s="14">
        <v>23.8</v>
      </c>
    </row>
    <row r="970" spans="1:7" x14ac:dyDescent="0.25">
      <c r="A970" s="3" t="s">
        <v>179</v>
      </c>
      <c r="B970" s="3">
        <f t="shared" si="15"/>
        <v>2020</v>
      </c>
      <c r="C970" s="3" t="str" cm="1">
        <f t="array" ref="C970">_xlfn.IFS(LEFT(A970,1)="1","1+2 kvartal",LEFT(A970,1)="2","1+2 kvartal",LEFT(A970,1)="3","3+4 kvartal",LEFT(A970,1)="4","3+4 kvartal")</f>
        <v>3+4 kvartal</v>
      </c>
      <c r="D970" s="3" t="s">
        <v>3</v>
      </c>
      <c r="E970" s="3" t="s">
        <v>71</v>
      </c>
      <c r="F970" s="4">
        <v>3225</v>
      </c>
      <c r="G970" s="14">
        <v>17.399999999999999</v>
      </c>
    </row>
    <row r="971" spans="1:7" x14ac:dyDescent="0.25">
      <c r="A971" s="3" t="s">
        <v>179</v>
      </c>
      <c r="B971" s="3">
        <f t="shared" si="15"/>
        <v>2020</v>
      </c>
      <c r="C971" s="3" t="str" cm="1">
        <f t="array" ref="C971">_xlfn.IFS(LEFT(A971,1)="1","1+2 kvartal",LEFT(A971,1)="2","1+2 kvartal",LEFT(A971,1)="3","3+4 kvartal",LEFT(A971,1)="4","3+4 kvartal")</f>
        <v>3+4 kvartal</v>
      </c>
      <c r="D971" s="3" t="s">
        <v>3</v>
      </c>
      <c r="E971" s="3" t="s">
        <v>72</v>
      </c>
      <c r="F971" s="4">
        <v>7395</v>
      </c>
      <c r="G971" s="14">
        <v>21.1</v>
      </c>
    </row>
    <row r="972" spans="1:7" x14ac:dyDescent="0.25">
      <c r="A972" s="3" t="s">
        <v>179</v>
      </c>
      <c r="B972" s="3">
        <f t="shared" si="15"/>
        <v>2020</v>
      </c>
      <c r="C972" s="3" t="str" cm="1">
        <f t="array" ref="C972">_xlfn.IFS(LEFT(A972,1)="1","1+2 kvartal",LEFT(A972,1)="2","1+2 kvartal",LEFT(A972,1)="3","3+4 kvartal",LEFT(A972,1)="4","3+4 kvartal")</f>
        <v>3+4 kvartal</v>
      </c>
      <c r="D972" s="3" t="s">
        <v>3</v>
      </c>
      <c r="E972" s="3" t="s">
        <v>73</v>
      </c>
      <c r="F972" s="4">
        <v>4284</v>
      </c>
      <c r="G972" s="14">
        <v>18.7</v>
      </c>
    </row>
    <row r="973" spans="1:7" x14ac:dyDescent="0.25">
      <c r="A973" s="3" t="s">
        <v>179</v>
      </c>
      <c r="B973" s="3">
        <f t="shared" si="15"/>
        <v>2020</v>
      </c>
      <c r="C973" s="3" t="str" cm="1">
        <f t="array" ref="C973">_xlfn.IFS(LEFT(A973,1)="1","1+2 kvartal",LEFT(A973,1)="2","1+2 kvartal",LEFT(A973,1)="3","3+4 kvartal",LEFT(A973,1)="4","3+4 kvartal")</f>
        <v>3+4 kvartal</v>
      </c>
      <c r="D973" s="3" t="s">
        <v>3</v>
      </c>
      <c r="E973" s="3" t="s">
        <v>74</v>
      </c>
      <c r="F973" s="4">
        <v>8506</v>
      </c>
      <c r="G973" s="14">
        <v>15.1</v>
      </c>
    </row>
    <row r="974" spans="1:7" x14ac:dyDescent="0.25">
      <c r="A974" s="3" t="s">
        <v>179</v>
      </c>
      <c r="B974" s="3">
        <f t="shared" si="15"/>
        <v>2020</v>
      </c>
      <c r="C974" s="3" t="str" cm="1">
        <f t="array" ref="C974">_xlfn.IFS(LEFT(A974,1)="1","1+2 kvartal",LEFT(A974,1)="2","1+2 kvartal",LEFT(A974,1)="3","3+4 kvartal",LEFT(A974,1)="4","3+4 kvartal")</f>
        <v>3+4 kvartal</v>
      </c>
      <c r="D974" s="3" t="s">
        <v>3</v>
      </c>
      <c r="E974" s="3" t="s">
        <v>75</v>
      </c>
      <c r="F974" s="4">
        <v>3742</v>
      </c>
      <c r="G974" s="14">
        <v>11.1</v>
      </c>
    </row>
    <row r="975" spans="1:7" x14ac:dyDescent="0.25">
      <c r="A975" s="3" t="s">
        <v>179</v>
      </c>
      <c r="B975" s="3">
        <f t="shared" si="15"/>
        <v>2020</v>
      </c>
      <c r="C975" s="3" t="str" cm="1">
        <f t="array" ref="C975">_xlfn.IFS(LEFT(A975,1)="1","1+2 kvartal",LEFT(A975,1)="2","1+2 kvartal",LEFT(A975,1)="3","3+4 kvartal",LEFT(A975,1)="4","3+4 kvartal")</f>
        <v>3+4 kvartal</v>
      </c>
      <c r="D975" s="3" t="s">
        <v>3</v>
      </c>
      <c r="E975" s="3" t="s">
        <v>76</v>
      </c>
      <c r="F975" s="4">
        <v>4864</v>
      </c>
      <c r="G975" s="14">
        <v>18.5</v>
      </c>
    </row>
    <row r="976" spans="1:7" x14ac:dyDescent="0.25">
      <c r="A976" s="3" t="s">
        <v>179</v>
      </c>
      <c r="B976" s="3">
        <f t="shared" si="15"/>
        <v>2020</v>
      </c>
      <c r="C976" s="3" t="str" cm="1">
        <f t="array" ref="C976">_xlfn.IFS(LEFT(A976,1)="1","1+2 kvartal",LEFT(A976,1)="2","1+2 kvartal",LEFT(A976,1)="3","3+4 kvartal",LEFT(A976,1)="4","3+4 kvartal")</f>
        <v>3+4 kvartal</v>
      </c>
      <c r="D976" s="3" t="s">
        <v>3</v>
      </c>
      <c r="E976" s="3" t="s">
        <v>77</v>
      </c>
      <c r="F976" s="4">
        <v>560</v>
      </c>
      <c r="G976" s="14">
        <v>27.3</v>
      </c>
    </row>
    <row r="977" spans="1:7" x14ac:dyDescent="0.25">
      <c r="A977" s="3" t="s">
        <v>179</v>
      </c>
      <c r="B977" s="3">
        <f t="shared" si="15"/>
        <v>2020</v>
      </c>
      <c r="C977" s="3" t="str" cm="1">
        <f t="array" ref="C977">_xlfn.IFS(LEFT(A977,1)="1","1+2 kvartal",LEFT(A977,1)="2","1+2 kvartal",LEFT(A977,1)="3","3+4 kvartal",LEFT(A977,1)="4","3+4 kvartal")</f>
        <v>3+4 kvartal</v>
      </c>
      <c r="D977" s="3" t="s">
        <v>3</v>
      </c>
      <c r="E977" s="3" t="s">
        <v>78</v>
      </c>
      <c r="F977" s="4">
        <v>11544</v>
      </c>
      <c r="G977" s="14">
        <v>19.5</v>
      </c>
    </row>
    <row r="978" spans="1:7" x14ac:dyDescent="0.25">
      <c r="A978" s="3" t="s">
        <v>179</v>
      </c>
      <c r="B978" s="3">
        <f t="shared" si="15"/>
        <v>2020</v>
      </c>
      <c r="C978" s="3" t="str" cm="1">
        <f t="array" ref="C978">_xlfn.IFS(LEFT(A978,1)="1","1+2 kvartal",LEFT(A978,1)="2","1+2 kvartal",LEFT(A978,1)="3","3+4 kvartal",LEFT(A978,1)="4","3+4 kvartal")</f>
        <v>3+4 kvartal</v>
      </c>
      <c r="D978" s="3" t="s">
        <v>3</v>
      </c>
      <c r="E978" s="3" t="s">
        <v>79</v>
      </c>
      <c r="F978" s="4">
        <v>6499</v>
      </c>
      <c r="G978" s="14">
        <v>16.8</v>
      </c>
    </row>
    <row r="979" spans="1:7" x14ac:dyDescent="0.25">
      <c r="A979" s="3" t="s">
        <v>179</v>
      </c>
      <c r="B979" s="3">
        <f t="shared" si="15"/>
        <v>2020</v>
      </c>
      <c r="C979" s="3" t="str" cm="1">
        <f t="array" ref="C979">_xlfn.IFS(LEFT(A979,1)="1","1+2 kvartal",LEFT(A979,1)="2","1+2 kvartal",LEFT(A979,1)="3","3+4 kvartal",LEFT(A979,1)="4","3+4 kvartal")</f>
        <v>3+4 kvartal</v>
      </c>
      <c r="D979" s="3" t="s">
        <v>3</v>
      </c>
      <c r="E979" s="3" t="s">
        <v>80</v>
      </c>
      <c r="F979" s="4">
        <v>6682</v>
      </c>
      <c r="G979" s="14">
        <v>23.4</v>
      </c>
    </row>
    <row r="980" spans="1:7" x14ac:dyDescent="0.25">
      <c r="A980" s="3" t="s">
        <v>179</v>
      </c>
      <c r="B980" s="3">
        <f t="shared" si="15"/>
        <v>2020</v>
      </c>
      <c r="C980" s="3" t="str" cm="1">
        <f t="array" ref="C980">_xlfn.IFS(LEFT(A980,1)="1","1+2 kvartal",LEFT(A980,1)="2","1+2 kvartal",LEFT(A980,1)="3","3+4 kvartal",LEFT(A980,1)="4","3+4 kvartal")</f>
        <v>3+4 kvartal</v>
      </c>
      <c r="D980" s="3" t="s">
        <v>3</v>
      </c>
      <c r="E980" s="3" t="s">
        <v>81</v>
      </c>
      <c r="F980" s="4">
        <v>11431</v>
      </c>
      <c r="G980" s="14">
        <v>22.5</v>
      </c>
    </row>
    <row r="981" spans="1:7" x14ac:dyDescent="0.25">
      <c r="A981" s="3" t="s">
        <v>179</v>
      </c>
      <c r="B981" s="3">
        <f t="shared" si="15"/>
        <v>2020</v>
      </c>
      <c r="C981" s="3" t="str" cm="1">
        <f t="array" ref="C981">_xlfn.IFS(LEFT(A981,1)="1","1+2 kvartal",LEFT(A981,1)="2","1+2 kvartal",LEFT(A981,1)="3","3+4 kvartal",LEFT(A981,1)="4","3+4 kvartal")</f>
        <v>3+4 kvartal</v>
      </c>
      <c r="D981" s="3" t="s">
        <v>3</v>
      </c>
      <c r="E981" s="3" t="s">
        <v>82</v>
      </c>
      <c r="F981" s="4">
        <v>1945</v>
      </c>
      <c r="G981" s="14">
        <v>13.6</v>
      </c>
    </row>
    <row r="982" spans="1:7" x14ac:dyDescent="0.25">
      <c r="A982" s="3" t="s">
        <v>179</v>
      </c>
      <c r="B982" s="3">
        <f t="shared" si="15"/>
        <v>2020</v>
      </c>
      <c r="C982" s="3" t="str" cm="1">
        <f t="array" ref="C982">_xlfn.IFS(LEFT(A982,1)="1","1+2 kvartal",LEFT(A982,1)="2","1+2 kvartal",LEFT(A982,1)="3","3+4 kvartal",LEFT(A982,1)="4","3+4 kvartal")</f>
        <v>3+4 kvartal</v>
      </c>
      <c r="D982" s="3" t="s">
        <v>3</v>
      </c>
      <c r="E982" s="3" t="s">
        <v>83</v>
      </c>
      <c r="F982" s="4">
        <v>3855</v>
      </c>
      <c r="G982" s="14">
        <v>20.5</v>
      </c>
    </row>
    <row r="983" spans="1:7" x14ac:dyDescent="0.25">
      <c r="A983" s="3" t="s">
        <v>179</v>
      </c>
      <c r="B983" s="3">
        <f t="shared" si="15"/>
        <v>2020</v>
      </c>
      <c r="C983" s="3" t="str" cm="1">
        <f t="array" ref="C983">_xlfn.IFS(LEFT(A983,1)="1","1+2 kvartal",LEFT(A983,1)="2","1+2 kvartal",LEFT(A983,1)="3","3+4 kvartal",LEFT(A983,1)="4","3+4 kvartal")</f>
        <v>3+4 kvartal</v>
      </c>
      <c r="D983" s="3" t="s">
        <v>3</v>
      </c>
      <c r="E983" s="3" t="s">
        <v>84</v>
      </c>
      <c r="F983" s="4">
        <v>2779</v>
      </c>
      <c r="G983" s="14">
        <v>19.899999999999999</v>
      </c>
    </row>
    <row r="984" spans="1:7" x14ac:dyDescent="0.25">
      <c r="A984" s="3" t="s">
        <v>179</v>
      </c>
      <c r="B984" s="3">
        <f t="shared" si="15"/>
        <v>2020</v>
      </c>
      <c r="C984" s="3" t="str" cm="1">
        <f t="array" ref="C984">_xlfn.IFS(LEFT(A984,1)="1","1+2 kvartal",LEFT(A984,1)="2","1+2 kvartal",LEFT(A984,1)="3","3+4 kvartal",LEFT(A984,1)="4","3+4 kvartal")</f>
        <v>3+4 kvartal</v>
      </c>
      <c r="D984" s="3" t="s">
        <v>3</v>
      </c>
      <c r="E984" s="3" t="s">
        <v>85</v>
      </c>
      <c r="F984" s="4">
        <v>2996</v>
      </c>
      <c r="G984" s="14">
        <v>23.5</v>
      </c>
    </row>
    <row r="985" spans="1:7" x14ac:dyDescent="0.25">
      <c r="A985" s="3" t="s">
        <v>179</v>
      </c>
      <c r="B985" s="3">
        <f t="shared" si="15"/>
        <v>2020</v>
      </c>
      <c r="C985" s="3" t="str" cm="1">
        <f t="array" ref="C985">_xlfn.IFS(LEFT(A985,1)="1","1+2 kvartal",LEFT(A985,1)="2","1+2 kvartal",LEFT(A985,1)="3","3+4 kvartal",LEFT(A985,1)="4","3+4 kvartal")</f>
        <v>3+4 kvartal</v>
      </c>
      <c r="D985" s="3" t="s">
        <v>3</v>
      </c>
      <c r="E985" s="3" t="s">
        <v>86</v>
      </c>
      <c r="F985" s="4">
        <v>8315</v>
      </c>
      <c r="G985" s="4">
        <v>23</v>
      </c>
    </row>
    <row r="986" spans="1:7" x14ac:dyDescent="0.25">
      <c r="A986" s="3" t="s">
        <v>179</v>
      </c>
      <c r="B986" s="3">
        <f t="shared" si="15"/>
        <v>2020</v>
      </c>
      <c r="C986" s="3" t="str" cm="1">
        <f t="array" ref="C986">_xlfn.IFS(LEFT(A986,1)="1","1+2 kvartal",LEFT(A986,1)="2","1+2 kvartal",LEFT(A986,1)="3","3+4 kvartal",LEFT(A986,1)="4","3+4 kvartal")</f>
        <v>3+4 kvartal</v>
      </c>
      <c r="D986" s="3" t="s">
        <v>3</v>
      </c>
      <c r="E986" s="3" t="s">
        <v>87</v>
      </c>
      <c r="F986" s="4">
        <v>5433</v>
      </c>
      <c r="G986" s="14">
        <v>20.9</v>
      </c>
    </row>
    <row r="987" spans="1:7" x14ac:dyDescent="0.25">
      <c r="A987" s="3" t="s">
        <v>179</v>
      </c>
      <c r="B987" s="3">
        <f t="shared" si="15"/>
        <v>2020</v>
      </c>
      <c r="C987" s="3" t="str" cm="1">
        <f t="array" ref="C987">_xlfn.IFS(LEFT(A987,1)="1","1+2 kvartal",LEFT(A987,1)="2","1+2 kvartal",LEFT(A987,1)="3","3+4 kvartal",LEFT(A987,1)="4","3+4 kvartal")</f>
        <v>3+4 kvartal</v>
      </c>
      <c r="D987" s="3" t="s">
        <v>3</v>
      </c>
      <c r="E987" s="3" t="s">
        <v>88</v>
      </c>
      <c r="F987" s="4">
        <v>10859</v>
      </c>
      <c r="G987" s="14">
        <v>23.8</v>
      </c>
    </row>
    <row r="988" spans="1:7" x14ac:dyDescent="0.25">
      <c r="A988" s="3" t="s">
        <v>179</v>
      </c>
      <c r="B988" s="3">
        <f t="shared" si="15"/>
        <v>2020</v>
      </c>
      <c r="C988" s="3" t="str" cm="1">
        <f t="array" ref="C988">_xlfn.IFS(LEFT(A988,1)="1","1+2 kvartal",LEFT(A988,1)="2","1+2 kvartal",LEFT(A988,1)="3","3+4 kvartal",LEFT(A988,1)="4","3+4 kvartal")</f>
        <v>3+4 kvartal</v>
      </c>
      <c r="D988" s="3" t="s">
        <v>3</v>
      </c>
      <c r="E988" s="3" t="s">
        <v>89</v>
      </c>
      <c r="F988" s="4">
        <v>6327</v>
      </c>
      <c r="G988" s="14">
        <v>23.7</v>
      </c>
    </row>
    <row r="989" spans="1:7" x14ac:dyDescent="0.25">
      <c r="A989" s="3" t="s">
        <v>179</v>
      </c>
      <c r="B989" s="3">
        <f t="shared" si="15"/>
        <v>2020</v>
      </c>
      <c r="C989" s="3" t="str" cm="1">
        <f t="array" ref="C989">_xlfn.IFS(LEFT(A989,1)="1","1+2 kvartal",LEFT(A989,1)="2","1+2 kvartal",LEFT(A989,1)="3","3+4 kvartal",LEFT(A989,1)="4","3+4 kvartal")</f>
        <v>3+4 kvartal</v>
      </c>
      <c r="D989" s="3" t="s">
        <v>3</v>
      </c>
      <c r="E989" s="3" t="s">
        <v>90</v>
      </c>
      <c r="F989" s="4">
        <v>5510</v>
      </c>
      <c r="G989" s="14">
        <v>23.9</v>
      </c>
    </row>
    <row r="990" spans="1:7" x14ac:dyDescent="0.25">
      <c r="A990" s="3" t="s">
        <v>179</v>
      </c>
      <c r="B990" s="3">
        <f t="shared" si="15"/>
        <v>2020</v>
      </c>
      <c r="C990" s="3" t="str" cm="1">
        <f t="array" ref="C990">_xlfn.IFS(LEFT(A990,1)="1","1+2 kvartal",LEFT(A990,1)="2","1+2 kvartal",LEFT(A990,1)="3","3+4 kvartal",LEFT(A990,1)="4","3+4 kvartal")</f>
        <v>3+4 kvartal</v>
      </c>
      <c r="D990" s="3" t="s">
        <v>3</v>
      </c>
      <c r="E990" s="3" t="s">
        <v>91</v>
      </c>
      <c r="F990" s="4">
        <v>4966</v>
      </c>
      <c r="G990" s="14">
        <v>18.2</v>
      </c>
    </row>
    <row r="991" spans="1:7" x14ac:dyDescent="0.25">
      <c r="A991" s="3" t="s">
        <v>179</v>
      </c>
      <c r="B991" s="3">
        <f t="shared" si="15"/>
        <v>2020</v>
      </c>
      <c r="C991" s="3" t="str" cm="1">
        <f t="array" ref="C991">_xlfn.IFS(LEFT(A991,1)="1","1+2 kvartal",LEFT(A991,1)="2","1+2 kvartal",LEFT(A991,1)="3","3+4 kvartal",LEFT(A991,1)="4","3+4 kvartal")</f>
        <v>3+4 kvartal</v>
      </c>
      <c r="D991" s="3" t="s">
        <v>3</v>
      </c>
      <c r="E991" s="3" t="s">
        <v>92</v>
      </c>
      <c r="F991" s="4">
        <v>1244</v>
      </c>
      <c r="G991" s="14">
        <v>12.2</v>
      </c>
    </row>
    <row r="992" spans="1:7" x14ac:dyDescent="0.25">
      <c r="A992" s="3" t="s">
        <v>179</v>
      </c>
      <c r="B992" s="3">
        <f t="shared" si="15"/>
        <v>2020</v>
      </c>
      <c r="C992" s="3" t="str" cm="1">
        <f t="array" ref="C992">_xlfn.IFS(LEFT(A992,1)="1","1+2 kvartal",LEFT(A992,1)="2","1+2 kvartal",LEFT(A992,1)="3","3+4 kvartal",LEFT(A992,1)="4","3+4 kvartal")</f>
        <v>3+4 kvartal</v>
      </c>
      <c r="D992" s="3" t="s">
        <v>3</v>
      </c>
      <c r="E992" s="3" t="s">
        <v>93</v>
      </c>
      <c r="F992" s="4">
        <v>6312</v>
      </c>
      <c r="G992" s="14">
        <v>20.399999999999999</v>
      </c>
    </row>
    <row r="993" spans="1:7" x14ac:dyDescent="0.25">
      <c r="A993" s="3" t="s">
        <v>179</v>
      </c>
      <c r="B993" s="3">
        <f t="shared" si="15"/>
        <v>2020</v>
      </c>
      <c r="C993" s="3" t="str" cm="1">
        <f t="array" ref="C993">_xlfn.IFS(LEFT(A993,1)="1","1+2 kvartal",LEFT(A993,1)="2","1+2 kvartal",LEFT(A993,1)="3","3+4 kvartal",LEFT(A993,1)="4","3+4 kvartal")</f>
        <v>3+4 kvartal</v>
      </c>
      <c r="D993" s="3" t="s">
        <v>3</v>
      </c>
      <c r="E993" s="3" t="s">
        <v>94</v>
      </c>
      <c r="F993" s="4">
        <v>5395</v>
      </c>
      <c r="G993" s="14">
        <v>20.100000000000001</v>
      </c>
    </row>
    <row r="994" spans="1:7" x14ac:dyDescent="0.25">
      <c r="A994" s="3" t="s">
        <v>179</v>
      </c>
      <c r="B994" s="3">
        <f t="shared" si="15"/>
        <v>2020</v>
      </c>
      <c r="C994" s="3" t="str" cm="1">
        <f t="array" ref="C994">_xlfn.IFS(LEFT(A994,1)="1","1+2 kvartal",LEFT(A994,1)="2","1+2 kvartal",LEFT(A994,1)="3","3+4 kvartal",LEFT(A994,1)="4","3+4 kvartal")</f>
        <v>3+4 kvartal</v>
      </c>
      <c r="D994" s="3" t="s">
        <v>3</v>
      </c>
      <c r="E994" s="3" t="s">
        <v>95</v>
      </c>
      <c r="F994" s="4">
        <v>13995</v>
      </c>
      <c r="G994" s="14">
        <v>18.899999999999999</v>
      </c>
    </row>
    <row r="995" spans="1:7" x14ac:dyDescent="0.25">
      <c r="A995" s="3" t="s">
        <v>179</v>
      </c>
      <c r="B995" s="3">
        <f t="shared" si="15"/>
        <v>2020</v>
      </c>
      <c r="C995" s="3" t="str" cm="1">
        <f t="array" ref="C995">_xlfn.IFS(LEFT(A995,1)="1","1+2 kvartal",LEFT(A995,1)="2","1+2 kvartal",LEFT(A995,1)="3","3+4 kvartal",LEFT(A995,1)="4","3+4 kvartal")</f>
        <v>3+4 kvartal</v>
      </c>
      <c r="D995" s="3" t="s">
        <v>3</v>
      </c>
      <c r="E995" s="3" t="s">
        <v>96</v>
      </c>
      <c r="F995" s="4">
        <v>5182</v>
      </c>
      <c r="G995" s="14">
        <v>22.9</v>
      </c>
    </row>
    <row r="996" spans="1:7" x14ac:dyDescent="0.25">
      <c r="A996" s="3" t="s">
        <v>179</v>
      </c>
      <c r="B996" s="3">
        <f t="shared" si="15"/>
        <v>2020</v>
      </c>
      <c r="C996" s="3" t="str" cm="1">
        <f t="array" ref="C996">_xlfn.IFS(LEFT(A996,1)="1","1+2 kvartal",LEFT(A996,1)="2","1+2 kvartal",LEFT(A996,1)="3","3+4 kvartal",LEFT(A996,1)="4","3+4 kvartal")</f>
        <v>3+4 kvartal</v>
      </c>
      <c r="D996" s="3" t="s">
        <v>3</v>
      </c>
      <c r="E996" s="3" t="s">
        <v>97</v>
      </c>
      <c r="F996" s="4">
        <v>13006</v>
      </c>
      <c r="G996" s="14">
        <v>21.3</v>
      </c>
    </row>
    <row r="997" spans="1:7" x14ac:dyDescent="0.25">
      <c r="A997" s="3" t="s">
        <v>179</v>
      </c>
      <c r="B997" s="3">
        <f t="shared" si="15"/>
        <v>2020</v>
      </c>
      <c r="C997" s="3" t="str" cm="1">
        <f t="array" ref="C997">_xlfn.IFS(LEFT(A997,1)="1","1+2 kvartal",LEFT(A997,1)="2","1+2 kvartal",LEFT(A997,1)="3","3+4 kvartal",LEFT(A997,1)="4","3+4 kvartal")</f>
        <v>3+4 kvartal</v>
      </c>
      <c r="D997" s="3" t="s">
        <v>3</v>
      </c>
      <c r="E997" s="3" t="s">
        <v>98</v>
      </c>
      <c r="F997" s="4">
        <v>6602</v>
      </c>
      <c r="G997" s="14">
        <v>23.9</v>
      </c>
    </row>
    <row r="998" spans="1:7" x14ac:dyDescent="0.25">
      <c r="A998" s="3" t="s">
        <v>179</v>
      </c>
      <c r="B998" s="3">
        <f t="shared" si="15"/>
        <v>2020</v>
      </c>
      <c r="C998" s="3" t="str" cm="1">
        <f t="array" ref="C998">_xlfn.IFS(LEFT(A998,1)="1","1+2 kvartal",LEFT(A998,1)="2","1+2 kvartal",LEFT(A998,1)="3","3+4 kvartal",LEFT(A998,1)="4","3+4 kvartal")</f>
        <v>3+4 kvartal</v>
      </c>
      <c r="D998" s="3" t="s">
        <v>3</v>
      </c>
      <c r="E998" s="3" t="s">
        <v>99</v>
      </c>
      <c r="F998" s="4">
        <v>798</v>
      </c>
      <c r="G998" s="14">
        <v>24.1</v>
      </c>
    </row>
    <row r="999" spans="1:7" x14ac:dyDescent="0.25">
      <c r="A999" s="3" t="s">
        <v>179</v>
      </c>
      <c r="B999" s="3">
        <f t="shared" si="15"/>
        <v>2020</v>
      </c>
      <c r="C999" s="3" t="str" cm="1">
        <f t="array" ref="C999">_xlfn.IFS(LEFT(A999,1)="1","1+2 kvartal",LEFT(A999,1)="2","1+2 kvartal",LEFT(A999,1)="3","3+4 kvartal",LEFT(A999,1)="4","3+4 kvartal")</f>
        <v>3+4 kvartal</v>
      </c>
      <c r="D999" s="3" t="s">
        <v>3</v>
      </c>
      <c r="E999" s="3" t="s">
        <v>100</v>
      </c>
      <c r="F999" s="4">
        <v>8107</v>
      </c>
      <c r="G999" s="14">
        <v>22.3</v>
      </c>
    </row>
    <row r="1000" spans="1:7" x14ac:dyDescent="0.25">
      <c r="A1000" s="3" t="s">
        <v>179</v>
      </c>
      <c r="B1000" s="3">
        <f t="shared" si="15"/>
        <v>2020</v>
      </c>
      <c r="C1000" s="3" t="str" cm="1">
        <f t="array" ref="C1000">_xlfn.IFS(LEFT(A1000,1)="1","1+2 kvartal",LEFT(A1000,1)="2","1+2 kvartal",LEFT(A1000,1)="3","3+4 kvartal",LEFT(A1000,1)="4","3+4 kvartal")</f>
        <v>3+4 kvartal</v>
      </c>
      <c r="D1000" s="3" t="s">
        <v>3</v>
      </c>
      <c r="E1000" s="3" t="s">
        <v>101</v>
      </c>
      <c r="F1000" s="4">
        <v>27499</v>
      </c>
      <c r="G1000" s="14">
        <v>18.600000000000001</v>
      </c>
    </row>
    <row r="1001" spans="1:7" x14ac:dyDescent="0.25">
      <c r="A1001" s="3" t="s">
        <v>179</v>
      </c>
      <c r="B1001" s="3">
        <f t="shared" si="15"/>
        <v>2020</v>
      </c>
      <c r="C1001" s="3" t="str" cm="1">
        <f t="array" ref="C1001">_xlfn.IFS(LEFT(A1001,1)="1","1+2 kvartal",LEFT(A1001,1)="2","1+2 kvartal",LEFT(A1001,1)="3","3+4 kvartal",LEFT(A1001,1)="4","3+4 kvartal")</f>
        <v>3+4 kvartal</v>
      </c>
      <c r="D1001" s="3" t="s">
        <v>3</v>
      </c>
      <c r="E1001" s="3" t="s">
        <v>102</v>
      </c>
      <c r="F1001" s="4">
        <v>45572</v>
      </c>
      <c r="G1001" s="14">
        <v>18.399999999999999</v>
      </c>
    </row>
    <row r="1002" spans="1:7" x14ac:dyDescent="0.25">
      <c r="A1002" s="3" t="s">
        <v>179</v>
      </c>
      <c r="B1002" s="3">
        <f t="shared" si="15"/>
        <v>2020</v>
      </c>
      <c r="C1002" s="3" t="str" cm="1">
        <f t="array" ref="C1002">_xlfn.IFS(LEFT(A1002,1)="1","1+2 kvartal",LEFT(A1002,1)="2","1+2 kvartal",LEFT(A1002,1)="3","3+4 kvartal",LEFT(A1002,1)="4","3+4 kvartal")</f>
        <v>3+4 kvartal</v>
      </c>
      <c r="D1002" s="3" t="s">
        <v>3</v>
      </c>
      <c r="E1002" s="3" t="s">
        <v>103</v>
      </c>
      <c r="F1002" s="4">
        <v>5742</v>
      </c>
      <c r="G1002" s="5"/>
    </row>
    <row r="1003" spans="1:7" x14ac:dyDescent="0.25">
      <c r="A1003" s="3" t="s">
        <v>179</v>
      </c>
      <c r="B1003" s="3">
        <f t="shared" si="15"/>
        <v>2020</v>
      </c>
      <c r="C1003" s="3" t="str" cm="1">
        <f t="array" ref="C1003">_xlfn.IFS(LEFT(A1003,1)="1","1+2 kvartal",LEFT(A1003,1)="2","1+2 kvartal",LEFT(A1003,1)="3","3+4 kvartal",LEFT(A1003,1)="4","3+4 kvartal")</f>
        <v>3+4 kvartal</v>
      </c>
      <c r="D1003" s="3" t="s">
        <v>104</v>
      </c>
      <c r="E1003" s="3" t="s">
        <v>4</v>
      </c>
      <c r="F1003" s="4">
        <v>218665</v>
      </c>
      <c r="G1003" s="14">
        <v>5.8</v>
      </c>
    </row>
    <row r="1004" spans="1:7" x14ac:dyDescent="0.25">
      <c r="A1004" s="3" t="s">
        <v>179</v>
      </c>
      <c r="B1004" s="3">
        <f t="shared" si="15"/>
        <v>2020</v>
      </c>
      <c r="C1004" s="3" t="str" cm="1">
        <f t="array" ref="C1004">_xlfn.IFS(LEFT(A1004,1)="1","1+2 kvartal",LEFT(A1004,1)="2","1+2 kvartal",LEFT(A1004,1)="3","3+4 kvartal",LEFT(A1004,1)="4","3+4 kvartal")</f>
        <v>3+4 kvartal</v>
      </c>
      <c r="D1004" s="3" t="s">
        <v>104</v>
      </c>
      <c r="E1004" s="3" t="s">
        <v>5</v>
      </c>
      <c r="F1004" s="4">
        <v>1056</v>
      </c>
      <c r="G1004" s="14">
        <v>5.9</v>
      </c>
    </row>
    <row r="1005" spans="1:7" x14ac:dyDescent="0.25">
      <c r="A1005" s="3" t="s">
        <v>179</v>
      </c>
      <c r="B1005" s="3">
        <f t="shared" si="15"/>
        <v>2020</v>
      </c>
      <c r="C1005" s="3" t="str" cm="1">
        <f t="array" ref="C1005">_xlfn.IFS(LEFT(A1005,1)="1","1+2 kvartal",LEFT(A1005,1)="2","1+2 kvartal",LEFT(A1005,1)="3","3+4 kvartal",LEFT(A1005,1)="4","3+4 kvartal")</f>
        <v>3+4 kvartal</v>
      </c>
      <c r="D1005" s="3" t="s">
        <v>104</v>
      </c>
      <c r="E1005" s="3" t="s">
        <v>6</v>
      </c>
      <c r="F1005" s="4">
        <v>399</v>
      </c>
      <c r="G1005" s="14">
        <v>2.6</v>
      </c>
    </row>
    <row r="1006" spans="1:7" x14ac:dyDescent="0.25">
      <c r="A1006" s="3" t="s">
        <v>179</v>
      </c>
      <c r="B1006" s="3">
        <f t="shared" si="15"/>
        <v>2020</v>
      </c>
      <c r="C1006" s="3" t="str" cm="1">
        <f t="array" ref="C1006">_xlfn.IFS(LEFT(A1006,1)="1","1+2 kvartal",LEFT(A1006,1)="2","1+2 kvartal",LEFT(A1006,1)="3","3+4 kvartal",LEFT(A1006,1)="4","3+4 kvartal")</f>
        <v>3+4 kvartal</v>
      </c>
      <c r="D1006" s="3" t="s">
        <v>104</v>
      </c>
      <c r="E1006" s="3" t="s">
        <v>7</v>
      </c>
      <c r="F1006" s="4">
        <v>1799</v>
      </c>
      <c r="G1006" s="14">
        <v>7.1</v>
      </c>
    </row>
    <row r="1007" spans="1:7" x14ac:dyDescent="0.25">
      <c r="A1007" s="3" t="s">
        <v>179</v>
      </c>
      <c r="B1007" s="3">
        <f t="shared" si="15"/>
        <v>2020</v>
      </c>
      <c r="C1007" s="3" t="str" cm="1">
        <f t="array" ref="C1007">_xlfn.IFS(LEFT(A1007,1)="1","1+2 kvartal",LEFT(A1007,1)="2","1+2 kvartal",LEFT(A1007,1)="3","3+4 kvartal",LEFT(A1007,1)="4","3+4 kvartal")</f>
        <v>3+4 kvartal</v>
      </c>
      <c r="D1007" s="3" t="s">
        <v>104</v>
      </c>
      <c r="E1007" s="3" t="s">
        <v>8</v>
      </c>
      <c r="F1007" s="4">
        <v>2086</v>
      </c>
      <c r="G1007" s="14">
        <v>6.9</v>
      </c>
    </row>
    <row r="1008" spans="1:7" x14ac:dyDescent="0.25">
      <c r="A1008" s="3" t="s">
        <v>179</v>
      </c>
      <c r="B1008" s="3">
        <f t="shared" si="15"/>
        <v>2020</v>
      </c>
      <c r="C1008" s="3" t="str" cm="1">
        <f t="array" ref="C1008">_xlfn.IFS(LEFT(A1008,1)="1","1+2 kvartal",LEFT(A1008,1)="2","1+2 kvartal",LEFT(A1008,1)="3","3+4 kvartal",LEFT(A1008,1)="4","3+4 kvartal")</f>
        <v>3+4 kvartal</v>
      </c>
      <c r="D1008" s="3" t="s">
        <v>104</v>
      </c>
      <c r="E1008" s="3" t="s">
        <v>9</v>
      </c>
      <c r="F1008" s="4">
        <v>1170</v>
      </c>
      <c r="G1008" s="4">
        <v>7</v>
      </c>
    </row>
    <row r="1009" spans="1:7" x14ac:dyDescent="0.25">
      <c r="A1009" s="3" t="s">
        <v>179</v>
      </c>
      <c r="B1009" s="3">
        <f t="shared" si="15"/>
        <v>2020</v>
      </c>
      <c r="C1009" s="3" t="str" cm="1">
        <f t="array" ref="C1009">_xlfn.IFS(LEFT(A1009,1)="1","1+2 kvartal",LEFT(A1009,1)="2","1+2 kvartal",LEFT(A1009,1)="3","3+4 kvartal",LEFT(A1009,1)="4","3+4 kvartal")</f>
        <v>3+4 kvartal</v>
      </c>
      <c r="D1009" s="3" t="s">
        <v>104</v>
      </c>
      <c r="E1009" s="3" t="s">
        <v>10</v>
      </c>
      <c r="F1009" s="4">
        <v>2465</v>
      </c>
      <c r="G1009" s="14">
        <v>10.5</v>
      </c>
    </row>
    <row r="1010" spans="1:7" x14ac:dyDescent="0.25">
      <c r="A1010" s="3" t="s">
        <v>179</v>
      </c>
      <c r="B1010" s="3">
        <f t="shared" si="15"/>
        <v>2020</v>
      </c>
      <c r="C1010" s="3" t="str" cm="1">
        <f t="array" ref="C1010">_xlfn.IFS(LEFT(A1010,1)="1","1+2 kvartal",LEFT(A1010,1)="2","1+2 kvartal",LEFT(A1010,1)="3","3+4 kvartal",LEFT(A1010,1)="4","3+4 kvartal")</f>
        <v>3+4 kvartal</v>
      </c>
      <c r="D1010" s="3" t="s">
        <v>104</v>
      </c>
      <c r="E1010" s="3" t="s">
        <v>11</v>
      </c>
      <c r="F1010" s="4">
        <v>1485</v>
      </c>
      <c r="G1010" s="14">
        <v>6.6</v>
      </c>
    </row>
    <row r="1011" spans="1:7" x14ac:dyDescent="0.25">
      <c r="A1011" s="3" t="s">
        <v>179</v>
      </c>
      <c r="B1011" s="3">
        <f t="shared" si="15"/>
        <v>2020</v>
      </c>
      <c r="C1011" s="3" t="str" cm="1">
        <f t="array" ref="C1011">_xlfn.IFS(LEFT(A1011,1)="1","1+2 kvartal",LEFT(A1011,1)="2","1+2 kvartal",LEFT(A1011,1)="3","3+4 kvartal",LEFT(A1011,1)="4","3+4 kvartal")</f>
        <v>3+4 kvartal</v>
      </c>
      <c r="D1011" s="3" t="s">
        <v>104</v>
      </c>
      <c r="E1011" s="3" t="s">
        <v>12</v>
      </c>
      <c r="F1011" s="4">
        <v>1532</v>
      </c>
      <c r="G1011" s="14">
        <v>6.9</v>
      </c>
    </row>
    <row r="1012" spans="1:7" x14ac:dyDescent="0.25">
      <c r="A1012" s="3" t="s">
        <v>179</v>
      </c>
      <c r="B1012" s="3">
        <f t="shared" si="15"/>
        <v>2020</v>
      </c>
      <c r="C1012" s="3" t="str" cm="1">
        <f t="array" ref="C1012">_xlfn.IFS(LEFT(A1012,1)="1","1+2 kvartal",LEFT(A1012,1)="2","1+2 kvartal",LEFT(A1012,1)="3","3+4 kvartal",LEFT(A1012,1)="4","3+4 kvartal")</f>
        <v>3+4 kvartal</v>
      </c>
      <c r="D1012" s="3" t="s">
        <v>104</v>
      </c>
      <c r="E1012" s="3" t="s">
        <v>13</v>
      </c>
      <c r="F1012" s="4">
        <v>200</v>
      </c>
      <c r="G1012" s="14">
        <v>2.4</v>
      </c>
    </row>
    <row r="1013" spans="1:7" x14ac:dyDescent="0.25">
      <c r="A1013" s="3" t="s">
        <v>179</v>
      </c>
      <c r="B1013" s="3">
        <f t="shared" si="15"/>
        <v>2020</v>
      </c>
      <c r="C1013" s="3" t="str" cm="1">
        <f t="array" ref="C1013">_xlfn.IFS(LEFT(A1013,1)="1","1+2 kvartal",LEFT(A1013,1)="2","1+2 kvartal",LEFT(A1013,1)="3","3+4 kvartal",LEFT(A1013,1)="4","3+4 kvartal")</f>
        <v>3+4 kvartal</v>
      </c>
      <c r="D1013" s="3" t="s">
        <v>104</v>
      </c>
      <c r="E1013" s="3" t="s">
        <v>14</v>
      </c>
      <c r="F1013" s="4">
        <v>801</v>
      </c>
      <c r="G1013" s="4">
        <v>3</v>
      </c>
    </row>
    <row r="1014" spans="1:7" x14ac:dyDescent="0.25">
      <c r="A1014" s="3" t="s">
        <v>179</v>
      </c>
      <c r="B1014" s="3">
        <f t="shared" si="15"/>
        <v>2020</v>
      </c>
      <c r="C1014" s="3" t="str" cm="1">
        <f t="array" ref="C1014">_xlfn.IFS(LEFT(A1014,1)="1","1+2 kvartal",LEFT(A1014,1)="2","1+2 kvartal",LEFT(A1014,1)="3","3+4 kvartal",LEFT(A1014,1)="4","3+4 kvartal")</f>
        <v>3+4 kvartal</v>
      </c>
      <c r="D1014" s="3" t="s">
        <v>104</v>
      </c>
      <c r="E1014" s="3" t="s">
        <v>15</v>
      </c>
      <c r="F1014" s="4">
        <v>5148</v>
      </c>
      <c r="G1014" s="14">
        <v>6.9</v>
      </c>
    </row>
    <row r="1015" spans="1:7" x14ac:dyDescent="0.25">
      <c r="A1015" s="3" t="s">
        <v>179</v>
      </c>
      <c r="B1015" s="3">
        <f t="shared" si="15"/>
        <v>2020</v>
      </c>
      <c r="C1015" s="3" t="str" cm="1">
        <f t="array" ref="C1015">_xlfn.IFS(LEFT(A1015,1)="1","1+2 kvartal",LEFT(A1015,1)="2","1+2 kvartal",LEFT(A1015,1)="3","3+4 kvartal",LEFT(A1015,1)="4","3+4 kvartal")</f>
        <v>3+4 kvartal</v>
      </c>
      <c r="D1015" s="3" t="s">
        <v>104</v>
      </c>
      <c r="E1015" s="3" t="s">
        <v>16</v>
      </c>
      <c r="F1015" s="4">
        <v>89</v>
      </c>
      <c r="G1015" s="14">
        <v>4.8</v>
      </c>
    </row>
    <row r="1016" spans="1:7" x14ac:dyDescent="0.25">
      <c r="A1016" s="3" t="s">
        <v>179</v>
      </c>
      <c r="B1016" s="3">
        <f t="shared" si="15"/>
        <v>2020</v>
      </c>
      <c r="C1016" s="3" t="str" cm="1">
        <f t="array" ref="C1016">_xlfn.IFS(LEFT(A1016,1)="1","1+2 kvartal",LEFT(A1016,1)="2","1+2 kvartal",LEFT(A1016,1)="3","3+4 kvartal",LEFT(A1016,1)="4","3+4 kvartal")</f>
        <v>3+4 kvartal</v>
      </c>
      <c r="D1016" s="3" t="s">
        <v>104</v>
      </c>
      <c r="E1016" s="3" t="s">
        <v>17</v>
      </c>
      <c r="F1016" s="4">
        <v>1370</v>
      </c>
      <c r="G1016" s="14">
        <v>4.5999999999999996</v>
      </c>
    </row>
    <row r="1017" spans="1:7" x14ac:dyDescent="0.25">
      <c r="A1017" s="3" t="s">
        <v>179</v>
      </c>
      <c r="B1017" s="3">
        <f t="shared" si="15"/>
        <v>2020</v>
      </c>
      <c r="C1017" s="3" t="str" cm="1">
        <f t="array" ref="C1017">_xlfn.IFS(LEFT(A1017,1)="1","1+2 kvartal",LEFT(A1017,1)="2","1+2 kvartal",LEFT(A1017,1)="3","3+4 kvartal",LEFT(A1017,1)="4","3+4 kvartal")</f>
        <v>3+4 kvartal</v>
      </c>
      <c r="D1017" s="3" t="s">
        <v>104</v>
      </c>
      <c r="E1017" s="3" t="s">
        <v>18</v>
      </c>
      <c r="F1017" s="4">
        <v>1297</v>
      </c>
      <c r="G1017" s="14">
        <v>5.6</v>
      </c>
    </row>
    <row r="1018" spans="1:7" x14ac:dyDescent="0.25">
      <c r="A1018" s="3" t="s">
        <v>179</v>
      </c>
      <c r="B1018" s="3">
        <f t="shared" si="15"/>
        <v>2020</v>
      </c>
      <c r="C1018" s="3" t="str" cm="1">
        <f t="array" ref="C1018">_xlfn.IFS(LEFT(A1018,1)="1","1+2 kvartal",LEFT(A1018,1)="2","1+2 kvartal",LEFT(A1018,1)="3","3+4 kvartal",LEFT(A1018,1)="4","3+4 kvartal")</f>
        <v>3+4 kvartal</v>
      </c>
      <c r="D1018" s="3" t="s">
        <v>104</v>
      </c>
      <c r="E1018" s="3" t="s">
        <v>19</v>
      </c>
      <c r="F1018" s="4">
        <v>1238</v>
      </c>
      <c r="G1018" s="4">
        <v>5</v>
      </c>
    </row>
    <row r="1019" spans="1:7" x14ac:dyDescent="0.25">
      <c r="A1019" s="3" t="s">
        <v>179</v>
      </c>
      <c r="B1019" s="3">
        <f t="shared" si="15"/>
        <v>2020</v>
      </c>
      <c r="C1019" s="3" t="str" cm="1">
        <f t="array" ref="C1019">_xlfn.IFS(LEFT(A1019,1)="1","1+2 kvartal",LEFT(A1019,1)="2","1+2 kvartal",LEFT(A1019,1)="3","3+4 kvartal",LEFT(A1019,1)="4","3+4 kvartal")</f>
        <v>3+4 kvartal</v>
      </c>
      <c r="D1019" s="3" t="s">
        <v>104</v>
      </c>
      <c r="E1019" s="3" t="s">
        <v>20</v>
      </c>
      <c r="F1019" s="4">
        <v>2123</v>
      </c>
      <c r="G1019" s="14">
        <v>6.5</v>
      </c>
    </row>
    <row r="1020" spans="1:7" x14ac:dyDescent="0.25">
      <c r="A1020" s="3" t="s">
        <v>179</v>
      </c>
      <c r="B1020" s="3">
        <f t="shared" si="15"/>
        <v>2020</v>
      </c>
      <c r="C1020" s="3" t="str" cm="1">
        <f t="array" ref="C1020">_xlfn.IFS(LEFT(A1020,1)="1","1+2 kvartal",LEFT(A1020,1)="2","1+2 kvartal",LEFT(A1020,1)="3","3+4 kvartal",LEFT(A1020,1)="4","3+4 kvartal")</f>
        <v>3+4 kvartal</v>
      </c>
      <c r="D1020" s="3" t="s">
        <v>104</v>
      </c>
      <c r="E1020" s="3" t="s">
        <v>21</v>
      </c>
      <c r="F1020" s="4">
        <v>2242</v>
      </c>
      <c r="G1020" s="14">
        <v>3.1</v>
      </c>
    </row>
    <row r="1021" spans="1:7" x14ac:dyDescent="0.25">
      <c r="A1021" s="3" t="s">
        <v>179</v>
      </c>
      <c r="B1021" s="3">
        <f t="shared" si="15"/>
        <v>2020</v>
      </c>
      <c r="C1021" s="3" t="str" cm="1">
        <f t="array" ref="C1021">_xlfn.IFS(LEFT(A1021,1)="1","1+2 kvartal",LEFT(A1021,1)="2","1+2 kvartal",LEFT(A1021,1)="3","3+4 kvartal",LEFT(A1021,1)="4","3+4 kvartal")</f>
        <v>3+4 kvartal</v>
      </c>
      <c r="D1021" s="3" t="s">
        <v>104</v>
      </c>
      <c r="E1021" s="3" t="s">
        <v>22</v>
      </c>
      <c r="F1021" s="4">
        <v>2980</v>
      </c>
      <c r="G1021" s="14">
        <v>8.1999999999999993</v>
      </c>
    </row>
    <row r="1022" spans="1:7" x14ac:dyDescent="0.25">
      <c r="A1022" s="3" t="s">
        <v>179</v>
      </c>
      <c r="B1022" s="3">
        <f t="shared" si="15"/>
        <v>2020</v>
      </c>
      <c r="C1022" s="3" t="str" cm="1">
        <f t="array" ref="C1022">_xlfn.IFS(LEFT(A1022,1)="1","1+2 kvartal",LEFT(A1022,1)="2","1+2 kvartal",LEFT(A1022,1)="3","3+4 kvartal",LEFT(A1022,1)="4","3+4 kvartal")</f>
        <v>3+4 kvartal</v>
      </c>
      <c r="D1022" s="3" t="s">
        <v>104</v>
      </c>
      <c r="E1022" s="3" t="s">
        <v>23</v>
      </c>
      <c r="F1022" s="4">
        <v>1379</v>
      </c>
      <c r="G1022" s="4">
        <v>5</v>
      </c>
    </row>
    <row r="1023" spans="1:7" x14ac:dyDescent="0.25">
      <c r="A1023" s="3" t="s">
        <v>179</v>
      </c>
      <c r="B1023" s="3">
        <f t="shared" si="15"/>
        <v>2020</v>
      </c>
      <c r="C1023" s="3" t="str" cm="1">
        <f t="array" ref="C1023">_xlfn.IFS(LEFT(A1023,1)="1","1+2 kvartal",LEFT(A1023,1)="2","1+2 kvartal",LEFT(A1023,1)="3","3+4 kvartal",LEFT(A1023,1)="4","3+4 kvartal")</f>
        <v>3+4 kvartal</v>
      </c>
      <c r="D1023" s="3" t="s">
        <v>104</v>
      </c>
      <c r="E1023" s="3" t="s">
        <v>24</v>
      </c>
      <c r="F1023" s="4">
        <v>834</v>
      </c>
      <c r="G1023" s="14">
        <v>3.4</v>
      </c>
    </row>
    <row r="1024" spans="1:7" x14ac:dyDescent="0.25">
      <c r="A1024" s="3" t="s">
        <v>179</v>
      </c>
      <c r="B1024" s="3">
        <f t="shared" si="15"/>
        <v>2020</v>
      </c>
      <c r="C1024" s="3" t="str" cm="1">
        <f t="array" ref="C1024">_xlfn.IFS(LEFT(A1024,1)="1","1+2 kvartal",LEFT(A1024,1)="2","1+2 kvartal",LEFT(A1024,1)="3","3+4 kvartal",LEFT(A1024,1)="4","3+4 kvartal")</f>
        <v>3+4 kvartal</v>
      </c>
      <c r="D1024" s="3" t="s">
        <v>104</v>
      </c>
      <c r="E1024" s="3" t="s">
        <v>25</v>
      </c>
      <c r="F1024" s="4">
        <v>2342</v>
      </c>
      <c r="G1024" s="14">
        <v>7.5</v>
      </c>
    </row>
    <row r="1025" spans="1:7" x14ac:dyDescent="0.25">
      <c r="A1025" s="3" t="s">
        <v>179</v>
      </c>
      <c r="B1025" s="3">
        <f t="shared" si="15"/>
        <v>2020</v>
      </c>
      <c r="C1025" s="3" t="str" cm="1">
        <f t="array" ref="C1025">_xlfn.IFS(LEFT(A1025,1)="1","1+2 kvartal",LEFT(A1025,1)="2","1+2 kvartal",LEFT(A1025,1)="3","3+4 kvartal",LEFT(A1025,1)="4","3+4 kvartal")</f>
        <v>3+4 kvartal</v>
      </c>
      <c r="D1025" s="3" t="s">
        <v>104</v>
      </c>
      <c r="E1025" s="3" t="s">
        <v>26</v>
      </c>
      <c r="F1025" s="4">
        <v>1158</v>
      </c>
      <c r="G1025" s="14">
        <v>2.5</v>
      </c>
    </row>
    <row r="1026" spans="1:7" x14ac:dyDescent="0.25">
      <c r="A1026" s="3" t="s">
        <v>179</v>
      </c>
      <c r="B1026" s="3">
        <f t="shared" si="15"/>
        <v>2020</v>
      </c>
      <c r="C1026" s="3" t="str" cm="1">
        <f t="array" ref="C1026">_xlfn.IFS(LEFT(A1026,1)="1","1+2 kvartal",LEFT(A1026,1)="2","1+2 kvartal",LEFT(A1026,1)="3","3+4 kvartal",LEFT(A1026,1)="4","3+4 kvartal")</f>
        <v>3+4 kvartal</v>
      </c>
      <c r="D1026" s="3" t="s">
        <v>104</v>
      </c>
      <c r="E1026" s="3" t="s">
        <v>27</v>
      </c>
      <c r="F1026" s="4">
        <v>2027</v>
      </c>
      <c r="G1026" s="14">
        <v>4.5</v>
      </c>
    </row>
    <row r="1027" spans="1:7" x14ac:dyDescent="0.25">
      <c r="A1027" s="3" t="s">
        <v>179</v>
      </c>
      <c r="B1027" s="3">
        <f t="shared" si="15"/>
        <v>2020</v>
      </c>
      <c r="C1027" s="3" t="str" cm="1">
        <f t="array" ref="C1027">_xlfn.IFS(LEFT(A1027,1)="1","1+2 kvartal",LEFT(A1027,1)="2","1+2 kvartal",LEFT(A1027,1)="3","3+4 kvartal",LEFT(A1027,1)="4","3+4 kvartal")</f>
        <v>3+4 kvartal</v>
      </c>
      <c r="D1027" s="3" t="s">
        <v>104</v>
      </c>
      <c r="E1027" s="3" t="s">
        <v>28</v>
      </c>
      <c r="F1027" s="4">
        <v>743</v>
      </c>
      <c r="G1027" s="14">
        <v>4.9000000000000004</v>
      </c>
    </row>
    <row r="1028" spans="1:7" x14ac:dyDescent="0.25">
      <c r="A1028" s="3" t="s">
        <v>179</v>
      </c>
      <c r="B1028" s="3">
        <f t="shared" ref="B1028:B1091" si="16">VALUE(RIGHT(A1028,4))</f>
        <v>2020</v>
      </c>
      <c r="C1028" s="3" t="str" cm="1">
        <f t="array" ref="C1028">_xlfn.IFS(LEFT(A1028,1)="1","1+2 kvartal",LEFT(A1028,1)="2","1+2 kvartal",LEFT(A1028,1)="3","3+4 kvartal",LEFT(A1028,1)="4","3+4 kvartal")</f>
        <v>3+4 kvartal</v>
      </c>
      <c r="D1028" s="3" t="s">
        <v>104</v>
      </c>
      <c r="E1028" s="3" t="s">
        <v>29</v>
      </c>
      <c r="F1028" s="4">
        <v>1443</v>
      </c>
      <c r="G1028" s="14">
        <v>4.5999999999999996</v>
      </c>
    </row>
    <row r="1029" spans="1:7" x14ac:dyDescent="0.25">
      <c r="A1029" s="3" t="s">
        <v>179</v>
      </c>
      <c r="B1029" s="3">
        <f t="shared" si="16"/>
        <v>2020</v>
      </c>
      <c r="C1029" s="3" t="str" cm="1">
        <f t="array" ref="C1029">_xlfn.IFS(LEFT(A1029,1)="1","1+2 kvartal",LEFT(A1029,1)="2","1+2 kvartal",LEFT(A1029,1)="3","3+4 kvartal",LEFT(A1029,1)="4","3+4 kvartal")</f>
        <v>3+4 kvartal</v>
      </c>
      <c r="D1029" s="3" t="s">
        <v>104</v>
      </c>
      <c r="E1029" s="3" t="s">
        <v>30</v>
      </c>
      <c r="F1029" s="4">
        <v>1308</v>
      </c>
      <c r="G1029" s="14">
        <v>5.3</v>
      </c>
    </row>
    <row r="1030" spans="1:7" x14ac:dyDescent="0.25">
      <c r="A1030" s="3" t="s">
        <v>179</v>
      </c>
      <c r="B1030" s="3">
        <f t="shared" si="16"/>
        <v>2020</v>
      </c>
      <c r="C1030" s="3" t="str" cm="1">
        <f t="array" ref="C1030">_xlfn.IFS(LEFT(A1030,1)="1","1+2 kvartal",LEFT(A1030,1)="2","1+2 kvartal",LEFT(A1030,1)="3","3+4 kvartal",LEFT(A1030,1)="4","3+4 kvartal")</f>
        <v>3+4 kvartal</v>
      </c>
      <c r="D1030" s="3" t="s">
        <v>104</v>
      </c>
      <c r="E1030" s="3" t="s">
        <v>31</v>
      </c>
      <c r="F1030" s="4">
        <v>3512</v>
      </c>
      <c r="G1030" s="14">
        <v>9.5</v>
      </c>
    </row>
    <row r="1031" spans="1:7" x14ac:dyDescent="0.25">
      <c r="A1031" s="3" t="s">
        <v>179</v>
      </c>
      <c r="B1031" s="3">
        <f t="shared" si="16"/>
        <v>2020</v>
      </c>
      <c r="C1031" s="3" t="str" cm="1">
        <f t="array" ref="C1031">_xlfn.IFS(LEFT(A1031,1)="1","1+2 kvartal",LEFT(A1031,1)="2","1+2 kvartal",LEFT(A1031,1)="3","3+4 kvartal",LEFT(A1031,1)="4","3+4 kvartal")</f>
        <v>3+4 kvartal</v>
      </c>
      <c r="D1031" s="3" t="s">
        <v>104</v>
      </c>
      <c r="E1031" s="3" t="s">
        <v>32</v>
      </c>
      <c r="F1031" s="4">
        <v>2583</v>
      </c>
      <c r="G1031" s="14">
        <v>7.4</v>
      </c>
    </row>
    <row r="1032" spans="1:7" x14ac:dyDescent="0.25">
      <c r="A1032" s="3" t="s">
        <v>179</v>
      </c>
      <c r="B1032" s="3">
        <f t="shared" si="16"/>
        <v>2020</v>
      </c>
      <c r="C1032" s="3" t="str" cm="1">
        <f t="array" ref="C1032">_xlfn.IFS(LEFT(A1032,1)="1","1+2 kvartal",LEFT(A1032,1)="2","1+2 kvartal",LEFT(A1032,1)="3","3+4 kvartal",LEFT(A1032,1)="4","3+4 kvartal")</f>
        <v>3+4 kvartal</v>
      </c>
      <c r="D1032" s="3" t="s">
        <v>104</v>
      </c>
      <c r="E1032" s="3" t="s">
        <v>33</v>
      </c>
      <c r="F1032" s="4">
        <v>1276</v>
      </c>
      <c r="G1032" s="14">
        <v>6.7</v>
      </c>
    </row>
    <row r="1033" spans="1:7" x14ac:dyDescent="0.25">
      <c r="A1033" s="3" t="s">
        <v>179</v>
      </c>
      <c r="B1033" s="3">
        <f t="shared" si="16"/>
        <v>2020</v>
      </c>
      <c r="C1033" s="3" t="str" cm="1">
        <f t="array" ref="C1033">_xlfn.IFS(LEFT(A1033,1)="1","1+2 kvartal",LEFT(A1033,1)="2","1+2 kvartal",LEFT(A1033,1)="3","3+4 kvartal",LEFT(A1033,1)="4","3+4 kvartal")</f>
        <v>3+4 kvartal</v>
      </c>
      <c r="D1033" s="3" t="s">
        <v>104</v>
      </c>
      <c r="E1033" s="3" t="s">
        <v>34</v>
      </c>
      <c r="F1033" s="4">
        <v>1428</v>
      </c>
      <c r="G1033" s="14">
        <v>4.9000000000000004</v>
      </c>
    </row>
    <row r="1034" spans="1:7" x14ac:dyDescent="0.25">
      <c r="A1034" s="3" t="s">
        <v>179</v>
      </c>
      <c r="B1034" s="3">
        <f t="shared" si="16"/>
        <v>2020</v>
      </c>
      <c r="C1034" s="3" t="str" cm="1">
        <f t="array" ref="C1034">_xlfn.IFS(LEFT(A1034,1)="1","1+2 kvartal",LEFT(A1034,1)="2","1+2 kvartal",LEFT(A1034,1)="3","3+4 kvartal",LEFT(A1034,1)="4","3+4 kvartal")</f>
        <v>3+4 kvartal</v>
      </c>
      <c r="D1034" s="3" t="s">
        <v>104</v>
      </c>
      <c r="E1034" s="3" t="s">
        <v>35</v>
      </c>
      <c r="F1034" s="4">
        <v>2423</v>
      </c>
      <c r="G1034" s="14">
        <v>6.3</v>
      </c>
    </row>
    <row r="1035" spans="1:7" x14ac:dyDescent="0.25">
      <c r="A1035" s="3" t="s">
        <v>179</v>
      </c>
      <c r="B1035" s="3">
        <f t="shared" si="16"/>
        <v>2020</v>
      </c>
      <c r="C1035" s="3" t="str" cm="1">
        <f t="array" ref="C1035">_xlfn.IFS(LEFT(A1035,1)="1","1+2 kvartal",LEFT(A1035,1)="2","1+2 kvartal",LEFT(A1035,1)="3","3+4 kvartal",LEFT(A1035,1)="4","3+4 kvartal")</f>
        <v>3+4 kvartal</v>
      </c>
      <c r="D1035" s="3" t="s">
        <v>104</v>
      </c>
      <c r="E1035" s="3" t="s">
        <v>36</v>
      </c>
      <c r="F1035" s="4">
        <v>973</v>
      </c>
      <c r="G1035" s="14">
        <v>5.3</v>
      </c>
    </row>
    <row r="1036" spans="1:7" x14ac:dyDescent="0.25">
      <c r="A1036" s="3" t="s">
        <v>179</v>
      </c>
      <c r="B1036" s="3">
        <f t="shared" si="16"/>
        <v>2020</v>
      </c>
      <c r="C1036" s="3" t="str" cm="1">
        <f t="array" ref="C1036">_xlfn.IFS(LEFT(A1036,1)="1","1+2 kvartal",LEFT(A1036,1)="2","1+2 kvartal",LEFT(A1036,1)="3","3+4 kvartal",LEFT(A1036,1)="4","3+4 kvartal")</f>
        <v>3+4 kvartal</v>
      </c>
      <c r="D1036" s="3" t="s">
        <v>104</v>
      </c>
      <c r="E1036" s="3" t="s">
        <v>37</v>
      </c>
      <c r="F1036" s="4">
        <v>3778</v>
      </c>
      <c r="G1036" s="14">
        <v>6.6</v>
      </c>
    </row>
    <row r="1037" spans="1:7" x14ac:dyDescent="0.25">
      <c r="A1037" s="3" t="s">
        <v>179</v>
      </c>
      <c r="B1037" s="3">
        <f t="shared" si="16"/>
        <v>2020</v>
      </c>
      <c r="C1037" s="3" t="str" cm="1">
        <f t="array" ref="C1037">_xlfn.IFS(LEFT(A1037,1)="1","1+2 kvartal",LEFT(A1037,1)="2","1+2 kvartal",LEFT(A1037,1)="3","3+4 kvartal",LEFT(A1037,1)="4","3+4 kvartal")</f>
        <v>3+4 kvartal</v>
      </c>
      <c r="D1037" s="3" t="s">
        <v>104</v>
      </c>
      <c r="E1037" s="3" t="s">
        <v>38</v>
      </c>
      <c r="F1037" s="4">
        <v>1545</v>
      </c>
      <c r="G1037" s="14">
        <v>4.7</v>
      </c>
    </row>
    <row r="1038" spans="1:7" x14ac:dyDescent="0.25">
      <c r="A1038" s="3" t="s">
        <v>179</v>
      </c>
      <c r="B1038" s="3">
        <f t="shared" si="16"/>
        <v>2020</v>
      </c>
      <c r="C1038" s="3" t="str" cm="1">
        <f t="array" ref="C1038">_xlfn.IFS(LEFT(A1038,1)="1","1+2 kvartal",LEFT(A1038,1)="2","1+2 kvartal",LEFT(A1038,1)="3","3+4 kvartal",LEFT(A1038,1)="4","3+4 kvartal")</f>
        <v>3+4 kvartal</v>
      </c>
      <c r="D1038" s="3" t="s">
        <v>104</v>
      </c>
      <c r="E1038" s="3" t="s">
        <v>39</v>
      </c>
      <c r="F1038" s="4">
        <v>3051</v>
      </c>
      <c r="G1038" s="14">
        <v>7.6</v>
      </c>
    </row>
    <row r="1039" spans="1:7" x14ac:dyDescent="0.25">
      <c r="A1039" s="3" t="s">
        <v>179</v>
      </c>
      <c r="B1039" s="3">
        <f t="shared" si="16"/>
        <v>2020</v>
      </c>
      <c r="C1039" s="3" t="str" cm="1">
        <f t="array" ref="C1039">_xlfn.IFS(LEFT(A1039,1)="1","1+2 kvartal",LEFT(A1039,1)="2","1+2 kvartal",LEFT(A1039,1)="3","3+4 kvartal",LEFT(A1039,1)="4","3+4 kvartal")</f>
        <v>3+4 kvartal</v>
      </c>
      <c r="D1039" s="3" t="s">
        <v>104</v>
      </c>
      <c r="E1039" s="3" t="s">
        <v>40</v>
      </c>
      <c r="F1039" s="4">
        <v>3078</v>
      </c>
      <c r="G1039" s="14">
        <v>6.8</v>
      </c>
    </row>
    <row r="1040" spans="1:7" x14ac:dyDescent="0.25">
      <c r="A1040" s="3" t="s">
        <v>179</v>
      </c>
      <c r="B1040" s="3">
        <f t="shared" si="16"/>
        <v>2020</v>
      </c>
      <c r="C1040" s="3" t="str" cm="1">
        <f t="array" ref="C1040">_xlfn.IFS(LEFT(A1040,1)="1","1+2 kvartal",LEFT(A1040,1)="2","1+2 kvartal",LEFT(A1040,1)="3","3+4 kvartal",LEFT(A1040,1)="4","3+4 kvartal")</f>
        <v>3+4 kvartal</v>
      </c>
      <c r="D1040" s="3" t="s">
        <v>104</v>
      </c>
      <c r="E1040" s="3" t="s">
        <v>41</v>
      </c>
      <c r="F1040" s="4">
        <v>1989</v>
      </c>
      <c r="G1040" s="14">
        <v>5.4</v>
      </c>
    </row>
    <row r="1041" spans="1:7" x14ac:dyDescent="0.25">
      <c r="A1041" s="3" t="s">
        <v>179</v>
      </c>
      <c r="B1041" s="3">
        <f t="shared" si="16"/>
        <v>2020</v>
      </c>
      <c r="C1041" s="3" t="str" cm="1">
        <f t="array" ref="C1041">_xlfn.IFS(LEFT(A1041,1)="1","1+2 kvartal",LEFT(A1041,1)="2","1+2 kvartal",LEFT(A1041,1)="3","3+4 kvartal",LEFT(A1041,1)="4","3+4 kvartal")</f>
        <v>3+4 kvartal</v>
      </c>
      <c r="D1041" s="3" t="s">
        <v>104</v>
      </c>
      <c r="E1041" s="3" t="s">
        <v>42</v>
      </c>
      <c r="F1041" s="4">
        <v>3920</v>
      </c>
      <c r="G1041" s="14">
        <v>6.7</v>
      </c>
    </row>
    <row r="1042" spans="1:7" x14ac:dyDescent="0.25">
      <c r="A1042" s="3" t="s">
        <v>179</v>
      </c>
      <c r="B1042" s="3">
        <f t="shared" si="16"/>
        <v>2020</v>
      </c>
      <c r="C1042" s="3" t="str" cm="1">
        <f t="array" ref="C1042">_xlfn.IFS(LEFT(A1042,1)="1","1+2 kvartal",LEFT(A1042,1)="2","1+2 kvartal",LEFT(A1042,1)="3","3+4 kvartal",LEFT(A1042,1)="4","3+4 kvartal")</f>
        <v>3+4 kvartal</v>
      </c>
      <c r="D1042" s="3" t="s">
        <v>104</v>
      </c>
      <c r="E1042" s="3" t="s">
        <v>43</v>
      </c>
      <c r="F1042" s="4">
        <v>1701</v>
      </c>
      <c r="G1042" s="14">
        <v>4.9000000000000004</v>
      </c>
    </row>
    <row r="1043" spans="1:7" x14ac:dyDescent="0.25">
      <c r="A1043" s="3" t="s">
        <v>179</v>
      </c>
      <c r="B1043" s="3">
        <f t="shared" si="16"/>
        <v>2020</v>
      </c>
      <c r="C1043" s="3" t="str" cm="1">
        <f t="array" ref="C1043">_xlfn.IFS(LEFT(A1043,1)="1","1+2 kvartal",LEFT(A1043,1)="2","1+2 kvartal",LEFT(A1043,1)="3","3+4 kvartal",LEFT(A1043,1)="4","3+4 kvartal")</f>
        <v>3+4 kvartal</v>
      </c>
      <c r="D1043" s="3" t="s">
        <v>104</v>
      </c>
      <c r="E1043" s="3" t="s">
        <v>44</v>
      </c>
      <c r="F1043" s="4">
        <v>1701</v>
      </c>
      <c r="G1043" s="14">
        <v>5.0999999999999996</v>
      </c>
    </row>
    <row r="1044" spans="1:7" x14ac:dyDescent="0.25">
      <c r="A1044" s="3" t="s">
        <v>179</v>
      </c>
      <c r="B1044" s="3">
        <f t="shared" si="16"/>
        <v>2020</v>
      </c>
      <c r="C1044" s="3" t="str" cm="1">
        <f t="array" ref="C1044">_xlfn.IFS(LEFT(A1044,1)="1","1+2 kvartal",LEFT(A1044,1)="2","1+2 kvartal",LEFT(A1044,1)="3","3+4 kvartal",LEFT(A1044,1)="4","3+4 kvartal")</f>
        <v>3+4 kvartal</v>
      </c>
      <c r="D1044" s="3" t="s">
        <v>104</v>
      </c>
      <c r="E1044" s="3" t="s">
        <v>45</v>
      </c>
      <c r="F1044" s="4">
        <v>424</v>
      </c>
      <c r="G1044" s="4">
        <v>3</v>
      </c>
    </row>
    <row r="1045" spans="1:7" x14ac:dyDescent="0.25">
      <c r="A1045" s="3" t="s">
        <v>179</v>
      </c>
      <c r="B1045" s="3">
        <f t="shared" si="16"/>
        <v>2020</v>
      </c>
      <c r="C1045" s="3" t="str" cm="1">
        <f t="array" ref="C1045">_xlfn.IFS(LEFT(A1045,1)="1","1+2 kvartal",LEFT(A1045,1)="2","1+2 kvartal",LEFT(A1045,1)="3","3+4 kvartal",LEFT(A1045,1)="4","3+4 kvartal")</f>
        <v>3+4 kvartal</v>
      </c>
      <c r="D1045" s="3" t="s">
        <v>104</v>
      </c>
      <c r="E1045" s="3" t="s">
        <v>46</v>
      </c>
      <c r="F1045" s="4">
        <v>1596</v>
      </c>
      <c r="G1045" s="14">
        <v>6.1</v>
      </c>
    </row>
    <row r="1046" spans="1:7" x14ac:dyDescent="0.25">
      <c r="A1046" s="3" t="s">
        <v>179</v>
      </c>
      <c r="B1046" s="3">
        <f t="shared" si="16"/>
        <v>2020</v>
      </c>
      <c r="C1046" s="3" t="str" cm="1">
        <f t="array" ref="C1046">_xlfn.IFS(LEFT(A1046,1)="1","1+2 kvartal",LEFT(A1046,1)="2","1+2 kvartal",LEFT(A1046,1)="3","3+4 kvartal",LEFT(A1046,1)="4","3+4 kvartal")</f>
        <v>3+4 kvartal</v>
      </c>
      <c r="D1046" s="3" t="s">
        <v>104</v>
      </c>
      <c r="E1046" s="3" t="s">
        <v>47</v>
      </c>
      <c r="F1046" s="4">
        <v>998</v>
      </c>
      <c r="G1046" s="14">
        <v>6.6</v>
      </c>
    </row>
    <row r="1047" spans="1:7" x14ac:dyDescent="0.25">
      <c r="A1047" s="3" t="s">
        <v>179</v>
      </c>
      <c r="B1047" s="3">
        <f t="shared" si="16"/>
        <v>2020</v>
      </c>
      <c r="C1047" s="3" t="str" cm="1">
        <f t="array" ref="C1047">_xlfn.IFS(LEFT(A1047,1)="1","1+2 kvartal",LEFT(A1047,1)="2","1+2 kvartal",LEFT(A1047,1)="3","3+4 kvartal",LEFT(A1047,1)="4","3+4 kvartal")</f>
        <v>3+4 kvartal</v>
      </c>
      <c r="D1047" s="3" t="s">
        <v>104</v>
      </c>
      <c r="E1047" s="3" t="s">
        <v>48</v>
      </c>
      <c r="F1047" s="4">
        <v>1663</v>
      </c>
      <c r="G1047" s="14">
        <v>7.2</v>
      </c>
    </row>
    <row r="1048" spans="1:7" x14ac:dyDescent="0.25">
      <c r="A1048" s="3" t="s">
        <v>179</v>
      </c>
      <c r="B1048" s="3">
        <f t="shared" si="16"/>
        <v>2020</v>
      </c>
      <c r="C1048" s="3" t="str" cm="1">
        <f t="array" ref="C1048">_xlfn.IFS(LEFT(A1048,1)="1","1+2 kvartal",LEFT(A1048,1)="2","1+2 kvartal",LEFT(A1048,1)="3","3+4 kvartal",LEFT(A1048,1)="4","3+4 kvartal")</f>
        <v>3+4 kvartal</v>
      </c>
      <c r="D1048" s="3" t="s">
        <v>104</v>
      </c>
      <c r="E1048" s="3" t="s">
        <v>49</v>
      </c>
      <c r="F1048" s="4">
        <v>2843</v>
      </c>
      <c r="G1048" s="14">
        <v>9.5</v>
      </c>
    </row>
    <row r="1049" spans="1:7" x14ac:dyDescent="0.25">
      <c r="A1049" s="3" t="s">
        <v>179</v>
      </c>
      <c r="B1049" s="3">
        <f t="shared" si="16"/>
        <v>2020</v>
      </c>
      <c r="C1049" s="3" t="str" cm="1">
        <f t="array" ref="C1049">_xlfn.IFS(LEFT(A1049,1)="1","1+2 kvartal",LEFT(A1049,1)="2","1+2 kvartal",LEFT(A1049,1)="3","3+4 kvartal",LEFT(A1049,1)="4","3+4 kvartal")</f>
        <v>3+4 kvartal</v>
      </c>
      <c r="D1049" s="3" t="s">
        <v>104</v>
      </c>
      <c r="E1049" s="3" t="s">
        <v>50</v>
      </c>
      <c r="F1049" s="4">
        <v>967</v>
      </c>
      <c r="G1049" s="14">
        <v>6.7</v>
      </c>
    </row>
    <row r="1050" spans="1:7" x14ac:dyDescent="0.25">
      <c r="A1050" s="3" t="s">
        <v>179</v>
      </c>
      <c r="B1050" s="3">
        <f t="shared" si="16"/>
        <v>2020</v>
      </c>
      <c r="C1050" s="3" t="str" cm="1">
        <f t="array" ref="C1050">_xlfn.IFS(LEFT(A1050,1)="1","1+2 kvartal",LEFT(A1050,1)="2","1+2 kvartal",LEFT(A1050,1)="3","3+4 kvartal",LEFT(A1050,1)="4","3+4 kvartal")</f>
        <v>3+4 kvartal</v>
      </c>
      <c r="D1050" s="3" t="s">
        <v>104</v>
      </c>
      <c r="E1050" s="3" t="s">
        <v>51</v>
      </c>
      <c r="F1050" s="4">
        <v>3367</v>
      </c>
      <c r="G1050" s="14">
        <v>5.6</v>
      </c>
    </row>
    <row r="1051" spans="1:7" x14ac:dyDescent="0.25">
      <c r="A1051" s="3" t="s">
        <v>179</v>
      </c>
      <c r="B1051" s="3">
        <f t="shared" si="16"/>
        <v>2020</v>
      </c>
      <c r="C1051" s="3" t="str" cm="1">
        <f t="array" ref="C1051">_xlfn.IFS(LEFT(A1051,1)="1","1+2 kvartal",LEFT(A1051,1)="2","1+2 kvartal",LEFT(A1051,1)="3","3+4 kvartal",LEFT(A1051,1)="4","3+4 kvartal")</f>
        <v>3+4 kvartal</v>
      </c>
      <c r="D1051" s="3" t="s">
        <v>104</v>
      </c>
      <c r="E1051" s="3" t="s">
        <v>52</v>
      </c>
      <c r="F1051" s="4">
        <v>13525</v>
      </c>
      <c r="G1051" s="14">
        <v>2.9</v>
      </c>
    </row>
    <row r="1052" spans="1:7" x14ac:dyDescent="0.25">
      <c r="A1052" s="3" t="s">
        <v>179</v>
      </c>
      <c r="B1052" s="3">
        <f t="shared" si="16"/>
        <v>2020</v>
      </c>
      <c r="C1052" s="3" t="str" cm="1">
        <f t="array" ref="C1052">_xlfn.IFS(LEFT(A1052,1)="1","1+2 kvartal",LEFT(A1052,1)="2","1+2 kvartal",LEFT(A1052,1)="3","3+4 kvartal",LEFT(A1052,1)="4","3+4 kvartal")</f>
        <v>3+4 kvartal</v>
      </c>
      <c r="D1052" s="3" t="s">
        <v>104</v>
      </c>
      <c r="E1052" s="3" t="s">
        <v>53</v>
      </c>
      <c r="F1052" s="4">
        <v>2275</v>
      </c>
      <c r="G1052" s="14">
        <v>5.9</v>
      </c>
    </row>
    <row r="1053" spans="1:7" x14ac:dyDescent="0.25">
      <c r="A1053" s="3" t="s">
        <v>179</v>
      </c>
      <c r="B1053" s="3">
        <f t="shared" si="16"/>
        <v>2020</v>
      </c>
      <c r="C1053" s="3" t="str" cm="1">
        <f t="array" ref="C1053">_xlfn.IFS(LEFT(A1053,1)="1","1+2 kvartal",LEFT(A1053,1)="2","1+2 kvartal",LEFT(A1053,1)="3","3+4 kvartal",LEFT(A1053,1)="4","3+4 kvartal")</f>
        <v>3+4 kvartal</v>
      </c>
      <c r="D1053" s="3" t="s">
        <v>104</v>
      </c>
      <c r="E1053" s="3" t="s">
        <v>54</v>
      </c>
      <c r="F1053" s="4">
        <v>764</v>
      </c>
      <c r="G1053" s="14">
        <v>10.6</v>
      </c>
    </row>
    <row r="1054" spans="1:7" x14ac:dyDescent="0.25">
      <c r="A1054" s="3" t="s">
        <v>179</v>
      </c>
      <c r="B1054" s="3">
        <f t="shared" si="16"/>
        <v>2020</v>
      </c>
      <c r="C1054" s="3" t="str" cm="1">
        <f t="array" ref="C1054">_xlfn.IFS(LEFT(A1054,1)="1","1+2 kvartal",LEFT(A1054,1)="2","1+2 kvartal",LEFT(A1054,1)="3","3+4 kvartal",LEFT(A1054,1)="4","3+4 kvartal")</f>
        <v>3+4 kvartal</v>
      </c>
      <c r="D1054" s="3" t="s">
        <v>104</v>
      </c>
      <c r="E1054" s="3" t="s">
        <v>55</v>
      </c>
      <c r="F1054" s="4">
        <v>751</v>
      </c>
      <c r="G1054" s="14">
        <v>4.4000000000000004</v>
      </c>
    </row>
    <row r="1055" spans="1:7" x14ac:dyDescent="0.25">
      <c r="A1055" s="3" t="s">
        <v>179</v>
      </c>
      <c r="B1055" s="3">
        <f t="shared" si="16"/>
        <v>2020</v>
      </c>
      <c r="C1055" s="3" t="str" cm="1">
        <f t="array" ref="C1055">_xlfn.IFS(LEFT(A1055,1)="1","1+2 kvartal",LEFT(A1055,1)="2","1+2 kvartal",LEFT(A1055,1)="3","3+4 kvartal",LEFT(A1055,1)="4","3+4 kvartal")</f>
        <v>3+4 kvartal</v>
      </c>
      <c r="D1055" s="3" t="s">
        <v>104</v>
      </c>
      <c r="E1055" s="3" t="s">
        <v>56</v>
      </c>
      <c r="F1055" s="4">
        <v>834</v>
      </c>
      <c r="G1055" s="14">
        <v>6.9</v>
      </c>
    </row>
    <row r="1056" spans="1:7" x14ac:dyDescent="0.25">
      <c r="A1056" s="3" t="s">
        <v>179</v>
      </c>
      <c r="B1056" s="3">
        <f t="shared" si="16"/>
        <v>2020</v>
      </c>
      <c r="C1056" s="3" t="str" cm="1">
        <f t="array" ref="C1056">_xlfn.IFS(LEFT(A1056,1)="1","1+2 kvartal",LEFT(A1056,1)="2","1+2 kvartal",LEFT(A1056,1)="3","3+4 kvartal",LEFT(A1056,1)="4","3+4 kvartal")</f>
        <v>3+4 kvartal</v>
      </c>
      <c r="D1056" s="3" t="s">
        <v>104</v>
      </c>
      <c r="E1056" s="3" t="s">
        <v>57</v>
      </c>
      <c r="F1056" s="4">
        <v>3233</v>
      </c>
      <c r="G1056" s="14">
        <v>13.2</v>
      </c>
    </row>
    <row r="1057" spans="1:7" x14ac:dyDescent="0.25">
      <c r="A1057" s="3" t="s">
        <v>179</v>
      </c>
      <c r="B1057" s="3">
        <f t="shared" si="16"/>
        <v>2020</v>
      </c>
      <c r="C1057" s="3" t="str" cm="1">
        <f t="array" ref="C1057">_xlfn.IFS(LEFT(A1057,1)="1","1+2 kvartal",LEFT(A1057,1)="2","1+2 kvartal",LEFT(A1057,1)="3","3+4 kvartal",LEFT(A1057,1)="4","3+4 kvartal")</f>
        <v>3+4 kvartal</v>
      </c>
      <c r="D1057" s="3" t="s">
        <v>104</v>
      </c>
      <c r="E1057" s="3" t="s">
        <v>58</v>
      </c>
      <c r="F1057" s="4">
        <v>1031</v>
      </c>
      <c r="G1057" s="14">
        <v>2.9</v>
      </c>
    </row>
    <row r="1058" spans="1:7" x14ac:dyDescent="0.25">
      <c r="A1058" s="3" t="s">
        <v>179</v>
      </c>
      <c r="B1058" s="3">
        <f t="shared" si="16"/>
        <v>2020</v>
      </c>
      <c r="C1058" s="3" t="str" cm="1">
        <f t="array" ref="C1058">_xlfn.IFS(LEFT(A1058,1)="1","1+2 kvartal",LEFT(A1058,1)="2","1+2 kvartal",LEFT(A1058,1)="3","3+4 kvartal",LEFT(A1058,1)="4","3+4 kvartal")</f>
        <v>3+4 kvartal</v>
      </c>
      <c r="D1058" s="3" t="s">
        <v>104</v>
      </c>
      <c r="E1058" s="3" t="s">
        <v>59</v>
      </c>
      <c r="F1058" s="4">
        <v>73</v>
      </c>
      <c r="G1058" s="14">
        <v>7.6</v>
      </c>
    </row>
    <row r="1059" spans="1:7" x14ac:dyDescent="0.25">
      <c r="A1059" s="3" t="s">
        <v>179</v>
      </c>
      <c r="B1059" s="3">
        <f t="shared" si="16"/>
        <v>2020</v>
      </c>
      <c r="C1059" s="3" t="str" cm="1">
        <f t="array" ref="C1059">_xlfn.IFS(LEFT(A1059,1)="1","1+2 kvartal",LEFT(A1059,1)="2","1+2 kvartal",LEFT(A1059,1)="3","3+4 kvartal",LEFT(A1059,1)="4","3+4 kvartal")</f>
        <v>3+4 kvartal</v>
      </c>
      <c r="D1059" s="3" t="s">
        <v>104</v>
      </c>
      <c r="E1059" s="3" t="s">
        <v>60</v>
      </c>
      <c r="F1059" s="4">
        <v>1827</v>
      </c>
      <c r="G1059" s="4">
        <v>7</v>
      </c>
    </row>
    <row r="1060" spans="1:7" x14ac:dyDescent="0.25">
      <c r="A1060" s="3" t="s">
        <v>179</v>
      </c>
      <c r="B1060" s="3">
        <f t="shared" si="16"/>
        <v>2020</v>
      </c>
      <c r="C1060" s="3" t="str" cm="1">
        <f t="array" ref="C1060">_xlfn.IFS(LEFT(A1060,1)="1","1+2 kvartal",LEFT(A1060,1)="2","1+2 kvartal",LEFT(A1060,1)="3","3+4 kvartal",LEFT(A1060,1)="4","3+4 kvartal")</f>
        <v>3+4 kvartal</v>
      </c>
      <c r="D1060" s="3" t="s">
        <v>104</v>
      </c>
      <c r="E1060" s="3" t="s">
        <v>61</v>
      </c>
      <c r="F1060" s="4">
        <v>1547</v>
      </c>
      <c r="G1060" s="14">
        <v>6.4</v>
      </c>
    </row>
    <row r="1061" spans="1:7" x14ac:dyDescent="0.25">
      <c r="A1061" s="3" t="s">
        <v>179</v>
      </c>
      <c r="B1061" s="3">
        <f t="shared" si="16"/>
        <v>2020</v>
      </c>
      <c r="C1061" s="3" t="str" cm="1">
        <f t="array" ref="C1061">_xlfn.IFS(LEFT(A1061,1)="1","1+2 kvartal",LEFT(A1061,1)="2","1+2 kvartal",LEFT(A1061,1)="3","3+4 kvartal",LEFT(A1061,1)="4","3+4 kvartal")</f>
        <v>3+4 kvartal</v>
      </c>
      <c r="D1061" s="3" t="s">
        <v>104</v>
      </c>
      <c r="E1061" s="3" t="s">
        <v>62</v>
      </c>
      <c r="F1061" s="4">
        <v>1089</v>
      </c>
      <c r="G1061" s="14">
        <v>8.9</v>
      </c>
    </row>
    <row r="1062" spans="1:7" x14ac:dyDescent="0.25">
      <c r="A1062" s="3" t="s">
        <v>179</v>
      </c>
      <c r="B1062" s="3">
        <f t="shared" si="16"/>
        <v>2020</v>
      </c>
      <c r="C1062" s="3" t="str" cm="1">
        <f t="array" ref="C1062">_xlfn.IFS(LEFT(A1062,1)="1","1+2 kvartal",LEFT(A1062,1)="2","1+2 kvartal",LEFT(A1062,1)="3","3+4 kvartal",LEFT(A1062,1)="4","3+4 kvartal")</f>
        <v>3+4 kvartal</v>
      </c>
      <c r="D1062" s="3" t="s">
        <v>104</v>
      </c>
      <c r="E1062" s="3" t="s">
        <v>63</v>
      </c>
      <c r="F1062" s="4">
        <v>1845</v>
      </c>
      <c r="G1062" s="14">
        <v>7.9</v>
      </c>
    </row>
    <row r="1063" spans="1:7" x14ac:dyDescent="0.25">
      <c r="A1063" s="3" t="s">
        <v>179</v>
      </c>
      <c r="B1063" s="3">
        <f t="shared" si="16"/>
        <v>2020</v>
      </c>
      <c r="C1063" s="3" t="str" cm="1">
        <f t="array" ref="C1063">_xlfn.IFS(LEFT(A1063,1)="1","1+2 kvartal",LEFT(A1063,1)="2","1+2 kvartal",LEFT(A1063,1)="3","3+4 kvartal",LEFT(A1063,1)="4","3+4 kvartal")</f>
        <v>3+4 kvartal</v>
      </c>
      <c r="D1063" s="3" t="s">
        <v>104</v>
      </c>
      <c r="E1063" s="3" t="s">
        <v>64</v>
      </c>
      <c r="F1063" s="4">
        <v>1298</v>
      </c>
      <c r="G1063" s="4">
        <v>7</v>
      </c>
    </row>
    <row r="1064" spans="1:7" x14ac:dyDescent="0.25">
      <c r="A1064" s="3" t="s">
        <v>179</v>
      </c>
      <c r="B1064" s="3">
        <f t="shared" si="16"/>
        <v>2020</v>
      </c>
      <c r="C1064" s="3" t="str" cm="1">
        <f t="array" ref="C1064">_xlfn.IFS(LEFT(A1064,1)="1","1+2 kvartal",LEFT(A1064,1)="2","1+2 kvartal",LEFT(A1064,1)="3","3+4 kvartal",LEFT(A1064,1)="4","3+4 kvartal")</f>
        <v>3+4 kvartal</v>
      </c>
      <c r="D1064" s="3" t="s">
        <v>104</v>
      </c>
      <c r="E1064" s="3" t="s">
        <v>65</v>
      </c>
      <c r="F1064" s="4">
        <v>1919</v>
      </c>
      <c r="G1064" s="14">
        <v>9.8000000000000007</v>
      </c>
    </row>
    <row r="1065" spans="1:7" x14ac:dyDescent="0.25">
      <c r="A1065" s="3" t="s">
        <v>179</v>
      </c>
      <c r="B1065" s="3">
        <f t="shared" si="16"/>
        <v>2020</v>
      </c>
      <c r="C1065" s="3" t="str" cm="1">
        <f t="array" ref="C1065">_xlfn.IFS(LEFT(A1065,1)="1","1+2 kvartal",LEFT(A1065,1)="2","1+2 kvartal",LEFT(A1065,1)="3","3+4 kvartal",LEFT(A1065,1)="4","3+4 kvartal")</f>
        <v>3+4 kvartal</v>
      </c>
      <c r="D1065" s="3" t="s">
        <v>104</v>
      </c>
      <c r="E1065" s="3" t="s">
        <v>66</v>
      </c>
      <c r="F1065" s="4">
        <v>3598</v>
      </c>
      <c r="G1065" s="14">
        <v>6.8</v>
      </c>
    </row>
    <row r="1066" spans="1:7" x14ac:dyDescent="0.25">
      <c r="A1066" s="3" t="s">
        <v>179</v>
      </c>
      <c r="B1066" s="3">
        <f t="shared" si="16"/>
        <v>2020</v>
      </c>
      <c r="C1066" s="3" t="str" cm="1">
        <f t="array" ref="C1066">_xlfn.IFS(LEFT(A1066,1)="1","1+2 kvartal",LEFT(A1066,1)="2","1+2 kvartal",LEFT(A1066,1)="3","3+4 kvartal",LEFT(A1066,1)="4","3+4 kvartal")</f>
        <v>3+4 kvartal</v>
      </c>
      <c r="D1066" s="3" t="s">
        <v>104</v>
      </c>
      <c r="E1066" s="3" t="s">
        <v>67</v>
      </c>
      <c r="F1066" s="4">
        <v>794</v>
      </c>
      <c r="G1066" s="14">
        <v>5.7</v>
      </c>
    </row>
    <row r="1067" spans="1:7" x14ac:dyDescent="0.25">
      <c r="A1067" s="3" t="s">
        <v>179</v>
      </c>
      <c r="B1067" s="3">
        <f t="shared" si="16"/>
        <v>2020</v>
      </c>
      <c r="C1067" s="3" t="str" cm="1">
        <f t="array" ref="C1067">_xlfn.IFS(LEFT(A1067,1)="1","1+2 kvartal",LEFT(A1067,1)="2","1+2 kvartal",LEFT(A1067,1)="3","3+4 kvartal",LEFT(A1067,1)="4","3+4 kvartal")</f>
        <v>3+4 kvartal</v>
      </c>
      <c r="D1067" s="3" t="s">
        <v>104</v>
      </c>
      <c r="E1067" s="3" t="s">
        <v>68</v>
      </c>
      <c r="F1067" s="4">
        <v>8895</v>
      </c>
      <c r="G1067" s="14">
        <v>6.4</v>
      </c>
    </row>
    <row r="1068" spans="1:7" x14ac:dyDescent="0.25">
      <c r="A1068" s="3" t="s">
        <v>179</v>
      </c>
      <c r="B1068" s="3">
        <f t="shared" si="16"/>
        <v>2020</v>
      </c>
      <c r="C1068" s="3" t="str" cm="1">
        <f t="array" ref="C1068">_xlfn.IFS(LEFT(A1068,1)="1","1+2 kvartal",LEFT(A1068,1)="2","1+2 kvartal",LEFT(A1068,1)="3","3+4 kvartal",LEFT(A1068,1)="4","3+4 kvartal")</f>
        <v>3+4 kvartal</v>
      </c>
      <c r="D1068" s="3" t="s">
        <v>104</v>
      </c>
      <c r="E1068" s="3" t="s">
        <v>69</v>
      </c>
      <c r="F1068" s="4">
        <v>1891</v>
      </c>
      <c r="G1068" s="14">
        <v>9.8000000000000007</v>
      </c>
    </row>
    <row r="1069" spans="1:7" x14ac:dyDescent="0.25">
      <c r="A1069" s="3" t="s">
        <v>179</v>
      </c>
      <c r="B1069" s="3">
        <f t="shared" si="16"/>
        <v>2020</v>
      </c>
      <c r="C1069" s="3" t="str" cm="1">
        <f t="array" ref="C1069">_xlfn.IFS(LEFT(A1069,1)="1","1+2 kvartal",LEFT(A1069,1)="2","1+2 kvartal",LEFT(A1069,1)="3","3+4 kvartal",LEFT(A1069,1)="4","3+4 kvartal")</f>
        <v>3+4 kvartal</v>
      </c>
      <c r="D1069" s="3" t="s">
        <v>104</v>
      </c>
      <c r="E1069" s="3" t="s">
        <v>70</v>
      </c>
      <c r="F1069" s="4">
        <v>4359</v>
      </c>
      <c r="G1069" s="4">
        <v>7</v>
      </c>
    </row>
    <row r="1070" spans="1:7" x14ac:dyDescent="0.25">
      <c r="A1070" s="3" t="s">
        <v>179</v>
      </c>
      <c r="B1070" s="3">
        <f t="shared" si="16"/>
        <v>2020</v>
      </c>
      <c r="C1070" s="3" t="str" cm="1">
        <f t="array" ref="C1070">_xlfn.IFS(LEFT(A1070,1)="1","1+2 kvartal",LEFT(A1070,1)="2","1+2 kvartal",LEFT(A1070,1)="3","3+4 kvartal",LEFT(A1070,1)="4","3+4 kvartal")</f>
        <v>3+4 kvartal</v>
      </c>
      <c r="D1070" s="3" t="s">
        <v>104</v>
      </c>
      <c r="E1070" s="3" t="s">
        <v>71</v>
      </c>
      <c r="F1070" s="4">
        <v>793</v>
      </c>
      <c r="G1070" s="14">
        <v>4.3</v>
      </c>
    </row>
    <row r="1071" spans="1:7" x14ac:dyDescent="0.25">
      <c r="A1071" s="3" t="s">
        <v>179</v>
      </c>
      <c r="B1071" s="3">
        <f t="shared" si="16"/>
        <v>2020</v>
      </c>
      <c r="C1071" s="3" t="str" cm="1">
        <f t="array" ref="C1071">_xlfn.IFS(LEFT(A1071,1)="1","1+2 kvartal",LEFT(A1071,1)="2","1+2 kvartal",LEFT(A1071,1)="3","3+4 kvartal",LEFT(A1071,1)="4","3+4 kvartal")</f>
        <v>3+4 kvartal</v>
      </c>
      <c r="D1071" s="3" t="s">
        <v>104</v>
      </c>
      <c r="E1071" s="3" t="s">
        <v>72</v>
      </c>
      <c r="F1071" s="4">
        <v>2351</v>
      </c>
      <c r="G1071" s="14">
        <v>6.7</v>
      </c>
    </row>
    <row r="1072" spans="1:7" x14ac:dyDescent="0.25">
      <c r="A1072" s="3" t="s">
        <v>179</v>
      </c>
      <c r="B1072" s="3">
        <f t="shared" si="16"/>
        <v>2020</v>
      </c>
      <c r="C1072" s="3" t="str" cm="1">
        <f t="array" ref="C1072">_xlfn.IFS(LEFT(A1072,1)="1","1+2 kvartal",LEFT(A1072,1)="2","1+2 kvartal",LEFT(A1072,1)="3","3+4 kvartal",LEFT(A1072,1)="4","3+4 kvartal")</f>
        <v>3+4 kvartal</v>
      </c>
      <c r="D1072" s="3" t="s">
        <v>104</v>
      </c>
      <c r="E1072" s="3" t="s">
        <v>73</v>
      </c>
      <c r="F1072" s="4">
        <v>1380</v>
      </c>
      <c r="G1072" s="4">
        <v>6</v>
      </c>
    </row>
    <row r="1073" spans="1:7" x14ac:dyDescent="0.25">
      <c r="A1073" s="3" t="s">
        <v>179</v>
      </c>
      <c r="B1073" s="3">
        <f t="shared" si="16"/>
        <v>2020</v>
      </c>
      <c r="C1073" s="3" t="str" cm="1">
        <f t="array" ref="C1073">_xlfn.IFS(LEFT(A1073,1)="1","1+2 kvartal",LEFT(A1073,1)="2","1+2 kvartal",LEFT(A1073,1)="3","3+4 kvartal",LEFT(A1073,1)="4","3+4 kvartal")</f>
        <v>3+4 kvartal</v>
      </c>
      <c r="D1073" s="3" t="s">
        <v>104</v>
      </c>
      <c r="E1073" s="3" t="s">
        <v>74</v>
      </c>
      <c r="F1073" s="4">
        <v>2243</v>
      </c>
      <c r="G1073" s="4">
        <v>4</v>
      </c>
    </row>
    <row r="1074" spans="1:7" x14ac:dyDescent="0.25">
      <c r="A1074" s="3" t="s">
        <v>179</v>
      </c>
      <c r="B1074" s="3">
        <f t="shared" si="16"/>
        <v>2020</v>
      </c>
      <c r="C1074" s="3" t="str" cm="1">
        <f t="array" ref="C1074">_xlfn.IFS(LEFT(A1074,1)="1","1+2 kvartal",LEFT(A1074,1)="2","1+2 kvartal",LEFT(A1074,1)="3","3+4 kvartal",LEFT(A1074,1)="4","3+4 kvartal")</f>
        <v>3+4 kvartal</v>
      </c>
      <c r="D1074" s="3" t="s">
        <v>104</v>
      </c>
      <c r="E1074" s="3" t="s">
        <v>75</v>
      </c>
      <c r="F1074" s="4">
        <v>981</v>
      </c>
      <c r="G1074" s="14">
        <v>2.9</v>
      </c>
    </row>
    <row r="1075" spans="1:7" x14ac:dyDescent="0.25">
      <c r="A1075" s="3" t="s">
        <v>179</v>
      </c>
      <c r="B1075" s="3">
        <f t="shared" si="16"/>
        <v>2020</v>
      </c>
      <c r="C1075" s="3" t="str" cm="1">
        <f t="array" ref="C1075">_xlfn.IFS(LEFT(A1075,1)="1","1+2 kvartal",LEFT(A1075,1)="2","1+2 kvartal",LEFT(A1075,1)="3","3+4 kvartal",LEFT(A1075,1)="4","3+4 kvartal")</f>
        <v>3+4 kvartal</v>
      </c>
      <c r="D1075" s="3" t="s">
        <v>104</v>
      </c>
      <c r="E1075" s="3" t="s">
        <v>76</v>
      </c>
      <c r="F1075" s="4">
        <v>1104</v>
      </c>
      <c r="G1075" s="14">
        <v>4.2</v>
      </c>
    </row>
    <row r="1076" spans="1:7" x14ac:dyDescent="0.25">
      <c r="A1076" s="3" t="s">
        <v>179</v>
      </c>
      <c r="B1076" s="3">
        <f t="shared" si="16"/>
        <v>2020</v>
      </c>
      <c r="C1076" s="3" t="str" cm="1">
        <f t="array" ref="C1076">_xlfn.IFS(LEFT(A1076,1)="1","1+2 kvartal",LEFT(A1076,1)="2","1+2 kvartal",LEFT(A1076,1)="3","3+4 kvartal",LEFT(A1076,1)="4","3+4 kvartal")</f>
        <v>3+4 kvartal</v>
      </c>
      <c r="D1076" s="3" t="s">
        <v>104</v>
      </c>
      <c r="E1076" s="3" t="s">
        <v>77</v>
      </c>
      <c r="F1076" s="4">
        <v>169</v>
      </c>
      <c r="G1076" s="14">
        <v>8.1999999999999993</v>
      </c>
    </row>
    <row r="1077" spans="1:7" x14ac:dyDescent="0.25">
      <c r="A1077" s="3" t="s">
        <v>179</v>
      </c>
      <c r="B1077" s="3">
        <f t="shared" si="16"/>
        <v>2020</v>
      </c>
      <c r="C1077" s="3" t="str" cm="1">
        <f t="array" ref="C1077">_xlfn.IFS(LEFT(A1077,1)="1","1+2 kvartal",LEFT(A1077,1)="2","1+2 kvartal",LEFT(A1077,1)="3","3+4 kvartal",LEFT(A1077,1)="4","3+4 kvartal")</f>
        <v>3+4 kvartal</v>
      </c>
      <c r="D1077" s="3" t="s">
        <v>104</v>
      </c>
      <c r="E1077" s="3" t="s">
        <v>78</v>
      </c>
      <c r="F1077" s="4">
        <v>3060</v>
      </c>
      <c r="G1077" s="14">
        <v>5.2</v>
      </c>
    </row>
    <row r="1078" spans="1:7" x14ac:dyDescent="0.25">
      <c r="A1078" s="3" t="s">
        <v>179</v>
      </c>
      <c r="B1078" s="3">
        <f t="shared" si="16"/>
        <v>2020</v>
      </c>
      <c r="C1078" s="3" t="str" cm="1">
        <f t="array" ref="C1078">_xlfn.IFS(LEFT(A1078,1)="1","1+2 kvartal",LEFT(A1078,1)="2","1+2 kvartal",LEFT(A1078,1)="3","3+4 kvartal",LEFT(A1078,1)="4","3+4 kvartal")</f>
        <v>3+4 kvartal</v>
      </c>
      <c r="D1078" s="3" t="s">
        <v>104</v>
      </c>
      <c r="E1078" s="3" t="s">
        <v>79</v>
      </c>
      <c r="F1078" s="4">
        <v>1654</v>
      </c>
      <c r="G1078" s="14">
        <v>4.3</v>
      </c>
    </row>
    <row r="1079" spans="1:7" x14ac:dyDescent="0.25">
      <c r="A1079" s="3" t="s">
        <v>179</v>
      </c>
      <c r="B1079" s="3">
        <f t="shared" si="16"/>
        <v>2020</v>
      </c>
      <c r="C1079" s="3" t="str" cm="1">
        <f t="array" ref="C1079">_xlfn.IFS(LEFT(A1079,1)="1","1+2 kvartal",LEFT(A1079,1)="2","1+2 kvartal",LEFT(A1079,1)="3","3+4 kvartal",LEFT(A1079,1)="4","3+4 kvartal")</f>
        <v>3+4 kvartal</v>
      </c>
      <c r="D1079" s="3" t="s">
        <v>104</v>
      </c>
      <c r="E1079" s="3" t="s">
        <v>80</v>
      </c>
      <c r="F1079" s="4">
        <v>2352</v>
      </c>
      <c r="G1079" s="14">
        <v>8.1999999999999993</v>
      </c>
    </row>
    <row r="1080" spans="1:7" x14ac:dyDescent="0.25">
      <c r="A1080" s="3" t="s">
        <v>179</v>
      </c>
      <c r="B1080" s="3">
        <f t="shared" si="16"/>
        <v>2020</v>
      </c>
      <c r="C1080" s="3" t="str" cm="1">
        <f t="array" ref="C1080">_xlfn.IFS(LEFT(A1080,1)="1","1+2 kvartal",LEFT(A1080,1)="2","1+2 kvartal",LEFT(A1080,1)="3","3+4 kvartal",LEFT(A1080,1)="4","3+4 kvartal")</f>
        <v>3+4 kvartal</v>
      </c>
      <c r="D1080" s="3" t="s">
        <v>104</v>
      </c>
      <c r="E1080" s="3" t="s">
        <v>81</v>
      </c>
      <c r="F1080" s="4">
        <v>3738</v>
      </c>
      <c r="G1080" s="14">
        <v>7.4</v>
      </c>
    </row>
    <row r="1081" spans="1:7" x14ac:dyDescent="0.25">
      <c r="A1081" s="3" t="s">
        <v>179</v>
      </c>
      <c r="B1081" s="3">
        <f t="shared" si="16"/>
        <v>2020</v>
      </c>
      <c r="C1081" s="3" t="str" cm="1">
        <f t="array" ref="C1081">_xlfn.IFS(LEFT(A1081,1)="1","1+2 kvartal",LEFT(A1081,1)="2","1+2 kvartal",LEFT(A1081,1)="3","3+4 kvartal",LEFT(A1081,1)="4","3+4 kvartal")</f>
        <v>3+4 kvartal</v>
      </c>
      <c r="D1081" s="3" t="s">
        <v>104</v>
      </c>
      <c r="E1081" s="3" t="s">
        <v>82</v>
      </c>
      <c r="F1081" s="4">
        <v>499</v>
      </c>
      <c r="G1081" s="14">
        <v>3.5</v>
      </c>
    </row>
    <row r="1082" spans="1:7" x14ac:dyDescent="0.25">
      <c r="A1082" s="3" t="s">
        <v>179</v>
      </c>
      <c r="B1082" s="3">
        <f t="shared" si="16"/>
        <v>2020</v>
      </c>
      <c r="C1082" s="3" t="str" cm="1">
        <f t="array" ref="C1082">_xlfn.IFS(LEFT(A1082,1)="1","1+2 kvartal",LEFT(A1082,1)="2","1+2 kvartal",LEFT(A1082,1)="3","3+4 kvartal",LEFT(A1082,1)="4","3+4 kvartal")</f>
        <v>3+4 kvartal</v>
      </c>
      <c r="D1082" s="3" t="s">
        <v>104</v>
      </c>
      <c r="E1082" s="3" t="s">
        <v>83</v>
      </c>
      <c r="F1082" s="4">
        <v>1246</v>
      </c>
      <c r="G1082" s="14">
        <v>6.6</v>
      </c>
    </row>
    <row r="1083" spans="1:7" x14ac:dyDescent="0.25">
      <c r="A1083" s="3" t="s">
        <v>179</v>
      </c>
      <c r="B1083" s="3">
        <f t="shared" si="16"/>
        <v>2020</v>
      </c>
      <c r="C1083" s="3" t="str" cm="1">
        <f t="array" ref="C1083">_xlfn.IFS(LEFT(A1083,1)="1","1+2 kvartal",LEFT(A1083,1)="2","1+2 kvartal",LEFT(A1083,1)="3","3+4 kvartal",LEFT(A1083,1)="4","3+4 kvartal")</f>
        <v>3+4 kvartal</v>
      </c>
      <c r="D1083" s="3" t="s">
        <v>104</v>
      </c>
      <c r="E1083" s="3" t="s">
        <v>84</v>
      </c>
      <c r="F1083" s="4">
        <v>793</v>
      </c>
      <c r="G1083" s="14">
        <v>5.7</v>
      </c>
    </row>
    <row r="1084" spans="1:7" x14ac:dyDescent="0.25">
      <c r="A1084" s="3" t="s">
        <v>179</v>
      </c>
      <c r="B1084" s="3">
        <f t="shared" si="16"/>
        <v>2020</v>
      </c>
      <c r="C1084" s="3" t="str" cm="1">
        <f t="array" ref="C1084">_xlfn.IFS(LEFT(A1084,1)="1","1+2 kvartal",LEFT(A1084,1)="2","1+2 kvartal",LEFT(A1084,1)="3","3+4 kvartal",LEFT(A1084,1)="4","3+4 kvartal")</f>
        <v>3+4 kvartal</v>
      </c>
      <c r="D1084" s="3" t="s">
        <v>104</v>
      </c>
      <c r="E1084" s="3" t="s">
        <v>85</v>
      </c>
      <c r="F1084" s="4">
        <v>917</v>
      </c>
      <c r="G1084" s="14">
        <v>7.2</v>
      </c>
    </row>
    <row r="1085" spans="1:7" x14ac:dyDescent="0.25">
      <c r="A1085" s="3" t="s">
        <v>179</v>
      </c>
      <c r="B1085" s="3">
        <f t="shared" si="16"/>
        <v>2020</v>
      </c>
      <c r="C1085" s="3" t="str" cm="1">
        <f t="array" ref="C1085">_xlfn.IFS(LEFT(A1085,1)="1","1+2 kvartal",LEFT(A1085,1)="2","1+2 kvartal",LEFT(A1085,1)="3","3+4 kvartal",LEFT(A1085,1)="4","3+4 kvartal")</f>
        <v>3+4 kvartal</v>
      </c>
      <c r="D1085" s="3" t="s">
        <v>104</v>
      </c>
      <c r="E1085" s="3" t="s">
        <v>86</v>
      </c>
      <c r="F1085" s="4">
        <v>2552</v>
      </c>
      <c r="G1085" s="4">
        <v>7</v>
      </c>
    </row>
    <row r="1086" spans="1:7" x14ac:dyDescent="0.25">
      <c r="A1086" s="3" t="s">
        <v>179</v>
      </c>
      <c r="B1086" s="3">
        <f t="shared" si="16"/>
        <v>2020</v>
      </c>
      <c r="C1086" s="3" t="str" cm="1">
        <f t="array" ref="C1086">_xlfn.IFS(LEFT(A1086,1)="1","1+2 kvartal",LEFT(A1086,1)="2","1+2 kvartal",LEFT(A1086,1)="3","3+4 kvartal",LEFT(A1086,1)="4","3+4 kvartal")</f>
        <v>3+4 kvartal</v>
      </c>
      <c r="D1086" s="3" t="s">
        <v>104</v>
      </c>
      <c r="E1086" s="3" t="s">
        <v>87</v>
      </c>
      <c r="F1086" s="4">
        <v>1533</v>
      </c>
      <c r="G1086" s="14">
        <v>5.9</v>
      </c>
    </row>
    <row r="1087" spans="1:7" x14ac:dyDescent="0.25">
      <c r="A1087" s="3" t="s">
        <v>179</v>
      </c>
      <c r="B1087" s="3">
        <f t="shared" si="16"/>
        <v>2020</v>
      </c>
      <c r="C1087" s="3" t="str" cm="1">
        <f t="array" ref="C1087">_xlfn.IFS(LEFT(A1087,1)="1","1+2 kvartal",LEFT(A1087,1)="2","1+2 kvartal",LEFT(A1087,1)="3","3+4 kvartal",LEFT(A1087,1)="4","3+4 kvartal")</f>
        <v>3+4 kvartal</v>
      </c>
      <c r="D1087" s="3" t="s">
        <v>104</v>
      </c>
      <c r="E1087" s="3" t="s">
        <v>88</v>
      </c>
      <c r="F1087" s="4">
        <v>3673</v>
      </c>
      <c r="G1087" s="4">
        <v>8</v>
      </c>
    </row>
    <row r="1088" spans="1:7" x14ac:dyDescent="0.25">
      <c r="A1088" s="3" t="s">
        <v>179</v>
      </c>
      <c r="B1088" s="3">
        <f t="shared" si="16"/>
        <v>2020</v>
      </c>
      <c r="C1088" s="3" t="str" cm="1">
        <f t="array" ref="C1088">_xlfn.IFS(LEFT(A1088,1)="1","1+2 kvartal",LEFT(A1088,1)="2","1+2 kvartal",LEFT(A1088,1)="3","3+4 kvartal",LEFT(A1088,1)="4","3+4 kvartal")</f>
        <v>3+4 kvartal</v>
      </c>
      <c r="D1088" s="3" t="s">
        <v>104</v>
      </c>
      <c r="E1088" s="3" t="s">
        <v>89</v>
      </c>
      <c r="F1088" s="4">
        <v>2021</v>
      </c>
      <c r="G1088" s="14">
        <v>7.6</v>
      </c>
    </row>
    <row r="1089" spans="1:7" x14ac:dyDescent="0.25">
      <c r="A1089" s="3" t="s">
        <v>179</v>
      </c>
      <c r="B1089" s="3">
        <f t="shared" si="16"/>
        <v>2020</v>
      </c>
      <c r="C1089" s="3" t="str" cm="1">
        <f t="array" ref="C1089">_xlfn.IFS(LEFT(A1089,1)="1","1+2 kvartal",LEFT(A1089,1)="2","1+2 kvartal",LEFT(A1089,1)="3","3+4 kvartal",LEFT(A1089,1)="4","3+4 kvartal")</f>
        <v>3+4 kvartal</v>
      </c>
      <c r="D1089" s="3" t="s">
        <v>104</v>
      </c>
      <c r="E1089" s="3" t="s">
        <v>90</v>
      </c>
      <c r="F1089" s="4">
        <v>1859</v>
      </c>
      <c r="G1089" s="14">
        <v>8.1</v>
      </c>
    </row>
    <row r="1090" spans="1:7" x14ac:dyDescent="0.25">
      <c r="A1090" s="3" t="s">
        <v>179</v>
      </c>
      <c r="B1090" s="3">
        <f t="shared" si="16"/>
        <v>2020</v>
      </c>
      <c r="C1090" s="3" t="str" cm="1">
        <f t="array" ref="C1090">_xlfn.IFS(LEFT(A1090,1)="1","1+2 kvartal",LEFT(A1090,1)="2","1+2 kvartal",LEFT(A1090,1)="3","3+4 kvartal",LEFT(A1090,1)="4","3+4 kvartal")</f>
        <v>3+4 kvartal</v>
      </c>
      <c r="D1090" s="3" t="s">
        <v>104</v>
      </c>
      <c r="E1090" s="3" t="s">
        <v>91</v>
      </c>
      <c r="F1090" s="4">
        <v>1081</v>
      </c>
      <c r="G1090" s="4">
        <v>4</v>
      </c>
    </row>
    <row r="1091" spans="1:7" x14ac:dyDescent="0.25">
      <c r="A1091" s="3" t="s">
        <v>179</v>
      </c>
      <c r="B1091" s="3">
        <f t="shared" si="16"/>
        <v>2020</v>
      </c>
      <c r="C1091" s="3" t="str" cm="1">
        <f t="array" ref="C1091">_xlfn.IFS(LEFT(A1091,1)="1","1+2 kvartal",LEFT(A1091,1)="2","1+2 kvartal",LEFT(A1091,1)="3","3+4 kvartal",LEFT(A1091,1)="4","3+4 kvartal")</f>
        <v>3+4 kvartal</v>
      </c>
      <c r="D1091" s="3" t="s">
        <v>104</v>
      </c>
      <c r="E1091" s="3" t="s">
        <v>92</v>
      </c>
      <c r="F1091" s="4">
        <v>229</v>
      </c>
      <c r="G1091" s="14">
        <v>2.2000000000000002</v>
      </c>
    </row>
    <row r="1092" spans="1:7" x14ac:dyDescent="0.25">
      <c r="A1092" s="3" t="s">
        <v>179</v>
      </c>
      <c r="B1092" s="3">
        <f t="shared" ref="B1092:B1155" si="17">VALUE(RIGHT(A1092,4))</f>
        <v>2020</v>
      </c>
      <c r="C1092" s="3" t="str" cm="1">
        <f t="array" ref="C1092">_xlfn.IFS(LEFT(A1092,1)="1","1+2 kvartal",LEFT(A1092,1)="2","1+2 kvartal",LEFT(A1092,1)="3","3+4 kvartal",LEFT(A1092,1)="4","3+4 kvartal")</f>
        <v>3+4 kvartal</v>
      </c>
      <c r="D1092" s="3" t="s">
        <v>104</v>
      </c>
      <c r="E1092" s="3" t="s">
        <v>93</v>
      </c>
      <c r="F1092" s="4">
        <v>2025</v>
      </c>
      <c r="G1092" s="14">
        <v>6.5</v>
      </c>
    </row>
    <row r="1093" spans="1:7" x14ac:dyDescent="0.25">
      <c r="A1093" s="3" t="s">
        <v>179</v>
      </c>
      <c r="B1093" s="3">
        <f t="shared" si="17"/>
        <v>2020</v>
      </c>
      <c r="C1093" s="3" t="str" cm="1">
        <f t="array" ref="C1093">_xlfn.IFS(LEFT(A1093,1)="1","1+2 kvartal",LEFT(A1093,1)="2","1+2 kvartal",LEFT(A1093,1)="3","3+4 kvartal",LEFT(A1093,1)="4","3+4 kvartal")</f>
        <v>3+4 kvartal</v>
      </c>
      <c r="D1093" s="3" t="s">
        <v>104</v>
      </c>
      <c r="E1093" s="3" t="s">
        <v>94</v>
      </c>
      <c r="F1093" s="4">
        <v>1621</v>
      </c>
      <c r="G1093" s="4">
        <v>6</v>
      </c>
    </row>
    <row r="1094" spans="1:7" x14ac:dyDescent="0.25">
      <c r="A1094" s="3" t="s">
        <v>179</v>
      </c>
      <c r="B1094" s="3">
        <f t="shared" si="17"/>
        <v>2020</v>
      </c>
      <c r="C1094" s="3" t="str" cm="1">
        <f t="array" ref="C1094">_xlfn.IFS(LEFT(A1094,1)="1","1+2 kvartal",LEFT(A1094,1)="2","1+2 kvartal",LEFT(A1094,1)="3","3+4 kvartal",LEFT(A1094,1)="4","3+4 kvartal")</f>
        <v>3+4 kvartal</v>
      </c>
      <c r="D1094" s="3" t="s">
        <v>104</v>
      </c>
      <c r="E1094" s="3" t="s">
        <v>95</v>
      </c>
      <c r="F1094" s="4">
        <v>4212</v>
      </c>
      <c r="G1094" s="14">
        <v>5.7</v>
      </c>
    </row>
    <row r="1095" spans="1:7" x14ac:dyDescent="0.25">
      <c r="A1095" s="3" t="s">
        <v>179</v>
      </c>
      <c r="B1095" s="3">
        <f t="shared" si="17"/>
        <v>2020</v>
      </c>
      <c r="C1095" s="3" t="str" cm="1">
        <f t="array" ref="C1095">_xlfn.IFS(LEFT(A1095,1)="1","1+2 kvartal",LEFT(A1095,1)="2","1+2 kvartal",LEFT(A1095,1)="3","3+4 kvartal",LEFT(A1095,1)="4","3+4 kvartal")</f>
        <v>3+4 kvartal</v>
      </c>
      <c r="D1095" s="3" t="s">
        <v>104</v>
      </c>
      <c r="E1095" s="3" t="s">
        <v>96</v>
      </c>
      <c r="F1095" s="4">
        <v>1729</v>
      </c>
      <c r="G1095" s="14">
        <v>7.7</v>
      </c>
    </row>
    <row r="1096" spans="1:7" x14ac:dyDescent="0.25">
      <c r="A1096" s="3" t="s">
        <v>179</v>
      </c>
      <c r="B1096" s="3">
        <f t="shared" si="17"/>
        <v>2020</v>
      </c>
      <c r="C1096" s="3" t="str" cm="1">
        <f t="array" ref="C1096">_xlfn.IFS(LEFT(A1096,1)="1","1+2 kvartal",LEFT(A1096,1)="2","1+2 kvartal",LEFT(A1096,1)="3","3+4 kvartal",LEFT(A1096,1)="4","3+4 kvartal")</f>
        <v>3+4 kvartal</v>
      </c>
      <c r="D1096" s="3" t="s">
        <v>104</v>
      </c>
      <c r="E1096" s="3" t="s">
        <v>97</v>
      </c>
      <c r="F1096" s="4">
        <v>4222</v>
      </c>
      <c r="G1096" s="14">
        <v>6.9</v>
      </c>
    </row>
    <row r="1097" spans="1:7" x14ac:dyDescent="0.25">
      <c r="A1097" s="3" t="s">
        <v>179</v>
      </c>
      <c r="B1097" s="3">
        <f t="shared" si="17"/>
        <v>2020</v>
      </c>
      <c r="C1097" s="3" t="str" cm="1">
        <f t="array" ref="C1097">_xlfn.IFS(LEFT(A1097,1)="1","1+2 kvartal",LEFT(A1097,1)="2","1+2 kvartal",LEFT(A1097,1)="3","3+4 kvartal",LEFT(A1097,1)="4","3+4 kvartal")</f>
        <v>3+4 kvartal</v>
      </c>
      <c r="D1097" s="3" t="s">
        <v>104</v>
      </c>
      <c r="E1097" s="3" t="s">
        <v>98</v>
      </c>
      <c r="F1097" s="4">
        <v>2335</v>
      </c>
      <c r="G1097" s="14">
        <v>8.4</v>
      </c>
    </row>
    <row r="1098" spans="1:7" x14ac:dyDescent="0.25">
      <c r="A1098" s="3" t="s">
        <v>179</v>
      </c>
      <c r="B1098" s="3">
        <f t="shared" si="17"/>
        <v>2020</v>
      </c>
      <c r="C1098" s="3" t="str" cm="1">
        <f t="array" ref="C1098">_xlfn.IFS(LEFT(A1098,1)="1","1+2 kvartal",LEFT(A1098,1)="2","1+2 kvartal",LEFT(A1098,1)="3","3+4 kvartal",LEFT(A1098,1)="4","3+4 kvartal")</f>
        <v>3+4 kvartal</v>
      </c>
      <c r="D1098" s="3" t="s">
        <v>104</v>
      </c>
      <c r="E1098" s="3" t="s">
        <v>99</v>
      </c>
      <c r="F1098" s="4">
        <v>271</v>
      </c>
      <c r="G1098" s="14">
        <v>8.1999999999999993</v>
      </c>
    </row>
    <row r="1099" spans="1:7" x14ac:dyDescent="0.25">
      <c r="A1099" s="3" t="s">
        <v>179</v>
      </c>
      <c r="B1099" s="3">
        <f t="shared" si="17"/>
        <v>2020</v>
      </c>
      <c r="C1099" s="3" t="str" cm="1">
        <f t="array" ref="C1099">_xlfn.IFS(LEFT(A1099,1)="1","1+2 kvartal",LEFT(A1099,1)="2","1+2 kvartal",LEFT(A1099,1)="3","3+4 kvartal",LEFT(A1099,1)="4","3+4 kvartal")</f>
        <v>3+4 kvartal</v>
      </c>
      <c r="D1099" s="3" t="s">
        <v>104</v>
      </c>
      <c r="E1099" s="3" t="s">
        <v>100</v>
      </c>
      <c r="F1099" s="4">
        <v>2806</v>
      </c>
      <c r="G1099" s="14">
        <v>7.7</v>
      </c>
    </row>
    <row r="1100" spans="1:7" x14ac:dyDescent="0.25">
      <c r="A1100" s="3" t="s">
        <v>179</v>
      </c>
      <c r="B1100" s="3">
        <f t="shared" si="17"/>
        <v>2020</v>
      </c>
      <c r="C1100" s="3" t="str" cm="1">
        <f t="array" ref="C1100">_xlfn.IFS(LEFT(A1100,1)="1","1+2 kvartal",LEFT(A1100,1)="2","1+2 kvartal",LEFT(A1100,1)="3","3+4 kvartal",LEFT(A1100,1)="4","3+4 kvartal")</f>
        <v>3+4 kvartal</v>
      </c>
      <c r="D1100" s="3" t="s">
        <v>104</v>
      </c>
      <c r="E1100" s="3" t="s">
        <v>101</v>
      </c>
      <c r="F1100" s="4">
        <v>7181</v>
      </c>
      <c r="G1100" s="14">
        <v>4.9000000000000004</v>
      </c>
    </row>
    <row r="1101" spans="1:7" x14ac:dyDescent="0.25">
      <c r="A1101" s="3" t="s">
        <v>179</v>
      </c>
      <c r="B1101" s="3">
        <f t="shared" si="17"/>
        <v>2020</v>
      </c>
      <c r="C1101" s="3" t="str" cm="1">
        <f t="array" ref="C1101">_xlfn.IFS(LEFT(A1101,1)="1","1+2 kvartal",LEFT(A1101,1)="2","1+2 kvartal",LEFT(A1101,1)="3","3+4 kvartal",LEFT(A1101,1)="4","3+4 kvartal")</f>
        <v>3+4 kvartal</v>
      </c>
      <c r="D1101" s="3" t="s">
        <v>104</v>
      </c>
      <c r="E1101" s="3" t="s">
        <v>102</v>
      </c>
      <c r="F1101" s="4">
        <v>13569</v>
      </c>
      <c r="G1101" s="14">
        <v>5.5</v>
      </c>
    </row>
    <row r="1102" spans="1:7" x14ac:dyDescent="0.25">
      <c r="A1102" s="3" t="s">
        <v>179</v>
      </c>
      <c r="B1102" s="3">
        <f t="shared" si="17"/>
        <v>2020</v>
      </c>
      <c r="C1102" s="3" t="str" cm="1">
        <f t="array" ref="C1102">_xlfn.IFS(LEFT(A1102,1)="1","1+2 kvartal",LEFT(A1102,1)="2","1+2 kvartal",LEFT(A1102,1)="3","3+4 kvartal",LEFT(A1102,1)="4","3+4 kvartal")</f>
        <v>3+4 kvartal</v>
      </c>
      <c r="D1102" s="3" t="s">
        <v>104</v>
      </c>
      <c r="E1102" s="3" t="s">
        <v>103</v>
      </c>
      <c r="F1102" s="4">
        <v>5382</v>
      </c>
      <c r="G1102" s="5"/>
    </row>
    <row r="1103" spans="1:7" x14ac:dyDescent="0.25">
      <c r="A1103" s="3" t="s">
        <v>179</v>
      </c>
      <c r="B1103" s="3">
        <f t="shared" si="17"/>
        <v>2020</v>
      </c>
      <c r="C1103" s="3" t="str" cm="1">
        <f t="array" ref="C1103">_xlfn.IFS(LEFT(A1103,1)="1","1+2 kvartal",LEFT(A1103,1)="2","1+2 kvartal",LEFT(A1103,1)="3","3+4 kvartal",LEFT(A1103,1)="4","3+4 kvartal")</f>
        <v>3+4 kvartal</v>
      </c>
      <c r="D1103" s="3" t="s">
        <v>105</v>
      </c>
      <c r="E1103" s="3" t="s">
        <v>4</v>
      </c>
      <c r="F1103" s="4">
        <v>6605</v>
      </c>
      <c r="G1103" s="14">
        <v>0.2</v>
      </c>
    </row>
    <row r="1104" spans="1:7" x14ac:dyDescent="0.25">
      <c r="A1104" s="3" t="s">
        <v>179</v>
      </c>
      <c r="B1104" s="3">
        <f t="shared" si="17"/>
        <v>2020</v>
      </c>
      <c r="C1104" s="3" t="str" cm="1">
        <f t="array" ref="C1104">_xlfn.IFS(LEFT(A1104,1)="1","1+2 kvartal",LEFT(A1104,1)="2","1+2 kvartal",LEFT(A1104,1)="3","3+4 kvartal",LEFT(A1104,1)="4","3+4 kvartal")</f>
        <v>3+4 kvartal</v>
      </c>
      <c r="D1104" s="3" t="s">
        <v>105</v>
      </c>
      <c r="E1104" s="3" t="s">
        <v>5</v>
      </c>
      <c r="F1104" s="4">
        <v>24</v>
      </c>
      <c r="G1104" s="14">
        <v>0.1</v>
      </c>
    </row>
    <row r="1105" spans="1:7" x14ac:dyDescent="0.25">
      <c r="A1105" s="3" t="s">
        <v>179</v>
      </c>
      <c r="B1105" s="3">
        <f t="shared" si="17"/>
        <v>2020</v>
      </c>
      <c r="C1105" s="3" t="str" cm="1">
        <f t="array" ref="C1105">_xlfn.IFS(LEFT(A1105,1)="1","1+2 kvartal",LEFT(A1105,1)="2","1+2 kvartal",LEFT(A1105,1)="3","3+4 kvartal",LEFT(A1105,1)="4","3+4 kvartal")</f>
        <v>3+4 kvartal</v>
      </c>
      <c r="D1105" s="3" t="s">
        <v>105</v>
      </c>
      <c r="E1105" s="3" t="s">
        <v>6</v>
      </c>
      <c r="F1105" s="4">
        <v>22</v>
      </c>
      <c r="G1105" s="14">
        <v>0.1</v>
      </c>
    </row>
    <row r="1106" spans="1:7" x14ac:dyDescent="0.25">
      <c r="A1106" s="3" t="s">
        <v>179</v>
      </c>
      <c r="B1106" s="3">
        <f t="shared" si="17"/>
        <v>2020</v>
      </c>
      <c r="C1106" s="3" t="str" cm="1">
        <f t="array" ref="C1106">_xlfn.IFS(LEFT(A1106,1)="1","1+2 kvartal",LEFT(A1106,1)="2","1+2 kvartal",LEFT(A1106,1)="3","3+4 kvartal",LEFT(A1106,1)="4","3+4 kvartal")</f>
        <v>3+4 kvartal</v>
      </c>
      <c r="D1106" s="3" t="s">
        <v>105</v>
      </c>
      <c r="E1106" s="3" t="s">
        <v>7</v>
      </c>
      <c r="F1106" s="4">
        <v>53</v>
      </c>
      <c r="G1106" s="14">
        <v>0.2</v>
      </c>
    </row>
    <row r="1107" spans="1:7" x14ac:dyDescent="0.25">
      <c r="A1107" s="3" t="s">
        <v>179</v>
      </c>
      <c r="B1107" s="3">
        <f t="shared" si="17"/>
        <v>2020</v>
      </c>
      <c r="C1107" s="3" t="str" cm="1">
        <f t="array" ref="C1107">_xlfn.IFS(LEFT(A1107,1)="1","1+2 kvartal",LEFT(A1107,1)="2","1+2 kvartal",LEFT(A1107,1)="3","3+4 kvartal",LEFT(A1107,1)="4","3+4 kvartal")</f>
        <v>3+4 kvartal</v>
      </c>
      <c r="D1107" s="3" t="s">
        <v>105</v>
      </c>
      <c r="E1107" s="3" t="s">
        <v>8</v>
      </c>
      <c r="F1107" s="4">
        <v>53</v>
      </c>
      <c r="G1107" s="14">
        <v>0.2</v>
      </c>
    </row>
    <row r="1108" spans="1:7" x14ac:dyDescent="0.25">
      <c r="A1108" s="3" t="s">
        <v>179</v>
      </c>
      <c r="B1108" s="3">
        <f t="shared" si="17"/>
        <v>2020</v>
      </c>
      <c r="C1108" s="3" t="str" cm="1">
        <f t="array" ref="C1108">_xlfn.IFS(LEFT(A1108,1)="1","1+2 kvartal",LEFT(A1108,1)="2","1+2 kvartal",LEFT(A1108,1)="3","3+4 kvartal",LEFT(A1108,1)="4","3+4 kvartal")</f>
        <v>3+4 kvartal</v>
      </c>
      <c r="D1108" s="3" t="s">
        <v>105</v>
      </c>
      <c r="E1108" s="3" t="s">
        <v>9</v>
      </c>
      <c r="F1108" s="4">
        <v>25</v>
      </c>
      <c r="G1108" s="14">
        <v>0.2</v>
      </c>
    </row>
    <row r="1109" spans="1:7" x14ac:dyDescent="0.25">
      <c r="A1109" s="3" t="s">
        <v>179</v>
      </c>
      <c r="B1109" s="3">
        <f t="shared" si="17"/>
        <v>2020</v>
      </c>
      <c r="C1109" s="3" t="str" cm="1">
        <f t="array" ref="C1109">_xlfn.IFS(LEFT(A1109,1)="1","1+2 kvartal",LEFT(A1109,1)="2","1+2 kvartal",LEFT(A1109,1)="3","3+4 kvartal",LEFT(A1109,1)="4","3+4 kvartal")</f>
        <v>3+4 kvartal</v>
      </c>
      <c r="D1109" s="3" t="s">
        <v>105</v>
      </c>
      <c r="E1109" s="3" t="s">
        <v>10</v>
      </c>
      <c r="F1109" s="4">
        <v>100</v>
      </c>
      <c r="G1109" s="14">
        <v>0.4</v>
      </c>
    </row>
    <row r="1110" spans="1:7" x14ac:dyDescent="0.25">
      <c r="A1110" s="3" t="s">
        <v>179</v>
      </c>
      <c r="B1110" s="3">
        <f t="shared" si="17"/>
        <v>2020</v>
      </c>
      <c r="C1110" s="3" t="str" cm="1">
        <f t="array" ref="C1110">_xlfn.IFS(LEFT(A1110,1)="1","1+2 kvartal",LEFT(A1110,1)="2","1+2 kvartal",LEFT(A1110,1)="3","3+4 kvartal",LEFT(A1110,1)="4","3+4 kvartal")</f>
        <v>3+4 kvartal</v>
      </c>
      <c r="D1110" s="3" t="s">
        <v>105</v>
      </c>
      <c r="E1110" s="3" t="s">
        <v>11</v>
      </c>
      <c r="F1110" s="4">
        <v>48</v>
      </c>
      <c r="G1110" s="14">
        <v>0.2</v>
      </c>
    </row>
    <row r="1111" spans="1:7" x14ac:dyDescent="0.25">
      <c r="A1111" s="3" t="s">
        <v>179</v>
      </c>
      <c r="B1111" s="3">
        <f t="shared" si="17"/>
        <v>2020</v>
      </c>
      <c r="C1111" s="3" t="str" cm="1">
        <f t="array" ref="C1111">_xlfn.IFS(LEFT(A1111,1)="1","1+2 kvartal",LEFT(A1111,1)="2","1+2 kvartal",LEFT(A1111,1)="3","3+4 kvartal",LEFT(A1111,1)="4","3+4 kvartal")</f>
        <v>3+4 kvartal</v>
      </c>
      <c r="D1111" s="3" t="s">
        <v>105</v>
      </c>
      <c r="E1111" s="3" t="s">
        <v>12</v>
      </c>
      <c r="F1111" s="4">
        <v>29</v>
      </c>
      <c r="G1111" s="14">
        <v>0.1</v>
      </c>
    </row>
    <row r="1112" spans="1:7" x14ac:dyDescent="0.25">
      <c r="A1112" s="3" t="s">
        <v>179</v>
      </c>
      <c r="B1112" s="3">
        <f t="shared" si="17"/>
        <v>2020</v>
      </c>
      <c r="C1112" s="3" t="str" cm="1">
        <f t="array" ref="C1112">_xlfn.IFS(LEFT(A1112,1)="1","1+2 kvartal",LEFT(A1112,1)="2","1+2 kvartal",LEFT(A1112,1)="3","3+4 kvartal",LEFT(A1112,1)="4","3+4 kvartal")</f>
        <v>3+4 kvartal</v>
      </c>
      <c r="D1112" s="3" t="s">
        <v>105</v>
      </c>
      <c r="E1112" s="3" t="s">
        <v>13</v>
      </c>
      <c r="F1112" s="4">
        <v>15</v>
      </c>
      <c r="G1112" s="14">
        <v>0.2</v>
      </c>
    </row>
    <row r="1113" spans="1:7" x14ac:dyDescent="0.25">
      <c r="A1113" s="3" t="s">
        <v>179</v>
      </c>
      <c r="B1113" s="3">
        <f t="shared" si="17"/>
        <v>2020</v>
      </c>
      <c r="C1113" s="3" t="str" cm="1">
        <f t="array" ref="C1113">_xlfn.IFS(LEFT(A1113,1)="1","1+2 kvartal",LEFT(A1113,1)="2","1+2 kvartal",LEFT(A1113,1)="3","3+4 kvartal",LEFT(A1113,1)="4","3+4 kvartal")</f>
        <v>3+4 kvartal</v>
      </c>
      <c r="D1113" s="3" t="s">
        <v>105</v>
      </c>
      <c r="E1113" s="3" t="s">
        <v>14</v>
      </c>
      <c r="F1113" s="4">
        <v>28</v>
      </c>
      <c r="G1113" s="14">
        <v>0.1</v>
      </c>
    </row>
    <row r="1114" spans="1:7" x14ac:dyDescent="0.25">
      <c r="A1114" s="3" t="s">
        <v>179</v>
      </c>
      <c r="B1114" s="3">
        <f t="shared" si="17"/>
        <v>2020</v>
      </c>
      <c r="C1114" s="3" t="str" cm="1">
        <f t="array" ref="C1114">_xlfn.IFS(LEFT(A1114,1)="1","1+2 kvartal",LEFT(A1114,1)="2","1+2 kvartal",LEFT(A1114,1)="3","3+4 kvartal",LEFT(A1114,1)="4","3+4 kvartal")</f>
        <v>3+4 kvartal</v>
      </c>
      <c r="D1114" s="3" t="s">
        <v>105</v>
      </c>
      <c r="E1114" s="3" t="s">
        <v>15</v>
      </c>
      <c r="F1114" s="4">
        <v>196</v>
      </c>
      <c r="G1114" s="14">
        <v>0.3</v>
      </c>
    </row>
    <row r="1115" spans="1:7" x14ac:dyDescent="0.25">
      <c r="A1115" s="3" t="s">
        <v>179</v>
      </c>
      <c r="B1115" s="3">
        <f t="shared" si="17"/>
        <v>2020</v>
      </c>
      <c r="C1115" s="3" t="str" cm="1">
        <f t="array" ref="C1115">_xlfn.IFS(LEFT(A1115,1)="1","1+2 kvartal",LEFT(A1115,1)="2","1+2 kvartal",LEFT(A1115,1)="3","3+4 kvartal",LEFT(A1115,1)="4","3+4 kvartal")</f>
        <v>3+4 kvartal</v>
      </c>
      <c r="D1115" s="3" t="s">
        <v>105</v>
      </c>
      <c r="E1115" s="3" t="s">
        <v>16</v>
      </c>
      <c r="F1115" s="4">
        <v>7</v>
      </c>
      <c r="G1115" s="14">
        <v>0.4</v>
      </c>
    </row>
    <row r="1116" spans="1:7" x14ac:dyDescent="0.25">
      <c r="A1116" s="3" t="s">
        <v>179</v>
      </c>
      <c r="B1116" s="3">
        <f t="shared" si="17"/>
        <v>2020</v>
      </c>
      <c r="C1116" s="3" t="str" cm="1">
        <f t="array" ref="C1116">_xlfn.IFS(LEFT(A1116,1)="1","1+2 kvartal",LEFT(A1116,1)="2","1+2 kvartal",LEFT(A1116,1)="3","3+4 kvartal",LEFT(A1116,1)="4","3+4 kvartal")</f>
        <v>3+4 kvartal</v>
      </c>
      <c r="D1116" s="3" t="s">
        <v>105</v>
      </c>
      <c r="E1116" s="3" t="s">
        <v>17</v>
      </c>
      <c r="F1116" s="4">
        <v>46</v>
      </c>
      <c r="G1116" s="14">
        <v>0.2</v>
      </c>
    </row>
    <row r="1117" spans="1:7" x14ac:dyDescent="0.25">
      <c r="A1117" s="3" t="s">
        <v>179</v>
      </c>
      <c r="B1117" s="3">
        <f t="shared" si="17"/>
        <v>2020</v>
      </c>
      <c r="C1117" s="3" t="str" cm="1">
        <f t="array" ref="C1117">_xlfn.IFS(LEFT(A1117,1)="1","1+2 kvartal",LEFT(A1117,1)="2","1+2 kvartal",LEFT(A1117,1)="3","3+4 kvartal",LEFT(A1117,1)="4","3+4 kvartal")</f>
        <v>3+4 kvartal</v>
      </c>
      <c r="D1117" s="3" t="s">
        <v>105</v>
      </c>
      <c r="E1117" s="3" t="s">
        <v>18</v>
      </c>
      <c r="F1117" s="4">
        <v>70</v>
      </c>
      <c r="G1117" s="14">
        <v>0.3</v>
      </c>
    </row>
    <row r="1118" spans="1:7" x14ac:dyDescent="0.25">
      <c r="A1118" s="3" t="s">
        <v>179</v>
      </c>
      <c r="B1118" s="3">
        <f t="shared" si="17"/>
        <v>2020</v>
      </c>
      <c r="C1118" s="3" t="str" cm="1">
        <f t="array" ref="C1118">_xlfn.IFS(LEFT(A1118,1)="1","1+2 kvartal",LEFT(A1118,1)="2","1+2 kvartal",LEFT(A1118,1)="3","3+4 kvartal",LEFT(A1118,1)="4","3+4 kvartal")</f>
        <v>3+4 kvartal</v>
      </c>
      <c r="D1118" s="3" t="s">
        <v>105</v>
      </c>
      <c r="E1118" s="3" t="s">
        <v>19</v>
      </c>
      <c r="F1118" s="4">
        <v>32</v>
      </c>
      <c r="G1118" s="14">
        <v>0.1</v>
      </c>
    </row>
    <row r="1119" spans="1:7" x14ac:dyDescent="0.25">
      <c r="A1119" s="3" t="s">
        <v>179</v>
      </c>
      <c r="B1119" s="3">
        <f t="shared" si="17"/>
        <v>2020</v>
      </c>
      <c r="C1119" s="3" t="str" cm="1">
        <f t="array" ref="C1119">_xlfn.IFS(LEFT(A1119,1)="1","1+2 kvartal",LEFT(A1119,1)="2","1+2 kvartal",LEFT(A1119,1)="3","3+4 kvartal",LEFT(A1119,1)="4","3+4 kvartal")</f>
        <v>3+4 kvartal</v>
      </c>
      <c r="D1119" s="3" t="s">
        <v>105</v>
      </c>
      <c r="E1119" s="3" t="s">
        <v>20</v>
      </c>
      <c r="F1119" s="4">
        <v>54</v>
      </c>
      <c r="G1119" s="14">
        <v>0.2</v>
      </c>
    </row>
    <row r="1120" spans="1:7" x14ac:dyDescent="0.25">
      <c r="A1120" s="3" t="s">
        <v>179</v>
      </c>
      <c r="B1120" s="3">
        <f t="shared" si="17"/>
        <v>2020</v>
      </c>
      <c r="C1120" s="3" t="str" cm="1">
        <f t="array" ref="C1120">_xlfn.IFS(LEFT(A1120,1)="1","1+2 kvartal",LEFT(A1120,1)="2","1+2 kvartal",LEFT(A1120,1)="3","3+4 kvartal",LEFT(A1120,1)="4","3+4 kvartal")</f>
        <v>3+4 kvartal</v>
      </c>
      <c r="D1120" s="3" t="s">
        <v>105</v>
      </c>
      <c r="E1120" s="3" t="s">
        <v>21</v>
      </c>
      <c r="F1120" s="4">
        <v>53</v>
      </c>
      <c r="G1120" s="14">
        <v>0.1</v>
      </c>
    </row>
    <row r="1121" spans="1:7" x14ac:dyDescent="0.25">
      <c r="A1121" s="3" t="s">
        <v>179</v>
      </c>
      <c r="B1121" s="3">
        <f t="shared" si="17"/>
        <v>2020</v>
      </c>
      <c r="C1121" s="3" t="str" cm="1">
        <f t="array" ref="C1121">_xlfn.IFS(LEFT(A1121,1)="1","1+2 kvartal",LEFT(A1121,1)="2","1+2 kvartal",LEFT(A1121,1)="3","3+4 kvartal",LEFT(A1121,1)="4","3+4 kvartal")</f>
        <v>3+4 kvartal</v>
      </c>
      <c r="D1121" s="3" t="s">
        <v>105</v>
      </c>
      <c r="E1121" s="3" t="s">
        <v>22</v>
      </c>
      <c r="F1121" s="4">
        <v>58</v>
      </c>
      <c r="G1121" s="14">
        <v>0.2</v>
      </c>
    </row>
    <row r="1122" spans="1:7" x14ac:dyDescent="0.25">
      <c r="A1122" s="3" t="s">
        <v>179</v>
      </c>
      <c r="B1122" s="3">
        <f t="shared" si="17"/>
        <v>2020</v>
      </c>
      <c r="C1122" s="3" t="str" cm="1">
        <f t="array" ref="C1122">_xlfn.IFS(LEFT(A1122,1)="1","1+2 kvartal",LEFT(A1122,1)="2","1+2 kvartal",LEFT(A1122,1)="3","3+4 kvartal",LEFT(A1122,1)="4","3+4 kvartal")</f>
        <v>3+4 kvartal</v>
      </c>
      <c r="D1122" s="3" t="s">
        <v>105</v>
      </c>
      <c r="E1122" s="3" t="s">
        <v>23</v>
      </c>
      <c r="F1122" s="4">
        <v>47</v>
      </c>
      <c r="G1122" s="14">
        <v>0.2</v>
      </c>
    </row>
    <row r="1123" spans="1:7" x14ac:dyDescent="0.25">
      <c r="A1123" s="3" t="s">
        <v>179</v>
      </c>
      <c r="B1123" s="3">
        <f t="shared" si="17"/>
        <v>2020</v>
      </c>
      <c r="C1123" s="3" t="str" cm="1">
        <f t="array" ref="C1123">_xlfn.IFS(LEFT(A1123,1)="1","1+2 kvartal",LEFT(A1123,1)="2","1+2 kvartal",LEFT(A1123,1)="3","3+4 kvartal",LEFT(A1123,1)="4","3+4 kvartal")</f>
        <v>3+4 kvartal</v>
      </c>
      <c r="D1123" s="3" t="s">
        <v>105</v>
      </c>
      <c r="E1123" s="3" t="s">
        <v>24</v>
      </c>
      <c r="F1123" s="4">
        <v>21</v>
      </c>
      <c r="G1123" s="14">
        <v>0.1</v>
      </c>
    </row>
    <row r="1124" spans="1:7" x14ac:dyDescent="0.25">
      <c r="A1124" s="3" t="s">
        <v>179</v>
      </c>
      <c r="B1124" s="3">
        <f t="shared" si="17"/>
        <v>2020</v>
      </c>
      <c r="C1124" s="3" t="str" cm="1">
        <f t="array" ref="C1124">_xlfn.IFS(LEFT(A1124,1)="1","1+2 kvartal",LEFT(A1124,1)="2","1+2 kvartal",LEFT(A1124,1)="3","3+4 kvartal",LEFT(A1124,1)="4","3+4 kvartal")</f>
        <v>3+4 kvartal</v>
      </c>
      <c r="D1124" s="3" t="s">
        <v>105</v>
      </c>
      <c r="E1124" s="3" t="s">
        <v>25</v>
      </c>
      <c r="F1124" s="4">
        <v>81</v>
      </c>
      <c r="G1124" s="14">
        <v>0.3</v>
      </c>
    </row>
    <row r="1125" spans="1:7" x14ac:dyDescent="0.25">
      <c r="A1125" s="3" t="s">
        <v>179</v>
      </c>
      <c r="B1125" s="3">
        <f t="shared" si="17"/>
        <v>2020</v>
      </c>
      <c r="C1125" s="3" t="str" cm="1">
        <f t="array" ref="C1125">_xlfn.IFS(LEFT(A1125,1)="1","1+2 kvartal",LEFT(A1125,1)="2","1+2 kvartal",LEFT(A1125,1)="3","3+4 kvartal",LEFT(A1125,1)="4","3+4 kvartal")</f>
        <v>3+4 kvartal</v>
      </c>
      <c r="D1125" s="3" t="s">
        <v>105</v>
      </c>
      <c r="E1125" s="3" t="s">
        <v>26</v>
      </c>
      <c r="F1125" s="4">
        <v>37</v>
      </c>
      <c r="G1125" s="14">
        <v>0.1</v>
      </c>
    </row>
    <row r="1126" spans="1:7" x14ac:dyDescent="0.25">
      <c r="A1126" s="3" t="s">
        <v>179</v>
      </c>
      <c r="B1126" s="3">
        <f t="shared" si="17"/>
        <v>2020</v>
      </c>
      <c r="C1126" s="3" t="str" cm="1">
        <f t="array" ref="C1126">_xlfn.IFS(LEFT(A1126,1)="1","1+2 kvartal",LEFT(A1126,1)="2","1+2 kvartal",LEFT(A1126,1)="3","3+4 kvartal",LEFT(A1126,1)="4","3+4 kvartal")</f>
        <v>3+4 kvartal</v>
      </c>
      <c r="D1126" s="3" t="s">
        <v>105</v>
      </c>
      <c r="E1126" s="3" t="s">
        <v>27</v>
      </c>
      <c r="F1126" s="4">
        <v>67</v>
      </c>
      <c r="G1126" s="14">
        <v>0.1</v>
      </c>
    </row>
    <row r="1127" spans="1:7" x14ac:dyDescent="0.25">
      <c r="A1127" s="3" t="s">
        <v>179</v>
      </c>
      <c r="B1127" s="3">
        <f t="shared" si="17"/>
        <v>2020</v>
      </c>
      <c r="C1127" s="3" t="str" cm="1">
        <f t="array" ref="C1127">_xlfn.IFS(LEFT(A1127,1)="1","1+2 kvartal",LEFT(A1127,1)="2","1+2 kvartal",LEFT(A1127,1)="3","3+4 kvartal",LEFT(A1127,1)="4","3+4 kvartal")</f>
        <v>3+4 kvartal</v>
      </c>
      <c r="D1127" s="3" t="s">
        <v>105</v>
      </c>
      <c r="E1127" s="3" t="s">
        <v>28</v>
      </c>
      <c r="F1127" s="4">
        <v>17</v>
      </c>
      <c r="G1127" s="14">
        <v>0.1</v>
      </c>
    </row>
    <row r="1128" spans="1:7" x14ac:dyDescent="0.25">
      <c r="A1128" s="3" t="s">
        <v>179</v>
      </c>
      <c r="B1128" s="3">
        <f t="shared" si="17"/>
        <v>2020</v>
      </c>
      <c r="C1128" s="3" t="str" cm="1">
        <f t="array" ref="C1128">_xlfn.IFS(LEFT(A1128,1)="1","1+2 kvartal",LEFT(A1128,1)="2","1+2 kvartal",LEFT(A1128,1)="3","3+4 kvartal",LEFT(A1128,1)="4","3+4 kvartal")</f>
        <v>3+4 kvartal</v>
      </c>
      <c r="D1128" s="3" t="s">
        <v>105</v>
      </c>
      <c r="E1128" s="3" t="s">
        <v>29</v>
      </c>
      <c r="F1128" s="4">
        <v>48</v>
      </c>
      <c r="G1128" s="14">
        <v>0.2</v>
      </c>
    </row>
    <row r="1129" spans="1:7" x14ac:dyDescent="0.25">
      <c r="A1129" s="3" t="s">
        <v>179</v>
      </c>
      <c r="B1129" s="3">
        <f t="shared" si="17"/>
        <v>2020</v>
      </c>
      <c r="C1129" s="3" t="str" cm="1">
        <f t="array" ref="C1129">_xlfn.IFS(LEFT(A1129,1)="1","1+2 kvartal",LEFT(A1129,1)="2","1+2 kvartal",LEFT(A1129,1)="3","3+4 kvartal",LEFT(A1129,1)="4","3+4 kvartal")</f>
        <v>3+4 kvartal</v>
      </c>
      <c r="D1129" s="3" t="s">
        <v>105</v>
      </c>
      <c r="E1129" s="3" t="s">
        <v>30</v>
      </c>
      <c r="F1129" s="4">
        <v>55</v>
      </c>
      <c r="G1129" s="14">
        <v>0.2</v>
      </c>
    </row>
    <row r="1130" spans="1:7" x14ac:dyDescent="0.25">
      <c r="A1130" s="3" t="s">
        <v>179</v>
      </c>
      <c r="B1130" s="3">
        <f t="shared" si="17"/>
        <v>2020</v>
      </c>
      <c r="C1130" s="3" t="str" cm="1">
        <f t="array" ref="C1130">_xlfn.IFS(LEFT(A1130,1)="1","1+2 kvartal",LEFT(A1130,1)="2","1+2 kvartal",LEFT(A1130,1)="3","3+4 kvartal",LEFT(A1130,1)="4","3+4 kvartal")</f>
        <v>3+4 kvartal</v>
      </c>
      <c r="D1130" s="3" t="s">
        <v>105</v>
      </c>
      <c r="E1130" s="3" t="s">
        <v>31</v>
      </c>
      <c r="F1130" s="4">
        <v>155</v>
      </c>
      <c r="G1130" s="14">
        <v>0.4</v>
      </c>
    </row>
    <row r="1131" spans="1:7" x14ac:dyDescent="0.25">
      <c r="A1131" s="3" t="s">
        <v>179</v>
      </c>
      <c r="B1131" s="3">
        <f t="shared" si="17"/>
        <v>2020</v>
      </c>
      <c r="C1131" s="3" t="str" cm="1">
        <f t="array" ref="C1131">_xlfn.IFS(LEFT(A1131,1)="1","1+2 kvartal",LEFT(A1131,1)="2","1+2 kvartal",LEFT(A1131,1)="3","3+4 kvartal",LEFT(A1131,1)="4","3+4 kvartal")</f>
        <v>3+4 kvartal</v>
      </c>
      <c r="D1131" s="3" t="s">
        <v>105</v>
      </c>
      <c r="E1131" s="3" t="s">
        <v>32</v>
      </c>
      <c r="F1131" s="4">
        <v>92</v>
      </c>
      <c r="G1131" s="14">
        <v>0.3</v>
      </c>
    </row>
    <row r="1132" spans="1:7" x14ac:dyDescent="0.25">
      <c r="A1132" s="3" t="s">
        <v>179</v>
      </c>
      <c r="B1132" s="3">
        <f t="shared" si="17"/>
        <v>2020</v>
      </c>
      <c r="C1132" s="3" t="str" cm="1">
        <f t="array" ref="C1132">_xlfn.IFS(LEFT(A1132,1)="1","1+2 kvartal",LEFT(A1132,1)="2","1+2 kvartal",LEFT(A1132,1)="3","3+4 kvartal",LEFT(A1132,1)="4","3+4 kvartal")</f>
        <v>3+4 kvartal</v>
      </c>
      <c r="D1132" s="3" t="s">
        <v>105</v>
      </c>
      <c r="E1132" s="3" t="s">
        <v>33</v>
      </c>
      <c r="F1132" s="4">
        <v>74</v>
      </c>
      <c r="G1132" s="14">
        <v>0.4</v>
      </c>
    </row>
    <row r="1133" spans="1:7" x14ac:dyDescent="0.25">
      <c r="A1133" s="3" t="s">
        <v>179</v>
      </c>
      <c r="B1133" s="3">
        <f t="shared" si="17"/>
        <v>2020</v>
      </c>
      <c r="C1133" s="3" t="str" cm="1">
        <f t="array" ref="C1133">_xlfn.IFS(LEFT(A1133,1)="1","1+2 kvartal",LEFT(A1133,1)="2","1+2 kvartal",LEFT(A1133,1)="3","3+4 kvartal",LEFT(A1133,1)="4","3+4 kvartal")</f>
        <v>3+4 kvartal</v>
      </c>
      <c r="D1133" s="3" t="s">
        <v>105</v>
      </c>
      <c r="E1133" s="3" t="s">
        <v>34</v>
      </c>
      <c r="F1133" s="4">
        <v>67</v>
      </c>
      <c r="G1133" s="14">
        <v>0.2</v>
      </c>
    </row>
    <row r="1134" spans="1:7" x14ac:dyDescent="0.25">
      <c r="A1134" s="3" t="s">
        <v>179</v>
      </c>
      <c r="B1134" s="3">
        <f t="shared" si="17"/>
        <v>2020</v>
      </c>
      <c r="C1134" s="3" t="str" cm="1">
        <f t="array" ref="C1134">_xlfn.IFS(LEFT(A1134,1)="1","1+2 kvartal",LEFT(A1134,1)="2","1+2 kvartal",LEFT(A1134,1)="3","3+4 kvartal",LEFT(A1134,1)="4","3+4 kvartal")</f>
        <v>3+4 kvartal</v>
      </c>
      <c r="D1134" s="3" t="s">
        <v>105</v>
      </c>
      <c r="E1134" s="3" t="s">
        <v>35</v>
      </c>
      <c r="F1134" s="4">
        <v>97</v>
      </c>
      <c r="G1134" s="14">
        <v>0.3</v>
      </c>
    </row>
    <row r="1135" spans="1:7" x14ac:dyDescent="0.25">
      <c r="A1135" s="3" t="s">
        <v>179</v>
      </c>
      <c r="B1135" s="3">
        <f t="shared" si="17"/>
        <v>2020</v>
      </c>
      <c r="C1135" s="3" t="str" cm="1">
        <f t="array" ref="C1135">_xlfn.IFS(LEFT(A1135,1)="1","1+2 kvartal",LEFT(A1135,1)="2","1+2 kvartal",LEFT(A1135,1)="3","3+4 kvartal",LEFT(A1135,1)="4","3+4 kvartal")</f>
        <v>3+4 kvartal</v>
      </c>
      <c r="D1135" s="3" t="s">
        <v>105</v>
      </c>
      <c r="E1135" s="3" t="s">
        <v>36</v>
      </c>
      <c r="F1135" s="4">
        <v>20</v>
      </c>
      <c r="G1135" s="14">
        <v>0.1</v>
      </c>
    </row>
    <row r="1136" spans="1:7" x14ac:dyDescent="0.25">
      <c r="A1136" s="3" t="s">
        <v>179</v>
      </c>
      <c r="B1136" s="3">
        <f t="shared" si="17"/>
        <v>2020</v>
      </c>
      <c r="C1136" s="3" t="str" cm="1">
        <f t="array" ref="C1136">_xlfn.IFS(LEFT(A1136,1)="1","1+2 kvartal",LEFT(A1136,1)="2","1+2 kvartal",LEFT(A1136,1)="3","3+4 kvartal",LEFT(A1136,1)="4","3+4 kvartal")</f>
        <v>3+4 kvartal</v>
      </c>
      <c r="D1136" s="3" t="s">
        <v>105</v>
      </c>
      <c r="E1136" s="3" t="s">
        <v>37</v>
      </c>
      <c r="F1136" s="4">
        <v>88</v>
      </c>
      <c r="G1136" s="14">
        <v>0.2</v>
      </c>
    </row>
    <row r="1137" spans="1:7" x14ac:dyDescent="0.25">
      <c r="A1137" s="3" t="s">
        <v>179</v>
      </c>
      <c r="B1137" s="3">
        <f t="shared" si="17"/>
        <v>2020</v>
      </c>
      <c r="C1137" s="3" t="str" cm="1">
        <f t="array" ref="C1137">_xlfn.IFS(LEFT(A1137,1)="1","1+2 kvartal",LEFT(A1137,1)="2","1+2 kvartal",LEFT(A1137,1)="3","3+4 kvartal",LEFT(A1137,1)="4","3+4 kvartal")</f>
        <v>3+4 kvartal</v>
      </c>
      <c r="D1137" s="3" t="s">
        <v>105</v>
      </c>
      <c r="E1137" s="3" t="s">
        <v>38</v>
      </c>
      <c r="F1137" s="4">
        <v>66</v>
      </c>
      <c r="G1137" s="14">
        <v>0.2</v>
      </c>
    </row>
    <row r="1138" spans="1:7" x14ac:dyDescent="0.25">
      <c r="A1138" s="3" t="s">
        <v>179</v>
      </c>
      <c r="B1138" s="3">
        <f t="shared" si="17"/>
        <v>2020</v>
      </c>
      <c r="C1138" s="3" t="str" cm="1">
        <f t="array" ref="C1138">_xlfn.IFS(LEFT(A1138,1)="1","1+2 kvartal",LEFT(A1138,1)="2","1+2 kvartal",LEFT(A1138,1)="3","3+4 kvartal",LEFT(A1138,1)="4","3+4 kvartal")</f>
        <v>3+4 kvartal</v>
      </c>
      <c r="D1138" s="3" t="s">
        <v>105</v>
      </c>
      <c r="E1138" s="3" t="s">
        <v>39</v>
      </c>
      <c r="F1138" s="4">
        <v>111</v>
      </c>
      <c r="G1138" s="14">
        <v>0.3</v>
      </c>
    </row>
    <row r="1139" spans="1:7" x14ac:dyDescent="0.25">
      <c r="A1139" s="3" t="s">
        <v>179</v>
      </c>
      <c r="B1139" s="3">
        <f t="shared" si="17"/>
        <v>2020</v>
      </c>
      <c r="C1139" s="3" t="str" cm="1">
        <f t="array" ref="C1139">_xlfn.IFS(LEFT(A1139,1)="1","1+2 kvartal",LEFT(A1139,1)="2","1+2 kvartal",LEFT(A1139,1)="3","3+4 kvartal",LEFT(A1139,1)="4","3+4 kvartal")</f>
        <v>3+4 kvartal</v>
      </c>
      <c r="D1139" s="3" t="s">
        <v>105</v>
      </c>
      <c r="E1139" s="3" t="s">
        <v>40</v>
      </c>
      <c r="F1139" s="4">
        <v>65</v>
      </c>
      <c r="G1139" s="14">
        <v>0.1</v>
      </c>
    </row>
    <row r="1140" spans="1:7" x14ac:dyDescent="0.25">
      <c r="A1140" s="3" t="s">
        <v>179</v>
      </c>
      <c r="B1140" s="3">
        <f t="shared" si="17"/>
        <v>2020</v>
      </c>
      <c r="C1140" s="3" t="str" cm="1">
        <f t="array" ref="C1140">_xlfn.IFS(LEFT(A1140,1)="1","1+2 kvartal",LEFT(A1140,1)="2","1+2 kvartal",LEFT(A1140,1)="3","3+4 kvartal",LEFT(A1140,1)="4","3+4 kvartal")</f>
        <v>3+4 kvartal</v>
      </c>
      <c r="D1140" s="3" t="s">
        <v>105</v>
      </c>
      <c r="E1140" s="3" t="s">
        <v>41</v>
      </c>
      <c r="F1140" s="4">
        <v>65</v>
      </c>
      <c r="G1140" s="14">
        <v>0.2</v>
      </c>
    </row>
    <row r="1141" spans="1:7" x14ac:dyDescent="0.25">
      <c r="A1141" s="3" t="s">
        <v>179</v>
      </c>
      <c r="B1141" s="3">
        <f t="shared" si="17"/>
        <v>2020</v>
      </c>
      <c r="C1141" s="3" t="str" cm="1">
        <f t="array" ref="C1141">_xlfn.IFS(LEFT(A1141,1)="1","1+2 kvartal",LEFT(A1141,1)="2","1+2 kvartal",LEFT(A1141,1)="3","3+4 kvartal",LEFT(A1141,1)="4","3+4 kvartal")</f>
        <v>3+4 kvartal</v>
      </c>
      <c r="D1141" s="3" t="s">
        <v>105</v>
      </c>
      <c r="E1141" s="3" t="s">
        <v>42</v>
      </c>
      <c r="F1141" s="4">
        <v>76</v>
      </c>
      <c r="G1141" s="14">
        <v>0.1</v>
      </c>
    </row>
    <row r="1142" spans="1:7" x14ac:dyDescent="0.25">
      <c r="A1142" s="3" t="s">
        <v>179</v>
      </c>
      <c r="B1142" s="3">
        <f t="shared" si="17"/>
        <v>2020</v>
      </c>
      <c r="C1142" s="3" t="str" cm="1">
        <f t="array" ref="C1142">_xlfn.IFS(LEFT(A1142,1)="1","1+2 kvartal",LEFT(A1142,1)="2","1+2 kvartal",LEFT(A1142,1)="3","3+4 kvartal",LEFT(A1142,1)="4","3+4 kvartal")</f>
        <v>3+4 kvartal</v>
      </c>
      <c r="D1142" s="3" t="s">
        <v>105</v>
      </c>
      <c r="E1142" s="3" t="s">
        <v>43</v>
      </c>
      <c r="F1142" s="4">
        <v>57</v>
      </c>
      <c r="G1142" s="14">
        <v>0.2</v>
      </c>
    </row>
    <row r="1143" spans="1:7" x14ac:dyDescent="0.25">
      <c r="A1143" s="3" t="s">
        <v>179</v>
      </c>
      <c r="B1143" s="3">
        <f t="shared" si="17"/>
        <v>2020</v>
      </c>
      <c r="C1143" s="3" t="str" cm="1">
        <f t="array" ref="C1143">_xlfn.IFS(LEFT(A1143,1)="1","1+2 kvartal",LEFT(A1143,1)="2","1+2 kvartal",LEFT(A1143,1)="3","3+4 kvartal",LEFT(A1143,1)="4","3+4 kvartal")</f>
        <v>3+4 kvartal</v>
      </c>
      <c r="D1143" s="3" t="s">
        <v>105</v>
      </c>
      <c r="E1143" s="3" t="s">
        <v>44</v>
      </c>
      <c r="F1143" s="4">
        <v>40</v>
      </c>
      <c r="G1143" s="14">
        <v>0.1</v>
      </c>
    </row>
    <row r="1144" spans="1:7" x14ac:dyDescent="0.25">
      <c r="A1144" s="3" t="s">
        <v>179</v>
      </c>
      <c r="B1144" s="3">
        <f t="shared" si="17"/>
        <v>2020</v>
      </c>
      <c r="C1144" s="3" t="str" cm="1">
        <f t="array" ref="C1144">_xlfn.IFS(LEFT(A1144,1)="1","1+2 kvartal",LEFT(A1144,1)="2","1+2 kvartal",LEFT(A1144,1)="3","3+4 kvartal",LEFT(A1144,1)="4","3+4 kvartal")</f>
        <v>3+4 kvartal</v>
      </c>
      <c r="D1144" s="3" t="s">
        <v>105</v>
      </c>
      <c r="E1144" s="3" t="s">
        <v>45</v>
      </c>
      <c r="F1144" s="4">
        <v>14</v>
      </c>
      <c r="G1144" s="14">
        <v>0.1</v>
      </c>
    </row>
    <row r="1145" spans="1:7" x14ac:dyDescent="0.25">
      <c r="A1145" s="3" t="s">
        <v>179</v>
      </c>
      <c r="B1145" s="3">
        <f t="shared" si="17"/>
        <v>2020</v>
      </c>
      <c r="C1145" s="3" t="str" cm="1">
        <f t="array" ref="C1145">_xlfn.IFS(LEFT(A1145,1)="1","1+2 kvartal",LEFT(A1145,1)="2","1+2 kvartal",LEFT(A1145,1)="3","3+4 kvartal",LEFT(A1145,1)="4","3+4 kvartal")</f>
        <v>3+4 kvartal</v>
      </c>
      <c r="D1145" s="3" t="s">
        <v>105</v>
      </c>
      <c r="E1145" s="3" t="s">
        <v>46</v>
      </c>
      <c r="F1145" s="4">
        <v>47</v>
      </c>
      <c r="G1145" s="14">
        <v>0.2</v>
      </c>
    </row>
    <row r="1146" spans="1:7" x14ac:dyDescent="0.25">
      <c r="A1146" s="3" t="s">
        <v>179</v>
      </c>
      <c r="B1146" s="3">
        <f t="shared" si="17"/>
        <v>2020</v>
      </c>
      <c r="C1146" s="3" t="str" cm="1">
        <f t="array" ref="C1146">_xlfn.IFS(LEFT(A1146,1)="1","1+2 kvartal",LEFT(A1146,1)="2","1+2 kvartal",LEFT(A1146,1)="3","3+4 kvartal",LEFT(A1146,1)="4","3+4 kvartal")</f>
        <v>3+4 kvartal</v>
      </c>
      <c r="D1146" s="3" t="s">
        <v>105</v>
      </c>
      <c r="E1146" s="3" t="s">
        <v>47</v>
      </c>
      <c r="F1146" s="4">
        <v>13</v>
      </c>
      <c r="G1146" s="14">
        <v>0.1</v>
      </c>
    </row>
    <row r="1147" spans="1:7" x14ac:dyDescent="0.25">
      <c r="A1147" s="3" t="s">
        <v>179</v>
      </c>
      <c r="B1147" s="3">
        <f t="shared" si="17"/>
        <v>2020</v>
      </c>
      <c r="C1147" s="3" t="str" cm="1">
        <f t="array" ref="C1147">_xlfn.IFS(LEFT(A1147,1)="1","1+2 kvartal",LEFT(A1147,1)="2","1+2 kvartal",LEFT(A1147,1)="3","3+4 kvartal",LEFT(A1147,1)="4","3+4 kvartal")</f>
        <v>3+4 kvartal</v>
      </c>
      <c r="D1147" s="3" t="s">
        <v>105</v>
      </c>
      <c r="E1147" s="3" t="s">
        <v>48</v>
      </c>
      <c r="F1147" s="4">
        <v>49</v>
      </c>
      <c r="G1147" s="14">
        <v>0.2</v>
      </c>
    </row>
    <row r="1148" spans="1:7" x14ac:dyDescent="0.25">
      <c r="A1148" s="3" t="s">
        <v>179</v>
      </c>
      <c r="B1148" s="3">
        <f t="shared" si="17"/>
        <v>2020</v>
      </c>
      <c r="C1148" s="3" t="str" cm="1">
        <f t="array" ref="C1148">_xlfn.IFS(LEFT(A1148,1)="1","1+2 kvartal",LEFT(A1148,1)="2","1+2 kvartal",LEFT(A1148,1)="3","3+4 kvartal",LEFT(A1148,1)="4","3+4 kvartal")</f>
        <v>3+4 kvartal</v>
      </c>
      <c r="D1148" s="3" t="s">
        <v>105</v>
      </c>
      <c r="E1148" s="3" t="s">
        <v>49</v>
      </c>
      <c r="F1148" s="4">
        <v>79</v>
      </c>
      <c r="G1148" s="14">
        <v>0.3</v>
      </c>
    </row>
    <row r="1149" spans="1:7" x14ac:dyDescent="0.25">
      <c r="A1149" s="3" t="s">
        <v>179</v>
      </c>
      <c r="B1149" s="3">
        <f t="shared" si="17"/>
        <v>2020</v>
      </c>
      <c r="C1149" s="3" t="str" cm="1">
        <f t="array" ref="C1149">_xlfn.IFS(LEFT(A1149,1)="1","1+2 kvartal",LEFT(A1149,1)="2","1+2 kvartal",LEFT(A1149,1)="3","3+4 kvartal",LEFT(A1149,1)="4","3+4 kvartal")</f>
        <v>3+4 kvartal</v>
      </c>
      <c r="D1149" s="3" t="s">
        <v>105</v>
      </c>
      <c r="E1149" s="3" t="s">
        <v>50</v>
      </c>
      <c r="F1149" s="4">
        <v>35</v>
      </c>
      <c r="G1149" s="14">
        <v>0.2</v>
      </c>
    </row>
    <row r="1150" spans="1:7" x14ac:dyDescent="0.25">
      <c r="A1150" s="3" t="s">
        <v>179</v>
      </c>
      <c r="B1150" s="3">
        <f t="shared" si="17"/>
        <v>2020</v>
      </c>
      <c r="C1150" s="3" t="str" cm="1">
        <f t="array" ref="C1150">_xlfn.IFS(LEFT(A1150,1)="1","1+2 kvartal",LEFT(A1150,1)="2","1+2 kvartal",LEFT(A1150,1)="3","3+4 kvartal",LEFT(A1150,1)="4","3+4 kvartal")</f>
        <v>3+4 kvartal</v>
      </c>
      <c r="D1150" s="3" t="s">
        <v>105</v>
      </c>
      <c r="E1150" s="3" t="s">
        <v>51</v>
      </c>
      <c r="F1150" s="4">
        <v>104</v>
      </c>
      <c r="G1150" s="14">
        <v>0.2</v>
      </c>
    </row>
    <row r="1151" spans="1:7" x14ac:dyDescent="0.25">
      <c r="A1151" s="3" t="s">
        <v>179</v>
      </c>
      <c r="B1151" s="3">
        <f t="shared" si="17"/>
        <v>2020</v>
      </c>
      <c r="C1151" s="3" t="str" cm="1">
        <f t="array" ref="C1151">_xlfn.IFS(LEFT(A1151,1)="1","1+2 kvartal",LEFT(A1151,1)="2","1+2 kvartal",LEFT(A1151,1)="3","3+4 kvartal",LEFT(A1151,1)="4","3+4 kvartal")</f>
        <v>3+4 kvartal</v>
      </c>
      <c r="D1151" s="3" t="s">
        <v>105</v>
      </c>
      <c r="E1151" s="3" t="s">
        <v>52</v>
      </c>
      <c r="F1151" s="4">
        <v>428</v>
      </c>
      <c r="G1151" s="14">
        <v>0.1</v>
      </c>
    </row>
    <row r="1152" spans="1:7" x14ac:dyDescent="0.25">
      <c r="A1152" s="3" t="s">
        <v>179</v>
      </c>
      <c r="B1152" s="3">
        <f t="shared" si="17"/>
        <v>2020</v>
      </c>
      <c r="C1152" s="3" t="str" cm="1">
        <f t="array" ref="C1152">_xlfn.IFS(LEFT(A1152,1)="1","1+2 kvartal",LEFT(A1152,1)="2","1+2 kvartal",LEFT(A1152,1)="3","3+4 kvartal",LEFT(A1152,1)="4","3+4 kvartal")</f>
        <v>3+4 kvartal</v>
      </c>
      <c r="D1152" s="3" t="s">
        <v>105</v>
      </c>
      <c r="E1152" s="3" t="s">
        <v>53</v>
      </c>
      <c r="F1152" s="4">
        <v>63</v>
      </c>
      <c r="G1152" s="14">
        <v>0.2</v>
      </c>
    </row>
    <row r="1153" spans="1:7" x14ac:dyDescent="0.25">
      <c r="A1153" s="3" t="s">
        <v>179</v>
      </c>
      <c r="B1153" s="3">
        <f t="shared" si="17"/>
        <v>2020</v>
      </c>
      <c r="C1153" s="3" t="str" cm="1">
        <f t="array" ref="C1153">_xlfn.IFS(LEFT(A1153,1)="1","1+2 kvartal",LEFT(A1153,1)="2","1+2 kvartal",LEFT(A1153,1)="3","3+4 kvartal",LEFT(A1153,1)="4","3+4 kvartal")</f>
        <v>3+4 kvartal</v>
      </c>
      <c r="D1153" s="3" t="s">
        <v>105</v>
      </c>
      <c r="E1153" s="3" t="s">
        <v>54</v>
      </c>
      <c r="F1153" s="4">
        <v>40</v>
      </c>
      <c r="G1153" s="14">
        <v>0.6</v>
      </c>
    </row>
    <row r="1154" spans="1:7" x14ac:dyDescent="0.25">
      <c r="A1154" s="3" t="s">
        <v>179</v>
      </c>
      <c r="B1154" s="3">
        <f t="shared" si="17"/>
        <v>2020</v>
      </c>
      <c r="C1154" s="3" t="str" cm="1">
        <f t="array" ref="C1154">_xlfn.IFS(LEFT(A1154,1)="1","1+2 kvartal",LEFT(A1154,1)="2","1+2 kvartal",LEFT(A1154,1)="3","3+4 kvartal",LEFT(A1154,1)="4","3+4 kvartal")</f>
        <v>3+4 kvartal</v>
      </c>
      <c r="D1154" s="3" t="s">
        <v>105</v>
      </c>
      <c r="E1154" s="3" t="s">
        <v>55</v>
      </c>
      <c r="F1154" s="4">
        <v>27</v>
      </c>
      <c r="G1154" s="14">
        <v>0.2</v>
      </c>
    </row>
    <row r="1155" spans="1:7" x14ac:dyDescent="0.25">
      <c r="A1155" s="3" t="s">
        <v>179</v>
      </c>
      <c r="B1155" s="3">
        <f t="shared" si="17"/>
        <v>2020</v>
      </c>
      <c r="C1155" s="3" t="str" cm="1">
        <f t="array" ref="C1155">_xlfn.IFS(LEFT(A1155,1)="1","1+2 kvartal",LEFT(A1155,1)="2","1+2 kvartal",LEFT(A1155,1)="3","3+4 kvartal",LEFT(A1155,1)="4","3+4 kvartal")</f>
        <v>3+4 kvartal</v>
      </c>
      <c r="D1155" s="3" t="s">
        <v>105</v>
      </c>
      <c r="E1155" s="3" t="s">
        <v>56</v>
      </c>
      <c r="F1155" s="4">
        <v>24</v>
      </c>
      <c r="G1155" s="14">
        <v>0.2</v>
      </c>
    </row>
    <row r="1156" spans="1:7" x14ac:dyDescent="0.25">
      <c r="A1156" s="3" t="s">
        <v>179</v>
      </c>
      <c r="B1156" s="3">
        <f t="shared" ref="B1156:B1219" si="18">VALUE(RIGHT(A1156,4))</f>
        <v>2020</v>
      </c>
      <c r="C1156" s="3" t="str" cm="1">
        <f t="array" ref="C1156">_xlfn.IFS(LEFT(A1156,1)="1","1+2 kvartal",LEFT(A1156,1)="2","1+2 kvartal",LEFT(A1156,1)="3","3+4 kvartal",LEFT(A1156,1)="4","3+4 kvartal")</f>
        <v>3+4 kvartal</v>
      </c>
      <c r="D1156" s="3" t="s">
        <v>105</v>
      </c>
      <c r="E1156" s="3" t="s">
        <v>57</v>
      </c>
      <c r="F1156" s="4">
        <v>152</v>
      </c>
      <c r="G1156" s="14">
        <v>0.6</v>
      </c>
    </row>
    <row r="1157" spans="1:7" x14ac:dyDescent="0.25">
      <c r="A1157" s="3" t="s">
        <v>179</v>
      </c>
      <c r="B1157" s="3">
        <f t="shared" si="18"/>
        <v>2020</v>
      </c>
      <c r="C1157" s="3" t="str" cm="1">
        <f t="array" ref="C1157">_xlfn.IFS(LEFT(A1157,1)="1","1+2 kvartal",LEFT(A1157,1)="2","1+2 kvartal",LEFT(A1157,1)="3","3+4 kvartal",LEFT(A1157,1)="4","3+4 kvartal")</f>
        <v>3+4 kvartal</v>
      </c>
      <c r="D1157" s="3" t="s">
        <v>105</v>
      </c>
      <c r="E1157" s="3" t="s">
        <v>58</v>
      </c>
      <c r="F1157" s="4">
        <v>21</v>
      </c>
      <c r="G1157" s="14">
        <v>0.1</v>
      </c>
    </row>
    <row r="1158" spans="1:7" x14ac:dyDescent="0.25">
      <c r="A1158" s="3" t="s">
        <v>179</v>
      </c>
      <c r="B1158" s="3">
        <f t="shared" si="18"/>
        <v>2020</v>
      </c>
      <c r="C1158" s="3" t="str" cm="1">
        <f t="array" ref="C1158">_xlfn.IFS(LEFT(A1158,1)="1","1+2 kvartal",LEFT(A1158,1)="2","1+2 kvartal",LEFT(A1158,1)="3","3+4 kvartal",LEFT(A1158,1)="4","3+4 kvartal")</f>
        <v>3+4 kvartal</v>
      </c>
      <c r="D1158" s="3" t="s">
        <v>105</v>
      </c>
      <c r="E1158" s="3" t="s">
        <v>59</v>
      </c>
      <c r="F1158" s="4">
        <v>3</v>
      </c>
      <c r="G1158" s="14">
        <v>0.3</v>
      </c>
    </row>
    <row r="1159" spans="1:7" x14ac:dyDescent="0.25">
      <c r="A1159" s="3" t="s">
        <v>179</v>
      </c>
      <c r="B1159" s="3">
        <f t="shared" si="18"/>
        <v>2020</v>
      </c>
      <c r="C1159" s="3" t="str" cm="1">
        <f t="array" ref="C1159">_xlfn.IFS(LEFT(A1159,1)="1","1+2 kvartal",LEFT(A1159,1)="2","1+2 kvartal",LEFT(A1159,1)="3","3+4 kvartal",LEFT(A1159,1)="4","3+4 kvartal")</f>
        <v>3+4 kvartal</v>
      </c>
      <c r="D1159" s="3" t="s">
        <v>105</v>
      </c>
      <c r="E1159" s="3" t="s">
        <v>60</v>
      </c>
      <c r="F1159" s="4">
        <v>41</v>
      </c>
      <c r="G1159" s="14">
        <v>0.2</v>
      </c>
    </row>
    <row r="1160" spans="1:7" x14ac:dyDescent="0.25">
      <c r="A1160" s="3" t="s">
        <v>179</v>
      </c>
      <c r="B1160" s="3">
        <f t="shared" si="18"/>
        <v>2020</v>
      </c>
      <c r="C1160" s="3" t="str" cm="1">
        <f t="array" ref="C1160">_xlfn.IFS(LEFT(A1160,1)="1","1+2 kvartal",LEFT(A1160,1)="2","1+2 kvartal",LEFT(A1160,1)="3","3+4 kvartal",LEFT(A1160,1)="4","3+4 kvartal")</f>
        <v>3+4 kvartal</v>
      </c>
      <c r="D1160" s="3" t="s">
        <v>105</v>
      </c>
      <c r="E1160" s="3" t="s">
        <v>61</v>
      </c>
      <c r="F1160" s="4">
        <v>47</v>
      </c>
      <c r="G1160" s="14">
        <v>0.2</v>
      </c>
    </row>
    <row r="1161" spans="1:7" x14ac:dyDescent="0.25">
      <c r="A1161" s="3" t="s">
        <v>179</v>
      </c>
      <c r="B1161" s="3">
        <f t="shared" si="18"/>
        <v>2020</v>
      </c>
      <c r="C1161" s="3" t="str" cm="1">
        <f t="array" ref="C1161">_xlfn.IFS(LEFT(A1161,1)="1","1+2 kvartal",LEFT(A1161,1)="2","1+2 kvartal",LEFT(A1161,1)="3","3+4 kvartal",LEFT(A1161,1)="4","3+4 kvartal")</f>
        <v>3+4 kvartal</v>
      </c>
      <c r="D1161" s="3" t="s">
        <v>105</v>
      </c>
      <c r="E1161" s="3" t="s">
        <v>62</v>
      </c>
      <c r="F1161" s="4">
        <v>33</v>
      </c>
      <c r="G1161" s="14">
        <v>0.3</v>
      </c>
    </row>
    <row r="1162" spans="1:7" x14ac:dyDescent="0.25">
      <c r="A1162" s="3" t="s">
        <v>179</v>
      </c>
      <c r="B1162" s="3">
        <f t="shared" si="18"/>
        <v>2020</v>
      </c>
      <c r="C1162" s="3" t="str" cm="1">
        <f t="array" ref="C1162">_xlfn.IFS(LEFT(A1162,1)="1","1+2 kvartal",LEFT(A1162,1)="2","1+2 kvartal",LEFT(A1162,1)="3","3+4 kvartal",LEFT(A1162,1)="4","3+4 kvartal")</f>
        <v>3+4 kvartal</v>
      </c>
      <c r="D1162" s="3" t="s">
        <v>105</v>
      </c>
      <c r="E1162" s="3" t="s">
        <v>63</v>
      </c>
      <c r="F1162" s="4">
        <v>107</v>
      </c>
      <c r="G1162" s="14">
        <v>0.5</v>
      </c>
    </row>
    <row r="1163" spans="1:7" x14ac:dyDescent="0.25">
      <c r="A1163" s="3" t="s">
        <v>179</v>
      </c>
      <c r="B1163" s="3">
        <f t="shared" si="18"/>
        <v>2020</v>
      </c>
      <c r="C1163" s="3" t="str" cm="1">
        <f t="array" ref="C1163">_xlfn.IFS(LEFT(A1163,1)="1","1+2 kvartal",LEFT(A1163,1)="2","1+2 kvartal",LEFT(A1163,1)="3","3+4 kvartal",LEFT(A1163,1)="4","3+4 kvartal")</f>
        <v>3+4 kvartal</v>
      </c>
      <c r="D1163" s="3" t="s">
        <v>105</v>
      </c>
      <c r="E1163" s="3" t="s">
        <v>64</v>
      </c>
      <c r="F1163" s="4">
        <v>37</v>
      </c>
      <c r="G1163" s="14">
        <v>0.2</v>
      </c>
    </row>
    <row r="1164" spans="1:7" x14ac:dyDescent="0.25">
      <c r="A1164" s="3" t="s">
        <v>179</v>
      </c>
      <c r="B1164" s="3">
        <f t="shared" si="18"/>
        <v>2020</v>
      </c>
      <c r="C1164" s="3" t="str" cm="1">
        <f t="array" ref="C1164">_xlfn.IFS(LEFT(A1164,1)="1","1+2 kvartal",LEFT(A1164,1)="2","1+2 kvartal",LEFT(A1164,1)="3","3+4 kvartal",LEFT(A1164,1)="4","3+4 kvartal")</f>
        <v>3+4 kvartal</v>
      </c>
      <c r="D1164" s="3" t="s">
        <v>105</v>
      </c>
      <c r="E1164" s="3" t="s">
        <v>65</v>
      </c>
      <c r="F1164" s="4">
        <v>52</v>
      </c>
      <c r="G1164" s="14">
        <v>0.3</v>
      </c>
    </row>
    <row r="1165" spans="1:7" x14ac:dyDescent="0.25">
      <c r="A1165" s="3" t="s">
        <v>179</v>
      </c>
      <c r="B1165" s="3">
        <f t="shared" si="18"/>
        <v>2020</v>
      </c>
      <c r="C1165" s="3" t="str" cm="1">
        <f t="array" ref="C1165">_xlfn.IFS(LEFT(A1165,1)="1","1+2 kvartal",LEFT(A1165,1)="2","1+2 kvartal",LEFT(A1165,1)="3","3+4 kvartal",LEFT(A1165,1)="4","3+4 kvartal")</f>
        <v>3+4 kvartal</v>
      </c>
      <c r="D1165" s="3" t="s">
        <v>105</v>
      </c>
      <c r="E1165" s="3" t="s">
        <v>66</v>
      </c>
      <c r="F1165" s="4">
        <v>172</v>
      </c>
      <c r="G1165" s="14">
        <v>0.3</v>
      </c>
    </row>
    <row r="1166" spans="1:7" x14ac:dyDescent="0.25">
      <c r="A1166" s="3" t="s">
        <v>179</v>
      </c>
      <c r="B1166" s="3">
        <f t="shared" si="18"/>
        <v>2020</v>
      </c>
      <c r="C1166" s="3" t="str" cm="1">
        <f t="array" ref="C1166">_xlfn.IFS(LEFT(A1166,1)="1","1+2 kvartal",LEFT(A1166,1)="2","1+2 kvartal",LEFT(A1166,1)="3","3+4 kvartal",LEFT(A1166,1)="4","3+4 kvartal")</f>
        <v>3+4 kvartal</v>
      </c>
      <c r="D1166" s="3" t="s">
        <v>105</v>
      </c>
      <c r="E1166" s="3" t="s">
        <v>67</v>
      </c>
      <c r="F1166" s="4">
        <v>22</v>
      </c>
      <c r="G1166" s="14">
        <v>0.2</v>
      </c>
    </row>
    <row r="1167" spans="1:7" x14ac:dyDescent="0.25">
      <c r="A1167" s="3" t="s">
        <v>179</v>
      </c>
      <c r="B1167" s="3">
        <f t="shared" si="18"/>
        <v>2020</v>
      </c>
      <c r="C1167" s="3" t="str" cm="1">
        <f t="array" ref="C1167">_xlfn.IFS(LEFT(A1167,1)="1","1+2 kvartal",LEFT(A1167,1)="2","1+2 kvartal",LEFT(A1167,1)="3","3+4 kvartal",LEFT(A1167,1)="4","3+4 kvartal")</f>
        <v>3+4 kvartal</v>
      </c>
      <c r="D1167" s="3" t="s">
        <v>105</v>
      </c>
      <c r="E1167" s="3" t="s">
        <v>68</v>
      </c>
      <c r="F1167" s="4">
        <v>242</v>
      </c>
      <c r="G1167" s="14">
        <v>0.2</v>
      </c>
    </row>
    <row r="1168" spans="1:7" x14ac:dyDescent="0.25">
      <c r="A1168" s="3" t="s">
        <v>179</v>
      </c>
      <c r="B1168" s="3">
        <f t="shared" si="18"/>
        <v>2020</v>
      </c>
      <c r="C1168" s="3" t="str" cm="1">
        <f t="array" ref="C1168">_xlfn.IFS(LEFT(A1168,1)="1","1+2 kvartal",LEFT(A1168,1)="2","1+2 kvartal",LEFT(A1168,1)="3","3+4 kvartal",LEFT(A1168,1)="4","3+4 kvartal")</f>
        <v>3+4 kvartal</v>
      </c>
      <c r="D1168" s="3" t="s">
        <v>105</v>
      </c>
      <c r="E1168" s="3" t="s">
        <v>69</v>
      </c>
      <c r="F1168" s="4">
        <v>69</v>
      </c>
      <c r="G1168" s="14">
        <v>0.4</v>
      </c>
    </row>
    <row r="1169" spans="1:7" x14ac:dyDescent="0.25">
      <c r="A1169" s="3" t="s">
        <v>179</v>
      </c>
      <c r="B1169" s="3">
        <f t="shared" si="18"/>
        <v>2020</v>
      </c>
      <c r="C1169" s="3" t="str" cm="1">
        <f t="array" ref="C1169">_xlfn.IFS(LEFT(A1169,1)="1","1+2 kvartal",LEFT(A1169,1)="2","1+2 kvartal",LEFT(A1169,1)="3","3+4 kvartal",LEFT(A1169,1)="4","3+4 kvartal")</f>
        <v>3+4 kvartal</v>
      </c>
      <c r="D1169" s="3" t="s">
        <v>105</v>
      </c>
      <c r="E1169" s="3" t="s">
        <v>70</v>
      </c>
      <c r="F1169" s="4">
        <v>111</v>
      </c>
      <c r="G1169" s="14">
        <v>0.2</v>
      </c>
    </row>
    <row r="1170" spans="1:7" x14ac:dyDescent="0.25">
      <c r="A1170" s="3" t="s">
        <v>179</v>
      </c>
      <c r="B1170" s="3">
        <f t="shared" si="18"/>
        <v>2020</v>
      </c>
      <c r="C1170" s="3" t="str" cm="1">
        <f t="array" ref="C1170">_xlfn.IFS(LEFT(A1170,1)="1","1+2 kvartal",LEFT(A1170,1)="2","1+2 kvartal",LEFT(A1170,1)="3","3+4 kvartal",LEFT(A1170,1)="4","3+4 kvartal")</f>
        <v>3+4 kvartal</v>
      </c>
      <c r="D1170" s="3" t="s">
        <v>105</v>
      </c>
      <c r="E1170" s="3" t="s">
        <v>71</v>
      </c>
      <c r="F1170" s="4">
        <v>39</v>
      </c>
      <c r="G1170" s="14">
        <v>0.2</v>
      </c>
    </row>
    <row r="1171" spans="1:7" x14ac:dyDescent="0.25">
      <c r="A1171" s="3" t="s">
        <v>179</v>
      </c>
      <c r="B1171" s="3">
        <f t="shared" si="18"/>
        <v>2020</v>
      </c>
      <c r="C1171" s="3" t="str" cm="1">
        <f t="array" ref="C1171">_xlfn.IFS(LEFT(A1171,1)="1","1+2 kvartal",LEFT(A1171,1)="2","1+2 kvartal",LEFT(A1171,1)="3","3+4 kvartal",LEFT(A1171,1)="4","3+4 kvartal")</f>
        <v>3+4 kvartal</v>
      </c>
      <c r="D1171" s="3" t="s">
        <v>105</v>
      </c>
      <c r="E1171" s="3" t="s">
        <v>72</v>
      </c>
      <c r="F1171" s="4">
        <v>95</v>
      </c>
      <c r="G1171" s="14">
        <v>0.3</v>
      </c>
    </row>
    <row r="1172" spans="1:7" x14ac:dyDescent="0.25">
      <c r="A1172" s="3" t="s">
        <v>179</v>
      </c>
      <c r="B1172" s="3">
        <f t="shared" si="18"/>
        <v>2020</v>
      </c>
      <c r="C1172" s="3" t="str" cm="1">
        <f t="array" ref="C1172">_xlfn.IFS(LEFT(A1172,1)="1","1+2 kvartal",LEFT(A1172,1)="2","1+2 kvartal",LEFT(A1172,1)="3","3+4 kvartal",LEFT(A1172,1)="4","3+4 kvartal")</f>
        <v>3+4 kvartal</v>
      </c>
      <c r="D1172" s="3" t="s">
        <v>105</v>
      </c>
      <c r="E1172" s="3" t="s">
        <v>73</v>
      </c>
      <c r="F1172" s="4">
        <v>30</v>
      </c>
      <c r="G1172" s="14">
        <v>0.1</v>
      </c>
    </row>
    <row r="1173" spans="1:7" x14ac:dyDescent="0.25">
      <c r="A1173" s="3" t="s">
        <v>179</v>
      </c>
      <c r="B1173" s="3">
        <f t="shared" si="18"/>
        <v>2020</v>
      </c>
      <c r="C1173" s="3" t="str" cm="1">
        <f t="array" ref="C1173">_xlfn.IFS(LEFT(A1173,1)="1","1+2 kvartal",LEFT(A1173,1)="2","1+2 kvartal",LEFT(A1173,1)="3","3+4 kvartal",LEFT(A1173,1)="4","3+4 kvartal")</f>
        <v>3+4 kvartal</v>
      </c>
      <c r="D1173" s="3" t="s">
        <v>105</v>
      </c>
      <c r="E1173" s="3" t="s">
        <v>74</v>
      </c>
      <c r="F1173" s="4">
        <v>112</v>
      </c>
      <c r="G1173" s="14">
        <v>0.2</v>
      </c>
    </row>
    <row r="1174" spans="1:7" x14ac:dyDescent="0.25">
      <c r="A1174" s="3" t="s">
        <v>179</v>
      </c>
      <c r="B1174" s="3">
        <f t="shared" si="18"/>
        <v>2020</v>
      </c>
      <c r="C1174" s="3" t="str" cm="1">
        <f t="array" ref="C1174">_xlfn.IFS(LEFT(A1174,1)="1","1+2 kvartal",LEFT(A1174,1)="2","1+2 kvartal",LEFT(A1174,1)="3","3+4 kvartal",LEFT(A1174,1)="4","3+4 kvartal")</f>
        <v>3+4 kvartal</v>
      </c>
      <c r="D1174" s="3" t="s">
        <v>105</v>
      </c>
      <c r="E1174" s="3" t="s">
        <v>75</v>
      </c>
      <c r="F1174" s="4">
        <v>38</v>
      </c>
      <c r="G1174" s="14">
        <v>0.1</v>
      </c>
    </row>
    <row r="1175" spans="1:7" x14ac:dyDescent="0.25">
      <c r="A1175" s="3" t="s">
        <v>179</v>
      </c>
      <c r="B1175" s="3">
        <f t="shared" si="18"/>
        <v>2020</v>
      </c>
      <c r="C1175" s="3" t="str" cm="1">
        <f t="array" ref="C1175">_xlfn.IFS(LEFT(A1175,1)="1","1+2 kvartal",LEFT(A1175,1)="2","1+2 kvartal",LEFT(A1175,1)="3","3+4 kvartal",LEFT(A1175,1)="4","3+4 kvartal")</f>
        <v>3+4 kvartal</v>
      </c>
      <c r="D1175" s="3" t="s">
        <v>105</v>
      </c>
      <c r="E1175" s="3" t="s">
        <v>76</v>
      </c>
      <c r="F1175" s="4">
        <v>44</v>
      </c>
      <c r="G1175" s="14">
        <v>0.2</v>
      </c>
    </row>
    <row r="1176" spans="1:7" x14ac:dyDescent="0.25">
      <c r="A1176" s="3" t="s">
        <v>179</v>
      </c>
      <c r="B1176" s="3">
        <f t="shared" si="18"/>
        <v>2020</v>
      </c>
      <c r="C1176" s="3" t="str" cm="1">
        <f t="array" ref="C1176">_xlfn.IFS(LEFT(A1176,1)="1","1+2 kvartal",LEFT(A1176,1)="2","1+2 kvartal",LEFT(A1176,1)="3","3+4 kvartal",LEFT(A1176,1)="4","3+4 kvartal")</f>
        <v>3+4 kvartal</v>
      </c>
      <c r="D1176" s="3" t="s">
        <v>105</v>
      </c>
      <c r="E1176" s="3" t="s">
        <v>77</v>
      </c>
      <c r="F1176" s="4">
        <v>7</v>
      </c>
      <c r="G1176" s="14">
        <v>0.3</v>
      </c>
    </row>
    <row r="1177" spans="1:7" x14ac:dyDescent="0.25">
      <c r="A1177" s="3" t="s">
        <v>179</v>
      </c>
      <c r="B1177" s="3">
        <f t="shared" si="18"/>
        <v>2020</v>
      </c>
      <c r="C1177" s="3" t="str" cm="1">
        <f t="array" ref="C1177">_xlfn.IFS(LEFT(A1177,1)="1","1+2 kvartal",LEFT(A1177,1)="2","1+2 kvartal",LEFT(A1177,1)="3","3+4 kvartal",LEFT(A1177,1)="4","3+4 kvartal")</f>
        <v>3+4 kvartal</v>
      </c>
      <c r="D1177" s="3" t="s">
        <v>105</v>
      </c>
      <c r="E1177" s="3" t="s">
        <v>78</v>
      </c>
      <c r="F1177" s="4">
        <v>115</v>
      </c>
      <c r="G1177" s="14">
        <v>0.2</v>
      </c>
    </row>
    <row r="1178" spans="1:7" x14ac:dyDescent="0.25">
      <c r="A1178" s="3" t="s">
        <v>179</v>
      </c>
      <c r="B1178" s="3">
        <f t="shared" si="18"/>
        <v>2020</v>
      </c>
      <c r="C1178" s="3" t="str" cm="1">
        <f t="array" ref="C1178">_xlfn.IFS(LEFT(A1178,1)="1","1+2 kvartal",LEFT(A1178,1)="2","1+2 kvartal",LEFT(A1178,1)="3","3+4 kvartal",LEFT(A1178,1)="4","3+4 kvartal")</f>
        <v>3+4 kvartal</v>
      </c>
      <c r="D1178" s="3" t="s">
        <v>105</v>
      </c>
      <c r="E1178" s="3" t="s">
        <v>79</v>
      </c>
      <c r="F1178" s="4">
        <v>55</v>
      </c>
      <c r="G1178" s="14">
        <v>0.1</v>
      </c>
    </row>
    <row r="1179" spans="1:7" x14ac:dyDescent="0.25">
      <c r="A1179" s="3" t="s">
        <v>179</v>
      </c>
      <c r="B1179" s="3">
        <f t="shared" si="18"/>
        <v>2020</v>
      </c>
      <c r="C1179" s="3" t="str" cm="1">
        <f t="array" ref="C1179">_xlfn.IFS(LEFT(A1179,1)="1","1+2 kvartal",LEFT(A1179,1)="2","1+2 kvartal",LEFT(A1179,1)="3","3+4 kvartal",LEFT(A1179,1)="4","3+4 kvartal")</f>
        <v>3+4 kvartal</v>
      </c>
      <c r="D1179" s="3" t="s">
        <v>105</v>
      </c>
      <c r="E1179" s="3" t="s">
        <v>80</v>
      </c>
      <c r="F1179" s="4">
        <v>58</v>
      </c>
      <c r="G1179" s="14">
        <v>0.2</v>
      </c>
    </row>
    <row r="1180" spans="1:7" x14ac:dyDescent="0.25">
      <c r="A1180" s="3" t="s">
        <v>179</v>
      </c>
      <c r="B1180" s="3">
        <f t="shared" si="18"/>
        <v>2020</v>
      </c>
      <c r="C1180" s="3" t="str" cm="1">
        <f t="array" ref="C1180">_xlfn.IFS(LEFT(A1180,1)="1","1+2 kvartal",LEFT(A1180,1)="2","1+2 kvartal",LEFT(A1180,1)="3","3+4 kvartal",LEFT(A1180,1)="4","3+4 kvartal")</f>
        <v>3+4 kvartal</v>
      </c>
      <c r="D1180" s="3" t="s">
        <v>105</v>
      </c>
      <c r="E1180" s="3" t="s">
        <v>81</v>
      </c>
      <c r="F1180" s="4">
        <v>92</v>
      </c>
      <c r="G1180" s="14">
        <v>0.2</v>
      </c>
    </row>
    <row r="1181" spans="1:7" x14ac:dyDescent="0.25">
      <c r="A1181" s="3" t="s">
        <v>179</v>
      </c>
      <c r="B1181" s="3">
        <f t="shared" si="18"/>
        <v>2020</v>
      </c>
      <c r="C1181" s="3" t="str" cm="1">
        <f t="array" ref="C1181">_xlfn.IFS(LEFT(A1181,1)="1","1+2 kvartal",LEFT(A1181,1)="2","1+2 kvartal",LEFT(A1181,1)="3","3+4 kvartal",LEFT(A1181,1)="4","3+4 kvartal")</f>
        <v>3+4 kvartal</v>
      </c>
      <c r="D1181" s="3" t="s">
        <v>105</v>
      </c>
      <c r="E1181" s="3" t="s">
        <v>82</v>
      </c>
      <c r="F1181" s="4">
        <v>14</v>
      </c>
      <c r="G1181" s="14">
        <v>0.1</v>
      </c>
    </row>
    <row r="1182" spans="1:7" x14ac:dyDescent="0.25">
      <c r="A1182" s="3" t="s">
        <v>179</v>
      </c>
      <c r="B1182" s="3">
        <f t="shared" si="18"/>
        <v>2020</v>
      </c>
      <c r="C1182" s="3" t="str" cm="1">
        <f t="array" ref="C1182">_xlfn.IFS(LEFT(A1182,1)="1","1+2 kvartal",LEFT(A1182,1)="2","1+2 kvartal",LEFT(A1182,1)="3","3+4 kvartal",LEFT(A1182,1)="4","3+4 kvartal")</f>
        <v>3+4 kvartal</v>
      </c>
      <c r="D1182" s="3" t="s">
        <v>105</v>
      </c>
      <c r="E1182" s="3" t="s">
        <v>83</v>
      </c>
      <c r="F1182" s="4">
        <v>39</v>
      </c>
      <c r="G1182" s="14">
        <v>0.2</v>
      </c>
    </row>
    <row r="1183" spans="1:7" x14ac:dyDescent="0.25">
      <c r="A1183" s="3" t="s">
        <v>179</v>
      </c>
      <c r="B1183" s="3">
        <f t="shared" si="18"/>
        <v>2020</v>
      </c>
      <c r="C1183" s="3" t="str" cm="1">
        <f t="array" ref="C1183">_xlfn.IFS(LEFT(A1183,1)="1","1+2 kvartal",LEFT(A1183,1)="2","1+2 kvartal",LEFT(A1183,1)="3","3+4 kvartal",LEFT(A1183,1)="4","3+4 kvartal")</f>
        <v>3+4 kvartal</v>
      </c>
      <c r="D1183" s="3" t="s">
        <v>105</v>
      </c>
      <c r="E1183" s="3" t="s">
        <v>84</v>
      </c>
      <c r="F1183" s="4">
        <v>69</v>
      </c>
      <c r="G1183" s="14">
        <v>0.5</v>
      </c>
    </row>
    <row r="1184" spans="1:7" x14ac:dyDescent="0.25">
      <c r="A1184" s="3" t="s">
        <v>179</v>
      </c>
      <c r="B1184" s="3">
        <f t="shared" si="18"/>
        <v>2020</v>
      </c>
      <c r="C1184" s="3" t="str" cm="1">
        <f t="array" ref="C1184">_xlfn.IFS(LEFT(A1184,1)="1","1+2 kvartal",LEFT(A1184,1)="2","1+2 kvartal",LEFT(A1184,1)="3","3+4 kvartal",LEFT(A1184,1)="4","3+4 kvartal")</f>
        <v>3+4 kvartal</v>
      </c>
      <c r="D1184" s="3" t="s">
        <v>105</v>
      </c>
      <c r="E1184" s="3" t="s">
        <v>85</v>
      </c>
      <c r="F1184" s="4">
        <v>21</v>
      </c>
      <c r="G1184" s="14">
        <v>0.2</v>
      </c>
    </row>
    <row r="1185" spans="1:7" x14ac:dyDescent="0.25">
      <c r="A1185" s="3" t="s">
        <v>179</v>
      </c>
      <c r="B1185" s="3">
        <f t="shared" si="18"/>
        <v>2020</v>
      </c>
      <c r="C1185" s="3" t="str" cm="1">
        <f t="array" ref="C1185">_xlfn.IFS(LEFT(A1185,1)="1","1+2 kvartal",LEFT(A1185,1)="2","1+2 kvartal",LEFT(A1185,1)="3","3+4 kvartal",LEFT(A1185,1)="4","3+4 kvartal")</f>
        <v>3+4 kvartal</v>
      </c>
      <c r="D1185" s="3" t="s">
        <v>105</v>
      </c>
      <c r="E1185" s="3" t="s">
        <v>86</v>
      </c>
      <c r="F1185" s="4">
        <v>99</v>
      </c>
      <c r="G1185" s="14">
        <v>0.3</v>
      </c>
    </row>
    <row r="1186" spans="1:7" x14ac:dyDescent="0.25">
      <c r="A1186" s="3" t="s">
        <v>179</v>
      </c>
      <c r="B1186" s="3">
        <f t="shared" si="18"/>
        <v>2020</v>
      </c>
      <c r="C1186" s="3" t="str" cm="1">
        <f t="array" ref="C1186">_xlfn.IFS(LEFT(A1186,1)="1","1+2 kvartal",LEFT(A1186,1)="2","1+2 kvartal",LEFT(A1186,1)="3","3+4 kvartal",LEFT(A1186,1)="4","3+4 kvartal")</f>
        <v>3+4 kvartal</v>
      </c>
      <c r="D1186" s="3" t="s">
        <v>105</v>
      </c>
      <c r="E1186" s="3" t="s">
        <v>87</v>
      </c>
      <c r="F1186" s="4">
        <v>45</v>
      </c>
      <c r="G1186" s="14">
        <v>0.2</v>
      </c>
    </row>
    <row r="1187" spans="1:7" x14ac:dyDescent="0.25">
      <c r="A1187" s="3" t="s">
        <v>179</v>
      </c>
      <c r="B1187" s="3">
        <f t="shared" si="18"/>
        <v>2020</v>
      </c>
      <c r="C1187" s="3" t="str" cm="1">
        <f t="array" ref="C1187">_xlfn.IFS(LEFT(A1187,1)="1","1+2 kvartal",LEFT(A1187,1)="2","1+2 kvartal",LEFT(A1187,1)="3","3+4 kvartal",LEFT(A1187,1)="4","3+4 kvartal")</f>
        <v>3+4 kvartal</v>
      </c>
      <c r="D1187" s="3" t="s">
        <v>105</v>
      </c>
      <c r="E1187" s="3" t="s">
        <v>88</v>
      </c>
      <c r="F1187" s="4">
        <v>110</v>
      </c>
      <c r="G1187" s="14">
        <v>0.2</v>
      </c>
    </row>
    <row r="1188" spans="1:7" x14ac:dyDescent="0.25">
      <c r="A1188" s="3" t="s">
        <v>179</v>
      </c>
      <c r="B1188" s="3">
        <f t="shared" si="18"/>
        <v>2020</v>
      </c>
      <c r="C1188" s="3" t="str" cm="1">
        <f t="array" ref="C1188">_xlfn.IFS(LEFT(A1188,1)="1","1+2 kvartal",LEFT(A1188,1)="2","1+2 kvartal",LEFT(A1188,1)="3","3+4 kvartal",LEFT(A1188,1)="4","3+4 kvartal")</f>
        <v>3+4 kvartal</v>
      </c>
      <c r="D1188" s="3" t="s">
        <v>105</v>
      </c>
      <c r="E1188" s="3" t="s">
        <v>89</v>
      </c>
      <c r="F1188" s="4">
        <v>89</v>
      </c>
      <c r="G1188" s="14">
        <v>0.3</v>
      </c>
    </row>
    <row r="1189" spans="1:7" x14ac:dyDescent="0.25">
      <c r="A1189" s="3" t="s">
        <v>179</v>
      </c>
      <c r="B1189" s="3">
        <f t="shared" si="18"/>
        <v>2020</v>
      </c>
      <c r="C1189" s="3" t="str" cm="1">
        <f t="array" ref="C1189">_xlfn.IFS(LEFT(A1189,1)="1","1+2 kvartal",LEFT(A1189,1)="2","1+2 kvartal",LEFT(A1189,1)="3","3+4 kvartal",LEFT(A1189,1)="4","3+4 kvartal")</f>
        <v>3+4 kvartal</v>
      </c>
      <c r="D1189" s="3" t="s">
        <v>105</v>
      </c>
      <c r="E1189" s="3" t="s">
        <v>90</v>
      </c>
      <c r="F1189" s="4">
        <v>61</v>
      </c>
      <c r="G1189" s="14">
        <v>0.3</v>
      </c>
    </row>
    <row r="1190" spans="1:7" x14ac:dyDescent="0.25">
      <c r="A1190" s="3" t="s">
        <v>179</v>
      </c>
      <c r="B1190" s="3">
        <f t="shared" si="18"/>
        <v>2020</v>
      </c>
      <c r="C1190" s="3" t="str" cm="1">
        <f t="array" ref="C1190">_xlfn.IFS(LEFT(A1190,1)="1","1+2 kvartal",LEFT(A1190,1)="2","1+2 kvartal",LEFT(A1190,1)="3","3+4 kvartal",LEFT(A1190,1)="4","3+4 kvartal")</f>
        <v>3+4 kvartal</v>
      </c>
      <c r="D1190" s="3" t="s">
        <v>105</v>
      </c>
      <c r="E1190" s="3" t="s">
        <v>91</v>
      </c>
      <c r="F1190" s="4">
        <v>47</v>
      </c>
      <c r="G1190" s="14">
        <v>0.2</v>
      </c>
    </row>
    <row r="1191" spans="1:7" x14ac:dyDescent="0.25">
      <c r="A1191" s="3" t="s">
        <v>179</v>
      </c>
      <c r="B1191" s="3">
        <f t="shared" si="18"/>
        <v>2020</v>
      </c>
      <c r="C1191" s="3" t="str" cm="1">
        <f t="array" ref="C1191">_xlfn.IFS(LEFT(A1191,1)="1","1+2 kvartal",LEFT(A1191,1)="2","1+2 kvartal",LEFT(A1191,1)="3","3+4 kvartal",LEFT(A1191,1)="4","3+4 kvartal")</f>
        <v>3+4 kvartal</v>
      </c>
      <c r="D1191" s="3" t="s">
        <v>105</v>
      </c>
      <c r="E1191" s="3" t="s">
        <v>92</v>
      </c>
      <c r="F1191" s="4">
        <v>8</v>
      </c>
      <c r="G1191" s="14">
        <v>0.1</v>
      </c>
    </row>
    <row r="1192" spans="1:7" x14ac:dyDescent="0.25">
      <c r="A1192" s="3" t="s">
        <v>179</v>
      </c>
      <c r="B1192" s="3">
        <f t="shared" si="18"/>
        <v>2020</v>
      </c>
      <c r="C1192" s="3" t="str" cm="1">
        <f t="array" ref="C1192">_xlfn.IFS(LEFT(A1192,1)="1","1+2 kvartal",LEFT(A1192,1)="2","1+2 kvartal",LEFT(A1192,1)="3","3+4 kvartal",LEFT(A1192,1)="4","3+4 kvartal")</f>
        <v>3+4 kvartal</v>
      </c>
      <c r="D1192" s="3" t="s">
        <v>105</v>
      </c>
      <c r="E1192" s="3" t="s">
        <v>93</v>
      </c>
      <c r="F1192" s="4">
        <v>34</v>
      </c>
      <c r="G1192" s="14">
        <v>0.1</v>
      </c>
    </row>
    <row r="1193" spans="1:7" x14ac:dyDescent="0.25">
      <c r="A1193" s="3" t="s">
        <v>179</v>
      </c>
      <c r="B1193" s="3">
        <f t="shared" si="18"/>
        <v>2020</v>
      </c>
      <c r="C1193" s="3" t="str" cm="1">
        <f t="array" ref="C1193">_xlfn.IFS(LEFT(A1193,1)="1","1+2 kvartal",LEFT(A1193,1)="2","1+2 kvartal",LEFT(A1193,1)="3","3+4 kvartal",LEFT(A1193,1)="4","3+4 kvartal")</f>
        <v>3+4 kvartal</v>
      </c>
      <c r="D1193" s="3" t="s">
        <v>105</v>
      </c>
      <c r="E1193" s="3" t="s">
        <v>94</v>
      </c>
      <c r="F1193" s="4">
        <v>41</v>
      </c>
      <c r="G1193" s="14">
        <v>0.2</v>
      </c>
    </row>
    <row r="1194" spans="1:7" x14ac:dyDescent="0.25">
      <c r="A1194" s="3" t="s">
        <v>179</v>
      </c>
      <c r="B1194" s="3">
        <f t="shared" si="18"/>
        <v>2020</v>
      </c>
      <c r="C1194" s="3" t="str" cm="1">
        <f t="array" ref="C1194">_xlfn.IFS(LEFT(A1194,1)="1","1+2 kvartal",LEFT(A1194,1)="2","1+2 kvartal",LEFT(A1194,1)="3","3+4 kvartal",LEFT(A1194,1)="4","3+4 kvartal")</f>
        <v>3+4 kvartal</v>
      </c>
      <c r="D1194" s="3" t="s">
        <v>105</v>
      </c>
      <c r="E1194" s="3" t="s">
        <v>95</v>
      </c>
      <c r="F1194" s="4">
        <v>93</v>
      </c>
      <c r="G1194" s="14">
        <v>0.1</v>
      </c>
    </row>
    <row r="1195" spans="1:7" x14ac:dyDescent="0.25">
      <c r="A1195" s="3" t="s">
        <v>179</v>
      </c>
      <c r="B1195" s="3">
        <f t="shared" si="18"/>
        <v>2020</v>
      </c>
      <c r="C1195" s="3" t="str" cm="1">
        <f t="array" ref="C1195">_xlfn.IFS(LEFT(A1195,1)="1","1+2 kvartal",LEFT(A1195,1)="2","1+2 kvartal",LEFT(A1195,1)="3","3+4 kvartal",LEFT(A1195,1)="4","3+4 kvartal")</f>
        <v>3+4 kvartal</v>
      </c>
      <c r="D1195" s="3" t="s">
        <v>105</v>
      </c>
      <c r="E1195" s="3" t="s">
        <v>96</v>
      </c>
      <c r="F1195" s="4">
        <v>49</v>
      </c>
      <c r="G1195" s="14">
        <v>0.2</v>
      </c>
    </row>
    <row r="1196" spans="1:7" x14ac:dyDescent="0.25">
      <c r="A1196" s="3" t="s">
        <v>179</v>
      </c>
      <c r="B1196" s="3">
        <f t="shared" si="18"/>
        <v>2020</v>
      </c>
      <c r="C1196" s="3" t="str" cm="1">
        <f t="array" ref="C1196">_xlfn.IFS(LEFT(A1196,1)="1","1+2 kvartal",LEFT(A1196,1)="2","1+2 kvartal",LEFT(A1196,1)="3","3+4 kvartal",LEFT(A1196,1)="4","3+4 kvartal")</f>
        <v>3+4 kvartal</v>
      </c>
      <c r="D1196" s="3" t="s">
        <v>105</v>
      </c>
      <c r="E1196" s="3" t="s">
        <v>97</v>
      </c>
      <c r="F1196" s="4">
        <v>112</v>
      </c>
      <c r="G1196" s="14">
        <v>0.2</v>
      </c>
    </row>
    <row r="1197" spans="1:7" x14ac:dyDescent="0.25">
      <c r="A1197" s="3" t="s">
        <v>179</v>
      </c>
      <c r="B1197" s="3">
        <f t="shared" si="18"/>
        <v>2020</v>
      </c>
      <c r="C1197" s="3" t="str" cm="1">
        <f t="array" ref="C1197">_xlfn.IFS(LEFT(A1197,1)="1","1+2 kvartal",LEFT(A1197,1)="2","1+2 kvartal",LEFT(A1197,1)="3","3+4 kvartal",LEFT(A1197,1)="4","3+4 kvartal")</f>
        <v>3+4 kvartal</v>
      </c>
      <c r="D1197" s="3" t="s">
        <v>105</v>
      </c>
      <c r="E1197" s="3" t="s">
        <v>98</v>
      </c>
      <c r="F1197" s="4">
        <v>88</v>
      </c>
      <c r="G1197" s="14">
        <v>0.3</v>
      </c>
    </row>
    <row r="1198" spans="1:7" x14ac:dyDescent="0.25">
      <c r="A1198" s="3" t="s">
        <v>179</v>
      </c>
      <c r="B1198" s="3">
        <f t="shared" si="18"/>
        <v>2020</v>
      </c>
      <c r="C1198" s="3" t="str" cm="1">
        <f t="array" ref="C1198">_xlfn.IFS(LEFT(A1198,1)="1","1+2 kvartal",LEFT(A1198,1)="2","1+2 kvartal",LEFT(A1198,1)="3","3+4 kvartal",LEFT(A1198,1)="4","3+4 kvartal")</f>
        <v>3+4 kvartal</v>
      </c>
      <c r="D1198" s="3" t="s">
        <v>105</v>
      </c>
      <c r="E1198" s="3" t="s">
        <v>99</v>
      </c>
      <c r="F1198" s="5"/>
      <c r="G1198" s="4">
        <v>0</v>
      </c>
    </row>
    <row r="1199" spans="1:7" x14ac:dyDescent="0.25">
      <c r="A1199" s="3" t="s">
        <v>179</v>
      </c>
      <c r="B1199" s="3">
        <f t="shared" si="18"/>
        <v>2020</v>
      </c>
      <c r="C1199" s="3" t="str" cm="1">
        <f t="array" ref="C1199">_xlfn.IFS(LEFT(A1199,1)="1","1+2 kvartal",LEFT(A1199,1)="2","1+2 kvartal",LEFT(A1199,1)="3","3+4 kvartal",LEFT(A1199,1)="4","3+4 kvartal")</f>
        <v>3+4 kvartal</v>
      </c>
      <c r="D1199" s="3" t="s">
        <v>105</v>
      </c>
      <c r="E1199" s="3" t="s">
        <v>100</v>
      </c>
      <c r="F1199" s="4">
        <v>86</v>
      </c>
      <c r="G1199" s="14">
        <v>0.2</v>
      </c>
    </row>
    <row r="1200" spans="1:7" x14ac:dyDescent="0.25">
      <c r="A1200" s="3" t="s">
        <v>179</v>
      </c>
      <c r="B1200" s="3">
        <f t="shared" si="18"/>
        <v>2020</v>
      </c>
      <c r="C1200" s="3" t="str" cm="1">
        <f t="array" ref="C1200">_xlfn.IFS(LEFT(A1200,1)="1","1+2 kvartal",LEFT(A1200,1)="2","1+2 kvartal",LEFT(A1200,1)="3","3+4 kvartal",LEFT(A1200,1)="4","3+4 kvartal")</f>
        <v>3+4 kvartal</v>
      </c>
      <c r="D1200" s="3" t="s">
        <v>105</v>
      </c>
      <c r="E1200" s="3" t="s">
        <v>101</v>
      </c>
      <c r="F1200" s="4">
        <v>158</v>
      </c>
      <c r="G1200" s="14">
        <v>0.1</v>
      </c>
    </row>
    <row r="1201" spans="1:7" x14ac:dyDescent="0.25">
      <c r="A1201" s="3" t="s">
        <v>179</v>
      </c>
      <c r="B1201" s="3">
        <f t="shared" si="18"/>
        <v>2020</v>
      </c>
      <c r="C1201" s="3" t="str" cm="1">
        <f t="array" ref="C1201">_xlfn.IFS(LEFT(A1201,1)="1","1+2 kvartal",LEFT(A1201,1)="2","1+2 kvartal",LEFT(A1201,1)="3","3+4 kvartal",LEFT(A1201,1)="4","3+4 kvartal")</f>
        <v>3+4 kvartal</v>
      </c>
      <c r="D1201" s="3" t="s">
        <v>105</v>
      </c>
      <c r="E1201" s="3" t="s">
        <v>102</v>
      </c>
      <c r="F1201" s="4">
        <v>211</v>
      </c>
      <c r="G1201" s="14">
        <v>0.1</v>
      </c>
    </row>
    <row r="1202" spans="1:7" x14ac:dyDescent="0.25">
      <c r="A1202" s="3" t="s">
        <v>179</v>
      </c>
      <c r="B1202" s="3">
        <f t="shared" si="18"/>
        <v>2020</v>
      </c>
      <c r="C1202" s="3" t="str" cm="1">
        <f t="array" ref="C1202">_xlfn.IFS(LEFT(A1202,1)="1","1+2 kvartal",LEFT(A1202,1)="2","1+2 kvartal",LEFT(A1202,1)="3","3+4 kvartal",LEFT(A1202,1)="4","3+4 kvartal")</f>
        <v>3+4 kvartal</v>
      </c>
      <c r="D1202" s="3" t="s">
        <v>105</v>
      </c>
      <c r="E1202" s="3" t="s">
        <v>103</v>
      </c>
      <c r="F1202" s="4">
        <v>48</v>
      </c>
      <c r="G1202" s="5"/>
    </row>
    <row r="1203" spans="1:7" x14ac:dyDescent="0.25">
      <c r="A1203" s="3" t="s">
        <v>180</v>
      </c>
      <c r="B1203" s="3">
        <f t="shared" si="18"/>
        <v>2021</v>
      </c>
      <c r="C1203" s="3" t="str" cm="1">
        <f t="array" ref="C1203">_xlfn.IFS(LEFT(A1203,1)="1","1+2 kvartal",LEFT(A1203,1)="2","1+2 kvartal",LEFT(A1203,1)="3","3+4 kvartal",LEFT(A1203,1)="4","3+4 kvartal")</f>
        <v>1+2 kvartal</v>
      </c>
      <c r="D1203" s="3" t="s">
        <v>3</v>
      </c>
      <c r="E1203" s="3" t="s">
        <v>4</v>
      </c>
      <c r="F1203" s="4">
        <v>748129</v>
      </c>
      <c r="G1203" s="14">
        <v>19.8</v>
      </c>
    </row>
    <row r="1204" spans="1:7" x14ac:dyDescent="0.25">
      <c r="A1204" s="3" t="s">
        <v>180</v>
      </c>
      <c r="B1204" s="3">
        <f t="shared" si="18"/>
        <v>2021</v>
      </c>
      <c r="C1204" s="3" t="str" cm="1">
        <f t="array" ref="C1204">_xlfn.IFS(LEFT(A1204,1)="1","1+2 kvartal",LEFT(A1204,1)="2","1+2 kvartal",LEFT(A1204,1)="3","3+4 kvartal",LEFT(A1204,1)="4","3+4 kvartal")</f>
        <v>1+2 kvartal</v>
      </c>
      <c r="D1204" s="3" t="s">
        <v>3</v>
      </c>
      <c r="E1204" s="3" t="s">
        <v>5</v>
      </c>
      <c r="F1204" s="4">
        <v>3770</v>
      </c>
      <c r="G1204" s="14">
        <v>21.5</v>
      </c>
    </row>
    <row r="1205" spans="1:7" x14ac:dyDescent="0.25">
      <c r="A1205" s="3" t="s">
        <v>180</v>
      </c>
      <c r="B1205" s="3">
        <f t="shared" si="18"/>
        <v>2021</v>
      </c>
      <c r="C1205" s="3" t="str" cm="1">
        <f t="array" ref="C1205">_xlfn.IFS(LEFT(A1205,1)="1","1+2 kvartal",LEFT(A1205,1)="2","1+2 kvartal",LEFT(A1205,1)="3","3+4 kvartal",LEFT(A1205,1)="4","3+4 kvartal")</f>
        <v>1+2 kvartal</v>
      </c>
      <c r="D1205" s="3" t="s">
        <v>3</v>
      </c>
      <c r="E1205" s="3" t="s">
        <v>6</v>
      </c>
      <c r="F1205" s="4">
        <v>1788</v>
      </c>
      <c r="G1205" s="14">
        <v>11.5</v>
      </c>
    </row>
    <row r="1206" spans="1:7" x14ac:dyDescent="0.25">
      <c r="A1206" s="3" t="s">
        <v>180</v>
      </c>
      <c r="B1206" s="3">
        <f t="shared" si="18"/>
        <v>2021</v>
      </c>
      <c r="C1206" s="3" t="str" cm="1">
        <f t="array" ref="C1206">_xlfn.IFS(LEFT(A1206,1)="1","1+2 kvartal",LEFT(A1206,1)="2","1+2 kvartal",LEFT(A1206,1)="3","3+4 kvartal",LEFT(A1206,1)="4","3+4 kvartal")</f>
        <v>1+2 kvartal</v>
      </c>
      <c r="D1206" s="3" t="s">
        <v>3</v>
      </c>
      <c r="E1206" s="3" t="s">
        <v>7</v>
      </c>
      <c r="F1206" s="4">
        <v>5989</v>
      </c>
      <c r="G1206" s="14">
        <v>23.9</v>
      </c>
    </row>
    <row r="1207" spans="1:7" x14ac:dyDescent="0.25">
      <c r="A1207" s="3" t="s">
        <v>180</v>
      </c>
      <c r="B1207" s="3">
        <f t="shared" si="18"/>
        <v>2021</v>
      </c>
      <c r="C1207" s="3" t="str" cm="1">
        <f t="array" ref="C1207">_xlfn.IFS(LEFT(A1207,1)="1","1+2 kvartal",LEFT(A1207,1)="2","1+2 kvartal",LEFT(A1207,1)="3","3+4 kvartal",LEFT(A1207,1)="4","3+4 kvartal")</f>
        <v>1+2 kvartal</v>
      </c>
      <c r="D1207" s="3" t="s">
        <v>3</v>
      </c>
      <c r="E1207" s="3" t="s">
        <v>8</v>
      </c>
      <c r="F1207" s="4">
        <v>6059</v>
      </c>
      <c r="G1207" s="14">
        <v>19.600000000000001</v>
      </c>
    </row>
    <row r="1208" spans="1:7" x14ac:dyDescent="0.25">
      <c r="A1208" s="3" t="s">
        <v>180</v>
      </c>
      <c r="B1208" s="3">
        <f t="shared" si="18"/>
        <v>2021</v>
      </c>
      <c r="C1208" s="3" t="str" cm="1">
        <f t="array" ref="C1208">_xlfn.IFS(LEFT(A1208,1)="1","1+2 kvartal",LEFT(A1208,1)="2","1+2 kvartal",LEFT(A1208,1)="3","3+4 kvartal",LEFT(A1208,1)="4","3+4 kvartal")</f>
        <v>1+2 kvartal</v>
      </c>
      <c r="D1208" s="3" t="s">
        <v>3</v>
      </c>
      <c r="E1208" s="3" t="s">
        <v>9</v>
      </c>
      <c r="F1208" s="4">
        <v>3743</v>
      </c>
      <c r="G1208" s="14">
        <v>22.6</v>
      </c>
    </row>
    <row r="1209" spans="1:7" x14ac:dyDescent="0.25">
      <c r="A1209" s="3" t="s">
        <v>180</v>
      </c>
      <c r="B1209" s="3">
        <f t="shared" si="18"/>
        <v>2021</v>
      </c>
      <c r="C1209" s="3" t="str" cm="1">
        <f t="array" ref="C1209">_xlfn.IFS(LEFT(A1209,1)="1","1+2 kvartal",LEFT(A1209,1)="2","1+2 kvartal",LEFT(A1209,1)="3","3+4 kvartal",LEFT(A1209,1)="4","3+4 kvartal")</f>
        <v>1+2 kvartal</v>
      </c>
      <c r="D1209" s="3" t="s">
        <v>3</v>
      </c>
      <c r="E1209" s="3" t="s">
        <v>10</v>
      </c>
      <c r="F1209" s="4">
        <v>6776</v>
      </c>
      <c r="G1209" s="14">
        <v>29.1</v>
      </c>
    </row>
    <row r="1210" spans="1:7" x14ac:dyDescent="0.25">
      <c r="A1210" s="3" t="s">
        <v>180</v>
      </c>
      <c r="B1210" s="3">
        <f t="shared" si="18"/>
        <v>2021</v>
      </c>
      <c r="C1210" s="3" t="str" cm="1">
        <f t="array" ref="C1210">_xlfn.IFS(LEFT(A1210,1)="1","1+2 kvartal",LEFT(A1210,1)="2","1+2 kvartal",LEFT(A1210,1)="3","3+4 kvartal",LEFT(A1210,1)="4","3+4 kvartal")</f>
        <v>1+2 kvartal</v>
      </c>
      <c r="D1210" s="3" t="s">
        <v>3</v>
      </c>
      <c r="E1210" s="3" t="s">
        <v>11</v>
      </c>
      <c r="F1210" s="4">
        <v>5355</v>
      </c>
      <c r="G1210" s="14">
        <v>23.7</v>
      </c>
    </row>
    <row r="1211" spans="1:7" x14ac:dyDescent="0.25">
      <c r="A1211" s="3" t="s">
        <v>180</v>
      </c>
      <c r="B1211" s="3">
        <f t="shared" si="18"/>
        <v>2021</v>
      </c>
      <c r="C1211" s="3" t="str" cm="1">
        <f t="array" ref="C1211">_xlfn.IFS(LEFT(A1211,1)="1","1+2 kvartal",LEFT(A1211,1)="2","1+2 kvartal",LEFT(A1211,1)="3","3+4 kvartal",LEFT(A1211,1)="4","3+4 kvartal")</f>
        <v>1+2 kvartal</v>
      </c>
      <c r="D1211" s="3" t="s">
        <v>3</v>
      </c>
      <c r="E1211" s="3" t="s">
        <v>12</v>
      </c>
      <c r="F1211" s="4">
        <v>5071</v>
      </c>
      <c r="G1211" s="14">
        <v>22.9</v>
      </c>
    </row>
    <row r="1212" spans="1:7" x14ac:dyDescent="0.25">
      <c r="A1212" s="3" t="s">
        <v>180</v>
      </c>
      <c r="B1212" s="3">
        <f t="shared" si="18"/>
        <v>2021</v>
      </c>
      <c r="C1212" s="3" t="str" cm="1">
        <f t="array" ref="C1212">_xlfn.IFS(LEFT(A1212,1)="1","1+2 kvartal",LEFT(A1212,1)="2","1+2 kvartal",LEFT(A1212,1)="3","3+4 kvartal",LEFT(A1212,1)="4","3+4 kvartal")</f>
        <v>1+2 kvartal</v>
      </c>
      <c r="D1212" s="3" t="s">
        <v>3</v>
      </c>
      <c r="E1212" s="3" t="s">
        <v>13</v>
      </c>
      <c r="F1212" s="4">
        <v>1135</v>
      </c>
      <c r="G1212" s="14">
        <v>13.6</v>
      </c>
    </row>
    <row r="1213" spans="1:7" x14ac:dyDescent="0.25">
      <c r="A1213" s="3" t="s">
        <v>180</v>
      </c>
      <c r="B1213" s="3">
        <f t="shared" si="18"/>
        <v>2021</v>
      </c>
      <c r="C1213" s="3" t="str" cm="1">
        <f t="array" ref="C1213">_xlfn.IFS(LEFT(A1213,1)="1","1+2 kvartal",LEFT(A1213,1)="2","1+2 kvartal",LEFT(A1213,1)="3","3+4 kvartal",LEFT(A1213,1)="4","3+4 kvartal")</f>
        <v>1+2 kvartal</v>
      </c>
      <c r="D1213" s="3" t="s">
        <v>3</v>
      </c>
      <c r="E1213" s="3" t="s">
        <v>14</v>
      </c>
      <c r="F1213" s="4">
        <v>3399</v>
      </c>
      <c r="G1213" s="14">
        <v>12.5</v>
      </c>
    </row>
    <row r="1214" spans="1:7" x14ac:dyDescent="0.25">
      <c r="A1214" s="3" t="s">
        <v>180</v>
      </c>
      <c r="B1214" s="3">
        <f t="shared" si="18"/>
        <v>2021</v>
      </c>
      <c r="C1214" s="3" t="str" cm="1">
        <f t="array" ref="C1214">_xlfn.IFS(LEFT(A1214,1)="1","1+2 kvartal",LEFT(A1214,1)="2","1+2 kvartal",LEFT(A1214,1)="3","3+4 kvartal",LEFT(A1214,1)="4","3+4 kvartal")</f>
        <v>1+2 kvartal</v>
      </c>
      <c r="D1214" s="3" t="s">
        <v>3</v>
      </c>
      <c r="E1214" s="3" t="s">
        <v>15</v>
      </c>
      <c r="F1214" s="4">
        <v>16262</v>
      </c>
      <c r="G1214" s="4">
        <v>22</v>
      </c>
    </row>
    <row r="1215" spans="1:7" x14ac:dyDescent="0.25">
      <c r="A1215" s="3" t="s">
        <v>180</v>
      </c>
      <c r="B1215" s="3">
        <f t="shared" si="18"/>
        <v>2021</v>
      </c>
      <c r="C1215" s="3" t="str" cm="1">
        <f t="array" ref="C1215">_xlfn.IFS(LEFT(A1215,1)="1","1+2 kvartal",LEFT(A1215,1)="2","1+2 kvartal",LEFT(A1215,1)="3","3+4 kvartal",LEFT(A1215,1)="4","3+4 kvartal")</f>
        <v>1+2 kvartal</v>
      </c>
      <c r="D1215" s="3" t="s">
        <v>3</v>
      </c>
      <c r="E1215" s="3" t="s">
        <v>16</v>
      </c>
      <c r="F1215" s="4">
        <v>373</v>
      </c>
      <c r="G1215" s="14">
        <v>20.3</v>
      </c>
    </row>
    <row r="1216" spans="1:7" x14ac:dyDescent="0.25">
      <c r="A1216" s="3" t="s">
        <v>180</v>
      </c>
      <c r="B1216" s="3">
        <f t="shared" si="18"/>
        <v>2021</v>
      </c>
      <c r="C1216" s="3" t="str" cm="1">
        <f t="array" ref="C1216">_xlfn.IFS(LEFT(A1216,1)="1","1+2 kvartal",LEFT(A1216,1)="2","1+2 kvartal",LEFT(A1216,1)="3","3+4 kvartal",LEFT(A1216,1)="4","3+4 kvartal")</f>
        <v>1+2 kvartal</v>
      </c>
      <c r="D1216" s="3" t="s">
        <v>3</v>
      </c>
      <c r="E1216" s="3" t="s">
        <v>17</v>
      </c>
      <c r="F1216" s="4">
        <v>5179</v>
      </c>
      <c r="G1216" s="14">
        <v>17.3</v>
      </c>
    </row>
    <row r="1217" spans="1:7" x14ac:dyDescent="0.25">
      <c r="A1217" s="3" t="s">
        <v>180</v>
      </c>
      <c r="B1217" s="3">
        <f t="shared" si="18"/>
        <v>2021</v>
      </c>
      <c r="C1217" s="3" t="str" cm="1">
        <f t="array" ref="C1217">_xlfn.IFS(LEFT(A1217,1)="1","1+2 kvartal",LEFT(A1217,1)="2","1+2 kvartal",LEFT(A1217,1)="3","3+4 kvartal",LEFT(A1217,1)="4","3+4 kvartal")</f>
        <v>1+2 kvartal</v>
      </c>
      <c r="D1217" s="3" t="s">
        <v>3</v>
      </c>
      <c r="E1217" s="3" t="s">
        <v>18</v>
      </c>
      <c r="F1217" s="4">
        <v>4952</v>
      </c>
      <c r="G1217" s="14">
        <v>21.3</v>
      </c>
    </row>
    <row r="1218" spans="1:7" x14ac:dyDescent="0.25">
      <c r="A1218" s="3" t="s">
        <v>180</v>
      </c>
      <c r="B1218" s="3">
        <f t="shared" si="18"/>
        <v>2021</v>
      </c>
      <c r="C1218" s="3" t="str" cm="1">
        <f t="array" ref="C1218">_xlfn.IFS(LEFT(A1218,1)="1","1+2 kvartal",LEFT(A1218,1)="2","1+2 kvartal",LEFT(A1218,1)="3","3+4 kvartal",LEFT(A1218,1)="4","3+4 kvartal")</f>
        <v>1+2 kvartal</v>
      </c>
      <c r="D1218" s="3" t="s">
        <v>3</v>
      </c>
      <c r="E1218" s="3" t="s">
        <v>19</v>
      </c>
      <c r="F1218" s="4">
        <v>3914</v>
      </c>
      <c r="G1218" s="14">
        <v>15.9</v>
      </c>
    </row>
    <row r="1219" spans="1:7" x14ac:dyDescent="0.25">
      <c r="A1219" s="3" t="s">
        <v>180</v>
      </c>
      <c r="B1219" s="3">
        <f t="shared" si="18"/>
        <v>2021</v>
      </c>
      <c r="C1219" s="3" t="str" cm="1">
        <f t="array" ref="C1219">_xlfn.IFS(LEFT(A1219,1)="1","1+2 kvartal",LEFT(A1219,1)="2","1+2 kvartal",LEFT(A1219,1)="3","3+4 kvartal",LEFT(A1219,1)="4","3+4 kvartal")</f>
        <v>1+2 kvartal</v>
      </c>
      <c r="D1219" s="3" t="s">
        <v>3</v>
      </c>
      <c r="E1219" s="3" t="s">
        <v>20</v>
      </c>
      <c r="F1219" s="4">
        <v>7558</v>
      </c>
      <c r="G1219" s="14">
        <v>23.1</v>
      </c>
    </row>
    <row r="1220" spans="1:7" x14ac:dyDescent="0.25">
      <c r="A1220" s="3" t="s">
        <v>180</v>
      </c>
      <c r="B1220" s="3">
        <f t="shared" ref="B1220:B1283" si="19">VALUE(RIGHT(A1220,4))</f>
        <v>2021</v>
      </c>
      <c r="C1220" s="3" t="str" cm="1">
        <f t="array" ref="C1220">_xlfn.IFS(LEFT(A1220,1)="1","1+2 kvartal",LEFT(A1220,1)="2","1+2 kvartal",LEFT(A1220,1)="3","3+4 kvartal",LEFT(A1220,1)="4","3+4 kvartal")</f>
        <v>1+2 kvartal</v>
      </c>
      <c r="D1220" s="3" t="s">
        <v>3</v>
      </c>
      <c r="E1220" s="3" t="s">
        <v>21</v>
      </c>
      <c r="F1220" s="4">
        <v>9082</v>
      </c>
      <c r="G1220" s="14">
        <v>12.8</v>
      </c>
    </row>
    <row r="1221" spans="1:7" x14ac:dyDescent="0.25">
      <c r="A1221" s="3" t="s">
        <v>180</v>
      </c>
      <c r="B1221" s="3">
        <f t="shared" si="19"/>
        <v>2021</v>
      </c>
      <c r="C1221" s="3" t="str" cm="1">
        <f t="array" ref="C1221">_xlfn.IFS(LEFT(A1221,1)="1","1+2 kvartal",LEFT(A1221,1)="2","1+2 kvartal",LEFT(A1221,1)="3","3+4 kvartal",LEFT(A1221,1)="4","3+4 kvartal")</f>
        <v>1+2 kvartal</v>
      </c>
      <c r="D1221" s="3" t="s">
        <v>3</v>
      </c>
      <c r="E1221" s="3" t="s">
        <v>22</v>
      </c>
      <c r="F1221" s="4">
        <v>9457</v>
      </c>
      <c r="G1221" s="14">
        <v>26.5</v>
      </c>
    </row>
    <row r="1222" spans="1:7" x14ac:dyDescent="0.25">
      <c r="A1222" s="3" t="s">
        <v>180</v>
      </c>
      <c r="B1222" s="3">
        <f t="shared" si="19"/>
        <v>2021</v>
      </c>
      <c r="C1222" s="3" t="str" cm="1">
        <f t="array" ref="C1222">_xlfn.IFS(LEFT(A1222,1)="1","1+2 kvartal",LEFT(A1222,1)="2","1+2 kvartal",LEFT(A1222,1)="3","3+4 kvartal",LEFT(A1222,1)="4","3+4 kvartal")</f>
        <v>1+2 kvartal</v>
      </c>
      <c r="D1222" s="3" t="s">
        <v>3</v>
      </c>
      <c r="E1222" s="3" t="s">
        <v>23</v>
      </c>
      <c r="F1222" s="4">
        <v>5060</v>
      </c>
      <c r="G1222" s="14">
        <v>18.2</v>
      </c>
    </row>
    <row r="1223" spans="1:7" x14ac:dyDescent="0.25">
      <c r="A1223" s="3" t="s">
        <v>180</v>
      </c>
      <c r="B1223" s="3">
        <f t="shared" si="19"/>
        <v>2021</v>
      </c>
      <c r="C1223" s="3" t="str" cm="1">
        <f t="array" ref="C1223">_xlfn.IFS(LEFT(A1223,1)="1","1+2 kvartal",LEFT(A1223,1)="2","1+2 kvartal",LEFT(A1223,1)="3","3+4 kvartal",LEFT(A1223,1)="4","3+4 kvartal")</f>
        <v>1+2 kvartal</v>
      </c>
      <c r="D1223" s="3" t="s">
        <v>3</v>
      </c>
      <c r="E1223" s="3" t="s">
        <v>24</v>
      </c>
      <c r="F1223" s="4">
        <v>3215</v>
      </c>
      <c r="G1223" s="14">
        <v>13.2</v>
      </c>
    </row>
    <row r="1224" spans="1:7" x14ac:dyDescent="0.25">
      <c r="A1224" s="3" t="s">
        <v>180</v>
      </c>
      <c r="B1224" s="3">
        <f t="shared" si="19"/>
        <v>2021</v>
      </c>
      <c r="C1224" s="3" t="str" cm="1">
        <f t="array" ref="C1224">_xlfn.IFS(LEFT(A1224,1)="1","1+2 kvartal",LEFT(A1224,1)="2","1+2 kvartal",LEFT(A1224,1)="3","3+4 kvartal",LEFT(A1224,1)="4","3+4 kvartal")</f>
        <v>1+2 kvartal</v>
      </c>
      <c r="D1224" s="3" t="s">
        <v>3</v>
      </c>
      <c r="E1224" s="3" t="s">
        <v>25</v>
      </c>
      <c r="F1224" s="4">
        <v>7689</v>
      </c>
      <c r="G1224" s="14">
        <v>24.6</v>
      </c>
    </row>
    <row r="1225" spans="1:7" x14ac:dyDescent="0.25">
      <c r="A1225" s="3" t="s">
        <v>180</v>
      </c>
      <c r="B1225" s="3">
        <f t="shared" si="19"/>
        <v>2021</v>
      </c>
      <c r="C1225" s="3" t="str" cm="1">
        <f t="array" ref="C1225">_xlfn.IFS(LEFT(A1225,1)="1","1+2 kvartal",LEFT(A1225,1)="2","1+2 kvartal",LEFT(A1225,1)="3","3+4 kvartal",LEFT(A1225,1)="4","3+4 kvartal")</f>
        <v>1+2 kvartal</v>
      </c>
      <c r="D1225" s="3" t="s">
        <v>3</v>
      </c>
      <c r="E1225" s="3" t="s">
        <v>26</v>
      </c>
      <c r="F1225" s="4">
        <v>4897</v>
      </c>
      <c r="G1225" s="14">
        <v>10.6</v>
      </c>
    </row>
    <row r="1226" spans="1:7" x14ac:dyDescent="0.25">
      <c r="A1226" s="3" t="s">
        <v>180</v>
      </c>
      <c r="B1226" s="3">
        <f t="shared" si="19"/>
        <v>2021</v>
      </c>
      <c r="C1226" s="3" t="str" cm="1">
        <f t="array" ref="C1226">_xlfn.IFS(LEFT(A1226,1)="1","1+2 kvartal",LEFT(A1226,1)="2","1+2 kvartal",LEFT(A1226,1)="3","3+4 kvartal",LEFT(A1226,1)="4","3+4 kvartal")</f>
        <v>1+2 kvartal</v>
      </c>
      <c r="D1226" s="3" t="s">
        <v>3</v>
      </c>
      <c r="E1226" s="3" t="s">
        <v>27</v>
      </c>
      <c r="F1226" s="4">
        <v>6902</v>
      </c>
      <c r="G1226" s="14">
        <v>15.3</v>
      </c>
    </row>
    <row r="1227" spans="1:7" x14ac:dyDescent="0.25">
      <c r="A1227" s="3" t="s">
        <v>180</v>
      </c>
      <c r="B1227" s="3">
        <f t="shared" si="19"/>
        <v>2021</v>
      </c>
      <c r="C1227" s="3" t="str" cm="1">
        <f t="array" ref="C1227">_xlfn.IFS(LEFT(A1227,1)="1","1+2 kvartal",LEFT(A1227,1)="2","1+2 kvartal",LEFT(A1227,1)="3","3+4 kvartal",LEFT(A1227,1)="4","3+4 kvartal")</f>
        <v>1+2 kvartal</v>
      </c>
      <c r="D1227" s="3" t="s">
        <v>3</v>
      </c>
      <c r="E1227" s="3" t="s">
        <v>28</v>
      </c>
      <c r="F1227" s="4">
        <v>2804</v>
      </c>
      <c r="G1227" s="14">
        <v>18.3</v>
      </c>
    </row>
    <row r="1228" spans="1:7" x14ac:dyDescent="0.25">
      <c r="A1228" s="3" t="s">
        <v>180</v>
      </c>
      <c r="B1228" s="3">
        <f t="shared" si="19"/>
        <v>2021</v>
      </c>
      <c r="C1228" s="3" t="str" cm="1">
        <f t="array" ref="C1228">_xlfn.IFS(LEFT(A1228,1)="1","1+2 kvartal",LEFT(A1228,1)="2","1+2 kvartal",LEFT(A1228,1)="3","3+4 kvartal",LEFT(A1228,1)="4","3+4 kvartal")</f>
        <v>1+2 kvartal</v>
      </c>
      <c r="D1228" s="3" t="s">
        <v>3</v>
      </c>
      <c r="E1228" s="3" t="s">
        <v>29</v>
      </c>
      <c r="F1228" s="4">
        <v>5205</v>
      </c>
      <c r="G1228" s="14">
        <v>16.8</v>
      </c>
    </row>
    <row r="1229" spans="1:7" x14ac:dyDescent="0.25">
      <c r="A1229" s="3" t="s">
        <v>180</v>
      </c>
      <c r="B1229" s="3">
        <f t="shared" si="19"/>
        <v>2021</v>
      </c>
      <c r="C1229" s="3" t="str" cm="1">
        <f t="array" ref="C1229">_xlfn.IFS(LEFT(A1229,1)="1","1+2 kvartal",LEFT(A1229,1)="2","1+2 kvartal",LEFT(A1229,1)="3","3+4 kvartal",LEFT(A1229,1)="4","3+4 kvartal")</f>
        <v>1+2 kvartal</v>
      </c>
      <c r="D1229" s="3" t="s">
        <v>3</v>
      </c>
      <c r="E1229" s="3" t="s">
        <v>30</v>
      </c>
      <c r="F1229" s="4">
        <v>4567</v>
      </c>
      <c r="G1229" s="14">
        <v>18.7</v>
      </c>
    </row>
    <row r="1230" spans="1:7" x14ac:dyDescent="0.25">
      <c r="A1230" s="3" t="s">
        <v>180</v>
      </c>
      <c r="B1230" s="3">
        <f t="shared" si="19"/>
        <v>2021</v>
      </c>
      <c r="C1230" s="3" t="str" cm="1">
        <f t="array" ref="C1230">_xlfn.IFS(LEFT(A1230,1)="1","1+2 kvartal",LEFT(A1230,1)="2","1+2 kvartal",LEFT(A1230,1)="3","3+4 kvartal",LEFT(A1230,1)="4","3+4 kvartal")</f>
        <v>1+2 kvartal</v>
      </c>
      <c r="D1230" s="3" t="s">
        <v>3</v>
      </c>
      <c r="E1230" s="3" t="s">
        <v>31</v>
      </c>
      <c r="F1230" s="4">
        <v>9981</v>
      </c>
      <c r="G1230" s="14">
        <v>27.2</v>
      </c>
    </row>
    <row r="1231" spans="1:7" x14ac:dyDescent="0.25">
      <c r="A1231" s="3" t="s">
        <v>180</v>
      </c>
      <c r="B1231" s="3">
        <f t="shared" si="19"/>
        <v>2021</v>
      </c>
      <c r="C1231" s="3" t="str" cm="1">
        <f t="array" ref="C1231">_xlfn.IFS(LEFT(A1231,1)="1","1+2 kvartal",LEFT(A1231,1)="2","1+2 kvartal",LEFT(A1231,1)="3","3+4 kvartal",LEFT(A1231,1)="4","3+4 kvartal")</f>
        <v>1+2 kvartal</v>
      </c>
      <c r="D1231" s="3" t="s">
        <v>3</v>
      </c>
      <c r="E1231" s="3" t="s">
        <v>32</v>
      </c>
      <c r="F1231" s="4">
        <v>8337</v>
      </c>
      <c r="G1231" s="14">
        <v>24.1</v>
      </c>
    </row>
    <row r="1232" spans="1:7" x14ac:dyDescent="0.25">
      <c r="A1232" s="3" t="s">
        <v>180</v>
      </c>
      <c r="B1232" s="3">
        <f t="shared" si="19"/>
        <v>2021</v>
      </c>
      <c r="C1232" s="3" t="str" cm="1">
        <f t="array" ref="C1232">_xlfn.IFS(LEFT(A1232,1)="1","1+2 kvartal",LEFT(A1232,1)="2","1+2 kvartal",LEFT(A1232,1)="3","3+4 kvartal",LEFT(A1232,1)="4","3+4 kvartal")</f>
        <v>1+2 kvartal</v>
      </c>
      <c r="D1232" s="3" t="s">
        <v>3</v>
      </c>
      <c r="E1232" s="3" t="s">
        <v>33</v>
      </c>
      <c r="F1232" s="4">
        <v>4271</v>
      </c>
      <c r="G1232" s="14">
        <v>22.4</v>
      </c>
    </row>
    <row r="1233" spans="1:7" x14ac:dyDescent="0.25">
      <c r="A1233" s="3" t="s">
        <v>180</v>
      </c>
      <c r="B1233" s="3">
        <f t="shared" si="19"/>
        <v>2021</v>
      </c>
      <c r="C1233" s="3" t="str" cm="1">
        <f t="array" ref="C1233">_xlfn.IFS(LEFT(A1233,1)="1","1+2 kvartal",LEFT(A1233,1)="2","1+2 kvartal",LEFT(A1233,1)="3","3+4 kvartal",LEFT(A1233,1)="4","3+4 kvartal")</f>
        <v>1+2 kvartal</v>
      </c>
      <c r="D1233" s="3" t="s">
        <v>3</v>
      </c>
      <c r="E1233" s="3" t="s">
        <v>34</v>
      </c>
      <c r="F1233" s="4">
        <v>5689</v>
      </c>
      <c r="G1233" s="14">
        <v>19.3</v>
      </c>
    </row>
    <row r="1234" spans="1:7" x14ac:dyDescent="0.25">
      <c r="A1234" s="3" t="s">
        <v>180</v>
      </c>
      <c r="B1234" s="3">
        <f t="shared" si="19"/>
        <v>2021</v>
      </c>
      <c r="C1234" s="3" t="str" cm="1">
        <f t="array" ref="C1234">_xlfn.IFS(LEFT(A1234,1)="1","1+2 kvartal",LEFT(A1234,1)="2","1+2 kvartal",LEFT(A1234,1)="3","3+4 kvartal",LEFT(A1234,1)="4","3+4 kvartal")</f>
        <v>1+2 kvartal</v>
      </c>
      <c r="D1234" s="3" t="s">
        <v>3</v>
      </c>
      <c r="E1234" s="3" t="s">
        <v>35</v>
      </c>
      <c r="F1234" s="4">
        <v>7491</v>
      </c>
      <c r="G1234" s="14">
        <v>19.399999999999999</v>
      </c>
    </row>
    <row r="1235" spans="1:7" x14ac:dyDescent="0.25">
      <c r="A1235" s="3" t="s">
        <v>180</v>
      </c>
      <c r="B1235" s="3">
        <f t="shared" si="19"/>
        <v>2021</v>
      </c>
      <c r="C1235" s="3" t="str" cm="1">
        <f t="array" ref="C1235">_xlfn.IFS(LEFT(A1235,1)="1","1+2 kvartal",LEFT(A1235,1)="2","1+2 kvartal",LEFT(A1235,1)="3","3+4 kvartal",LEFT(A1235,1)="4","3+4 kvartal")</f>
        <v>1+2 kvartal</v>
      </c>
      <c r="D1235" s="3" t="s">
        <v>3</v>
      </c>
      <c r="E1235" s="3" t="s">
        <v>36</v>
      </c>
      <c r="F1235" s="4">
        <v>3374</v>
      </c>
      <c r="G1235" s="14">
        <v>18.399999999999999</v>
      </c>
    </row>
    <row r="1236" spans="1:7" x14ac:dyDescent="0.25">
      <c r="A1236" s="3" t="s">
        <v>180</v>
      </c>
      <c r="B1236" s="3">
        <f t="shared" si="19"/>
        <v>2021</v>
      </c>
      <c r="C1236" s="3" t="str" cm="1">
        <f t="array" ref="C1236">_xlfn.IFS(LEFT(A1236,1)="1","1+2 kvartal",LEFT(A1236,1)="2","1+2 kvartal",LEFT(A1236,1)="3","3+4 kvartal",LEFT(A1236,1)="4","3+4 kvartal")</f>
        <v>1+2 kvartal</v>
      </c>
      <c r="D1236" s="3" t="s">
        <v>3</v>
      </c>
      <c r="E1236" s="3" t="s">
        <v>37</v>
      </c>
      <c r="F1236" s="4">
        <v>11933</v>
      </c>
      <c r="G1236" s="4">
        <v>21</v>
      </c>
    </row>
    <row r="1237" spans="1:7" x14ac:dyDescent="0.25">
      <c r="A1237" s="3" t="s">
        <v>180</v>
      </c>
      <c r="B1237" s="3">
        <f t="shared" si="19"/>
        <v>2021</v>
      </c>
      <c r="C1237" s="3" t="str" cm="1">
        <f t="array" ref="C1237">_xlfn.IFS(LEFT(A1237,1)="1","1+2 kvartal",LEFT(A1237,1)="2","1+2 kvartal",LEFT(A1237,1)="3","3+4 kvartal",LEFT(A1237,1)="4","3+4 kvartal")</f>
        <v>1+2 kvartal</v>
      </c>
      <c r="D1237" s="3" t="s">
        <v>3</v>
      </c>
      <c r="E1237" s="3" t="s">
        <v>38</v>
      </c>
      <c r="F1237" s="4">
        <v>5181</v>
      </c>
      <c r="G1237" s="14">
        <v>15.7</v>
      </c>
    </row>
    <row r="1238" spans="1:7" x14ac:dyDescent="0.25">
      <c r="A1238" s="3" t="s">
        <v>180</v>
      </c>
      <c r="B1238" s="3">
        <f t="shared" si="19"/>
        <v>2021</v>
      </c>
      <c r="C1238" s="3" t="str" cm="1">
        <f t="array" ref="C1238">_xlfn.IFS(LEFT(A1238,1)="1","1+2 kvartal",LEFT(A1238,1)="2","1+2 kvartal",LEFT(A1238,1)="3","3+4 kvartal",LEFT(A1238,1)="4","3+4 kvartal")</f>
        <v>1+2 kvartal</v>
      </c>
      <c r="D1238" s="3" t="s">
        <v>3</v>
      </c>
      <c r="E1238" s="3" t="s">
        <v>39</v>
      </c>
      <c r="F1238" s="4">
        <v>9907</v>
      </c>
      <c r="G1238" s="4">
        <v>25</v>
      </c>
    </row>
    <row r="1239" spans="1:7" x14ac:dyDescent="0.25">
      <c r="A1239" s="3" t="s">
        <v>180</v>
      </c>
      <c r="B1239" s="3">
        <f t="shared" si="19"/>
        <v>2021</v>
      </c>
      <c r="C1239" s="3" t="str" cm="1">
        <f t="array" ref="C1239">_xlfn.IFS(LEFT(A1239,1)="1","1+2 kvartal",LEFT(A1239,1)="2","1+2 kvartal",LEFT(A1239,1)="3","3+4 kvartal",LEFT(A1239,1)="4","3+4 kvartal")</f>
        <v>1+2 kvartal</v>
      </c>
      <c r="D1239" s="3" t="s">
        <v>3</v>
      </c>
      <c r="E1239" s="3" t="s">
        <v>40</v>
      </c>
      <c r="F1239" s="4">
        <v>9431</v>
      </c>
      <c r="G1239" s="14">
        <v>20.8</v>
      </c>
    </row>
    <row r="1240" spans="1:7" x14ac:dyDescent="0.25">
      <c r="A1240" s="3" t="s">
        <v>180</v>
      </c>
      <c r="B1240" s="3">
        <f t="shared" si="19"/>
        <v>2021</v>
      </c>
      <c r="C1240" s="3" t="str" cm="1">
        <f t="array" ref="C1240">_xlfn.IFS(LEFT(A1240,1)="1","1+2 kvartal",LEFT(A1240,1)="2","1+2 kvartal",LEFT(A1240,1)="3","3+4 kvartal",LEFT(A1240,1)="4","3+4 kvartal")</f>
        <v>1+2 kvartal</v>
      </c>
      <c r="D1240" s="3" t="s">
        <v>3</v>
      </c>
      <c r="E1240" s="3" t="s">
        <v>41</v>
      </c>
      <c r="F1240" s="4">
        <v>7479</v>
      </c>
      <c r="G1240" s="14">
        <v>20.399999999999999</v>
      </c>
    </row>
    <row r="1241" spans="1:7" x14ac:dyDescent="0.25">
      <c r="A1241" s="3" t="s">
        <v>180</v>
      </c>
      <c r="B1241" s="3">
        <f t="shared" si="19"/>
        <v>2021</v>
      </c>
      <c r="C1241" s="3" t="str" cm="1">
        <f t="array" ref="C1241">_xlfn.IFS(LEFT(A1241,1)="1","1+2 kvartal",LEFT(A1241,1)="2","1+2 kvartal",LEFT(A1241,1)="3","3+4 kvartal",LEFT(A1241,1)="4","3+4 kvartal")</f>
        <v>1+2 kvartal</v>
      </c>
      <c r="D1241" s="3" t="s">
        <v>3</v>
      </c>
      <c r="E1241" s="3" t="s">
        <v>42</v>
      </c>
      <c r="F1241" s="4">
        <v>13251</v>
      </c>
      <c r="G1241" s="14">
        <v>22.3</v>
      </c>
    </row>
    <row r="1242" spans="1:7" x14ac:dyDescent="0.25">
      <c r="A1242" s="3" t="s">
        <v>180</v>
      </c>
      <c r="B1242" s="3">
        <f t="shared" si="19"/>
        <v>2021</v>
      </c>
      <c r="C1242" s="3" t="str" cm="1">
        <f t="array" ref="C1242">_xlfn.IFS(LEFT(A1242,1)="1","1+2 kvartal",LEFT(A1242,1)="2","1+2 kvartal",LEFT(A1242,1)="3","3+4 kvartal",LEFT(A1242,1)="4","3+4 kvartal")</f>
        <v>1+2 kvartal</v>
      </c>
      <c r="D1242" s="3" t="s">
        <v>3</v>
      </c>
      <c r="E1242" s="3" t="s">
        <v>43</v>
      </c>
      <c r="F1242" s="4">
        <v>6526</v>
      </c>
      <c r="G1242" s="14">
        <v>18.8</v>
      </c>
    </row>
    <row r="1243" spans="1:7" x14ac:dyDescent="0.25">
      <c r="A1243" s="3" t="s">
        <v>180</v>
      </c>
      <c r="B1243" s="3">
        <f t="shared" si="19"/>
        <v>2021</v>
      </c>
      <c r="C1243" s="3" t="str" cm="1">
        <f t="array" ref="C1243">_xlfn.IFS(LEFT(A1243,1)="1","1+2 kvartal",LEFT(A1243,1)="2","1+2 kvartal",LEFT(A1243,1)="3","3+4 kvartal",LEFT(A1243,1)="4","3+4 kvartal")</f>
        <v>1+2 kvartal</v>
      </c>
      <c r="D1243" s="3" t="s">
        <v>3</v>
      </c>
      <c r="E1243" s="3" t="s">
        <v>44</v>
      </c>
      <c r="F1243" s="4">
        <v>6541</v>
      </c>
      <c r="G1243" s="14">
        <v>19.399999999999999</v>
      </c>
    </row>
    <row r="1244" spans="1:7" x14ac:dyDescent="0.25">
      <c r="A1244" s="3" t="s">
        <v>180</v>
      </c>
      <c r="B1244" s="3">
        <f t="shared" si="19"/>
        <v>2021</v>
      </c>
      <c r="C1244" s="3" t="str" cm="1">
        <f t="array" ref="C1244">_xlfn.IFS(LEFT(A1244,1)="1","1+2 kvartal",LEFT(A1244,1)="2","1+2 kvartal",LEFT(A1244,1)="3","3+4 kvartal",LEFT(A1244,1)="4","3+4 kvartal")</f>
        <v>1+2 kvartal</v>
      </c>
      <c r="D1244" s="3" t="s">
        <v>3</v>
      </c>
      <c r="E1244" s="3" t="s">
        <v>45</v>
      </c>
      <c r="F1244" s="4">
        <v>1682</v>
      </c>
      <c r="G1244" s="4">
        <v>12</v>
      </c>
    </row>
    <row r="1245" spans="1:7" x14ac:dyDescent="0.25">
      <c r="A1245" s="3" t="s">
        <v>180</v>
      </c>
      <c r="B1245" s="3">
        <f t="shared" si="19"/>
        <v>2021</v>
      </c>
      <c r="C1245" s="3" t="str" cm="1">
        <f t="array" ref="C1245">_xlfn.IFS(LEFT(A1245,1)="1","1+2 kvartal",LEFT(A1245,1)="2","1+2 kvartal",LEFT(A1245,1)="3","3+4 kvartal",LEFT(A1245,1)="4","3+4 kvartal")</f>
        <v>1+2 kvartal</v>
      </c>
      <c r="D1245" s="3" t="s">
        <v>3</v>
      </c>
      <c r="E1245" s="3" t="s">
        <v>46</v>
      </c>
      <c r="F1245" s="4">
        <v>5688</v>
      </c>
      <c r="G1245" s="14">
        <v>21.8</v>
      </c>
    </row>
    <row r="1246" spans="1:7" x14ac:dyDescent="0.25">
      <c r="A1246" s="3" t="s">
        <v>180</v>
      </c>
      <c r="B1246" s="3">
        <f t="shared" si="19"/>
        <v>2021</v>
      </c>
      <c r="C1246" s="3" t="str" cm="1">
        <f t="array" ref="C1246">_xlfn.IFS(LEFT(A1246,1)="1","1+2 kvartal",LEFT(A1246,1)="2","1+2 kvartal",LEFT(A1246,1)="3","3+4 kvartal",LEFT(A1246,1)="4","3+4 kvartal")</f>
        <v>1+2 kvartal</v>
      </c>
      <c r="D1246" s="3" t="s">
        <v>3</v>
      </c>
      <c r="E1246" s="3" t="s">
        <v>47</v>
      </c>
      <c r="F1246" s="4">
        <v>3404</v>
      </c>
      <c r="G1246" s="14">
        <v>22.4</v>
      </c>
    </row>
    <row r="1247" spans="1:7" x14ac:dyDescent="0.25">
      <c r="A1247" s="3" t="s">
        <v>180</v>
      </c>
      <c r="B1247" s="3">
        <f t="shared" si="19"/>
        <v>2021</v>
      </c>
      <c r="C1247" s="3" t="str" cm="1">
        <f t="array" ref="C1247">_xlfn.IFS(LEFT(A1247,1)="1","1+2 kvartal",LEFT(A1247,1)="2","1+2 kvartal",LEFT(A1247,1)="3","3+4 kvartal",LEFT(A1247,1)="4","3+4 kvartal")</f>
        <v>1+2 kvartal</v>
      </c>
      <c r="D1247" s="3" t="s">
        <v>3</v>
      </c>
      <c r="E1247" s="3" t="s">
        <v>48</v>
      </c>
      <c r="F1247" s="4">
        <v>5597</v>
      </c>
      <c r="G1247" s="14">
        <v>24.4</v>
      </c>
    </row>
    <row r="1248" spans="1:7" x14ac:dyDescent="0.25">
      <c r="A1248" s="3" t="s">
        <v>180</v>
      </c>
      <c r="B1248" s="3">
        <f t="shared" si="19"/>
        <v>2021</v>
      </c>
      <c r="C1248" s="3" t="str" cm="1">
        <f t="array" ref="C1248">_xlfn.IFS(LEFT(A1248,1)="1","1+2 kvartal",LEFT(A1248,1)="2","1+2 kvartal",LEFT(A1248,1)="3","3+4 kvartal",LEFT(A1248,1)="4","3+4 kvartal")</f>
        <v>1+2 kvartal</v>
      </c>
      <c r="D1248" s="3" t="s">
        <v>3</v>
      </c>
      <c r="E1248" s="3" t="s">
        <v>49</v>
      </c>
      <c r="F1248" s="4">
        <v>7738</v>
      </c>
      <c r="G1248" s="14">
        <v>25.9</v>
      </c>
    </row>
    <row r="1249" spans="1:7" x14ac:dyDescent="0.25">
      <c r="A1249" s="3" t="s">
        <v>180</v>
      </c>
      <c r="B1249" s="3">
        <f t="shared" si="19"/>
        <v>2021</v>
      </c>
      <c r="C1249" s="3" t="str" cm="1">
        <f t="array" ref="C1249">_xlfn.IFS(LEFT(A1249,1)="1","1+2 kvartal",LEFT(A1249,1)="2","1+2 kvartal",LEFT(A1249,1)="3","3+4 kvartal",LEFT(A1249,1)="4","3+4 kvartal")</f>
        <v>1+2 kvartal</v>
      </c>
      <c r="D1249" s="3" t="s">
        <v>3</v>
      </c>
      <c r="E1249" s="3" t="s">
        <v>50</v>
      </c>
      <c r="F1249" s="4">
        <v>3371</v>
      </c>
      <c r="G1249" s="14">
        <v>23.5</v>
      </c>
    </row>
    <row r="1250" spans="1:7" x14ac:dyDescent="0.25">
      <c r="A1250" s="3" t="s">
        <v>180</v>
      </c>
      <c r="B1250" s="3">
        <f t="shared" si="19"/>
        <v>2021</v>
      </c>
      <c r="C1250" s="3" t="str" cm="1">
        <f t="array" ref="C1250">_xlfn.IFS(LEFT(A1250,1)="1","1+2 kvartal",LEFT(A1250,1)="2","1+2 kvartal",LEFT(A1250,1)="3","3+4 kvartal",LEFT(A1250,1)="4","3+4 kvartal")</f>
        <v>1+2 kvartal</v>
      </c>
      <c r="D1250" s="3" t="s">
        <v>3</v>
      </c>
      <c r="E1250" s="3" t="s">
        <v>51</v>
      </c>
      <c r="F1250" s="4">
        <v>11919</v>
      </c>
      <c r="G1250" s="14">
        <v>19.899999999999999</v>
      </c>
    </row>
    <row r="1251" spans="1:7" x14ac:dyDescent="0.25">
      <c r="A1251" s="3" t="s">
        <v>180</v>
      </c>
      <c r="B1251" s="3">
        <f t="shared" si="19"/>
        <v>2021</v>
      </c>
      <c r="C1251" s="3" t="str" cm="1">
        <f t="array" ref="C1251">_xlfn.IFS(LEFT(A1251,1)="1","1+2 kvartal",LEFT(A1251,1)="2","1+2 kvartal",LEFT(A1251,1)="3","3+4 kvartal",LEFT(A1251,1)="4","3+4 kvartal")</f>
        <v>1+2 kvartal</v>
      </c>
      <c r="D1251" s="3" t="s">
        <v>3</v>
      </c>
      <c r="E1251" s="3" t="s">
        <v>52</v>
      </c>
      <c r="F1251" s="4">
        <v>69549</v>
      </c>
      <c r="G1251" s="14">
        <v>14.5</v>
      </c>
    </row>
    <row r="1252" spans="1:7" x14ac:dyDescent="0.25">
      <c r="A1252" s="3" t="s">
        <v>180</v>
      </c>
      <c r="B1252" s="3">
        <f t="shared" si="19"/>
        <v>2021</v>
      </c>
      <c r="C1252" s="3" t="str" cm="1">
        <f t="array" ref="C1252">_xlfn.IFS(LEFT(A1252,1)="1","1+2 kvartal",LEFT(A1252,1)="2","1+2 kvartal",LEFT(A1252,1)="3","3+4 kvartal",LEFT(A1252,1)="4","3+4 kvartal")</f>
        <v>1+2 kvartal</v>
      </c>
      <c r="D1252" s="3" t="s">
        <v>3</v>
      </c>
      <c r="E1252" s="3" t="s">
        <v>53</v>
      </c>
      <c r="F1252" s="4">
        <v>7494</v>
      </c>
      <c r="G1252" s="14">
        <v>19.100000000000001</v>
      </c>
    </row>
    <row r="1253" spans="1:7" x14ac:dyDescent="0.25">
      <c r="A1253" s="3" t="s">
        <v>180</v>
      </c>
      <c r="B1253" s="3">
        <f t="shared" si="19"/>
        <v>2021</v>
      </c>
      <c r="C1253" s="3" t="str" cm="1">
        <f t="array" ref="C1253">_xlfn.IFS(LEFT(A1253,1)="1","1+2 kvartal",LEFT(A1253,1)="2","1+2 kvartal",LEFT(A1253,1)="3","3+4 kvartal",LEFT(A1253,1)="4","3+4 kvartal")</f>
        <v>1+2 kvartal</v>
      </c>
      <c r="D1253" s="3" t="s">
        <v>3</v>
      </c>
      <c r="E1253" s="3" t="s">
        <v>54</v>
      </c>
      <c r="F1253" s="4">
        <v>2259</v>
      </c>
      <c r="G1253" s="14">
        <v>32.200000000000003</v>
      </c>
    </row>
    <row r="1254" spans="1:7" x14ac:dyDescent="0.25">
      <c r="A1254" s="3" t="s">
        <v>180</v>
      </c>
      <c r="B1254" s="3">
        <f t="shared" si="19"/>
        <v>2021</v>
      </c>
      <c r="C1254" s="3" t="str" cm="1">
        <f t="array" ref="C1254">_xlfn.IFS(LEFT(A1254,1)="1","1+2 kvartal",LEFT(A1254,1)="2","1+2 kvartal",LEFT(A1254,1)="3","3+4 kvartal",LEFT(A1254,1)="4","3+4 kvartal")</f>
        <v>1+2 kvartal</v>
      </c>
      <c r="D1254" s="3" t="s">
        <v>3</v>
      </c>
      <c r="E1254" s="3" t="s">
        <v>55</v>
      </c>
      <c r="F1254" s="4">
        <v>2829</v>
      </c>
      <c r="G1254" s="14">
        <v>16.600000000000001</v>
      </c>
    </row>
    <row r="1255" spans="1:7" x14ac:dyDescent="0.25">
      <c r="A1255" s="3" t="s">
        <v>180</v>
      </c>
      <c r="B1255" s="3">
        <f t="shared" si="19"/>
        <v>2021</v>
      </c>
      <c r="C1255" s="3" t="str" cm="1">
        <f t="array" ref="C1255">_xlfn.IFS(LEFT(A1255,1)="1","1+2 kvartal",LEFT(A1255,1)="2","1+2 kvartal",LEFT(A1255,1)="3","3+4 kvartal",LEFT(A1255,1)="4","3+4 kvartal")</f>
        <v>1+2 kvartal</v>
      </c>
      <c r="D1255" s="3" t="s">
        <v>3</v>
      </c>
      <c r="E1255" s="3" t="s">
        <v>56</v>
      </c>
      <c r="F1255" s="4">
        <v>2694</v>
      </c>
      <c r="G1255" s="14">
        <v>22.6</v>
      </c>
    </row>
    <row r="1256" spans="1:7" x14ac:dyDescent="0.25">
      <c r="A1256" s="3" t="s">
        <v>180</v>
      </c>
      <c r="B1256" s="3">
        <f t="shared" si="19"/>
        <v>2021</v>
      </c>
      <c r="C1256" s="3" t="str" cm="1">
        <f t="array" ref="C1256">_xlfn.IFS(LEFT(A1256,1)="1","1+2 kvartal",LEFT(A1256,1)="2","1+2 kvartal",LEFT(A1256,1)="3","3+4 kvartal",LEFT(A1256,1)="4","3+4 kvartal")</f>
        <v>1+2 kvartal</v>
      </c>
      <c r="D1256" s="3" t="s">
        <v>3</v>
      </c>
      <c r="E1256" s="3" t="s">
        <v>57</v>
      </c>
      <c r="F1256" s="4">
        <v>8201</v>
      </c>
      <c r="G1256" s="4">
        <v>34</v>
      </c>
    </row>
    <row r="1257" spans="1:7" x14ac:dyDescent="0.25">
      <c r="A1257" s="3" t="s">
        <v>180</v>
      </c>
      <c r="B1257" s="3">
        <f t="shared" si="19"/>
        <v>2021</v>
      </c>
      <c r="C1257" s="3" t="str" cm="1">
        <f t="array" ref="C1257">_xlfn.IFS(LEFT(A1257,1)="1","1+2 kvartal",LEFT(A1257,1)="2","1+2 kvartal",LEFT(A1257,1)="3","3+4 kvartal",LEFT(A1257,1)="4","3+4 kvartal")</f>
        <v>1+2 kvartal</v>
      </c>
      <c r="D1257" s="3" t="s">
        <v>3</v>
      </c>
      <c r="E1257" s="3" t="s">
        <v>58</v>
      </c>
      <c r="F1257" s="4">
        <v>4242</v>
      </c>
      <c r="G1257" s="14">
        <v>11.8</v>
      </c>
    </row>
    <row r="1258" spans="1:7" x14ac:dyDescent="0.25">
      <c r="A1258" s="3" t="s">
        <v>180</v>
      </c>
      <c r="B1258" s="3">
        <f t="shared" si="19"/>
        <v>2021</v>
      </c>
      <c r="C1258" s="3" t="str" cm="1">
        <f t="array" ref="C1258">_xlfn.IFS(LEFT(A1258,1)="1","1+2 kvartal",LEFT(A1258,1)="2","1+2 kvartal",LEFT(A1258,1)="3","3+4 kvartal",LEFT(A1258,1)="4","3+4 kvartal")</f>
        <v>1+2 kvartal</v>
      </c>
      <c r="D1258" s="3" t="s">
        <v>3</v>
      </c>
      <c r="E1258" s="3" t="s">
        <v>59</v>
      </c>
      <c r="F1258" s="4">
        <v>257</v>
      </c>
      <c r="G1258" s="14">
        <v>27.8</v>
      </c>
    </row>
    <row r="1259" spans="1:7" x14ac:dyDescent="0.25">
      <c r="A1259" s="3" t="s">
        <v>180</v>
      </c>
      <c r="B1259" s="3">
        <f t="shared" si="19"/>
        <v>2021</v>
      </c>
      <c r="C1259" s="3" t="str" cm="1">
        <f t="array" ref="C1259">_xlfn.IFS(LEFT(A1259,1)="1","1+2 kvartal",LEFT(A1259,1)="2","1+2 kvartal",LEFT(A1259,1)="3","3+4 kvartal",LEFT(A1259,1)="4","3+4 kvartal")</f>
        <v>1+2 kvartal</v>
      </c>
      <c r="D1259" s="3" t="s">
        <v>3</v>
      </c>
      <c r="E1259" s="3" t="s">
        <v>60</v>
      </c>
      <c r="F1259" s="4">
        <v>6035</v>
      </c>
      <c r="G1259" s="14">
        <v>23.3</v>
      </c>
    </row>
    <row r="1260" spans="1:7" x14ac:dyDescent="0.25">
      <c r="A1260" s="3" t="s">
        <v>180</v>
      </c>
      <c r="B1260" s="3">
        <f t="shared" si="19"/>
        <v>2021</v>
      </c>
      <c r="C1260" s="3" t="str" cm="1">
        <f t="array" ref="C1260">_xlfn.IFS(LEFT(A1260,1)="1","1+2 kvartal",LEFT(A1260,1)="2","1+2 kvartal",LEFT(A1260,1)="3","3+4 kvartal",LEFT(A1260,1)="4","3+4 kvartal")</f>
        <v>1+2 kvartal</v>
      </c>
      <c r="D1260" s="3" t="s">
        <v>3</v>
      </c>
      <c r="E1260" s="3" t="s">
        <v>61</v>
      </c>
      <c r="F1260" s="4">
        <v>4912</v>
      </c>
      <c r="G1260" s="14">
        <v>20.399999999999999</v>
      </c>
    </row>
    <row r="1261" spans="1:7" x14ac:dyDescent="0.25">
      <c r="A1261" s="3" t="s">
        <v>180</v>
      </c>
      <c r="B1261" s="3">
        <f t="shared" si="19"/>
        <v>2021</v>
      </c>
      <c r="C1261" s="3" t="str" cm="1">
        <f t="array" ref="C1261">_xlfn.IFS(LEFT(A1261,1)="1","1+2 kvartal",LEFT(A1261,1)="2","1+2 kvartal",LEFT(A1261,1)="3","3+4 kvartal",LEFT(A1261,1)="4","3+4 kvartal")</f>
        <v>1+2 kvartal</v>
      </c>
      <c r="D1261" s="3" t="s">
        <v>3</v>
      </c>
      <c r="E1261" s="3" t="s">
        <v>62</v>
      </c>
      <c r="F1261" s="4">
        <v>3236</v>
      </c>
      <c r="G1261" s="14">
        <v>26.7</v>
      </c>
    </row>
    <row r="1262" spans="1:7" x14ac:dyDescent="0.25">
      <c r="A1262" s="3" t="s">
        <v>180</v>
      </c>
      <c r="B1262" s="3">
        <f t="shared" si="19"/>
        <v>2021</v>
      </c>
      <c r="C1262" s="3" t="str" cm="1">
        <f t="array" ref="C1262">_xlfn.IFS(LEFT(A1262,1)="1","1+2 kvartal",LEFT(A1262,1)="2","1+2 kvartal",LEFT(A1262,1)="3","3+4 kvartal",LEFT(A1262,1)="4","3+4 kvartal")</f>
        <v>1+2 kvartal</v>
      </c>
      <c r="D1262" s="3" t="s">
        <v>3</v>
      </c>
      <c r="E1262" s="3" t="s">
        <v>63</v>
      </c>
      <c r="F1262" s="4">
        <v>5755</v>
      </c>
      <c r="G1262" s="14">
        <v>24.9</v>
      </c>
    </row>
    <row r="1263" spans="1:7" x14ac:dyDescent="0.25">
      <c r="A1263" s="3" t="s">
        <v>180</v>
      </c>
      <c r="B1263" s="3">
        <f t="shared" si="19"/>
        <v>2021</v>
      </c>
      <c r="C1263" s="3" t="str" cm="1">
        <f t="array" ref="C1263">_xlfn.IFS(LEFT(A1263,1)="1","1+2 kvartal",LEFT(A1263,1)="2","1+2 kvartal",LEFT(A1263,1)="3","3+4 kvartal",LEFT(A1263,1)="4","3+4 kvartal")</f>
        <v>1+2 kvartal</v>
      </c>
      <c r="D1263" s="3" t="s">
        <v>3</v>
      </c>
      <c r="E1263" s="3" t="s">
        <v>64</v>
      </c>
      <c r="F1263" s="4">
        <v>4339</v>
      </c>
      <c r="G1263" s="14">
        <v>23.7</v>
      </c>
    </row>
    <row r="1264" spans="1:7" x14ac:dyDescent="0.25">
      <c r="A1264" s="3" t="s">
        <v>180</v>
      </c>
      <c r="B1264" s="3">
        <f t="shared" si="19"/>
        <v>2021</v>
      </c>
      <c r="C1264" s="3" t="str" cm="1">
        <f t="array" ref="C1264">_xlfn.IFS(LEFT(A1264,1)="1","1+2 kvartal",LEFT(A1264,1)="2","1+2 kvartal",LEFT(A1264,1)="3","3+4 kvartal",LEFT(A1264,1)="4","3+4 kvartal")</f>
        <v>1+2 kvartal</v>
      </c>
      <c r="D1264" s="3" t="s">
        <v>3</v>
      </c>
      <c r="E1264" s="3" t="s">
        <v>65</v>
      </c>
      <c r="F1264" s="4">
        <v>5110</v>
      </c>
      <c r="G1264" s="14">
        <v>26.1</v>
      </c>
    </row>
    <row r="1265" spans="1:7" x14ac:dyDescent="0.25">
      <c r="A1265" s="3" t="s">
        <v>180</v>
      </c>
      <c r="B1265" s="3">
        <f t="shared" si="19"/>
        <v>2021</v>
      </c>
      <c r="C1265" s="3" t="str" cm="1">
        <f t="array" ref="C1265">_xlfn.IFS(LEFT(A1265,1)="1","1+2 kvartal",LEFT(A1265,1)="2","1+2 kvartal",LEFT(A1265,1)="3","3+4 kvartal",LEFT(A1265,1)="4","3+4 kvartal")</f>
        <v>1+2 kvartal</v>
      </c>
      <c r="D1265" s="3" t="s">
        <v>3</v>
      </c>
      <c r="E1265" s="3" t="s">
        <v>66</v>
      </c>
      <c r="F1265" s="4">
        <v>11527</v>
      </c>
      <c r="G1265" s="14">
        <v>21.8</v>
      </c>
    </row>
    <row r="1266" spans="1:7" x14ac:dyDescent="0.25">
      <c r="A1266" s="3" t="s">
        <v>180</v>
      </c>
      <c r="B1266" s="3">
        <f t="shared" si="19"/>
        <v>2021</v>
      </c>
      <c r="C1266" s="3" t="str" cm="1">
        <f t="array" ref="C1266">_xlfn.IFS(LEFT(A1266,1)="1","1+2 kvartal",LEFT(A1266,1)="2","1+2 kvartal",LEFT(A1266,1)="3","3+4 kvartal",LEFT(A1266,1)="4","3+4 kvartal")</f>
        <v>1+2 kvartal</v>
      </c>
      <c r="D1266" s="3" t="s">
        <v>3</v>
      </c>
      <c r="E1266" s="3" t="s">
        <v>67</v>
      </c>
      <c r="F1266" s="4">
        <v>2902</v>
      </c>
      <c r="G1266" s="14">
        <v>20.9</v>
      </c>
    </row>
    <row r="1267" spans="1:7" x14ac:dyDescent="0.25">
      <c r="A1267" s="3" t="s">
        <v>180</v>
      </c>
      <c r="B1267" s="3">
        <f t="shared" si="19"/>
        <v>2021</v>
      </c>
      <c r="C1267" s="3" t="str" cm="1">
        <f t="array" ref="C1267">_xlfn.IFS(LEFT(A1267,1)="1","1+2 kvartal",LEFT(A1267,1)="2","1+2 kvartal",LEFT(A1267,1)="3","3+4 kvartal",LEFT(A1267,1)="4","3+4 kvartal")</f>
        <v>1+2 kvartal</v>
      </c>
      <c r="D1267" s="3" t="s">
        <v>3</v>
      </c>
      <c r="E1267" s="3" t="s">
        <v>68</v>
      </c>
      <c r="F1267" s="4">
        <v>30146</v>
      </c>
      <c r="G1267" s="14">
        <v>21.5</v>
      </c>
    </row>
    <row r="1268" spans="1:7" x14ac:dyDescent="0.25">
      <c r="A1268" s="3" t="s">
        <v>180</v>
      </c>
      <c r="B1268" s="3">
        <f t="shared" si="19"/>
        <v>2021</v>
      </c>
      <c r="C1268" s="3" t="str" cm="1">
        <f t="array" ref="C1268">_xlfn.IFS(LEFT(A1268,1)="1","1+2 kvartal",LEFT(A1268,1)="2","1+2 kvartal",LEFT(A1268,1)="3","3+4 kvartal",LEFT(A1268,1)="4","3+4 kvartal")</f>
        <v>1+2 kvartal</v>
      </c>
      <c r="D1268" s="3" t="s">
        <v>3</v>
      </c>
      <c r="E1268" s="3" t="s">
        <v>69</v>
      </c>
      <c r="F1268" s="4">
        <v>5239</v>
      </c>
      <c r="G1268" s="14">
        <v>27.3</v>
      </c>
    </row>
    <row r="1269" spans="1:7" x14ac:dyDescent="0.25">
      <c r="A1269" s="3" t="s">
        <v>180</v>
      </c>
      <c r="B1269" s="3">
        <f t="shared" si="19"/>
        <v>2021</v>
      </c>
      <c r="C1269" s="3" t="str" cm="1">
        <f t="array" ref="C1269">_xlfn.IFS(LEFT(A1269,1)="1","1+2 kvartal",LEFT(A1269,1)="2","1+2 kvartal",LEFT(A1269,1)="3","3+4 kvartal",LEFT(A1269,1)="4","3+4 kvartal")</f>
        <v>1+2 kvartal</v>
      </c>
      <c r="D1269" s="3" t="s">
        <v>3</v>
      </c>
      <c r="E1269" s="3" t="s">
        <v>70</v>
      </c>
      <c r="F1269" s="4">
        <v>15275</v>
      </c>
      <c r="G1269" s="14">
        <v>24.3</v>
      </c>
    </row>
    <row r="1270" spans="1:7" x14ac:dyDescent="0.25">
      <c r="A1270" s="3" t="s">
        <v>180</v>
      </c>
      <c r="B1270" s="3">
        <f t="shared" si="19"/>
        <v>2021</v>
      </c>
      <c r="C1270" s="3" t="str" cm="1">
        <f t="array" ref="C1270">_xlfn.IFS(LEFT(A1270,1)="1","1+2 kvartal",LEFT(A1270,1)="2","1+2 kvartal",LEFT(A1270,1)="3","3+4 kvartal",LEFT(A1270,1)="4","3+4 kvartal")</f>
        <v>1+2 kvartal</v>
      </c>
      <c r="D1270" s="3" t="s">
        <v>3</v>
      </c>
      <c r="E1270" s="3" t="s">
        <v>71</v>
      </c>
      <c r="F1270" s="4">
        <v>3339</v>
      </c>
      <c r="G1270" s="14">
        <v>17.899999999999999</v>
      </c>
    </row>
    <row r="1271" spans="1:7" x14ac:dyDescent="0.25">
      <c r="A1271" s="3" t="s">
        <v>180</v>
      </c>
      <c r="B1271" s="3">
        <f t="shared" si="19"/>
        <v>2021</v>
      </c>
      <c r="C1271" s="3" t="str" cm="1">
        <f t="array" ref="C1271">_xlfn.IFS(LEFT(A1271,1)="1","1+2 kvartal",LEFT(A1271,1)="2","1+2 kvartal",LEFT(A1271,1)="3","3+4 kvartal",LEFT(A1271,1)="4","3+4 kvartal")</f>
        <v>1+2 kvartal</v>
      </c>
      <c r="D1271" s="3" t="s">
        <v>3</v>
      </c>
      <c r="E1271" s="3" t="s">
        <v>72</v>
      </c>
      <c r="F1271" s="4">
        <v>7524</v>
      </c>
      <c r="G1271" s="14">
        <v>21.8</v>
      </c>
    </row>
    <row r="1272" spans="1:7" x14ac:dyDescent="0.25">
      <c r="A1272" s="3" t="s">
        <v>180</v>
      </c>
      <c r="B1272" s="3">
        <f t="shared" si="19"/>
        <v>2021</v>
      </c>
      <c r="C1272" s="3" t="str" cm="1">
        <f t="array" ref="C1272">_xlfn.IFS(LEFT(A1272,1)="1","1+2 kvartal",LEFT(A1272,1)="2","1+2 kvartal",LEFT(A1272,1)="3","3+4 kvartal",LEFT(A1272,1)="4","3+4 kvartal")</f>
        <v>1+2 kvartal</v>
      </c>
      <c r="D1272" s="3" t="s">
        <v>3</v>
      </c>
      <c r="E1272" s="3" t="s">
        <v>73</v>
      </c>
      <c r="F1272" s="4">
        <v>4396</v>
      </c>
      <c r="G1272" s="14">
        <v>19.2</v>
      </c>
    </row>
    <row r="1273" spans="1:7" x14ac:dyDescent="0.25">
      <c r="A1273" s="3" t="s">
        <v>180</v>
      </c>
      <c r="B1273" s="3">
        <f t="shared" si="19"/>
        <v>2021</v>
      </c>
      <c r="C1273" s="3" t="str" cm="1">
        <f t="array" ref="C1273">_xlfn.IFS(LEFT(A1273,1)="1","1+2 kvartal",LEFT(A1273,1)="2","1+2 kvartal",LEFT(A1273,1)="3","3+4 kvartal",LEFT(A1273,1)="4","3+4 kvartal")</f>
        <v>1+2 kvartal</v>
      </c>
      <c r="D1273" s="3" t="s">
        <v>3</v>
      </c>
      <c r="E1273" s="3" t="s">
        <v>74</v>
      </c>
      <c r="F1273" s="4">
        <v>8745</v>
      </c>
      <c r="G1273" s="14">
        <v>15.4</v>
      </c>
    </row>
    <row r="1274" spans="1:7" x14ac:dyDescent="0.25">
      <c r="A1274" s="3" t="s">
        <v>180</v>
      </c>
      <c r="B1274" s="3">
        <f t="shared" si="19"/>
        <v>2021</v>
      </c>
      <c r="C1274" s="3" t="str" cm="1">
        <f t="array" ref="C1274">_xlfn.IFS(LEFT(A1274,1)="1","1+2 kvartal",LEFT(A1274,1)="2","1+2 kvartal",LEFT(A1274,1)="3","3+4 kvartal",LEFT(A1274,1)="4","3+4 kvartal")</f>
        <v>1+2 kvartal</v>
      </c>
      <c r="D1274" s="3" t="s">
        <v>3</v>
      </c>
      <c r="E1274" s="3" t="s">
        <v>75</v>
      </c>
      <c r="F1274" s="4">
        <v>3791</v>
      </c>
      <c r="G1274" s="14">
        <v>11.2</v>
      </c>
    </row>
    <row r="1275" spans="1:7" x14ac:dyDescent="0.25">
      <c r="A1275" s="3" t="s">
        <v>180</v>
      </c>
      <c r="B1275" s="3">
        <f t="shared" si="19"/>
        <v>2021</v>
      </c>
      <c r="C1275" s="3" t="str" cm="1">
        <f t="array" ref="C1275">_xlfn.IFS(LEFT(A1275,1)="1","1+2 kvartal",LEFT(A1275,1)="2","1+2 kvartal",LEFT(A1275,1)="3","3+4 kvartal",LEFT(A1275,1)="4","3+4 kvartal")</f>
        <v>1+2 kvartal</v>
      </c>
      <c r="D1275" s="3" t="s">
        <v>3</v>
      </c>
      <c r="E1275" s="3" t="s">
        <v>76</v>
      </c>
      <c r="F1275" s="4">
        <v>4957</v>
      </c>
      <c r="G1275" s="14">
        <v>18.7</v>
      </c>
    </row>
    <row r="1276" spans="1:7" x14ac:dyDescent="0.25">
      <c r="A1276" s="3" t="s">
        <v>180</v>
      </c>
      <c r="B1276" s="3">
        <f t="shared" si="19"/>
        <v>2021</v>
      </c>
      <c r="C1276" s="3" t="str" cm="1">
        <f t="array" ref="C1276">_xlfn.IFS(LEFT(A1276,1)="1","1+2 kvartal",LEFT(A1276,1)="2","1+2 kvartal",LEFT(A1276,1)="3","3+4 kvartal",LEFT(A1276,1)="4","3+4 kvartal")</f>
        <v>1+2 kvartal</v>
      </c>
      <c r="D1276" s="3" t="s">
        <v>3</v>
      </c>
      <c r="E1276" s="3" t="s">
        <v>77</v>
      </c>
      <c r="F1276" s="4">
        <v>576</v>
      </c>
      <c r="G1276" s="4">
        <v>28</v>
      </c>
    </row>
    <row r="1277" spans="1:7" x14ac:dyDescent="0.25">
      <c r="A1277" s="3" t="s">
        <v>180</v>
      </c>
      <c r="B1277" s="3">
        <f t="shared" si="19"/>
        <v>2021</v>
      </c>
      <c r="C1277" s="3" t="str" cm="1">
        <f t="array" ref="C1277">_xlfn.IFS(LEFT(A1277,1)="1","1+2 kvartal",LEFT(A1277,1)="2","1+2 kvartal",LEFT(A1277,1)="3","3+4 kvartal",LEFT(A1277,1)="4","3+4 kvartal")</f>
        <v>1+2 kvartal</v>
      </c>
      <c r="D1277" s="3" t="s">
        <v>3</v>
      </c>
      <c r="E1277" s="3" t="s">
        <v>78</v>
      </c>
      <c r="F1277" s="4">
        <v>11721</v>
      </c>
      <c r="G1277" s="14">
        <v>19.5</v>
      </c>
    </row>
    <row r="1278" spans="1:7" x14ac:dyDescent="0.25">
      <c r="A1278" s="3" t="s">
        <v>180</v>
      </c>
      <c r="B1278" s="3">
        <f t="shared" si="19"/>
        <v>2021</v>
      </c>
      <c r="C1278" s="3" t="str" cm="1">
        <f t="array" ref="C1278">_xlfn.IFS(LEFT(A1278,1)="1","1+2 kvartal",LEFT(A1278,1)="2","1+2 kvartal",LEFT(A1278,1)="3","3+4 kvartal",LEFT(A1278,1)="4","3+4 kvartal")</f>
        <v>1+2 kvartal</v>
      </c>
      <c r="D1278" s="3" t="s">
        <v>3</v>
      </c>
      <c r="E1278" s="3" t="s">
        <v>79</v>
      </c>
      <c r="F1278" s="4">
        <v>6558</v>
      </c>
      <c r="G1278" s="14">
        <v>16.8</v>
      </c>
    </row>
    <row r="1279" spans="1:7" x14ac:dyDescent="0.25">
      <c r="A1279" s="3" t="s">
        <v>180</v>
      </c>
      <c r="B1279" s="3">
        <f t="shared" si="19"/>
        <v>2021</v>
      </c>
      <c r="C1279" s="3" t="str" cm="1">
        <f t="array" ref="C1279">_xlfn.IFS(LEFT(A1279,1)="1","1+2 kvartal",LEFT(A1279,1)="2","1+2 kvartal",LEFT(A1279,1)="3","3+4 kvartal",LEFT(A1279,1)="4","3+4 kvartal")</f>
        <v>1+2 kvartal</v>
      </c>
      <c r="D1279" s="3" t="s">
        <v>3</v>
      </c>
      <c r="E1279" s="3" t="s">
        <v>80</v>
      </c>
      <c r="F1279" s="4">
        <v>6767</v>
      </c>
      <c r="G1279" s="14">
        <v>24.1</v>
      </c>
    </row>
    <row r="1280" spans="1:7" x14ac:dyDescent="0.25">
      <c r="A1280" s="3" t="s">
        <v>180</v>
      </c>
      <c r="B1280" s="3">
        <f t="shared" si="19"/>
        <v>2021</v>
      </c>
      <c r="C1280" s="3" t="str" cm="1">
        <f t="array" ref="C1280">_xlfn.IFS(LEFT(A1280,1)="1","1+2 kvartal",LEFT(A1280,1)="2","1+2 kvartal",LEFT(A1280,1)="3","3+4 kvartal",LEFT(A1280,1)="4","3+4 kvartal")</f>
        <v>1+2 kvartal</v>
      </c>
      <c r="D1280" s="3" t="s">
        <v>3</v>
      </c>
      <c r="E1280" s="3" t="s">
        <v>81</v>
      </c>
      <c r="F1280" s="4">
        <v>11744</v>
      </c>
      <c r="G1280" s="14">
        <v>23.3</v>
      </c>
    </row>
    <row r="1281" spans="1:7" x14ac:dyDescent="0.25">
      <c r="A1281" s="3" t="s">
        <v>180</v>
      </c>
      <c r="B1281" s="3">
        <f t="shared" si="19"/>
        <v>2021</v>
      </c>
      <c r="C1281" s="3" t="str" cm="1">
        <f t="array" ref="C1281">_xlfn.IFS(LEFT(A1281,1)="1","1+2 kvartal",LEFT(A1281,1)="2","1+2 kvartal",LEFT(A1281,1)="3","3+4 kvartal",LEFT(A1281,1)="4","3+4 kvartal")</f>
        <v>1+2 kvartal</v>
      </c>
      <c r="D1281" s="3" t="s">
        <v>3</v>
      </c>
      <c r="E1281" s="3" t="s">
        <v>82</v>
      </c>
      <c r="F1281" s="4">
        <v>1974</v>
      </c>
      <c r="G1281" s="14">
        <v>13.8</v>
      </c>
    </row>
    <row r="1282" spans="1:7" x14ac:dyDescent="0.25">
      <c r="A1282" s="3" t="s">
        <v>180</v>
      </c>
      <c r="B1282" s="3">
        <f t="shared" si="19"/>
        <v>2021</v>
      </c>
      <c r="C1282" s="3" t="str" cm="1">
        <f t="array" ref="C1282">_xlfn.IFS(LEFT(A1282,1)="1","1+2 kvartal",LEFT(A1282,1)="2","1+2 kvartal",LEFT(A1282,1)="3","3+4 kvartal",LEFT(A1282,1)="4","3+4 kvartal")</f>
        <v>1+2 kvartal</v>
      </c>
      <c r="D1282" s="3" t="s">
        <v>3</v>
      </c>
      <c r="E1282" s="3" t="s">
        <v>83</v>
      </c>
      <c r="F1282" s="4">
        <v>4030</v>
      </c>
      <c r="G1282" s="14">
        <v>21.3</v>
      </c>
    </row>
    <row r="1283" spans="1:7" x14ac:dyDescent="0.25">
      <c r="A1283" s="3" t="s">
        <v>180</v>
      </c>
      <c r="B1283" s="3">
        <f t="shared" si="19"/>
        <v>2021</v>
      </c>
      <c r="C1283" s="3" t="str" cm="1">
        <f t="array" ref="C1283">_xlfn.IFS(LEFT(A1283,1)="1","1+2 kvartal",LEFT(A1283,1)="2","1+2 kvartal",LEFT(A1283,1)="3","3+4 kvartal",LEFT(A1283,1)="4","3+4 kvartal")</f>
        <v>1+2 kvartal</v>
      </c>
      <c r="D1283" s="3" t="s">
        <v>3</v>
      </c>
      <c r="E1283" s="3" t="s">
        <v>84</v>
      </c>
      <c r="F1283" s="4">
        <v>2892</v>
      </c>
      <c r="G1283" s="14">
        <v>20.6</v>
      </c>
    </row>
    <row r="1284" spans="1:7" x14ac:dyDescent="0.25">
      <c r="A1284" s="3" t="s">
        <v>180</v>
      </c>
      <c r="B1284" s="3">
        <f t="shared" ref="B1284:B1347" si="20">VALUE(RIGHT(A1284,4))</f>
        <v>2021</v>
      </c>
      <c r="C1284" s="3" t="str" cm="1">
        <f t="array" ref="C1284">_xlfn.IFS(LEFT(A1284,1)="1","1+2 kvartal",LEFT(A1284,1)="2","1+2 kvartal",LEFT(A1284,1)="3","3+4 kvartal",LEFT(A1284,1)="4","3+4 kvartal")</f>
        <v>1+2 kvartal</v>
      </c>
      <c r="D1284" s="3" t="s">
        <v>3</v>
      </c>
      <c r="E1284" s="3" t="s">
        <v>85</v>
      </c>
      <c r="F1284" s="4">
        <v>3031</v>
      </c>
      <c r="G1284" s="14">
        <v>24.2</v>
      </c>
    </row>
    <row r="1285" spans="1:7" x14ac:dyDescent="0.25">
      <c r="A1285" s="3" t="s">
        <v>180</v>
      </c>
      <c r="B1285" s="3">
        <f t="shared" si="20"/>
        <v>2021</v>
      </c>
      <c r="C1285" s="3" t="str" cm="1">
        <f t="array" ref="C1285">_xlfn.IFS(LEFT(A1285,1)="1","1+2 kvartal",LEFT(A1285,1)="2","1+2 kvartal",LEFT(A1285,1)="3","3+4 kvartal",LEFT(A1285,1)="4","3+4 kvartal")</f>
        <v>1+2 kvartal</v>
      </c>
      <c r="D1285" s="3" t="s">
        <v>3</v>
      </c>
      <c r="E1285" s="3" t="s">
        <v>86</v>
      </c>
      <c r="F1285" s="4">
        <v>8594</v>
      </c>
      <c r="G1285" s="14">
        <v>23.8</v>
      </c>
    </row>
    <row r="1286" spans="1:7" x14ac:dyDescent="0.25">
      <c r="A1286" s="3" t="s">
        <v>180</v>
      </c>
      <c r="B1286" s="3">
        <f t="shared" si="20"/>
        <v>2021</v>
      </c>
      <c r="C1286" s="3" t="str" cm="1">
        <f t="array" ref="C1286">_xlfn.IFS(LEFT(A1286,1)="1","1+2 kvartal",LEFT(A1286,1)="2","1+2 kvartal",LEFT(A1286,1)="3","3+4 kvartal",LEFT(A1286,1)="4","3+4 kvartal")</f>
        <v>1+2 kvartal</v>
      </c>
      <c r="D1286" s="3" t="s">
        <v>3</v>
      </c>
      <c r="E1286" s="3" t="s">
        <v>87</v>
      </c>
      <c r="F1286" s="4">
        <v>5618</v>
      </c>
      <c r="G1286" s="14">
        <v>21.8</v>
      </c>
    </row>
    <row r="1287" spans="1:7" x14ac:dyDescent="0.25">
      <c r="A1287" s="3" t="s">
        <v>180</v>
      </c>
      <c r="B1287" s="3">
        <f t="shared" si="20"/>
        <v>2021</v>
      </c>
      <c r="C1287" s="3" t="str" cm="1">
        <f t="array" ref="C1287">_xlfn.IFS(LEFT(A1287,1)="1","1+2 kvartal",LEFT(A1287,1)="2","1+2 kvartal",LEFT(A1287,1)="3","3+4 kvartal",LEFT(A1287,1)="4","3+4 kvartal")</f>
        <v>1+2 kvartal</v>
      </c>
      <c r="D1287" s="3" t="s">
        <v>3</v>
      </c>
      <c r="E1287" s="3" t="s">
        <v>88</v>
      </c>
      <c r="F1287" s="4">
        <v>11009</v>
      </c>
      <c r="G1287" s="14">
        <v>24.4</v>
      </c>
    </row>
    <row r="1288" spans="1:7" x14ac:dyDescent="0.25">
      <c r="A1288" s="3" t="s">
        <v>180</v>
      </c>
      <c r="B1288" s="3">
        <f t="shared" si="20"/>
        <v>2021</v>
      </c>
      <c r="C1288" s="3" t="str" cm="1">
        <f t="array" ref="C1288">_xlfn.IFS(LEFT(A1288,1)="1","1+2 kvartal",LEFT(A1288,1)="2","1+2 kvartal",LEFT(A1288,1)="3","3+4 kvartal",LEFT(A1288,1)="4","3+4 kvartal")</f>
        <v>1+2 kvartal</v>
      </c>
      <c r="D1288" s="3" t="s">
        <v>3</v>
      </c>
      <c r="E1288" s="3" t="s">
        <v>89</v>
      </c>
      <c r="F1288" s="4">
        <v>6441</v>
      </c>
      <c r="G1288" s="14">
        <v>24.4</v>
      </c>
    </row>
    <row r="1289" spans="1:7" x14ac:dyDescent="0.25">
      <c r="A1289" s="3" t="s">
        <v>180</v>
      </c>
      <c r="B1289" s="3">
        <f t="shared" si="20"/>
        <v>2021</v>
      </c>
      <c r="C1289" s="3" t="str" cm="1">
        <f t="array" ref="C1289">_xlfn.IFS(LEFT(A1289,1)="1","1+2 kvartal",LEFT(A1289,1)="2","1+2 kvartal",LEFT(A1289,1)="3","3+4 kvartal",LEFT(A1289,1)="4","3+4 kvartal")</f>
        <v>1+2 kvartal</v>
      </c>
      <c r="D1289" s="3" t="s">
        <v>3</v>
      </c>
      <c r="E1289" s="3" t="s">
        <v>90</v>
      </c>
      <c r="F1289" s="4">
        <v>5692</v>
      </c>
      <c r="G1289" s="14">
        <v>25.1</v>
      </c>
    </row>
    <row r="1290" spans="1:7" x14ac:dyDescent="0.25">
      <c r="A1290" s="3" t="s">
        <v>180</v>
      </c>
      <c r="B1290" s="3">
        <f t="shared" si="20"/>
        <v>2021</v>
      </c>
      <c r="C1290" s="3" t="str" cm="1">
        <f t="array" ref="C1290">_xlfn.IFS(LEFT(A1290,1)="1","1+2 kvartal",LEFT(A1290,1)="2","1+2 kvartal",LEFT(A1290,1)="3","3+4 kvartal",LEFT(A1290,1)="4","3+4 kvartal")</f>
        <v>1+2 kvartal</v>
      </c>
      <c r="D1290" s="3" t="s">
        <v>3</v>
      </c>
      <c r="E1290" s="3" t="s">
        <v>91</v>
      </c>
      <c r="F1290" s="4">
        <v>5195</v>
      </c>
      <c r="G1290" s="14">
        <v>19.3</v>
      </c>
    </row>
    <row r="1291" spans="1:7" x14ac:dyDescent="0.25">
      <c r="A1291" s="3" t="s">
        <v>180</v>
      </c>
      <c r="B1291" s="3">
        <f t="shared" si="20"/>
        <v>2021</v>
      </c>
      <c r="C1291" s="3" t="str" cm="1">
        <f t="array" ref="C1291">_xlfn.IFS(LEFT(A1291,1)="1","1+2 kvartal",LEFT(A1291,1)="2","1+2 kvartal",LEFT(A1291,1)="3","3+4 kvartal",LEFT(A1291,1)="4","3+4 kvartal")</f>
        <v>1+2 kvartal</v>
      </c>
      <c r="D1291" s="3" t="s">
        <v>3</v>
      </c>
      <c r="E1291" s="3" t="s">
        <v>92</v>
      </c>
      <c r="F1291" s="4">
        <v>1292</v>
      </c>
      <c r="G1291" s="14">
        <v>12.8</v>
      </c>
    </row>
    <row r="1292" spans="1:7" x14ac:dyDescent="0.25">
      <c r="A1292" s="3" t="s">
        <v>180</v>
      </c>
      <c r="B1292" s="3">
        <f t="shared" si="20"/>
        <v>2021</v>
      </c>
      <c r="C1292" s="3" t="str" cm="1">
        <f t="array" ref="C1292">_xlfn.IFS(LEFT(A1292,1)="1","1+2 kvartal",LEFT(A1292,1)="2","1+2 kvartal",LEFT(A1292,1)="3","3+4 kvartal",LEFT(A1292,1)="4","3+4 kvartal")</f>
        <v>1+2 kvartal</v>
      </c>
      <c r="D1292" s="3" t="s">
        <v>3</v>
      </c>
      <c r="E1292" s="3" t="s">
        <v>93</v>
      </c>
      <c r="F1292" s="4">
        <v>6475</v>
      </c>
      <c r="G1292" s="14">
        <v>21.2</v>
      </c>
    </row>
    <row r="1293" spans="1:7" x14ac:dyDescent="0.25">
      <c r="A1293" s="3" t="s">
        <v>180</v>
      </c>
      <c r="B1293" s="3">
        <f t="shared" si="20"/>
        <v>2021</v>
      </c>
      <c r="C1293" s="3" t="str" cm="1">
        <f t="array" ref="C1293">_xlfn.IFS(LEFT(A1293,1)="1","1+2 kvartal",LEFT(A1293,1)="2","1+2 kvartal",LEFT(A1293,1)="3","3+4 kvartal",LEFT(A1293,1)="4","3+4 kvartal")</f>
        <v>1+2 kvartal</v>
      </c>
      <c r="D1293" s="3" t="s">
        <v>3</v>
      </c>
      <c r="E1293" s="3" t="s">
        <v>94</v>
      </c>
      <c r="F1293" s="4">
        <v>5531</v>
      </c>
      <c r="G1293" s="14">
        <v>20.7</v>
      </c>
    </row>
    <row r="1294" spans="1:7" x14ac:dyDescent="0.25">
      <c r="A1294" s="3" t="s">
        <v>180</v>
      </c>
      <c r="B1294" s="3">
        <f t="shared" si="20"/>
        <v>2021</v>
      </c>
      <c r="C1294" s="3" t="str" cm="1">
        <f t="array" ref="C1294">_xlfn.IFS(LEFT(A1294,1)="1","1+2 kvartal",LEFT(A1294,1)="2","1+2 kvartal",LEFT(A1294,1)="3","3+4 kvartal",LEFT(A1294,1)="4","3+4 kvartal")</f>
        <v>1+2 kvartal</v>
      </c>
      <c r="D1294" s="3" t="s">
        <v>3</v>
      </c>
      <c r="E1294" s="3" t="s">
        <v>95</v>
      </c>
      <c r="F1294" s="4">
        <v>14298</v>
      </c>
      <c r="G1294" s="14">
        <v>19.100000000000001</v>
      </c>
    </row>
    <row r="1295" spans="1:7" x14ac:dyDescent="0.25">
      <c r="A1295" s="3" t="s">
        <v>180</v>
      </c>
      <c r="B1295" s="3">
        <f t="shared" si="20"/>
        <v>2021</v>
      </c>
      <c r="C1295" s="3" t="str" cm="1">
        <f t="array" ref="C1295">_xlfn.IFS(LEFT(A1295,1)="1","1+2 kvartal",LEFT(A1295,1)="2","1+2 kvartal",LEFT(A1295,1)="3","3+4 kvartal",LEFT(A1295,1)="4","3+4 kvartal")</f>
        <v>1+2 kvartal</v>
      </c>
      <c r="D1295" s="3" t="s">
        <v>3</v>
      </c>
      <c r="E1295" s="3" t="s">
        <v>96</v>
      </c>
      <c r="F1295" s="4">
        <v>5327</v>
      </c>
      <c r="G1295" s="4">
        <v>24</v>
      </c>
    </row>
    <row r="1296" spans="1:7" x14ac:dyDescent="0.25">
      <c r="A1296" s="3" t="s">
        <v>180</v>
      </c>
      <c r="B1296" s="3">
        <f t="shared" si="20"/>
        <v>2021</v>
      </c>
      <c r="C1296" s="3" t="str" cm="1">
        <f t="array" ref="C1296">_xlfn.IFS(LEFT(A1296,1)="1","1+2 kvartal",LEFT(A1296,1)="2","1+2 kvartal",LEFT(A1296,1)="3","3+4 kvartal",LEFT(A1296,1)="4","3+4 kvartal")</f>
        <v>1+2 kvartal</v>
      </c>
      <c r="D1296" s="3" t="s">
        <v>3</v>
      </c>
      <c r="E1296" s="3" t="s">
        <v>97</v>
      </c>
      <c r="F1296" s="4">
        <v>13268</v>
      </c>
      <c r="G1296" s="14">
        <v>21.9</v>
      </c>
    </row>
    <row r="1297" spans="1:7" x14ac:dyDescent="0.25">
      <c r="A1297" s="3" t="s">
        <v>180</v>
      </c>
      <c r="B1297" s="3">
        <f t="shared" si="20"/>
        <v>2021</v>
      </c>
      <c r="C1297" s="3" t="str" cm="1">
        <f t="array" ref="C1297">_xlfn.IFS(LEFT(A1297,1)="1","1+2 kvartal",LEFT(A1297,1)="2","1+2 kvartal",LEFT(A1297,1)="3","3+4 kvartal",LEFT(A1297,1)="4","3+4 kvartal")</f>
        <v>1+2 kvartal</v>
      </c>
      <c r="D1297" s="3" t="s">
        <v>3</v>
      </c>
      <c r="E1297" s="3" t="s">
        <v>98</v>
      </c>
      <c r="F1297" s="4">
        <v>6825</v>
      </c>
      <c r="G1297" s="4">
        <v>25</v>
      </c>
    </row>
    <row r="1298" spans="1:7" x14ac:dyDescent="0.25">
      <c r="A1298" s="3" t="s">
        <v>180</v>
      </c>
      <c r="B1298" s="3">
        <f t="shared" si="20"/>
        <v>2021</v>
      </c>
      <c r="C1298" s="3" t="str" cm="1">
        <f t="array" ref="C1298">_xlfn.IFS(LEFT(A1298,1)="1","1+2 kvartal",LEFT(A1298,1)="2","1+2 kvartal",LEFT(A1298,1)="3","3+4 kvartal",LEFT(A1298,1)="4","3+4 kvartal")</f>
        <v>1+2 kvartal</v>
      </c>
      <c r="D1298" s="3" t="s">
        <v>3</v>
      </c>
      <c r="E1298" s="3" t="s">
        <v>99</v>
      </c>
      <c r="F1298" s="4">
        <v>842</v>
      </c>
      <c r="G1298" s="14">
        <v>25.7</v>
      </c>
    </row>
    <row r="1299" spans="1:7" x14ac:dyDescent="0.25">
      <c r="A1299" s="3" t="s">
        <v>180</v>
      </c>
      <c r="B1299" s="3">
        <f t="shared" si="20"/>
        <v>2021</v>
      </c>
      <c r="C1299" s="3" t="str" cm="1">
        <f t="array" ref="C1299">_xlfn.IFS(LEFT(A1299,1)="1","1+2 kvartal",LEFT(A1299,1)="2","1+2 kvartal",LEFT(A1299,1)="3","3+4 kvartal",LEFT(A1299,1)="4","3+4 kvartal")</f>
        <v>1+2 kvartal</v>
      </c>
      <c r="D1299" s="3" t="s">
        <v>3</v>
      </c>
      <c r="E1299" s="3" t="s">
        <v>100</v>
      </c>
      <c r="F1299" s="4">
        <v>8201</v>
      </c>
      <c r="G1299" s="14">
        <v>22.7</v>
      </c>
    </row>
    <row r="1300" spans="1:7" x14ac:dyDescent="0.25">
      <c r="A1300" s="3" t="s">
        <v>180</v>
      </c>
      <c r="B1300" s="3">
        <f t="shared" si="20"/>
        <v>2021</v>
      </c>
      <c r="C1300" s="3" t="str" cm="1">
        <f t="array" ref="C1300">_xlfn.IFS(LEFT(A1300,1)="1","1+2 kvartal",LEFT(A1300,1)="2","1+2 kvartal",LEFT(A1300,1)="3","3+4 kvartal",LEFT(A1300,1)="4","3+4 kvartal")</f>
        <v>1+2 kvartal</v>
      </c>
      <c r="D1300" s="3" t="s">
        <v>3</v>
      </c>
      <c r="E1300" s="3" t="s">
        <v>101</v>
      </c>
      <c r="F1300" s="4">
        <v>28405</v>
      </c>
      <c r="G1300" s="4">
        <v>19</v>
      </c>
    </row>
    <row r="1301" spans="1:7" x14ac:dyDescent="0.25">
      <c r="A1301" s="3" t="s">
        <v>180</v>
      </c>
      <c r="B1301" s="3">
        <f t="shared" si="20"/>
        <v>2021</v>
      </c>
      <c r="C1301" s="3" t="str" cm="1">
        <f t="array" ref="C1301">_xlfn.IFS(LEFT(A1301,1)="1","1+2 kvartal",LEFT(A1301,1)="2","1+2 kvartal",LEFT(A1301,1)="3","3+4 kvartal",LEFT(A1301,1)="4","3+4 kvartal")</f>
        <v>1+2 kvartal</v>
      </c>
      <c r="D1301" s="3" t="s">
        <v>3</v>
      </c>
      <c r="E1301" s="3" t="s">
        <v>102</v>
      </c>
      <c r="F1301" s="4">
        <v>46299</v>
      </c>
      <c r="G1301" s="14">
        <v>18.600000000000001</v>
      </c>
    </row>
    <row r="1302" spans="1:7" x14ac:dyDescent="0.25">
      <c r="A1302" s="3" t="s">
        <v>180</v>
      </c>
      <c r="B1302" s="3">
        <f t="shared" si="20"/>
        <v>2021</v>
      </c>
      <c r="C1302" s="3" t="str" cm="1">
        <f t="array" ref="C1302">_xlfn.IFS(LEFT(A1302,1)="1","1+2 kvartal",LEFT(A1302,1)="2","1+2 kvartal",LEFT(A1302,1)="3","3+4 kvartal",LEFT(A1302,1)="4","3+4 kvartal")</f>
        <v>1+2 kvartal</v>
      </c>
      <c r="D1302" s="3" t="s">
        <v>3</v>
      </c>
      <c r="E1302" s="3" t="s">
        <v>103</v>
      </c>
      <c r="F1302" s="4">
        <v>5781</v>
      </c>
      <c r="G1302" s="5"/>
    </row>
    <row r="1303" spans="1:7" x14ac:dyDescent="0.25">
      <c r="A1303" s="3" t="s">
        <v>180</v>
      </c>
      <c r="B1303" s="3">
        <f t="shared" si="20"/>
        <v>2021</v>
      </c>
      <c r="C1303" s="3" t="str" cm="1">
        <f t="array" ref="C1303">_xlfn.IFS(LEFT(A1303,1)="1","1+2 kvartal",LEFT(A1303,1)="2","1+2 kvartal",LEFT(A1303,1)="3","3+4 kvartal",LEFT(A1303,1)="4","3+4 kvartal")</f>
        <v>1+2 kvartal</v>
      </c>
      <c r="D1303" s="3" t="s">
        <v>104</v>
      </c>
      <c r="E1303" s="3" t="s">
        <v>4</v>
      </c>
      <c r="F1303" s="4">
        <v>220982</v>
      </c>
      <c r="G1303" s="14">
        <v>5.8</v>
      </c>
    </row>
    <row r="1304" spans="1:7" x14ac:dyDescent="0.25">
      <c r="A1304" s="3" t="s">
        <v>180</v>
      </c>
      <c r="B1304" s="3">
        <f t="shared" si="20"/>
        <v>2021</v>
      </c>
      <c r="C1304" s="3" t="str" cm="1">
        <f t="array" ref="C1304">_xlfn.IFS(LEFT(A1304,1)="1","1+2 kvartal",LEFT(A1304,1)="2","1+2 kvartal",LEFT(A1304,1)="3","3+4 kvartal",LEFT(A1304,1)="4","3+4 kvartal")</f>
        <v>1+2 kvartal</v>
      </c>
      <c r="D1304" s="3" t="s">
        <v>104</v>
      </c>
      <c r="E1304" s="3" t="s">
        <v>5</v>
      </c>
      <c r="F1304" s="4">
        <v>1063</v>
      </c>
      <c r="G1304" s="14">
        <v>6.1</v>
      </c>
    </row>
    <row r="1305" spans="1:7" x14ac:dyDescent="0.25">
      <c r="A1305" s="3" t="s">
        <v>180</v>
      </c>
      <c r="B1305" s="3">
        <f t="shared" si="20"/>
        <v>2021</v>
      </c>
      <c r="C1305" s="3" t="str" cm="1">
        <f t="array" ref="C1305">_xlfn.IFS(LEFT(A1305,1)="1","1+2 kvartal",LEFT(A1305,1)="2","1+2 kvartal",LEFT(A1305,1)="3","3+4 kvartal",LEFT(A1305,1)="4","3+4 kvartal")</f>
        <v>1+2 kvartal</v>
      </c>
      <c r="D1305" s="3" t="s">
        <v>104</v>
      </c>
      <c r="E1305" s="3" t="s">
        <v>6</v>
      </c>
      <c r="F1305" s="4">
        <v>395</v>
      </c>
      <c r="G1305" s="14">
        <v>2.5</v>
      </c>
    </row>
    <row r="1306" spans="1:7" x14ac:dyDescent="0.25">
      <c r="A1306" s="3" t="s">
        <v>180</v>
      </c>
      <c r="B1306" s="3">
        <f t="shared" si="20"/>
        <v>2021</v>
      </c>
      <c r="C1306" s="3" t="str" cm="1">
        <f t="array" ref="C1306">_xlfn.IFS(LEFT(A1306,1)="1","1+2 kvartal",LEFT(A1306,1)="2","1+2 kvartal",LEFT(A1306,1)="3","3+4 kvartal",LEFT(A1306,1)="4","3+4 kvartal")</f>
        <v>1+2 kvartal</v>
      </c>
      <c r="D1306" s="3" t="s">
        <v>104</v>
      </c>
      <c r="E1306" s="3" t="s">
        <v>7</v>
      </c>
      <c r="F1306" s="4">
        <v>1840</v>
      </c>
      <c r="G1306" s="14">
        <v>7.3</v>
      </c>
    </row>
    <row r="1307" spans="1:7" x14ac:dyDescent="0.25">
      <c r="A1307" s="3" t="s">
        <v>180</v>
      </c>
      <c r="B1307" s="3">
        <f t="shared" si="20"/>
        <v>2021</v>
      </c>
      <c r="C1307" s="3" t="str" cm="1">
        <f t="array" ref="C1307">_xlfn.IFS(LEFT(A1307,1)="1","1+2 kvartal",LEFT(A1307,1)="2","1+2 kvartal",LEFT(A1307,1)="3","3+4 kvartal",LEFT(A1307,1)="4","3+4 kvartal")</f>
        <v>1+2 kvartal</v>
      </c>
      <c r="D1307" s="3" t="s">
        <v>104</v>
      </c>
      <c r="E1307" s="3" t="s">
        <v>8</v>
      </c>
      <c r="F1307" s="4">
        <v>2106</v>
      </c>
      <c r="G1307" s="14">
        <v>6.8</v>
      </c>
    </row>
    <row r="1308" spans="1:7" x14ac:dyDescent="0.25">
      <c r="A1308" s="3" t="s">
        <v>180</v>
      </c>
      <c r="B1308" s="3">
        <f t="shared" si="20"/>
        <v>2021</v>
      </c>
      <c r="C1308" s="3" t="str" cm="1">
        <f t="array" ref="C1308">_xlfn.IFS(LEFT(A1308,1)="1","1+2 kvartal",LEFT(A1308,1)="2","1+2 kvartal",LEFT(A1308,1)="3","3+4 kvartal",LEFT(A1308,1)="4","3+4 kvartal")</f>
        <v>1+2 kvartal</v>
      </c>
      <c r="D1308" s="3" t="s">
        <v>104</v>
      </c>
      <c r="E1308" s="3" t="s">
        <v>9</v>
      </c>
      <c r="F1308" s="4">
        <v>1164</v>
      </c>
      <c r="G1308" s="4">
        <v>7</v>
      </c>
    </row>
    <row r="1309" spans="1:7" x14ac:dyDescent="0.25">
      <c r="A1309" s="3" t="s">
        <v>180</v>
      </c>
      <c r="B1309" s="3">
        <f t="shared" si="20"/>
        <v>2021</v>
      </c>
      <c r="C1309" s="3" t="str" cm="1">
        <f t="array" ref="C1309">_xlfn.IFS(LEFT(A1309,1)="1","1+2 kvartal",LEFT(A1309,1)="2","1+2 kvartal",LEFT(A1309,1)="3","3+4 kvartal",LEFT(A1309,1)="4","3+4 kvartal")</f>
        <v>1+2 kvartal</v>
      </c>
      <c r="D1309" s="3" t="s">
        <v>104</v>
      </c>
      <c r="E1309" s="3" t="s">
        <v>10</v>
      </c>
      <c r="F1309" s="4">
        <v>2493</v>
      </c>
      <c r="G1309" s="14">
        <v>10.7</v>
      </c>
    </row>
    <row r="1310" spans="1:7" x14ac:dyDescent="0.25">
      <c r="A1310" s="3" t="s">
        <v>180</v>
      </c>
      <c r="B1310" s="3">
        <f t="shared" si="20"/>
        <v>2021</v>
      </c>
      <c r="C1310" s="3" t="str" cm="1">
        <f t="array" ref="C1310">_xlfn.IFS(LEFT(A1310,1)="1","1+2 kvartal",LEFT(A1310,1)="2","1+2 kvartal",LEFT(A1310,1)="3","3+4 kvartal",LEFT(A1310,1)="4","3+4 kvartal")</f>
        <v>1+2 kvartal</v>
      </c>
      <c r="D1310" s="3" t="s">
        <v>104</v>
      </c>
      <c r="E1310" s="3" t="s">
        <v>11</v>
      </c>
      <c r="F1310" s="4">
        <v>1496</v>
      </c>
      <c r="G1310" s="14">
        <v>6.6</v>
      </c>
    </row>
    <row r="1311" spans="1:7" x14ac:dyDescent="0.25">
      <c r="A1311" s="3" t="s">
        <v>180</v>
      </c>
      <c r="B1311" s="3">
        <f t="shared" si="20"/>
        <v>2021</v>
      </c>
      <c r="C1311" s="3" t="str" cm="1">
        <f t="array" ref="C1311">_xlfn.IFS(LEFT(A1311,1)="1","1+2 kvartal",LEFT(A1311,1)="2","1+2 kvartal",LEFT(A1311,1)="3","3+4 kvartal",LEFT(A1311,1)="4","3+4 kvartal")</f>
        <v>1+2 kvartal</v>
      </c>
      <c r="D1311" s="3" t="s">
        <v>104</v>
      </c>
      <c r="E1311" s="3" t="s">
        <v>12</v>
      </c>
      <c r="F1311" s="4">
        <v>1543</v>
      </c>
      <c r="G1311" s="4">
        <v>7</v>
      </c>
    </row>
    <row r="1312" spans="1:7" x14ac:dyDescent="0.25">
      <c r="A1312" s="3" t="s">
        <v>180</v>
      </c>
      <c r="B1312" s="3">
        <f t="shared" si="20"/>
        <v>2021</v>
      </c>
      <c r="C1312" s="3" t="str" cm="1">
        <f t="array" ref="C1312">_xlfn.IFS(LEFT(A1312,1)="1","1+2 kvartal",LEFT(A1312,1)="2","1+2 kvartal",LEFT(A1312,1)="3","3+4 kvartal",LEFT(A1312,1)="4","3+4 kvartal")</f>
        <v>1+2 kvartal</v>
      </c>
      <c r="D1312" s="3" t="s">
        <v>104</v>
      </c>
      <c r="E1312" s="3" t="s">
        <v>13</v>
      </c>
      <c r="F1312" s="4">
        <v>203</v>
      </c>
      <c r="G1312" s="14">
        <v>2.4</v>
      </c>
    </row>
    <row r="1313" spans="1:7" x14ac:dyDescent="0.25">
      <c r="A1313" s="3" t="s">
        <v>180</v>
      </c>
      <c r="B1313" s="3">
        <f t="shared" si="20"/>
        <v>2021</v>
      </c>
      <c r="C1313" s="3" t="str" cm="1">
        <f t="array" ref="C1313">_xlfn.IFS(LEFT(A1313,1)="1","1+2 kvartal",LEFT(A1313,1)="2","1+2 kvartal",LEFT(A1313,1)="3","3+4 kvartal",LEFT(A1313,1)="4","3+4 kvartal")</f>
        <v>1+2 kvartal</v>
      </c>
      <c r="D1313" s="3" t="s">
        <v>104</v>
      </c>
      <c r="E1313" s="3" t="s">
        <v>14</v>
      </c>
      <c r="F1313" s="4">
        <v>810</v>
      </c>
      <c r="G1313" s="4">
        <v>3</v>
      </c>
    </row>
    <row r="1314" spans="1:7" x14ac:dyDescent="0.25">
      <c r="A1314" s="3" t="s">
        <v>180</v>
      </c>
      <c r="B1314" s="3">
        <f t="shared" si="20"/>
        <v>2021</v>
      </c>
      <c r="C1314" s="3" t="str" cm="1">
        <f t="array" ref="C1314">_xlfn.IFS(LEFT(A1314,1)="1","1+2 kvartal",LEFT(A1314,1)="2","1+2 kvartal",LEFT(A1314,1)="3","3+4 kvartal",LEFT(A1314,1)="4","3+4 kvartal")</f>
        <v>1+2 kvartal</v>
      </c>
      <c r="D1314" s="3" t="s">
        <v>104</v>
      </c>
      <c r="E1314" s="3" t="s">
        <v>15</v>
      </c>
      <c r="F1314" s="4">
        <v>5184</v>
      </c>
      <c r="G1314" s="4">
        <v>7</v>
      </c>
    </row>
    <row r="1315" spans="1:7" x14ac:dyDescent="0.25">
      <c r="A1315" s="3" t="s">
        <v>180</v>
      </c>
      <c r="B1315" s="3">
        <f t="shared" si="20"/>
        <v>2021</v>
      </c>
      <c r="C1315" s="3" t="str" cm="1">
        <f t="array" ref="C1315">_xlfn.IFS(LEFT(A1315,1)="1","1+2 kvartal",LEFT(A1315,1)="2","1+2 kvartal",LEFT(A1315,1)="3","3+4 kvartal",LEFT(A1315,1)="4","3+4 kvartal")</f>
        <v>1+2 kvartal</v>
      </c>
      <c r="D1315" s="3" t="s">
        <v>104</v>
      </c>
      <c r="E1315" s="3" t="s">
        <v>16</v>
      </c>
      <c r="F1315" s="4">
        <v>92</v>
      </c>
      <c r="G1315" s="4">
        <v>5</v>
      </c>
    </row>
    <row r="1316" spans="1:7" x14ac:dyDescent="0.25">
      <c r="A1316" s="3" t="s">
        <v>180</v>
      </c>
      <c r="B1316" s="3">
        <f t="shared" si="20"/>
        <v>2021</v>
      </c>
      <c r="C1316" s="3" t="str" cm="1">
        <f t="array" ref="C1316">_xlfn.IFS(LEFT(A1316,1)="1","1+2 kvartal",LEFT(A1316,1)="2","1+2 kvartal",LEFT(A1316,1)="3","3+4 kvartal",LEFT(A1316,1)="4","3+4 kvartal")</f>
        <v>1+2 kvartal</v>
      </c>
      <c r="D1316" s="3" t="s">
        <v>104</v>
      </c>
      <c r="E1316" s="3" t="s">
        <v>17</v>
      </c>
      <c r="F1316" s="4">
        <v>1373</v>
      </c>
      <c r="G1316" s="14">
        <v>4.5999999999999996</v>
      </c>
    </row>
    <row r="1317" spans="1:7" x14ac:dyDescent="0.25">
      <c r="A1317" s="3" t="s">
        <v>180</v>
      </c>
      <c r="B1317" s="3">
        <f t="shared" si="20"/>
        <v>2021</v>
      </c>
      <c r="C1317" s="3" t="str" cm="1">
        <f t="array" ref="C1317">_xlfn.IFS(LEFT(A1317,1)="1","1+2 kvartal",LEFT(A1317,1)="2","1+2 kvartal",LEFT(A1317,1)="3","3+4 kvartal",LEFT(A1317,1)="4","3+4 kvartal")</f>
        <v>1+2 kvartal</v>
      </c>
      <c r="D1317" s="3" t="s">
        <v>104</v>
      </c>
      <c r="E1317" s="3" t="s">
        <v>18</v>
      </c>
      <c r="F1317" s="4">
        <v>1330</v>
      </c>
      <c r="G1317" s="14">
        <v>5.7</v>
      </c>
    </row>
    <row r="1318" spans="1:7" x14ac:dyDescent="0.25">
      <c r="A1318" s="3" t="s">
        <v>180</v>
      </c>
      <c r="B1318" s="3">
        <f t="shared" si="20"/>
        <v>2021</v>
      </c>
      <c r="C1318" s="3" t="str" cm="1">
        <f t="array" ref="C1318">_xlfn.IFS(LEFT(A1318,1)="1","1+2 kvartal",LEFT(A1318,1)="2","1+2 kvartal",LEFT(A1318,1)="3","3+4 kvartal",LEFT(A1318,1)="4","3+4 kvartal")</f>
        <v>1+2 kvartal</v>
      </c>
      <c r="D1318" s="3" t="s">
        <v>104</v>
      </c>
      <c r="E1318" s="3" t="s">
        <v>19</v>
      </c>
      <c r="F1318" s="4">
        <v>1264</v>
      </c>
      <c r="G1318" s="14">
        <v>5.0999999999999996</v>
      </c>
    </row>
    <row r="1319" spans="1:7" x14ac:dyDescent="0.25">
      <c r="A1319" s="3" t="s">
        <v>180</v>
      </c>
      <c r="B1319" s="3">
        <f t="shared" si="20"/>
        <v>2021</v>
      </c>
      <c r="C1319" s="3" t="str" cm="1">
        <f t="array" ref="C1319">_xlfn.IFS(LEFT(A1319,1)="1","1+2 kvartal",LEFT(A1319,1)="2","1+2 kvartal",LEFT(A1319,1)="3","3+4 kvartal",LEFT(A1319,1)="4","3+4 kvartal")</f>
        <v>1+2 kvartal</v>
      </c>
      <c r="D1319" s="3" t="s">
        <v>104</v>
      </c>
      <c r="E1319" s="3" t="s">
        <v>20</v>
      </c>
      <c r="F1319" s="4">
        <v>2172</v>
      </c>
      <c r="G1319" s="14">
        <v>6.6</v>
      </c>
    </row>
    <row r="1320" spans="1:7" x14ac:dyDescent="0.25">
      <c r="A1320" s="3" t="s">
        <v>180</v>
      </c>
      <c r="B1320" s="3">
        <f t="shared" si="20"/>
        <v>2021</v>
      </c>
      <c r="C1320" s="3" t="str" cm="1">
        <f t="array" ref="C1320">_xlfn.IFS(LEFT(A1320,1)="1","1+2 kvartal",LEFT(A1320,1)="2","1+2 kvartal",LEFT(A1320,1)="3","3+4 kvartal",LEFT(A1320,1)="4","3+4 kvartal")</f>
        <v>1+2 kvartal</v>
      </c>
      <c r="D1320" s="3" t="s">
        <v>104</v>
      </c>
      <c r="E1320" s="3" t="s">
        <v>21</v>
      </c>
      <c r="F1320" s="4">
        <v>2271</v>
      </c>
      <c r="G1320" s="14">
        <v>3.2</v>
      </c>
    </row>
    <row r="1321" spans="1:7" x14ac:dyDescent="0.25">
      <c r="A1321" s="3" t="s">
        <v>180</v>
      </c>
      <c r="B1321" s="3">
        <f t="shared" si="20"/>
        <v>2021</v>
      </c>
      <c r="C1321" s="3" t="str" cm="1">
        <f t="array" ref="C1321">_xlfn.IFS(LEFT(A1321,1)="1","1+2 kvartal",LEFT(A1321,1)="2","1+2 kvartal",LEFT(A1321,1)="3","3+4 kvartal",LEFT(A1321,1)="4","3+4 kvartal")</f>
        <v>1+2 kvartal</v>
      </c>
      <c r="D1321" s="3" t="s">
        <v>104</v>
      </c>
      <c r="E1321" s="3" t="s">
        <v>22</v>
      </c>
      <c r="F1321" s="4">
        <v>2993</v>
      </c>
      <c r="G1321" s="14">
        <v>8.4</v>
      </c>
    </row>
    <row r="1322" spans="1:7" x14ac:dyDescent="0.25">
      <c r="A1322" s="3" t="s">
        <v>180</v>
      </c>
      <c r="B1322" s="3">
        <f t="shared" si="20"/>
        <v>2021</v>
      </c>
      <c r="C1322" s="3" t="str" cm="1">
        <f t="array" ref="C1322">_xlfn.IFS(LEFT(A1322,1)="1","1+2 kvartal",LEFT(A1322,1)="2","1+2 kvartal",LEFT(A1322,1)="3","3+4 kvartal",LEFT(A1322,1)="4","3+4 kvartal")</f>
        <v>1+2 kvartal</v>
      </c>
      <c r="D1322" s="3" t="s">
        <v>104</v>
      </c>
      <c r="E1322" s="3" t="s">
        <v>23</v>
      </c>
      <c r="F1322" s="4">
        <v>1417</v>
      </c>
      <c r="G1322" s="14">
        <v>5.0999999999999996</v>
      </c>
    </row>
    <row r="1323" spans="1:7" x14ac:dyDescent="0.25">
      <c r="A1323" s="3" t="s">
        <v>180</v>
      </c>
      <c r="B1323" s="3">
        <f t="shared" si="20"/>
        <v>2021</v>
      </c>
      <c r="C1323" s="3" t="str" cm="1">
        <f t="array" ref="C1323">_xlfn.IFS(LEFT(A1323,1)="1","1+2 kvartal",LEFT(A1323,1)="2","1+2 kvartal",LEFT(A1323,1)="3","3+4 kvartal",LEFT(A1323,1)="4","3+4 kvartal")</f>
        <v>1+2 kvartal</v>
      </c>
      <c r="D1323" s="3" t="s">
        <v>104</v>
      </c>
      <c r="E1323" s="3" t="s">
        <v>24</v>
      </c>
      <c r="F1323" s="4">
        <v>849</v>
      </c>
      <c r="G1323" s="14">
        <v>3.5</v>
      </c>
    </row>
    <row r="1324" spans="1:7" x14ac:dyDescent="0.25">
      <c r="A1324" s="3" t="s">
        <v>180</v>
      </c>
      <c r="B1324" s="3">
        <f t="shared" si="20"/>
        <v>2021</v>
      </c>
      <c r="C1324" s="3" t="str" cm="1">
        <f t="array" ref="C1324">_xlfn.IFS(LEFT(A1324,1)="1","1+2 kvartal",LEFT(A1324,1)="2","1+2 kvartal",LEFT(A1324,1)="3","3+4 kvartal",LEFT(A1324,1)="4","3+4 kvartal")</f>
        <v>1+2 kvartal</v>
      </c>
      <c r="D1324" s="3" t="s">
        <v>104</v>
      </c>
      <c r="E1324" s="3" t="s">
        <v>25</v>
      </c>
      <c r="F1324" s="4">
        <v>2357</v>
      </c>
      <c r="G1324" s="14">
        <v>7.5</v>
      </c>
    </row>
    <row r="1325" spans="1:7" x14ac:dyDescent="0.25">
      <c r="A1325" s="3" t="s">
        <v>180</v>
      </c>
      <c r="B1325" s="3">
        <f t="shared" si="20"/>
        <v>2021</v>
      </c>
      <c r="C1325" s="3" t="str" cm="1">
        <f t="array" ref="C1325">_xlfn.IFS(LEFT(A1325,1)="1","1+2 kvartal",LEFT(A1325,1)="2","1+2 kvartal",LEFT(A1325,1)="3","3+4 kvartal",LEFT(A1325,1)="4","3+4 kvartal")</f>
        <v>1+2 kvartal</v>
      </c>
      <c r="D1325" s="3" t="s">
        <v>104</v>
      </c>
      <c r="E1325" s="3" t="s">
        <v>26</v>
      </c>
      <c r="F1325" s="4">
        <v>1167</v>
      </c>
      <c r="G1325" s="14">
        <v>2.5</v>
      </c>
    </row>
    <row r="1326" spans="1:7" x14ac:dyDescent="0.25">
      <c r="A1326" s="3" t="s">
        <v>180</v>
      </c>
      <c r="B1326" s="3">
        <f t="shared" si="20"/>
        <v>2021</v>
      </c>
      <c r="C1326" s="3" t="str" cm="1">
        <f t="array" ref="C1326">_xlfn.IFS(LEFT(A1326,1)="1","1+2 kvartal",LEFT(A1326,1)="2","1+2 kvartal",LEFT(A1326,1)="3","3+4 kvartal",LEFT(A1326,1)="4","3+4 kvartal")</f>
        <v>1+2 kvartal</v>
      </c>
      <c r="D1326" s="3" t="s">
        <v>104</v>
      </c>
      <c r="E1326" s="3" t="s">
        <v>27</v>
      </c>
      <c r="F1326" s="4">
        <v>2038</v>
      </c>
      <c r="G1326" s="14">
        <v>4.5</v>
      </c>
    </row>
    <row r="1327" spans="1:7" x14ac:dyDescent="0.25">
      <c r="A1327" s="3" t="s">
        <v>180</v>
      </c>
      <c r="B1327" s="3">
        <f t="shared" si="20"/>
        <v>2021</v>
      </c>
      <c r="C1327" s="3" t="str" cm="1">
        <f t="array" ref="C1327">_xlfn.IFS(LEFT(A1327,1)="1","1+2 kvartal",LEFT(A1327,1)="2","1+2 kvartal",LEFT(A1327,1)="3","3+4 kvartal",LEFT(A1327,1)="4","3+4 kvartal")</f>
        <v>1+2 kvartal</v>
      </c>
      <c r="D1327" s="3" t="s">
        <v>104</v>
      </c>
      <c r="E1327" s="3" t="s">
        <v>28</v>
      </c>
      <c r="F1327" s="4">
        <v>761</v>
      </c>
      <c r="G1327" s="4">
        <v>5</v>
      </c>
    </row>
    <row r="1328" spans="1:7" x14ac:dyDescent="0.25">
      <c r="A1328" s="3" t="s">
        <v>180</v>
      </c>
      <c r="B1328" s="3">
        <f t="shared" si="20"/>
        <v>2021</v>
      </c>
      <c r="C1328" s="3" t="str" cm="1">
        <f t="array" ref="C1328">_xlfn.IFS(LEFT(A1328,1)="1","1+2 kvartal",LEFT(A1328,1)="2","1+2 kvartal",LEFT(A1328,1)="3","3+4 kvartal",LEFT(A1328,1)="4","3+4 kvartal")</f>
        <v>1+2 kvartal</v>
      </c>
      <c r="D1328" s="3" t="s">
        <v>104</v>
      </c>
      <c r="E1328" s="3" t="s">
        <v>29</v>
      </c>
      <c r="F1328" s="4">
        <v>1481</v>
      </c>
      <c r="G1328" s="14">
        <v>4.8</v>
      </c>
    </row>
    <row r="1329" spans="1:7" x14ac:dyDescent="0.25">
      <c r="A1329" s="3" t="s">
        <v>180</v>
      </c>
      <c r="B1329" s="3">
        <f t="shared" si="20"/>
        <v>2021</v>
      </c>
      <c r="C1329" s="3" t="str" cm="1">
        <f t="array" ref="C1329">_xlfn.IFS(LEFT(A1329,1)="1","1+2 kvartal",LEFT(A1329,1)="2","1+2 kvartal",LEFT(A1329,1)="3","3+4 kvartal",LEFT(A1329,1)="4","3+4 kvartal")</f>
        <v>1+2 kvartal</v>
      </c>
      <c r="D1329" s="3" t="s">
        <v>104</v>
      </c>
      <c r="E1329" s="3" t="s">
        <v>30</v>
      </c>
      <c r="F1329" s="4">
        <v>1315</v>
      </c>
      <c r="G1329" s="14">
        <v>5.4</v>
      </c>
    </row>
    <row r="1330" spans="1:7" x14ac:dyDescent="0.25">
      <c r="A1330" s="3" t="s">
        <v>180</v>
      </c>
      <c r="B1330" s="3">
        <f t="shared" si="20"/>
        <v>2021</v>
      </c>
      <c r="C1330" s="3" t="str" cm="1">
        <f t="array" ref="C1330">_xlfn.IFS(LEFT(A1330,1)="1","1+2 kvartal",LEFT(A1330,1)="2","1+2 kvartal",LEFT(A1330,1)="3","3+4 kvartal",LEFT(A1330,1)="4","3+4 kvartal")</f>
        <v>1+2 kvartal</v>
      </c>
      <c r="D1330" s="3" t="s">
        <v>104</v>
      </c>
      <c r="E1330" s="3" t="s">
        <v>31</v>
      </c>
      <c r="F1330" s="4">
        <v>3545</v>
      </c>
      <c r="G1330" s="14">
        <v>9.6999999999999993</v>
      </c>
    </row>
    <row r="1331" spans="1:7" x14ac:dyDescent="0.25">
      <c r="A1331" s="3" t="s">
        <v>180</v>
      </c>
      <c r="B1331" s="3">
        <f t="shared" si="20"/>
        <v>2021</v>
      </c>
      <c r="C1331" s="3" t="str" cm="1">
        <f t="array" ref="C1331">_xlfn.IFS(LEFT(A1331,1)="1","1+2 kvartal",LEFT(A1331,1)="2","1+2 kvartal",LEFT(A1331,1)="3","3+4 kvartal",LEFT(A1331,1)="4","3+4 kvartal")</f>
        <v>1+2 kvartal</v>
      </c>
      <c r="D1331" s="3" t="s">
        <v>104</v>
      </c>
      <c r="E1331" s="3" t="s">
        <v>32</v>
      </c>
      <c r="F1331" s="4">
        <v>2581</v>
      </c>
      <c r="G1331" s="14">
        <v>7.5</v>
      </c>
    </row>
    <row r="1332" spans="1:7" x14ac:dyDescent="0.25">
      <c r="A1332" s="3" t="s">
        <v>180</v>
      </c>
      <c r="B1332" s="3">
        <f t="shared" si="20"/>
        <v>2021</v>
      </c>
      <c r="C1332" s="3" t="str" cm="1">
        <f t="array" ref="C1332">_xlfn.IFS(LEFT(A1332,1)="1","1+2 kvartal",LEFT(A1332,1)="2","1+2 kvartal",LEFT(A1332,1)="3","3+4 kvartal",LEFT(A1332,1)="4","3+4 kvartal")</f>
        <v>1+2 kvartal</v>
      </c>
      <c r="D1332" s="3" t="s">
        <v>104</v>
      </c>
      <c r="E1332" s="3" t="s">
        <v>33</v>
      </c>
      <c r="F1332" s="4">
        <v>1302</v>
      </c>
      <c r="G1332" s="14">
        <v>6.8</v>
      </c>
    </row>
    <row r="1333" spans="1:7" x14ac:dyDescent="0.25">
      <c r="A1333" s="3" t="s">
        <v>180</v>
      </c>
      <c r="B1333" s="3">
        <f t="shared" si="20"/>
        <v>2021</v>
      </c>
      <c r="C1333" s="3" t="str" cm="1">
        <f t="array" ref="C1333">_xlfn.IFS(LEFT(A1333,1)="1","1+2 kvartal",LEFT(A1333,1)="2","1+2 kvartal",LEFT(A1333,1)="3","3+4 kvartal",LEFT(A1333,1)="4","3+4 kvartal")</f>
        <v>1+2 kvartal</v>
      </c>
      <c r="D1333" s="3" t="s">
        <v>104</v>
      </c>
      <c r="E1333" s="3" t="s">
        <v>34</v>
      </c>
      <c r="F1333" s="4">
        <v>1441</v>
      </c>
      <c r="G1333" s="14">
        <v>4.9000000000000004</v>
      </c>
    </row>
    <row r="1334" spans="1:7" x14ac:dyDescent="0.25">
      <c r="A1334" s="3" t="s">
        <v>180</v>
      </c>
      <c r="B1334" s="3">
        <f t="shared" si="20"/>
        <v>2021</v>
      </c>
      <c r="C1334" s="3" t="str" cm="1">
        <f t="array" ref="C1334">_xlfn.IFS(LEFT(A1334,1)="1","1+2 kvartal",LEFT(A1334,1)="2","1+2 kvartal",LEFT(A1334,1)="3","3+4 kvartal",LEFT(A1334,1)="4","3+4 kvartal")</f>
        <v>1+2 kvartal</v>
      </c>
      <c r="D1334" s="3" t="s">
        <v>104</v>
      </c>
      <c r="E1334" s="3" t="s">
        <v>35</v>
      </c>
      <c r="F1334" s="4">
        <v>2439</v>
      </c>
      <c r="G1334" s="14">
        <v>6.3</v>
      </c>
    </row>
    <row r="1335" spans="1:7" x14ac:dyDescent="0.25">
      <c r="A1335" s="3" t="s">
        <v>180</v>
      </c>
      <c r="B1335" s="3">
        <f t="shared" si="20"/>
        <v>2021</v>
      </c>
      <c r="C1335" s="3" t="str" cm="1">
        <f t="array" ref="C1335">_xlfn.IFS(LEFT(A1335,1)="1","1+2 kvartal",LEFT(A1335,1)="2","1+2 kvartal",LEFT(A1335,1)="3","3+4 kvartal",LEFT(A1335,1)="4","3+4 kvartal")</f>
        <v>1+2 kvartal</v>
      </c>
      <c r="D1335" s="3" t="s">
        <v>104</v>
      </c>
      <c r="E1335" s="3" t="s">
        <v>36</v>
      </c>
      <c r="F1335" s="4">
        <v>988</v>
      </c>
      <c r="G1335" s="14">
        <v>5.4</v>
      </c>
    </row>
    <row r="1336" spans="1:7" x14ac:dyDescent="0.25">
      <c r="A1336" s="3" t="s">
        <v>180</v>
      </c>
      <c r="B1336" s="3">
        <f t="shared" si="20"/>
        <v>2021</v>
      </c>
      <c r="C1336" s="3" t="str" cm="1">
        <f t="array" ref="C1336">_xlfn.IFS(LEFT(A1336,1)="1","1+2 kvartal",LEFT(A1336,1)="2","1+2 kvartal",LEFT(A1336,1)="3","3+4 kvartal",LEFT(A1336,1)="4","3+4 kvartal")</f>
        <v>1+2 kvartal</v>
      </c>
      <c r="D1336" s="3" t="s">
        <v>104</v>
      </c>
      <c r="E1336" s="3" t="s">
        <v>37</v>
      </c>
      <c r="F1336" s="4">
        <v>3780</v>
      </c>
      <c r="G1336" s="14">
        <v>6.7</v>
      </c>
    </row>
    <row r="1337" spans="1:7" x14ac:dyDescent="0.25">
      <c r="A1337" s="3" t="s">
        <v>180</v>
      </c>
      <c r="B1337" s="3">
        <f t="shared" si="20"/>
        <v>2021</v>
      </c>
      <c r="C1337" s="3" t="str" cm="1">
        <f t="array" ref="C1337">_xlfn.IFS(LEFT(A1337,1)="1","1+2 kvartal",LEFT(A1337,1)="2","1+2 kvartal",LEFT(A1337,1)="3","3+4 kvartal",LEFT(A1337,1)="4","3+4 kvartal")</f>
        <v>1+2 kvartal</v>
      </c>
      <c r="D1337" s="3" t="s">
        <v>104</v>
      </c>
      <c r="E1337" s="3" t="s">
        <v>38</v>
      </c>
      <c r="F1337" s="4">
        <v>1578</v>
      </c>
      <c r="G1337" s="14">
        <v>4.8</v>
      </c>
    </row>
    <row r="1338" spans="1:7" x14ac:dyDescent="0.25">
      <c r="A1338" s="3" t="s">
        <v>180</v>
      </c>
      <c r="B1338" s="3">
        <f t="shared" si="20"/>
        <v>2021</v>
      </c>
      <c r="C1338" s="3" t="str" cm="1">
        <f t="array" ref="C1338">_xlfn.IFS(LEFT(A1338,1)="1","1+2 kvartal",LEFT(A1338,1)="2","1+2 kvartal",LEFT(A1338,1)="3","3+4 kvartal",LEFT(A1338,1)="4","3+4 kvartal")</f>
        <v>1+2 kvartal</v>
      </c>
      <c r="D1338" s="3" t="s">
        <v>104</v>
      </c>
      <c r="E1338" s="3" t="s">
        <v>39</v>
      </c>
      <c r="F1338" s="4">
        <v>3089</v>
      </c>
      <c r="G1338" s="14">
        <v>7.8</v>
      </c>
    </row>
    <row r="1339" spans="1:7" x14ac:dyDescent="0.25">
      <c r="A1339" s="3" t="s">
        <v>180</v>
      </c>
      <c r="B1339" s="3">
        <f t="shared" si="20"/>
        <v>2021</v>
      </c>
      <c r="C1339" s="3" t="str" cm="1">
        <f t="array" ref="C1339">_xlfn.IFS(LEFT(A1339,1)="1","1+2 kvartal",LEFT(A1339,1)="2","1+2 kvartal",LEFT(A1339,1)="3","3+4 kvartal",LEFT(A1339,1)="4","3+4 kvartal")</f>
        <v>1+2 kvartal</v>
      </c>
      <c r="D1339" s="3" t="s">
        <v>104</v>
      </c>
      <c r="E1339" s="3" t="s">
        <v>40</v>
      </c>
      <c r="F1339" s="4">
        <v>3138</v>
      </c>
      <c r="G1339" s="14">
        <v>6.9</v>
      </c>
    </row>
    <row r="1340" spans="1:7" x14ac:dyDescent="0.25">
      <c r="A1340" s="3" t="s">
        <v>180</v>
      </c>
      <c r="B1340" s="3">
        <f t="shared" si="20"/>
        <v>2021</v>
      </c>
      <c r="C1340" s="3" t="str" cm="1">
        <f t="array" ref="C1340">_xlfn.IFS(LEFT(A1340,1)="1","1+2 kvartal",LEFT(A1340,1)="2","1+2 kvartal",LEFT(A1340,1)="3","3+4 kvartal",LEFT(A1340,1)="4","3+4 kvartal")</f>
        <v>1+2 kvartal</v>
      </c>
      <c r="D1340" s="3" t="s">
        <v>104</v>
      </c>
      <c r="E1340" s="3" t="s">
        <v>41</v>
      </c>
      <c r="F1340" s="4">
        <v>2019</v>
      </c>
      <c r="G1340" s="14">
        <v>5.5</v>
      </c>
    </row>
    <row r="1341" spans="1:7" x14ac:dyDescent="0.25">
      <c r="A1341" s="3" t="s">
        <v>180</v>
      </c>
      <c r="B1341" s="3">
        <f t="shared" si="20"/>
        <v>2021</v>
      </c>
      <c r="C1341" s="3" t="str" cm="1">
        <f t="array" ref="C1341">_xlfn.IFS(LEFT(A1341,1)="1","1+2 kvartal",LEFT(A1341,1)="2","1+2 kvartal",LEFT(A1341,1)="3","3+4 kvartal",LEFT(A1341,1)="4","3+4 kvartal")</f>
        <v>1+2 kvartal</v>
      </c>
      <c r="D1341" s="3" t="s">
        <v>104</v>
      </c>
      <c r="E1341" s="3" t="s">
        <v>42</v>
      </c>
      <c r="F1341" s="4">
        <v>3996</v>
      </c>
      <c r="G1341" s="14">
        <v>6.7</v>
      </c>
    </row>
    <row r="1342" spans="1:7" x14ac:dyDescent="0.25">
      <c r="A1342" s="3" t="s">
        <v>180</v>
      </c>
      <c r="B1342" s="3">
        <f t="shared" si="20"/>
        <v>2021</v>
      </c>
      <c r="C1342" s="3" t="str" cm="1">
        <f t="array" ref="C1342">_xlfn.IFS(LEFT(A1342,1)="1","1+2 kvartal",LEFT(A1342,1)="2","1+2 kvartal",LEFT(A1342,1)="3","3+4 kvartal",LEFT(A1342,1)="4","3+4 kvartal")</f>
        <v>1+2 kvartal</v>
      </c>
      <c r="D1342" s="3" t="s">
        <v>104</v>
      </c>
      <c r="E1342" s="3" t="s">
        <v>43</v>
      </c>
      <c r="F1342" s="4">
        <v>1735</v>
      </c>
      <c r="G1342" s="4">
        <v>5</v>
      </c>
    </row>
    <row r="1343" spans="1:7" x14ac:dyDescent="0.25">
      <c r="A1343" s="3" t="s">
        <v>180</v>
      </c>
      <c r="B1343" s="3">
        <f t="shared" si="20"/>
        <v>2021</v>
      </c>
      <c r="C1343" s="3" t="str" cm="1">
        <f t="array" ref="C1343">_xlfn.IFS(LEFT(A1343,1)="1","1+2 kvartal",LEFT(A1343,1)="2","1+2 kvartal",LEFT(A1343,1)="3","3+4 kvartal",LEFT(A1343,1)="4","3+4 kvartal")</f>
        <v>1+2 kvartal</v>
      </c>
      <c r="D1343" s="3" t="s">
        <v>104</v>
      </c>
      <c r="E1343" s="3" t="s">
        <v>44</v>
      </c>
      <c r="F1343" s="4">
        <v>1713</v>
      </c>
      <c r="G1343" s="14">
        <v>5.0999999999999996</v>
      </c>
    </row>
    <row r="1344" spans="1:7" x14ac:dyDescent="0.25">
      <c r="A1344" s="3" t="s">
        <v>180</v>
      </c>
      <c r="B1344" s="3">
        <f t="shared" si="20"/>
        <v>2021</v>
      </c>
      <c r="C1344" s="3" t="str" cm="1">
        <f t="array" ref="C1344">_xlfn.IFS(LEFT(A1344,1)="1","1+2 kvartal",LEFT(A1344,1)="2","1+2 kvartal",LEFT(A1344,1)="3","3+4 kvartal",LEFT(A1344,1)="4","3+4 kvartal")</f>
        <v>1+2 kvartal</v>
      </c>
      <c r="D1344" s="3" t="s">
        <v>104</v>
      </c>
      <c r="E1344" s="3" t="s">
        <v>45</v>
      </c>
      <c r="F1344" s="4">
        <v>425</v>
      </c>
      <c r="G1344" s="4">
        <v>3</v>
      </c>
    </row>
    <row r="1345" spans="1:7" x14ac:dyDescent="0.25">
      <c r="A1345" s="3" t="s">
        <v>180</v>
      </c>
      <c r="B1345" s="3">
        <f t="shared" si="20"/>
        <v>2021</v>
      </c>
      <c r="C1345" s="3" t="str" cm="1">
        <f t="array" ref="C1345">_xlfn.IFS(LEFT(A1345,1)="1","1+2 kvartal",LEFT(A1345,1)="2","1+2 kvartal",LEFT(A1345,1)="3","3+4 kvartal",LEFT(A1345,1)="4","3+4 kvartal")</f>
        <v>1+2 kvartal</v>
      </c>
      <c r="D1345" s="3" t="s">
        <v>104</v>
      </c>
      <c r="E1345" s="3" t="s">
        <v>46</v>
      </c>
      <c r="F1345" s="4">
        <v>1594</v>
      </c>
      <c r="G1345" s="14">
        <v>6.1</v>
      </c>
    </row>
    <row r="1346" spans="1:7" x14ac:dyDescent="0.25">
      <c r="A1346" s="3" t="s">
        <v>180</v>
      </c>
      <c r="B1346" s="3">
        <f t="shared" si="20"/>
        <v>2021</v>
      </c>
      <c r="C1346" s="3" t="str" cm="1">
        <f t="array" ref="C1346">_xlfn.IFS(LEFT(A1346,1)="1","1+2 kvartal",LEFT(A1346,1)="2","1+2 kvartal",LEFT(A1346,1)="3","3+4 kvartal",LEFT(A1346,1)="4","3+4 kvartal")</f>
        <v>1+2 kvartal</v>
      </c>
      <c r="D1346" s="3" t="s">
        <v>104</v>
      </c>
      <c r="E1346" s="3" t="s">
        <v>47</v>
      </c>
      <c r="F1346" s="4">
        <v>1016</v>
      </c>
      <c r="G1346" s="14">
        <v>6.7</v>
      </c>
    </row>
    <row r="1347" spans="1:7" x14ac:dyDescent="0.25">
      <c r="A1347" s="3" t="s">
        <v>180</v>
      </c>
      <c r="B1347" s="3">
        <f t="shared" si="20"/>
        <v>2021</v>
      </c>
      <c r="C1347" s="3" t="str" cm="1">
        <f t="array" ref="C1347">_xlfn.IFS(LEFT(A1347,1)="1","1+2 kvartal",LEFT(A1347,1)="2","1+2 kvartal",LEFT(A1347,1)="3","3+4 kvartal",LEFT(A1347,1)="4","3+4 kvartal")</f>
        <v>1+2 kvartal</v>
      </c>
      <c r="D1347" s="3" t="s">
        <v>104</v>
      </c>
      <c r="E1347" s="3" t="s">
        <v>48</v>
      </c>
      <c r="F1347" s="4">
        <v>1674</v>
      </c>
      <c r="G1347" s="14">
        <v>7.3</v>
      </c>
    </row>
    <row r="1348" spans="1:7" x14ac:dyDescent="0.25">
      <c r="A1348" s="3" t="s">
        <v>180</v>
      </c>
      <c r="B1348" s="3">
        <f t="shared" ref="B1348:B1411" si="21">VALUE(RIGHT(A1348,4))</f>
        <v>2021</v>
      </c>
      <c r="C1348" s="3" t="str" cm="1">
        <f t="array" ref="C1348">_xlfn.IFS(LEFT(A1348,1)="1","1+2 kvartal",LEFT(A1348,1)="2","1+2 kvartal",LEFT(A1348,1)="3","3+4 kvartal",LEFT(A1348,1)="4","3+4 kvartal")</f>
        <v>1+2 kvartal</v>
      </c>
      <c r="D1348" s="3" t="s">
        <v>104</v>
      </c>
      <c r="E1348" s="3" t="s">
        <v>49</v>
      </c>
      <c r="F1348" s="4">
        <v>2863</v>
      </c>
      <c r="G1348" s="14">
        <v>9.6</v>
      </c>
    </row>
    <row r="1349" spans="1:7" x14ac:dyDescent="0.25">
      <c r="A1349" s="3" t="s">
        <v>180</v>
      </c>
      <c r="B1349" s="3">
        <f t="shared" si="21"/>
        <v>2021</v>
      </c>
      <c r="C1349" s="3" t="str" cm="1">
        <f t="array" ref="C1349">_xlfn.IFS(LEFT(A1349,1)="1","1+2 kvartal",LEFT(A1349,1)="2","1+2 kvartal",LEFT(A1349,1)="3","3+4 kvartal",LEFT(A1349,1)="4","3+4 kvartal")</f>
        <v>1+2 kvartal</v>
      </c>
      <c r="D1349" s="3" t="s">
        <v>104</v>
      </c>
      <c r="E1349" s="3" t="s">
        <v>50</v>
      </c>
      <c r="F1349" s="4">
        <v>981</v>
      </c>
      <c r="G1349" s="14">
        <v>6.8</v>
      </c>
    </row>
    <row r="1350" spans="1:7" x14ac:dyDescent="0.25">
      <c r="A1350" s="3" t="s">
        <v>180</v>
      </c>
      <c r="B1350" s="3">
        <f t="shared" si="21"/>
        <v>2021</v>
      </c>
      <c r="C1350" s="3" t="str" cm="1">
        <f t="array" ref="C1350">_xlfn.IFS(LEFT(A1350,1)="1","1+2 kvartal",LEFT(A1350,1)="2","1+2 kvartal",LEFT(A1350,1)="3","3+4 kvartal",LEFT(A1350,1)="4","3+4 kvartal")</f>
        <v>1+2 kvartal</v>
      </c>
      <c r="D1350" s="3" t="s">
        <v>104</v>
      </c>
      <c r="E1350" s="3" t="s">
        <v>51</v>
      </c>
      <c r="F1350" s="4">
        <v>3370</v>
      </c>
      <c r="G1350" s="14">
        <v>5.6</v>
      </c>
    </row>
    <row r="1351" spans="1:7" x14ac:dyDescent="0.25">
      <c r="A1351" s="3" t="s">
        <v>180</v>
      </c>
      <c r="B1351" s="3">
        <f t="shared" si="21"/>
        <v>2021</v>
      </c>
      <c r="C1351" s="3" t="str" cm="1">
        <f t="array" ref="C1351">_xlfn.IFS(LEFT(A1351,1)="1","1+2 kvartal",LEFT(A1351,1)="2","1+2 kvartal",LEFT(A1351,1)="3","3+4 kvartal",LEFT(A1351,1)="4","3+4 kvartal")</f>
        <v>1+2 kvartal</v>
      </c>
      <c r="D1351" s="3" t="s">
        <v>104</v>
      </c>
      <c r="E1351" s="3" t="s">
        <v>52</v>
      </c>
      <c r="F1351" s="4">
        <v>13777</v>
      </c>
      <c r="G1351" s="14">
        <v>2.9</v>
      </c>
    </row>
    <row r="1352" spans="1:7" x14ac:dyDescent="0.25">
      <c r="A1352" s="3" t="s">
        <v>180</v>
      </c>
      <c r="B1352" s="3">
        <f t="shared" si="21"/>
        <v>2021</v>
      </c>
      <c r="C1352" s="3" t="str" cm="1">
        <f t="array" ref="C1352">_xlfn.IFS(LEFT(A1352,1)="1","1+2 kvartal",LEFT(A1352,1)="2","1+2 kvartal",LEFT(A1352,1)="3","3+4 kvartal",LEFT(A1352,1)="4","3+4 kvartal")</f>
        <v>1+2 kvartal</v>
      </c>
      <c r="D1352" s="3" t="s">
        <v>104</v>
      </c>
      <c r="E1352" s="3" t="s">
        <v>53</v>
      </c>
      <c r="F1352" s="4">
        <v>2273</v>
      </c>
      <c r="G1352" s="14">
        <v>5.8</v>
      </c>
    </row>
    <row r="1353" spans="1:7" x14ac:dyDescent="0.25">
      <c r="A1353" s="3" t="s">
        <v>180</v>
      </c>
      <c r="B1353" s="3">
        <f t="shared" si="21"/>
        <v>2021</v>
      </c>
      <c r="C1353" s="3" t="str" cm="1">
        <f t="array" ref="C1353">_xlfn.IFS(LEFT(A1353,1)="1","1+2 kvartal",LEFT(A1353,1)="2","1+2 kvartal",LEFT(A1353,1)="3","3+4 kvartal",LEFT(A1353,1)="4","3+4 kvartal")</f>
        <v>1+2 kvartal</v>
      </c>
      <c r="D1353" s="3" t="s">
        <v>104</v>
      </c>
      <c r="E1353" s="3" t="s">
        <v>54</v>
      </c>
      <c r="F1353" s="4">
        <v>770</v>
      </c>
      <c r="G1353" s="4">
        <v>11</v>
      </c>
    </row>
    <row r="1354" spans="1:7" x14ac:dyDescent="0.25">
      <c r="A1354" s="3" t="s">
        <v>180</v>
      </c>
      <c r="B1354" s="3">
        <f t="shared" si="21"/>
        <v>2021</v>
      </c>
      <c r="C1354" s="3" t="str" cm="1">
        <f t="array" ref="C1354">_xlfn.IFS(LEFT(A1354,1)="1","1+2 kvartal",LEFT(A1354,1)="2","1+2 kvartal",LEFT(A1354,1)="3","3+4 kvartal",LEFT(A1354,1)="4","3+4 kvartal")</f>
        <v>1+2 kvartal</v>
      </c>
      <c r="D1354" s="3" t="s">
        <v>104</v>
      </c>
      <c r="E1354" s="3" t="s">
        <v>55</v>
      </c>
      <c r="F1354" s="4">
        <v>751</v>
      </c>
      <c r="G1354" s="14">
        <v>4.4000000000000004</v>
      </c>
    </row>
    <row r="1355" spans="1:7" x14ac:dyDescent="0.25">
      <c r="A1355" s="3" t="s">
        <v>180</v>
      </c>
      <c r="B1355" s="3">
        <f t="shared" si="21"/>
        <v>2021</v>
      </c>
      <c r="C1355" s="3" t="str" cm="1">
        <f t="array" ref="C1355">_xlfn.IFS(LEFT(A1355,1)="1","1+2 kvartal",LEFT(A1355,1)="2","1+2 kvartal",LEFT(A1355,1)="3","3+4 kvartal",LEFT(A1355,1)="4","3+4 kvartal")</f>
        <v>1+2 kvartal</v>
      </c>
      <c r="D1355" s="3" t="s">
        <v>104</v>
      </c>
      <c r="E1355" s="3" t="s">
        <v>56</v>
      </c>
      <c r="F1355" s="4">
        <v>844</v>
      </c>
      <c r="G1355" s="14">
        <v>7.1</v>
      </c>
    </row>
    <row r="1356" spans="1:7" x14ac:dyDescent="0.25">
      <c r="A1356" s="3" t="s">
        <v>180</v>
      </c>
      <c r="B1356" s="3">
        <f t="shared" si="21"/>
        <v>2021</v>
      </c>
      <c r="C1356" s="3" t="str" cm="1">
        <f t="array" ref="C1356">_xlfn.IFS(LEFT(A1356,1)="1","1+2 kvartal",LEFT(A1356,1)="2","1+2 kvartal",LEFT(A1356,1)="3","3+4 kvartal",LEFT(A1356,1)="4","3+4 kvartal")</f>
        <v>1+2 kvartal</v>
      </c>
      <c r="D1356" s="3" t="s">
        <v>104</v>
      </c>
      <c r="E1356" s="3" t="s">
        <v>57</v>
      </c>
      <c r="F1356" s="4">
        <v>3246</v>
      </c>
      <c r="G1356" s="14">
        <v>13.5</v>
      </c>
    </row>
    <row r="1357" spans="1:7" x14ac:dyDescent="0.25">
      <c r="A1357" s="3" t="s">
        <v>180</v>
      </c>
      <c r="B1357" s="3">
        <f t="shared" si="21"/>
        <v>2021</v>
      </c>
      <c r="C1357" s="3" t="str" cm="1">
        <f t="array" ref="C1357">_xlfn.IFS(LEFT(A1357,1)="1","1+2 kvartal",LEFT(A1357,1)="2","1+2 kvartal",LEFT(A1357,1)="3","3+4 kvartal",LEFT(A1357,1)="4","3+4 kvartal")</f>
        <v>1+2 kvartal</v>
      </c>
      <c r="D1357" s="3" t="s">
        <v>104</v>
      </c>
      <c r="E1357" s="3" t="s">
        <v>58</v>
      </c>
      <c r="F1357" s="4">
        <v>1045</v>
      </c>
      <c r="G1357" s="14">
        <v>2.9</v>
      </c>
    </row>
    <row r="1358" spans="1:7" x14ac:dyDescent="0.25">
      <c r="A1358" s="3" t="s">
        <v>180</v>
      </c>
      <c r="B1358" s="3">
        <f t="shared" si="21"/>
        <v>2021</v>
      </c>
      <c r="C1358" s="3" t="str" cm="1">
        <f t="array" ref="C1358">_xlfn.IFS(LEFT(A1358,1)="1","1+2 kvartal",LEFT(A1358,1)="2","1+2 kvartal",LEFT(A1358,1)="3","3+4 kvartal",LEFT(A1358,1)="4","3+4 kvartal")</f>
        <v>1+2 kvartal</v>
      </c>
      <c r="D1358" s="3" t="s">
        <v>104</v>
      </c>
      <c r="E1358" s="3" t="s">
        <v>59</v>
      </c>
      <c r="F1358" s="4">
        <v>74</v>
      </c>
      <c r="G1358" s="4">
        <v>8</v>
      </c>
    </row>
    <row r="1359" spans="1:7" x14ac:dyDescent="0.25">
      <c r="A1359" s="3" t="s">
        <v>180</v>
      </c>
      <c r="B1359" s="3">
        <f t="shared" si="21"/>
        <v>2021</v>
      </c>
      <c r="C1359" s="3" t="str" cm="1">
        <f t="array" ref="C1359">_xlfn.IFS(LEFT(A1359,1)="1","1+2 kvartal",LEFT(A1359,1)="2","1+2 kvartal",LEFT(A1359,1)="3","3+4 kvartal",LEFT(A1359,1)="4","3+4 kvartal")</f>
        <v>1+2 kvartal</v>
      </c>
      <c r="D1359" s="3" t="s">
        <v>104</v>
      </c>
      <c r="E1359" s="3" t="s">
        <v>60</v>
      </c>
      <c r="F1359" s="4">
        <v>1842</v>
      </c>
      <c r="G1359" s="14">
        <v>7.1</v>
      </c>
    </row>
    <row r="1360" spans="1:7" x14ac:dyDescent="0.25">
      <c r="A1360" s="3" t="s">
        <v>180</v>
      </c>
      <c r="B1360" s="3">
        <f t="shared" si="21"/>
        <v>2021</v>
      </c>
      <c r="C1360" s="3" t="str" cm="1">
        <f t="array" ref="C1360">_xlfn.IFS(LEFT(A1360,1)="1","1+2 kvartal",LEFT(A1360,1)="2","1+2 kvartal",LEFT(A1360,1)="3","3+4 kvartal",LEFT(A1360,1)="4","3+4 kvartal")</f>
        <v>1+2 kvartal</v>
      </c>
      <c r="D1360" s="3" t="s">
        <v>104</v>
      </c>
      <c r="E1360" s="3" t="s">
        <v>61</v>
      </c>
      <c r="F1360" s="4">
        <v>1552</v>
      </c>
      <c r="G1360" s="14">
        <v>6.4</v>
      </c>
    </row>
    <row r="1361" spans="1:7" x14ac:dyDescent="0.25">
      <c r="A1361" s="3" t="s">
        <v>180</v>
      </c>
      <c r="B1361" s="3">
        <f t="shared" si="21"/>
        <v>2021</v>
      </c>
      <c r="C1361" s="3" t="str" cm="1">
        <f t="array" ref="C1361">_xlfn.IFS(LEFT(A1361,1)="1","1+2 kvartal",LEFT(A1361,1)="2","1+2 kvartal",LEFT(A1361,1)="3","3+4 kvartal",LEFT(A1361,1)="4","3+4 kvartal")</f>
        <v>1+2 kvartal</v>
      </c>
      <c r="D1361" s="3" t="s">
        <v>104</v>
      </c>
      <c r="E1361" s="3" t="s">
        <v>62</v>
      </c>
      <c r="F1361" s="4">
        <v>1094</v>
      </c>
      <c r="G1361" s="4">
        <v>9</v>
      </c>
    </row>
    <row r="1362" spans="1:7" x14ac:dyDescent="0.25">
      <c r="A1362" s="3" t="s">
        <v>180</v>
      </c>
      <c r="B1362" s="3">
        <f t="shared" si="21"/>
        <v>2021</v>
      </c>
      <c r="C1362" s="3" t="str" cm="1">
        <f t="array" ref="C1362">_xlfn.IFS(LEFT(A1362,1)="1","1+2 kvartal",LEFT(A1362,1)="2","1+2 kvartal",LEFT(A1362,1)="3","3+4 kvartal",LEFT(A1362,1)="4","3+4 kvartal")</f>
        <v>1+2 kvartal</v>
      </c>
      <c r="D1362" s="3" t="s">
        <v>104</v>
      </c>
      <c r="E1362" s="3" t="s">
        <v>63</v>
      </c>
      <c r="F1362" s="4">
        <v>1851</v>
      </c>
      <c r="G1362" s="4">
        <v>8</v>
      </c>
    </row>
    <row r="1363" spans="1:7" x14ac:dyDescent="0.25">
      <c r="A1363" s="3" t="s">
        <v>180</v>
      </c>
      <c r="B1363" s="3">
        <f t="shared" si="21"/>
        <v>2021</v>
      </c>
      <c r="C1363" s="3" t="str" cm="1">
        <f t="array" ref="C1363">_xlfn.IFS(LEFT(A1363,1)="1","1+2 kvartal",LEFT(A1363,1)="2","1+2 kvartal",LEFT(A1363,1)="3","3+4 kvartal",LEFT(A1363,1)="4","3+4 kvartal")</f>
        <v>1+2 kvartal</v>
      </c>
      <c r="D1363" s="3" t="s">
        <v>104</v>
      </c>
      <c r="E1363" s="3" t="s">
        <v>64</v>
      </c>
      <c r="F1363" s="4">
        <v>1311</v>
      </c>
      <c r="G1363" s="14">
        <v>7.2</v>
      </c>
    </row>
    <row r="1364" spans="1:7" x14ac:dyDescent="0.25">
      <c r="A1364" s="3" t="s">
        <v>180</v>
      </c>
      <c r="B1364" s="3">
        <f t="shared" si="21"/>
        <v>2021</v>
      </c>
      <c r="C1364" s="3" t="str" cm="1">
        <f t="array" ref="C1364">_xlfn.IFS(LEFT(A1364,1)="1","1+2 kvartal",LEFT(A1364,1)="2","1+2 kvartal",LEFT(A1364,1)="3","3+4 kvartal",LEFT(A1364,1)="4","3+4 kvartal")</f>
        <v>1+2 kvartal</v>
      </c>
      <c r="D1364" s="3" t="s">
        <v>104</v>
      </c>
      <c r="E1364" s="3" t="s">
        <v>65</v>
      </c>
      <c r="F1364" s="4">
        <v>1929</v>
      </c>
      <c r="G1364" s="14">
        <v>9.9</v>
      </c>
    </row>
    <row r="1365" spans="1:7" x14ac:dyDescent="0.25">
      <c r="A1365" s="3" t="s">
        <v>180</v>
      </c>
      <c r="B1365" s="3">
        <f t="shared" si="21"/>
        <v>2021</v>
      </c>
      <c r="C1365" s="3" t="str" cm="1">
        <f t="array" ref="C1365">_xlfn.IFS(LEFT(A1365,1)="1","1+2 kvartal",LEFT(A1365,1)="2","1+2 kvartal",LEFT(A1365,1)="3","3+4 kvartal",LEFT(A1365,1)="4","3+4 kvartal")</f>
        <v>1+2 kvartal</v>
      </c>
      <c r="D1365" s="3" t="s">
        <v>104</v>
      </c>
      <c r="E1365" s="3" t="s">
        <v>66</v>
      </c>
      <c r="F1365" s="4">
        <v>3628</v>
      </c>
      <c r="G1365" s="14">
        <v>6.9</v>
      </c>
    </row>
    <row r="1366" spans="1:7" x14ac:dyDescent="0.25">
      <c r="A1366" s="3" t="s">
        <v>180</v>
      </c>
      <c r="B1366" s="3">
        <f t="shared" si="21"/>
        <v>2021</v>
      </c>
      <c r="C1366" s="3" t="str" cm="1">
        <f t="array" ref="C1366">_xlfn.IFS(LEFT(A1366,1)="1","1+2 kvartal",LEFT(A1366,1)="2","1+2 kvartal",LEFT(A1366,1)="3","3+4 kvartal",LEFT(A1366,1)="4","3+4 kvartal")</f>
        <v>1+2 kvartal</v>
      </c>
      <c r="D1366" s="3" t="s">
        <v>104</v>
      </c>
      <c r="E1366" s="3" t="s">
        <v>67</v>
      </c>
      <c r="F1366" s="4">
        <v>799</v>
      </c>
      <c r="G1366" s="14">
        <v>5.8</v>
      </c>
    </row>
    <row r="1367" spans="1:7" x14ac:dyDescent="0.25">
      <c r="A1367" s="3" t="s">
        <v>180</v>
      </c>
      <c r="B1367" s="3">
        <f t="shared" si="21"/>
        <v>2021</v>
      </c>
      <c r="C1367" s="3" t="str" cm="1">
        <f t="array" ref="C1367">_xlfn.IFS(LEFT(A1367,1)="1","1+2 kvartal",LEFT(A1367,1)="2","1+2 kvartal",LEFT(A1367,1)="3","3+4 kvartal",LEFT(A1367,1)="4","3+4 kvartal")</f>
        <v>1+2 kvartal</v>
      </c>
      <c r="D1367" s="3" t="s">
        <v>104</v>
      </c>
      <c r="E1367" s="3" t="s">
        <v>68</v>
      </c>
      <c r="F1367" s="4">
        <v>9024</v>
      </c>
      <c r="G1367" s="14">
        <v>6.4</v>
      </c>
    </row>
    <row r="1368" spans="1:7" x14ac:dyDescent="0.25">
      <c r="A1368" s="3" t="s">
        <v>180</v>
      </c>
      <c r="B1368" s="3">
        <f t="shared" si="21"/>
        <v>2021</v>
      </c>
      <c r="C1368" s="3" t="str" cm="1">
        <f t="array" ref="C1368">_xlfn.IFS(LEFT(A1368,1)="1","1+2 kvartal",LEFT(A1368,1)="2","1+2 kvartal",LEFT(A1368,1)="3","3+4 kvartal",LEFT(A1368,1)="4","3+4 kvartal")</f>
        <v>1+2 kvartal</v>
      </c>
      <c r="D1368" s="3" t="s">
        <v>104</v>
      </c>
      <c r="E1368" s="3" t="s">
        <v>69</v>
      </c>
      <c r="F1368" s="4">
        <v>1911</v>
      </c>
      <c r="G1368" s="4">
        <v>10</v>
      </c>
    </row>
    <row r="1369" spans="1:7" x14ac:dyDescent="0.25">
      <c r="A1369" s="3" t="s">
        <v>180</v>
      </c>
      <c r="B1369" s="3">
        <f t="shared" si="21"/>
        <v>2021</v>
      </c>
      <c r="C1369" s="3" t="str" cm="1">
        <f t="array" ref="C1369">_xlfn.IFS(LEFT(A1369,1)="1","1+2 kvartal",LEFT(A1369,1)="2","1+2 kvartal",LEFT(A1369,1)="3","3+4 kvartal",LEFT(A1369,1)="4","3+4 kvartal")</f>
        <v>1+2 kvartal</v>
      </c>
      <c r="D1369" s="3" t="s">
        <v>104</v>
      </c>
      <c r="E1369" s="3" t="s">
        <v>70</v>
      </c>
      <c r="F1369" s="4">
        <v>4404</v>
      </c>
      <c r="G1369" s="4">
        <v>7</v>
      </c>
    </row>
    <row r="1370" spans="1:7" x14ac:dyDescent="0.25">
      <c r="A1370" s="3" t="s">
        <v>180</v>
      </c>
      <c r="B1370" s="3">
        <f t="shared" si="21"/>
        <v>2021</v>
      </c>
      <c r="C1370" s="3" t="str" cm="1">
        <f t="array" ref="C1370">_xlfn.IFS(LEFT(A1370,1)="1","1+2 kvartal",LEFT(A1370,1)="2","1+2 kvartal",LEFT(A1370,1)="3","3+4 kvartal",LEFT(A1370,1)="4","3+4 kvartal")</f>
        <v>1+2 kvartal</v>
      </c>
      <c r="D1370" s="3" t="s">
        <v>104</v>
      </c>
      <c r="E1370" s="3" t="s">
        <v>71</v>
      </c>
      <c r="F1370" s="4">
        <v>797</v>
      </c>
      <c r="G1370" s="14">
        <v>4.3</v>
      </c>
    </row>
    <row r="1371" spans="1:7" x14ac:dyDescent="0.25">
      <c r="A1371" s="3" t="s">
        <v>180</v>
      </c>
      <c r="B1371" s="3">
        <f t="shared" si="21"/>
        <v>2021</v>
      </c>
      <c r="C1371" s="3" t="str" cm="1">
        <f t="array" ref="C1371">_xlfn.IFS(LEFT(A1371,1)="1","1+2 kvartal",LEFT(A1371,1)="2","1+2 kvartal",LEFT(A1371,1)="3","3+4 kvartal",LEFT(A1371,1)="4","3+4 kvartal")</f>
        <v>1+2 kvartal</v>
      </c>
      <c r="D1371" s="3" t="s">
        <v>104</v>
      </c>
      <c r="E1371" s="3" t="s">
        <v>72</v>
      </c>
      <c r="F1371" s="4">
        <v>2352</v>
      </c>
      <c r="G1371" s="14">
        <v>6.8</v>
      </c>
    </row>
    <row r="1372" spans="1:7" x14ac:dyDescent="0.25">
      <c r="A1372" s="3" t="s">
        <v>180</v>
      </c>
      <c r="B1372" s="3">
        <f t="shared" si="21"/>
        <v>2021</v>
      </c>
      <c r="C1372" s="3" t="str" cm="1">
        <f t="array" ref="C1372">_xlfn.IFS(LEFT(A1372,1)="1","1+2 kvartal",LEFT(A1372,1)="2","1+2 kvartal",LEFT(A1372,1)="3","3+4 kvartal",LEFT(A1372,1)="4","3+4 kvartal")</f>
        <v>1+2 kvartal</v>
      </c>
      <c r="D1372" s="3" t="s">
        <v>104</v>
      </c>
      <c r="E1372" s="3" t="s">
        <v>73</v>
      </c>
      <c r="F1372" s="4">
        <v>1398</v>
      </c>
      <c r="G1372" s="14">
        <v>6.1</v>
      </c>
    </row>
    <row r="1373" spans="1:7" x14ac:dyDescent="0.25">
      <c r="A1373" s="3" t="s">
        <v>180</v>
      </c>
      <c r="B1373" s="3">
        <f t="shared" si="21"/>
        <v>2021</v>
      </c>
      <c r="C1373" s="3" t="str" cm="1">
        <f t="array" ref="C1373">_xlfn.IFS(LEFT(A1373,1)="1","1+2 kvartal",LEFT(A1373,1)="2","1+2 kvartal",LEFT(A1373,1)="3","3+4 kvartal",LEFT(A1373,1)="4","3+4 kvartal")</f>
        <v>1+2 kvartal</v>
      </c>
      <c r="D1373" s="3" t="s">
        <v>104</v>
      </c>
      <c r="E1373" s="3" t="s">
        <v>74</v>
      </c>
      <c r="F1373" s="4">
        <v>2266</v>
      </c>
      <c r="G1373" s="4">
        <v>4</v>
      </c>
    </row>
    <row r="1374" spans="1:7" x14ac:dyDescent="0.25">
      <c r="A1374" s="3" t="s">
        <v>180</v>
      </c>
      <c r="B1374" s="3">
        <f t="shared" si="21"/>
        <v>2021</v>
      </c>
      <c r="C1374" s="3" t="str" cm="1">
        <f t="array" ref="C1374">_xlfn.IFS(LEFT(A1374,1)="1","1+2 kvartal",LEFT(A1374,1)="2","1+2 kvartal",LEFT(A1374,1)="3","3+4 kvartal",LEFT(A1374,1)="4","3+4 kvartal")</f>
        <v>1+2 kvartal</v>
      </c>
      <c r="D1374" s="3" t="s">
        <v>104</v>
      </c>
      <c r="E1374" s="3" t="s">
        <v>75</v>
      </c>
      <c r="F1374" s="4">
        <v>991</v>
      </c>
      <c r="G1374" s="14">
        <v>2.9</v>
      </c>
    </row>
    <row r="1375" spans="1:7" x14ac:dyDescent="0.25">
      <c r="A1375" s="3" t="s">
        <v>180</v>
      </c>
      <c r="B1375" s="3">
        <f t="shared" si="21"/>
        <v>2021</v>
      </c>
      <c r="C1375" s="3" t="str" cm="1">
        <f t="array" ref="C1375">_xlfn.IFS(LEFT(A1375,1)="1","1+2 kvartal",LEFT(A1375,1)="2","1+2 kvartal",LEFT(A1375,1)="3","3+4 kvartal",LEFT(A1375,1)="4","3+4 kvartal")</f>
        <v>1+2 kvartal</v>
      </c>
      <c r="D1375" s="3" t="s">
        <v>104</v>
      </c>
      <c r="E1375" s="3" t="s">
        <v>76</v>
      </c>
      <c r="F1375" s="4">
        <v>1131</v>
      </c>
      <c r="G1375" s="14">
        <v>4.3</v>
      </c>
    </row>
    <row r="1376" spans="1:7" x14ac:dyDescent="0.25">
      <c r="A1376" s="3" t="s">
        <v>180</v>
      </c>
      <c r="B1376" s="3">
        <f t="shared" si="21"/>
        <v>2021</v>
      </c>
      <c r="C1376" s="3" t="str" cm="1">
        <f t="array" ref="C1376">_xlfn.IFS(LEFT(A1376,1)="1","1+2 kvartal",LEFT(A1376,1)="2","1+2 kvartal",LEFT(A1376,1)="3","3+4 kvartal",LEFT(A1376,1)="4","3+4 kvartal")</f>
        <v>1+2 kvartal</v>
      </c>
      <c r="D1376" s="3" t="s">
        <v>104</v>
      </c>
      <c r="E1376" s="3" t="s">
        <v>77</v>
      </c>
      <c r="F1376" s="4">
        <v>166</v>
      </c>
      <c r="G1376" s="14">
        <v>8.1</v>
      </c>
    </row>
    <row r="1377" spans="1:7" x14ac:dyDescent="0.25">
      <c r="A1377" s="3" t="s">
        <v>180</v>
      </c>
      <c r="B1377" s="3">
        <f t="shared" si="21"/>
        <v>2021</v>
      </c>
      <c r="C1377" s="3" t="str" cm="1">
        <f t="array" ref="C1377">_xlfn.IFS(LEFT(A1377,1)="1","1+2 kvartal",LEFT(A1377,1)="2","1+2 kvartal",LEFT(A1377,1)="3","3+4 kvartal",LEFT(A1377,1)="4","3+4 kvartal")</f>
        <v>1+2 kvartal</v>
      </c>
      <c r="D1377" s="3" t="s">
        <v>104</v>
      </c>
      <c r="E1377" s="3" t="s">
        <v>78</v>
      </c>
      <c r="F1377" s="4">
        <v>3115</v>
      </c>
      <c r="G1377" s="14">
        <v>5.2</v>
      </c>
    </row>
    <row r="1378" spans="1:7" x14ac:dyDescent="0.25">
      <c r="A1378" s="3" t="s">
        <v>180</v>
      </c>
      <c r="B1378" s="3">
        <f t="shared" si="21"/>
        <v>2021</v>
      </c>
      <c r="C1378" s="3" t="str" cm="1">
        <f t="array" ref="C1378">_xlfn.IFS(LEFT(A1378,1)="1","1+2 kvartal",LEFT(A1378,1)="2","1+2 kvartal",LEFT(A1378,1)="3","3+4 kvartal",LEFT(A1378,1)="4","3+4 kvartal")</f>
        <v>1+2 kvartal</v>
      </c>
      <c r="D1378" s="3" t="s">
        <v>104</v>
      </c>
      <c r="E1378" s="3" t="s">
        <v>79</v>
      </c>
      <c r="F1378" s="4">
        <v>1679</v>
      </c>
      <c r="G1378" s="14">
        <v>4.3</v>
      </c>
    </row>
    <row r="1379" spans="1:7" x14ac:dyDescent="0.25">
      <c r="A1379" s="3" t="s">
        <v>180</v>
      </c>
      <c r="B1379" s="3">
        <f t="shared" si="21"/>
        <v>2021</v>
      </c>
      <c r="C1379" s="3" t="str" cm="1">
        <f t="array" ref="C1379">_xlfn.IFS(LEFT(A1379,1)="1","1+2 kvartal",LEFT(A1379,1)="2","1+2 kvartal",LEFT(A1379,1)="3","3+4 kvartal",LEFT(A1379,1)="4","3+4 kvartal")</f>
        <v>1+2 kvartal</v>
      </c>
      <c r="D1379" s="3" t="s">
        <v>104</v>
      </c>
      <c r="E1379" s="3" t="s">
        <v>80</v>
      </c>
      <c r="F1379" s="4">
        <v>2366</v>
      </c>
      <c r="G1379" s="14">
        <v>8.4</v>
      </c>
    </row>
    <row r="1380" spans="1:7" x14ac:dyDescent="0.25">
      <c r="A1380" s="3" t="s">
        <v>180</v>
      </c>
      <c r="B1380" s="3">
        <f t="shared" si="21"/>
        <v>2021</v>
      </c>
      <c r="C1380" s="3" t="str" cm="1">
        <f t="array" ref="C1380">_xlfn.IFS(LEFT(A1380,1)="1","1+2 kvartal",LEFT(A1380,1)="2","1+2 kvartal",LEFT(A1380,1)="3","3+4 kvartal",LEFT(A1380,1)="4","3+4 kvartal")</f>
        <v>1+2 kvartal</v>
      </c>
      <c r="D1380" s="3" t="s">
        <v>104</v>
      </c>
      <c r="E1380" s="3" t="s">
        <v>81</v>
      </c>
      <c r="F1380" s="4">
        <v>3847</v>
      </c>
      <c r="G1380" s="14">
        <v>7.6</v>
      </c>
    </row>
    <row r="1381" spans="1:7" x14ac:dyDescent="0.25">
      <c r="A1381" s="3" t="s">
        <v>180</v>
      </c>
      <c r="B1381" s="3">
        <f t="shared" si="21"/>
        <v>2021</v>
      </c>
      <c r="C1381" s="3" t="str" cm="1">
        <f t="array" ref="C1381">_xlfn.IFS(LEFT(A1381,1)="1","1+2 kvartal",LEFT(A1381,1)="2","1+2 kvartal",LEFT(A1381,1)="3","3+4 kvartal",LEFT(A1381,1)="4","3+4 kvartal")</f>
        <v>1+2 kvartal</v>
      </c>
      <c r="D1381" s="3" t="s">
        <v>104</v>
      </c>
      <c r="E1381" s="3" t="s">
        <v>82</v>
      </c>
      <c r="F1381" s="4">
        <v>511</v>
      </c>
      <c r="G1381" s="14">
        <v>3.6</v>
      </c>
    </row>
    <row r="1382" spans="1:7" x14ac:dyDescent="0.25">
      <c r="A1382" s="3" t="s">
        <v>180</v>
      </c>
      <c r="B1382" s="3">
        <f t="shared" si="21"/>
        <v>2021</v>
      </c>
      <c r="C1382" s="3" t="str" cm="1">
        <f t="array" ref="C1382">_xlfn.IFS(LEFT(A1382,1)="1","1+2 kvartal",LEFT(A1382,1)="2","1+2 kvartal",LEFT(A1382,1)="3","3+4 kvartal",LEFT(A1382,1)="4","3+4 kvartal")</f>
        <v>1+2 kvartal</v>
      </c>
      <c r="D1382" s="3" t="s">
        <v>104</v>
      </c>
      <c r="E1382" s="3" t="s">
        <v>83</v>
      </c>
      <c r="F1382" s="4">
        <v>1240</v>
      </c>
      <c r="G1382" s="14">
        <v>6.6</v>
      </c>
    </row>
    <row r="1383" spans="1:7" x14ac:dyDescent="0.25">
      <c r="A1383" s="3" t="s">
        <v>180</v>
      </c>
      <c r="B1383" s="3">
        <f t="shared" si="21"/>
        <v>2021</v>
      </c>
      <c r="C1383" s="3" t="str" cm="1">
        <f t="array" ref="C1383">_xlfn.IFS(LEFT(A1383,1)="1","1+2 kvartal",LEFT(A1383,1)="2","1+2 kvartal",LEFT(A1383,1)="3","3+4 kvartal",LEFT(A1383,1)="4","3+4 kvartal")</f>
        <v>1+2 kvartal</v>
      </c>
      <c r="D1383" s="3" t="s">
        <v>104</v>
      </c>
      <c r="E1383" s="3" t="s">
        <v>84</v>
      </c>
      <c r="F1383" s="4">
        <v>812</v>
      </c>
      <c r="G1383" s="14">
        <v>5.8</v>
      </c>
    </row>
    <row r="1384" spans="1:7" x14ac:dyDescent="0.25">
      <c r="A1384" s="3" t="s">
        <v>180</v>
      </c>
      <c r="B1384" s="3">
        <f t="shared" si="21"/>
        <v>2021</v>
      </c>
      <c r="C1384" s="3" t="str" cm="1">
        <f t="array" ref="C1384">_xlfn.IFS(LEFT(A1384,1)="1","1+2 kvartal",LEFT(A1384,1)="2","1+2 kvartal",LEFT(A1384,1)="3","3+4 kvartal",LEFT(A1384,1)="4","3+4 kvartal")</f>
        <v>1+2 kvartal</v>
      </c>
      <c r="D1384" s="3" t="s">
        <v>104</v>
      </c>
      <c r="E1384" s="3" t="s">
        <v>85</v>
      </c>
      <c r="F1384" s="4">
        <v>922</v>
      </c>
      <c r="G1384" s="14">
        <v>7.4</v>
      </c>
    </row>
    <row r="1385" spans="1:7" x14ac:dyDescent="0.25">
      <c r="A1385" s="3" t="s">
        <v>180</v>
      </c>
      <c r="B1385" s="3">
        <f t="shared" si="21"/>
        <v>2021</v>
      </c>
      <c r="C1385" s="3" t="str" cm="1">
        <f t="array" ref="C1385">_xlfn.IFS(LEFT(A1385,1)="1","1+2 kvartal",LEFT(A1385,1)="2","1+2 kvartal",LEFT(A1385,1)="3","3+4 kvartal",LEFT(A1385,1)="4","3+4 kvartal")</f>
        <v>1+2 kvartal</v>
      </c>
      <c r="D1385" s="3" t="s">
        <v>104</v>
      </c>
      <c r="E1385" s="3" t="s">
        <v>86</v>
      </c>
      <c r="F1385" s="4">
        <v>2565</v>
      </c>
      <c r="G1385" s="14">
        <v>7.1</v>
      </c>
    </row>
    <row r="1386" spans="1:7" x14ac:dyDescent="0.25">
      <c r="A1386" s="3" t="s">
        <v>180</v>
      </c>
      <c r="B1386" s="3">
        <f t="shared" si="21"/>
        <v>2021</v>
      </c>
      <c r="C1386" s="3" t="str" cm="1">
        <f t="array" ref="C1386">_xlfn.IFS(LEFT(A1386,1)="1","1+2 kvartal",LEFT(A1386,1)="2","1+2 kvartal",LEFT(A1386,1)="3","3+4 kvartal",LEFT(A1386,1)="4","3+4 kvartal")</f>
        <v>1+2 kvartal</v>
      </c>
      <c r="D1386" s="3" t="s">
        <v>104</v>
      </c>
      <c r="E1386" s="3" t="s">
        <v>87</v>
      </c>
      <c r="F1386" s="4">
        <v>1549</v>
      </c>
      <c r="G1386" s="4">
        <v>6</v>
      </c>
    </row>
    <row r="1387" spans="1:7" x14ac:dyDescent="0.25">
      <c r="A1387" s="3" t="s">
        <v>180</v>
      </c>
      <c r="B1387" s="3">
        <f t="shared" si="21"/>
        <v>2021</v>
      </c>
      <c r="C1387" s="3" t="str" cm="1">
        <f t="array" ref="C1387">_xlfn.IFS(LEFT(A1387,1)="1","1+2 kvartal",LEFT(A1387,1)="2","1+2 kvartal",LEFT(A1387,1)="3","3+4 kvartal",LEFT(A1387,1)="4","3+4 kvartal")</f>
        <v>1+2 kvartal</v>
      </c>
      <c r="D1387" s="3" t="s">
        <v>104</v>
      </c>
      <c r="E1387" s="3" t="s">
        <v>88</v>
      </c>
      <c r="F1387" s="4">
        <v>3686</v>
      </c>
      <c r="G1387" s="14">
        <v>8.1999999999999993</v>
      </c>
    </row>
    <row r="1388" spans="1:7" x14ac:dyDescent="0.25">
      <c r="A1388" s="3" t="s">
        <v>180</v>
      </c>
      <c r="B1388" s="3">
        <f t="shared" si="21"/>
        <v>2021</v>
      </c>
      <c r="C1388" s="3" t="str" cm="1">
        <f t="array" ref="C1388">_xlfn.IFS(LEFT(A1388,1)="1","1+2 kvartal",LEFT(A1388,1)="2","1+2 kvartal",LEFT(A1388,1)="3","3+4 kvartal",LEFT(A1388,1)="4","3+4 kvartal")</f>
        <v>1+2 kvartal</v>
      </c>
      <c r="D1388" s="3" t="s">
        <v>104</v>
      </c>
      <c r="E1388" s="3" t="s">
        <v>89</v>
      </c>
      <c r="F1388" s="4">
        <v>2036</v>
      </c>
      <c r="G1388" s="14">
        <v>7.7</v>
      </c>
    </row>
    <row r="1389" spans="1:7" x14ac:dyDescent="0.25">
      <c r="A1389" s="3" t="s">
        <v>180</v>
      </c>
      <c r="B1389" s="3">
        <f t="shared" si="21"/>
        <v>2021</v>
      </c>
      <c r="C1389" s="3" t="str" cm="1">
        <f t="array" ref="C1389">_xlfn.IFS(LEFT(A1389,1)="1","1+2 kvartal",LEFT(A1389,1)="2","1+2 kvartal",LEFT(A1389,1)="3","3+4 kvartal",LEFT(A1389,1)="4","3+4 kvartal")</f>
        <v>1+2 kvartal</v>
      </c>
      <c r="D1389" s="3" t="s">
        <v>104</v>
      </c>
      <c r="E1389" s="3" t="s">
        <v>90</v>
      </c>
      <c r="F1389" s="4">
        <v>1858</v>
      </c>
      <c r="G1389" s="14">
        <v>8.1999999999999993</v>
      </c>
    </row>
    <row r="1390" spans="1:7" x14ac:dyDescent="0.25">
      <c r="A1390" s="3" t="s">
        <v>180</v>
      </c>
      <c r="B1390" s="3">
        <f t="shared" si="21"/>
        <v>2021</v>
      </c>
      <c r="C1390" s="3" t="str" cm="1">
        <f t="array" ref="C1390">_xlfn.IFS(LEFT(A1390,1)="1","1+2 kvartal",LEFT(A1390,1)="2","1+2 kvartal",LEFT(A1390,1)="3","3+4 kvartal",LEFT(A1390,1)="4","3+4 kvartal")</f>
        <v>1+2 kvartal</v>
      </c>
      <c r="D1390" s="3" t="s">
        <v>104</v>
      </c>
      <c r="E1390" s="3" t="s">
        <v>91</v>
      </c>
      <c r="F1390" s="4">
        <v>1098</v>
      </c>
      <c r="G1390" s="14">
        <v>4.0999999999999996</v>
      </c>
    </row>
    <row r="1391" spans="1:7" x14ac:dyDescent="0.25">
      <c r="A1391" s="3" t="s">
        <v>180</v>
      </c>
      <c r="B1391" s="3">
        <f t="shared" si="21"/>
        <v>2021</v>
      </c>
      <c r="C1391" s="3" t="str" cm="1">
        <f t="array" ref="C1391">_xlfn.IFS(LEFT(A1391,1)="1","1+2 kvartal",LEFT(A1391,1)="2","1+2 kvartal",LEFT(A1391,1)="3","3+4 kvartal",LEFT(A1391,1)="4","3+4 kvartal")</f>
        <v>1+2 kvartal</v>
      </c>
      <c r="D1391" s="3" t="s">
        <v>104</v>
      </c>
      <c r="E1391" s="3" t="s">
        <v>92</v>
      </c>
      <c r="F1391" s="4">
        <v>227</v>
      </c>
      <c r="G1391" s="14">
        <v>2.2999999999999998</v>
      </c>
    </row>
    <row r="1392" spans="1:7" x14ac:dyDescent="0.25">
      <c r="A1392" s="3" t="s">
        <v>180</v>
      </c>
      <c r="B1392" s="3">
        <f t="shared" si="21"/>
        <v>2021</v>
      </c>
      <c r="C1392" s="3" t="str" cm="1">
        <f t="array" ref="C1392">_xlfn.IFS(LEFT(A1392,1)="1","1+2 kvartal",LEFT(A1392,1)="2","1+2 kvartal",LEFT(A1392,1)="3","3+4 kvartal",LEFT(A1392,1)="4","3+4 kvartal")</f>
        <v>1+2 kvartal</v>
      </c>
      <c r="D1392" s="3" t="s">
        <v>104</v>
      </c>
      <c r="E1392" s="3" t="s">
        <v>93</v>
      </c>
      <c r="F1392" s="4">
        <v>2058</v>
      </c>
      <c r="G1392" s="14">
        <v>6.7</v>
      </c>
    </row>
    <row r="1393" spans="1:7" x14ac:dyDescent="0.25">
      <c r="A1393" s="3" t="s">
        <v>180</v>
      </c>
      <c r="B1393" s="3">
        <f t="shared" si="21"/>
        <v>2021</v>
      </c>
      <c r="C1393" s="3" t="str" cm="1">
        <f t="array" ref="C1393">_xlfn.IFS(LEFT(A1393,1)="1","1+2 kvartal",LEFT(A1393,1)="2","1+2 kvartal",LEFT(A1393,1)="3","3+4 kvartal",LEFT(A1393,1)="4","3+4 kvartal")</f>
        <v>1+2 kvartal</v>
      </c>
      <c r="D1393" s="3" t="s">
        <v>104</v>
      </c>
      <c r="E1393" s="3" t="s">
        <v>94</v>
      </c>
      <c r="F1393" s="4">
        <v>1641</v>
      </c>
      <c r="G1393" s="14">
        <v>6.1</v>
      </c>
    </row>
    <row r="1394" spans="1:7" x14ac:dyDescent="0.25">
      <c r="A1394" s="3" t="s">
        <v>180</v>
      </c>
      <c r="B1394" s="3">
        <f t="shared" si="21"/>
        <v>2021</v>
      </c>
      <c r="C1394" s="3" t="str" cm="1">
        <f t="array" ref="C1394">_xlfn.IFS(LEFT(A1394,1)="1","1+2 kvartal",LEFT(A1394,1)="2","1+2 kvartal",LEFT(A1394,1)="3","3+4 kvartal",LEFT(A1394,1)="4","3+4 kvartal")</f>
        <v>1+2 kvartal</v>
      </c>
      <c r="D1394" s="3" t="s">
        <v>104</v>
      </c>
      <c r="E1394" s="3" t="s">
        <v>95</v>
      </c>
      <c r="F1394" s="4">
        <v>4252</v>
      </c>
      <c r="G1394" s="14">
        <v>5.7</v>
      </c>
    </row>
    <row r="1395" spans="1:7" x14ac:dyDescent="0.25">
      <c r="A1395" s="3" t="s">
        <v>180</v>
      </c>
      <c r="B1395" s="3">
        <f t="shared" si="21"/>
        <v>2021</v>
      </c>
      <c r="C1395" s="3" t="str" cm="1">
        <f t="array" ref="C1395">_xlfn.IFS(LEFT(A1395,1)="1","1+2 kvartal",LEFT(A1395,1)="2","1+2 kvartal",LEFT(A1395,1)="3","3+4 kvartal",LEFT(A1395,1)="4","3+4 kvartal")</f>
        <v>1+2 kvartal</v>
      </c>
      <c r="D1395" s="3" t="s">
        <v>104</v>
      </c>
      <c r="E1395" s="3" t="s">
        <v>96</v>
      </c>
      <c r="F1395" s="4">
        <v>1747</v>
      </c>
      <c r="G1395" s="14">
        <v>7.9</v>
      </c>
    </row>
    <row r="1396" spans="1:7" x14ac:dyDescent="0.25">
      <c r="A1396" s="3" t="s">
        <v>180</v>
      </c>
      <c r="B1396" s="3">
        <f t="shared" si="21"/>
        <v>2021</v>
      </c>
      <c r="C1396" s="3" t="str" cm="1">
        <f t="array" ref="C1396">_xlfn.IFS(LEFT(A1396,1)="1","1+2 kvartal",LEFT(A1396,1)="2","1+2 kvartal",LEFT(A1396,1)="3","3+4 kvartal",LEFT(A1396,1)="4","3+4 kvartal")</f>
        <v>1+2 kvartal</v>
      </c>
      <c r="D1396" s="3" t="s">
        <v>104</v>
      </c>
      <c r="E1396" s="3" t="s">
        <v>97</v>
      </c>
      <c r="F1396" s="4">
        <v>4264</v>
      </c>
      <c r="G1396" s="4">
        <v>7</v>
      </c>
    </row>
    <row r="1397" spans="1:7" x14ac:dyDescent="0.25">
      <c r="A1397" s="3" t="s">
        <v>180</v>
      </c>
      <c r="B1397" s="3">
        <f t="shared" si="21"/>
        <v>2021</v>
      </c>
      <c r="C1397" s="3" t="str" cm="1">
        <f t="array" ref="C1397">_xlfn.IFS(LEFT(A1397,1)="1","1+2 kvartal",LEFT(A1397,1)="2","1+2 kvartal",LEFT(A1397,1)="3","3+4 kvartal",LEFT(A1397,1)="4","3+4 kvartal")</f>
        <v>1+2 kvartal</v>
      </c>
      <c r="D1397" s="3" t="s">
        <v>104</v>
      </c>
      <c r="E1397" s="3" t="s">
        <v>98</v>
      </c>
      <c r="F1397" s="4">
        <v>2365</v>
      </c>
      <c r="G1397" s="14">
        <v>8.6</v>
      </c>
    </row>
    <row r="1398" spans="1:7" x14ac:dyDescent="0.25">
      <c r="A1398" s="3" t="s">
        <v>180</v>
      </c>
      <c r="B1398" s="3">
        <f t="shared" si="21"/>
        <v>2021</v>
      </c>
      <c r="C1398" s="3" t="str" cm="1">
        <f t="array" ref="C1398">_xlfn.IFS(LEFT(A1398,1)="1","1+2 kvartal",LEFT(A1398,1)="2","1+2 kvartal",LEFT(A1398,1)="3","3+4 kvartal",LEFT(A1398,1)="4","3+4 kvartal")</f>
        <v>1+2 kvartal</v>
      </c>
      <c r="D1398" s="3" t="s">
        <v>104</v>
      </c>
      <c r="E1398" s="3" t="s">
        <v>99</v>
      </c>
      <c r="F1398" s="4">
        <v>276</v>
      </c>
      <c r="G1398" s="14">
        <v>8.4</v>
      </c>
    </row>
    <row r="1399" spans="1:7" x14ac:dyDescent="0.25">
      <c r="A1399" s="3" t="s">
        <v>180</v>
      </c>
      <c r="B1399" s="3">
        <f t="shared" si="21"/>
        <v>2021</v>
      </c>
      <c r="C1399" s="3" t="str" cm="1">
        <f t="array" ref="C1399">_xlfn.IFS(LEFT(A1399,1)="1","1+2 kvartal",LEFT(A1399,1)="2","1+2 kvartal",LEFT(A1399,1)="3","3+4 kvartal",LEFT(A1399,1)="4","3+4 kvartal")</f>
        <v>1+2 kvartal</v>
      </c>
      <c r="D1399" s="3" t="s">
        <v>104</v>
      </c>
      <c r="E1399" s="3" t="s">
        <v>100</v>
      </c>
      <c r="F1399" s="4">
        <v>2843</v>
      </c>
      <c r="G1399" s="14">
        <v>7.9</v>
      </c>
    </row>
    <row r="1400" spans="1:7" x14ac:dyDescent="0.25">
      <c r="A1400" s="3" t="s">
        <v>180</v>
      </c>
      <c r="B1400" s="3">
        <f t="shared" si="21"/>
        <v>2021</v>
      </c>
      <c r="C1400" s="3" t="str" cm="1">
        <f t="array" ref="C1400">_xlfn.IFS(LEFT(A1400,1)="1","1+2 kvartal",LEFT(A1400,1)="2","1+2 kvartal",LEFT(A1400,1)="3","3+4 kvartal",LEFT(A1400,1)="4","3+4 kvartal")</f>
        <v>1+2 kvartal</v>
      </c>
      <c r="D1400" s="3" t="s">
        <v>104</v>
      </c>
      <c r="E1400" s="3" t="s">
        <v>101</v>
      </c>
      <c r="F1400" s="4">
        <v>7251</v>
      </c>
      <c r="G1400" s="14">
        <v>4.9000000000000004</v>
      </c>
    </row>
    <row r="1401" spans="1:7" x14ac:dyDescent="0.25">
      <c r="A1401" s="3" t="s">
        <v>180</v>
      </c>
      <c r="B1401" s="3">
        <f t="shared" si="21"/>
        <v>2021</v>
      </c>
      <c r="C1401" s="3" t="str" cm="1">
        <f t="array" ref="C1401">_xlfn.IFS(LEFT(A1401,1)="1","1+2 kvartal",LEFT(A1401,1)="2","1+2 kvartal",LEFT(A1401,1)="3","3+4 kvartal",LEFT(A1401,1)="4","3+4 kvartal")</f>
        <v>1+2 kvartal</v>
      </c>
      <c r="D1401" s="3" t="s">
        <v>104</v>
      </c>
      <c r="E1401" s="3" t="s">
        <v>102</v>
      </c>
      <c r="F1401" s="4">
        <v>13688</v>
      </c>
      <c r="G1401" s="14">
        <v>5.5</v>
      </c>
    </row>
    <row r="1402" spans="1:7" x14ac:dyDescent="0.25">
      <c r="A1402" s="3" t="s">
        <v>180</v>
      </c>
      <c r="B1402" s="3">
        <f t="shared" si="21"/>
        <v>2021</v>
      </c>
      <c r="C1402" s="3" t="str" cm="1">
        <f t="array" ref="C1402">_xlfn.IFS(LEFT(A1402,1)="1","1+2 kvartal",LEFT(A1402,1)="2","1+2 kvartal",LEFT(A1402,1)="3","3+4 kvartal",LEFT(A1402,1)="4","3+4 kvartal")</f>
        <v>1+2 kvartal</v>
      </c>
      <c r="D1402" s="3" t="s">
        <v>104</v>
      </c>
      <c r="E1402" s="3" t="s">
        <v>103</v>
      </c>
      <c r="F1402" s="4">
        <v>5413</v>
      </c>
      <c r="G1402" s="5"/>
    </row>
    <row r="1403" spans="1:7" x14ac:dyDescent="0.25">
      <c r="A1403" s="3" t="s">
        <v>180</v>
      </c>
      <c r="B1403" s="3">
        <f t="shared" si="21"/>
        <v>2021</v>
      </c>
      <c r="C1403" s="3" t="str" cm="1">
        <f t="array" ref="C1403">_xlfn.IFS(LEFT(A1403,1)="1","1+2 kvartal",LEFT(A1403,1)="2","1+2 kvartal",LEFT(A1403,1)="3","3+4 kvartal",LEFT(A1403,1)="4","3+4 kvartal")</f>
        <v>1+2 kvartal</v>
      </c>
      <c r="D1403" s="3" t="s">
        <v>105</v>
      </c>
      <c r="E1403" s="3" t="s">
        <v>4</v>
      </c>
      <c r="F1403" s="4">
        <v>9264</v>
      </c>
      <c r="G1403" s="14">
        <v>0.2</v>
      </c>
    </row>
    <row r="1404" spans="1:7" x14ac:dyDescent="0.25">
      <c r="A1404" s="3" t="s">
        <v>180</v>
      </c>
      <c r="B1404" s="3">
        <f t="shared" si="21"/>
        <v>2021</v>
      </c>
      <c r="C1404" s="3" t="str" cm="1">
        <f t="array" ref="C1404">_xlfn.IFS(LEFT(A1404,1)="1","1+2 kvartal",LEFT(A1404,1)="2","1+2 kvartal",LEFT(A1404,1)="3","3+4 kvartal",LEFT(A1404,1)="4","3+4 kvartal")</f>
        <v>1+2 kvartal</v>
      </c>
      <c r="D1404" s="3" t="s">
        <v>105</v>
      </c>
      <c r="E1404" s="3" t="s">
        <v>5</v>
      </c>
      <c r="F1404" s="4">
        <v>40</v>
      </c>
      <c r="G1404" s="14">
        <v>0.2</v>
      </c>
    </row>
    <row r="1405" spans="1:7" x14ac:dyDescent="0.25">
      <c r="A1405" s="3" t="s">
        <v>180</v>
      </c>
      <c r="B1405" s="3">
        <f t="shared" si="21"/>
        <v>2021</v>
      </c>
      <c r="C1405" s="3" t="str" cm="1">
        <f t="array" ref="C1405">_xlfn.IFS(LEFT(A1405,1)="1","1+2 kvartal",LEFT(A1405,1)="2","1+2 kvartal",LEFT(A1405,1)="3","3+4 kvartal",LEFT(A1405,1)="4","3+4 kvartal")</f>
        <v>1+2 kvartal</v>
      </c>
      <c r="D1405" s="3" t="s">
        <v>105</v>
      </c>
      <c r="E1405" s="3" t="s">
        <v>6</v>
      </c>
      <c r="F1405" s="4">
        <v>28</v>
      </c>
      <c r="G1405" s="14">
        <v>0.2</v>
      </c>
    </row>
    <row r="1406" spans="1:7" x14ac:dyDescent="0.25">
      <c r="A1406" s="3" t="s">
        <v>180</v>
      </c>
      <c r="B1406" s="3">
        <f t="shared" si="21"/>
        <v>2021</v>
      </c>
      <c r="C1406" s="3" t="str" cm="1">
        <f t="array" ref="C1406">_xlfn.IFS(LEFT(A1406,1)="1","1+2 kvartal",LEFT(A1406,1)="2","1+2 kvartal",LEFT(A1406,1)="3","3+4 kvartal",LEFT(A1406,1)="4","3+4 kvartal")</f>
        <v>1+2 kvartal</v>
      </c>
      <c r="D1406" s="3" t="s">
        <v>105</v>
      </c>
      <c r="E1406" s="3" t="s">
        <v>7</v>
      </c>
      <c r="F1406" s="4">
        <v>78</v>
      </c>
      <c r="G1406" s="14">
        <v>0.3</v>
      </c>
    </row>
    <row r="1407" spans="1:7" x14ac:dyDescent="0.25">
      <c r="A1407" s="3" t="s">
        <v>180</v>
      </c>
      <c r="B1407" s="3">
        <f t="shared" si="21"/>
        <v>2021</v>
      </c>
      <c r="C1407" s="3" t="str" cm="1">
        <f t="array" ref="C1407">_xlfn.IFS(LEFT(A1407,1)="1","1+2 kvartal",LEFT(A1407,1)="2","1+2 kvartal",LEFT(A1407,1)="3","3+4 kvartal",LEFT(A1407,1)="4","3+4 kvartal")</f>
        <v>1+2 kvartal</v>
      </c>
      <c r="D1407" s="3" t="s">
        <v>105</v>
      </c>
      <c r="E1407" s="3" t="s">
        <v>8</v>
      </c>
      <c r="F1407" s="4">
        <v>65</v>
      </c>
      <c r="G1407" s="14">
        <v>0.2</v>
      </c>
    </row>
    <row r="1408" spans="1:7" x14ac:dyDescent="0.25">
      <c r="A1408" s="3" t="s">
        <v>180</v>
      </c>
      <c r="B1408" s="3">
        <f t="shared" si="21"/>
        <v>2021</v>
      </c>
      <c r="C1408" s="3" t="str" cm="1">
        <f t="array" ref="C1408">_xlfn.IFS(LEFT(A1408,1)="1","1+2 kvartal",LEFT(A1408,1)="2","1+2 kvartal",LEFT(A1408,1)="3","3+4 kvartal",LEFT(A1408,1)="4","3+4 kvartal")</f>
        <v>1+2 kvartal</v>
      </c>
      <c r="D1408" s="3" t="s">
        <v>105</v>
      </c>
      <c r="E1408" s="3" t="s">
        <v>9</v>
      </c>
      <c r="F1408" s="4">
        <v>43</v>
      </c>
      <c r="G1408" s="14">
        <v>0.3</v>
      </c>
    </row>
    <row r="1409" spans="1:7" x14ac:dyDescent="0.25">
      <c r="A1409" s="3" t="s">
        <v>180</v>
      </c>
      <c r="B1409" s="3">
        <f t="shared" si="21"/>
        <v>2021</v>
      </c>
      <c r="C1409" s="3" t="str" cm="1">
        <f t="array" ref="C1409">_xlfn.IFS(LEFT(A1409,1)="1","1+2 kvartal",LEFT(A1409,1)="2","1+2 kvartal",LEFT(A1409,1)="3","3+4 kvartal",LEFT(A1409,1)="4","3+4 kvartal")</f>
        <v>1+2 kvartal</v>
      </c>
      <c r="D1409" s="3" t="s">
        <v>105</v>
      </c>
      <c r="E1409" s="3" t="s">
        <v>10</v>
      </c>
      <c r="F1409" s="4">
        <v>140</v>
      </c>
      <c r="G1409" s="14">
        <v>0.6</v>
      </c>
    </row>
    <row r="1410" spans="1:7" x14ac:dyDescent="0.25">
      <c r="A1410" s="3" t="s">
        <v>180</v>
      </c>
      <c r="B1410" s="3">
        <f t="shared" si="21"/>
        <v>2021</v>
      </c>
      <c r="C1410" s="3" t="str" cm="1">
        <f t="array" ref="C1410">_xlfn.IFS(LEFT(A1410,1)="1","1+2 kvartal",LEFT(A1410,1)="2","1+2 kvartal",LEFT(A1410,1)="3","3+4 kvartal",LEFT(A1410,1)="4","3+4 kvartal")</f>
        <v>1+2 kvartal</v>
      </c>
      <c r="D1410" s="3" t="s">
        <v>105</v>
      </c>
      <c r="E1410" s="3" t="s">
        <v>11</v>
      </c>
      <c r="F1410" s="4">
        <v>76</v>
      </c>
      <c r="G1410" s="14">
        <v>0.3</v>
      </c>
    </row>
    <row r="1411" spans="1:7" x14ac:dyDescent="0.25">
      <c r="A1411" s="3" t="s">
        <v>180</v>
      </c>
      <c r="B1411" s="3">
        <f t="shared" si="21"/>
        <v>2021</v>
      </c>
      <c r="C1411" s="3" t="str" cm="1">
        <f t="array" ref="C1411">_xlfn.IFS(LEFT(A1411,1)="1","1+2 kvartal",LEFT(A1411,1)="2","1+2 kvartal",LEFT(A1411,1)="3","3+4 kvartal",LEFT(A1411,1)="4","3+4 kvartal")</f>
        <v>1+2 kvartal</v>
      </c>
      <c r="D1411" s="3" t="s">
        <v>105</v>
      </c>
      <c r="E1411" s="3" t="s">
        <v>12</v>
      </c>
      <c r="F1411" s="4">
        <v>43</v>
      </c>
      <c r="G1411" s="14">
        <v>0.2</v>
      </c>
    </row>
    <row r="1412" spans="1:7" x14ac:dyDescent="0.25">
      <c r="A1412" s="3" t="s">
        <v>180</v>
      </c>
      <c r="B1412" s="3">
        <f t="shared" ref="B1412:B1475" si="22">VALUE(RIGHT(A1412,4))</f>
        <v>2021</v>
      </c>
      <c r="C1412" s="3" t="str" cm="1">
        <f t="array" ref="C1412">_xlfn.IFS(LEFT(A1412,1)="1","1+2 kvartal",LEFT(A1412,1)="2","1+2 kvartal",LEFT(A1412,1)="3","3+4 kvartal",LEFT(A1412,1)="4","3+4 kvartal")</f>
        <v>1+2 kvartal</v>
      </c>
      <c r="D1412" s="3" t="s">
        <v>105</v>
      </c>
      <c r="E1412" s="3" t="s">
        <v>13</v>
      </c>
      <c r="F1412" s="4">
        <v>20</v>
      </c>
      <c r="G1412" s="14">
        <v>0.2</v>
      </c>
    </row>
    <row r="1413" spans="1:7" x14ac:dyDescent="0.25">
      <c r="A1413" s="3" t="s">
        <v>180</v>
      </c>
      <c r="B1413" s="3">
        <f t="shared" si="22"/>
        <v>2021</v>
      </c>
      <c r="C1413" s="3" t="str" cm="1">
        <f t="array" ref="C1413">_xlfn.IFS(LEFT(A1413,1)="1","1+2 kvartal",LEFT(A1413,1)="2","1+2 kvartal",LEFT(A1413,1)="3","3+4 kvartal",LEFT(A1413,1)="4","3+4 kvartal")</f>
        <v>1+2 kvartal</v>
      </c>
      <c r="D1413" s="3" t="s">
        <v>105</v>
      </c>
      <c r="E1413" s="3" t="s">
        <v>14</v>
      </c>
      <c r="F1413" s="4">
        <v>38</v>
      </c>
      <c r="G1413" s="14">
        <v>0.1</v>
      </c>
    </row>
    <row r="1414" spans="1:7" x14ac:dyDescent="0.25">
      <c r="A1414" s="3" t="s">
        <v>180</v>
      </c>
      <c r="B1414" s="3">
        <f t="shared" si="22"/>
        <v>2021</v>
      </c>
      <c r="C1414" s="3" t="str" cm="1">
        <f t="array" ref="C1414">_xlfn.IFS(LEFT(A1414,1)="1","1+2 kvartal",LEFT(A1414,1)="2","1+2 kvartal",LEFT(A1414,1)="3","3+4 kvartal",LEFT(A1414,1)="4","3+4 kvartal")</f>
        <v>1+2 kvartal</v>
      </c>
      <c r="D1414" s="3" t="s">
        <v>105</v>
      </c>
      <c r="E1414" s="3" t="s">
        <v>15</v>
      </c>
      <c r="F1414" s="4">
        <v>255</v>
      </c>
      <c r="G1414" s="14">
        <v>0.3</v>
      </c>
    </row>
    <row r="1415" spans="1:7" x14ac:dyDescent="0.25">
      <c r="A1415" s="3" t="s">
        <v>180</v>
      </c>
      <c r="B1415" s="3">
        <f t="shared" si="22"/>
        <v>2021</v>
      </c>
      <c r="C1415" s="3" t="str" cm="1">
        <f t="array" ref="C1415">_xlfn.IFS(LEFT(A1415,1)="1","1+2 kvartal",LEFT(A1415,1)="2","1+2 kvartal",LEFT(A1415,1)="3","3+4 kvartal",LEFT(A1415,1)="4","3+4 kvartal")</f>
        <v>1+2 kvartal</v>
      </c>
      <c r="D1415" s="3" t="s">
        <v>105</v>
      </c>
      <c r="E1415" s="3" t="s">
        <v>16</v>
      </c>
      <c r="F1415" s="4">
        <v>9</v>
      </c>
      <c r="G1415" s="14">
        <v>0.5</v>
      </c>
    </row>
    <row r="1416" spans="1:7" x14ac:dyDescent="0.25">
      <c r="A1416" s="3" t="s">
        <v>180</v>
      </c>
      <c r="B1416" s="3">
        <f t="shared" si="22"/>
        <v>2021</v>
      </c>
      <c r="C1416" s="3" t="str" cm="1">
        <f t="array" ref="C1416">_xlfn.IFS(LEFT(A1416,1)="1","1+2 kvartal",LEFT(A1416,1)="2","1+2 kvartal",LEFT(A1416,1)="3","3+4 kvartal",LEFT(A1416,1)="4","3+4 kvartal")</f>
        <v>1+2 kvartal</v>
      </c>
      <c r="D1416" s="3" t="s">
        <v>105</v>
      </c>
      <c r="E1416" s="3" t="s">
        <v>17</v>
      </c>
      <c r="F1416" s="4">
        <v>57</v>
      </c>
      <c r="G1416" s="14">
        <v>0.2</v>
      </c>
    </row>
    <row r="1417" spans="1:7" x14ac:dyDescent="0.25">
      <c r="A1417" s="3" t="s">
        <v>180</v>
      </c>
      <c r="B1417" s="3">
        <f t="shared" si="22"/>
        <v>2021</v>
      </c>
      <c r="C1417" s="3" t="str" cm="1">
        <f t="array" ref="C1417">_xlfn.IFS(LEFT(A1417,1)="1","1+2 kvartal",LEFT(A1417,1)="2","1+2 kvartal",LEFT(A1417,1)="3","3+4 kvartal",LEFT(A1417,1)="4","3+4 kvartal")</f>
        <v>1+2 kvartal</v>
      </c>
      <c r="D1417" s="3" t="s">
        <v>105</v>
      </c>
      <c r="E1417" s="3" t="s">
        <v>18</v>
      </c>
      <c r="F1417" s="4">
        <v>91</v>
      </c>
      <c r="G1417" s="14">
        <v>0.4</v>
      </c>
    </row>
    <row r="1418" spans="1:7" x14ac:dyDescent="0.25">
      <c r="A1418" s="3" t="s">
        <v>180</v>
      </c>
      <c r="B1418" s="3">
        <f t="shared" si="22"/>
        <v>2021</v>
      </c>
      <c r="C1418" s="3" t="str" cm="1">
        <f t="array" ref="C1418">_xlfn.IFS(LEFT(A1418,1)="1","1+2 kvartal",LEFT(A1418,1)="2","1+2 kvartal",LEFT(A1418,1)="3","3+4 kvartal",LEFT(A1418,1)="4","3+4 kvartal")</f>
        <v>1+2 kvartal</v>
      </c>
      <c r="D1418" s="3" t="s">
        <v>105</v>
      </c>
      <c r="E1418" s="3" t="s">
        <v>19</v>
      </c>
      <c r="F1418" s="4">
        <v>45</v>
      </c>
      <c r="G1418" s="14">
        <v>0.2</v>
      </c>
    </row>
    <row r="1419" spans="1:7" x14ac:dyDescent="0.25">
      <c r="A1419" s="3" t="s">
        <v>180</v>
      </c>
      <c r="B1419" s="3">
        <f t="shared" si="22"/>
        <v>2021</v>
      </c>
      <c r="C1419" s="3" t="str" cm="1">
        <f t="array" ref="C1419">_xlfn.IFS(LEFT(A1419,1)="1","1+2 kvartal",LEFT(A1419,1)="2","1+2 kvartal",LEFT(A1419,1)="3","3+4 kvartal",LEFT(A1419,1)="4","3+4 kvartal")</f>
        <v>1+2 kvartal</v>
      </c>
      <c r="D1419" s="3" t="s">
        <v>105</v>
      </c>
      <c r="E1419" s="3" t="s">
        <v>20</v>
      </c>
      <c r="F1419" s="4">
        <v>89</v>
      </c>
      <c r="G1419" s="14">
        <v>0.3</v>
      </c>
    </row>
    <row r="1420" spans="1:7" x14ac:dyDescent="0.25">
      <c r="A1420" s="3" t="s">
        <v>180</v>
      </c>
      <c r="B1420" s="3">
        <f t="shared" si="22"/>
        <v>2021</v>
      </c>
      <c r="C1420" s="3" t="str" cm="1">
        <f t="array" ref="C1420">_xlfn.IFS(LEFT(A1420,1)="1","1+2 kvartal",LEFT(A1420,1)="2","1+2 kvartal",LEFT(A1420,1)="3","3+4 kvartal",LEFT(A1420,1)="4","3+4 kvartal")</f>
        <v>1+2 kvartal</v>
      </c>
      <c r="D1420" s="3" t="s">
        <v>105</v>
      </c>
      <c r="E1420" s="3" t="s">
        <v>21</v>
      </c>
      <c r="F1420" s="4">
        <v>72</v>
      </c>
      <c r="G1420" s="14">
        <v>0.1</v>
      </c>
    </row>
    <row r="1421" spans="1:7" x14ac:dyDescent="0.25">
      <c r="A1421" s="3" t="s">
        <v>180</v>
      </c>
      <c r="B1421" s="3">
        <f t="shared" si="22"/>
        <v>2021</v>
      </c>
      <c r="C1421" s="3" t="str" cm="1">
        <f t="array" ref="C1421">_xlfn.IFS(LEFT(A1421,1)="1","1+2 kvartal",LEFT(A1421,1)="2","1+2 kvartal",LEFT(A1421,1)="3","3+4 kvartal",LEFT(A1421,1)="4","3+4 kvartal")</f>
        <v>1+2 kvartal</v>
      </c>
      <c r="D1421" s="3" t="s">
        <v>105</v>
      </c>
      <c r="E1421" s="3" t="s">
        <v>22</v>
      </c>
      <c r="F1421" s="4">
        <v>97</v>
      </c>
      <c r="G1421" s="14">
        <v>0.3</v>
      </c>
    </row>
    <row r="1422" spans="1:7" x14ac:dyDescent="0.25">
      <c r="A1422" s="3" t="s">
        <v>180</v>
      </c>
      <c r="B1422" s="3">
        <f t="shared" si="22"/>
        <v>2021</v>
      </c>
      <c r="C1422" s="3" t="str" cm="1">
        <f t="array" ref="C1422">_xlfn.IFS(LEFT(A1422,1)="1","1+2 kvartal",LEFT(A1422,1)="2","1+2 kvartal",LEFT(A1422,1)="3","3+4 kvartal",LEFT(A1422,1)="4","3+4 kvartal")</f>
        <v>1+2 kvartal</v>
      </c>
      <c r="D1422" s="3" t="s">
        <v>105</v>
      </c>
      <c r="E1422" s="3" t="s">
        <v>23</v>
      </c>
      <c r="F1422" s="4">
        <v>74</v>
      </c>
      <c r="G1422" s="14">
        <v>0.3</v>
      </c>
    </row>
    <row r="1423" spans="1:7" x14ac:dyDescent="0.25">
      <c r="A1423" s="3" t="s">
        <v>180</v>
      </c>
      <c r="B1423" s="3">
        <f t="shared" si="22"/>
        <v>2021</v>
      </c>
      <c r="C1423" s="3" t="str" cm="1">
        <f t="array" ref="C1423">_xlfn.IFS(LEFT(A1423,1)="1","1+2 kvartal",LEFT(A1423,1)="2","1+2 kvartal",LEFT(A1423,1)="3","3+4 kvartal",LEFT(A1423,1)="4","3+4 kvartal")</f>
        <v>1+2 kvartal</v>
      </c>
      <c r="D1423" s="3" t="s">
        <v>105</v>
      </c>
      <c r="E1423" s="3" t="s">
        <v>24</v>
      </c>
      <c r="F1423" s="4">
        <v>35</v>
      </c>
      <c r="G1423" s="14">
        <v>0.1</v>
      </c>
    </row>
    <row r="1424" spans="1:7" x14ac:dyDescent="0.25">
      <c r="A1424" s="3" t="s">
        <v>180</v>
      </c>
      <c r="B1424" s="3">
        <f t="shared" si="22"/>
        <v>2021</v>
      </c>
      <c r="C1424" s="3" t="str" cm="1">
        <f t="array" ref="C1424">_xlfn.IFS(LEFT(A1424,1)="1","1+2 kvartal",LEFT(A1424,1)="2","1+2 kvartal",LEFT(A1424,1)="3","3+4 kvartal",LEFT(A1424,1)="4","3+4 kvartal")</f>
        <v>1+2 kvartal</v>
      </c>
      <c r="D1424" s="3" t="s">
        <v>105</v>
      </c>
      <c r="E1424" s="3" t="s">
        <v>25</v>
      </c>
      <c r="F1424" s="4">
        <v>110</v>
      </c>
      <c r="G1424" s="14">
        <v>0.4</v>
      </c>
    </row>
    <row r="1425" spans="1:7" x14ac:dyDescent="0.25">
      <c r="A1425" s="3" t="s">
        <v>180</v>
      </c>
      <c r="B1425" s="3">
        <f t="shared" si="22"/>
        <v>2021</v>
      </c>
      <c r="C1425" s="3" t="str" cm="1">
        <f t="array" ref="C1425">_xlfn.IFS(LEFT(A1425,1)="1","1+2 kvartal",LEFT(A1425,1)="2","1+2 kvartal",LEFT(A1425,1)="3","3+4 kvartal",LEFT(A1425,1)="4","3+4 kvartal")</f>
        <v>1+2 kvartal</v>
      </c>
      <c r="D1425" s="3" t="s">
        <v>105</v>
      </c>
      <c r="E1425" s="3" t="s">
        <v>26</v>
      </c>
      <c r="F1425" s="4">
        <v>50</v>
      </c>
      <c r="G1425" s="14">
        <v>0.1</v>
      </c>
    </row>
    <row r="1426" spans="1:7" x14ac:dyDescent="0.25">
      <c r="A1426" s="3" t="s">
        <v>180</v>
      </c>
      <c r="B1426" s="3">
        <f t="shared" si="22"/>
        <v>2021</v>
      </c>
      <c r="C1426" s="3" t="str" cm="1">
        <f t="array" ref="C1426">_xlfn.IFS(LEFT(A1426,1)="1","1+2 kvartal",LEFT(A1426,1)="2","1+2 kvartal",LEFT(A1426,1)="3","3+4 kvartal",LEFT(A1426,1)="4","3+4 kvartal")</f>
        <v>1+2 kvartal</v>
      </c>
      <c r="D1426" s="3" t="s">
        <v>105</v>
      </c>
      <c r="E1426" s="3" t="s">
        <v>27</v>
      </c>
      <c r="F1426" s="4">
        <v>93</v>
      </c>
      <c r="G1426" s="14">
        <v>0.2</v>
      </c>
    </row>
    <row r="1427" spans="1:7" x14ac:dyDescent="0.25">
      <c r="A1427" s="3" t="s">
        <v>180</v>
      </c>
      <c r="B1427" s="3">
        <f t="shared" si="22"/>
        <v>2021</v>
      </c>
      <c r="C1427" s="3" t="str" cm="1">
        <f t="array" ref="C1427">_xlfn.IFS(LEFT(A1427,1)="1","1+2 kvartal",LEFT(A1427,1)="2","1+2 kvartal",LEFT(A1427,1)="3","3+4 kvartal",LEFT(A1427,1)="4","3+4 kvartal")</f>
        <v>1+2 kvartal</v>
      </c>
      <c r="D1427" s="3" t="s">
        <v>105</v>
      </c>
      <c r="E1427" s="3" t="s">
        <v>28</v>
      </c>
      <c r="F1427" s="4">
        <v>35</v>
      </c>
      <c r="G1427" s="14">
        <v>0.2</v>
      </c>
    </row>
    <row r="1428" spans="1:7" x14ac:dyDescent="0.25">
      <c r="A1428" s="3" t="s">
        <v>180</v>
      </c>
      <c r="B1428" s="3">
        <f t="shared" si="22"/>
        <v>2021</v>
      </c>
      <c r="C1428" s="3" t="str" cm="1">
        <f t="array" ref="C1428">_xlfn.IFS(LEFT(A1428,1)="1","1+2 kvartal",LEFT(A1428,1)="2","1+2 kvartal",LEFT(A1428,1)="3","3+4 kvartal",LEFT(A1428,1)="4","3+4 kvartal")</f>
        <v>1+2 kvartal</v>
      </c>
      <c r="D1428" s="3" t="s">
        <v>105</v>
      </c>
      <c r="E1428" s="3" t="s">
        <v>29</v>
      </c>
      <c r="F1428" s="4">
        <v>57</v>
      </c>
      <c r="G1428" s="14">
        <v>0.2</v>
      </c>
    </row>
    <row r="1429" spans="1:7" x14ac:dyDescent="0.25">
      <c r="A1429" s="3" t="s">
        <v>180</v>
      </c>
      <c r="B1429" s="3">
        <f t="shared" si="22"/>
        <v>2021</v>
      </c>
      <c r="C1429" s="3" t="str" cm="1">
        <f t="array" ref="C1429">_xlfn.IFS(LEFT(A1429,1)="1","1+2 kvartal",LEFT(A1429,1)="2","1+2 kvartal",LEFT(A1429,1)="3","3+4 kvartal",LEFT(A1429,1)="4","3+4 kvartal")</f>
        <v>1+2 kvartal</v>
      </c>
      <c r="D1429" s="3" t="s">
        <v>105</v>
      </c>
      <c r="E1429" s="3" t="s">
        <v>30</v>
      </c>
      <c r="F1429" s="4">
        <v>81</v>
      </c>
      <c r="G1429" s="14">
        <v>0.3</v>
      </c>
    </row>
    <row r="1430" spans="1:7" x14ac:dyDescent="0.25">
      <c r="A1430" s="3" t="s">
        <v>180</v>
      </c>
      <c r="B1430" s="3">
        <f t="shared" si="22"/>
        <v>2021</v>
      </c>
      <c r="C1430" s="3" t="str" cm="1">
        <f t="array" ref="C1430">_xlfn.IFS(LEFT(A1430,1)="1","1+2 kvartal",LEFT(A1430,1)="2","1+2 kvartal",LEFT(A1430,1)="3","3+4 kvartal",LEFT(A1430,1)="4","3+4 kvartal")</f>
        <v>1+2 kvartal</v>
      </c>
      <c r="D1430" s="3" t="s">
        <v>105</v>
      </c>
      <c r="E1430" s="3" t="s">
        <v>31</v>
      </c>
      <c r="F1430" s="4">
        <v>203</v>
      </c>
      <c r="G1430" s="14">
        <v>0.6</v>
      </c>
    </row>
    <row r="1431" spans="1:7" x14ac:dyDescent="0.25">
      <c r="A1431" s="3" t="s">
        <v>180</v>
      </c>
      <c r="B1431" s="3">
        <f t="shared" si="22"/>
        <v>2021</v>
      </c>
      <c r="C1431" s="3" t="str" cm="1">
        <f t="array" ref="C1431">_xlfn.IFS(LEFT(A1431,1)="1","1+2 kvartal",LEFT(A1431,1)="2","1+2 kvartal",LEFT(A1431,1)="3","3+4 kvartal",LEFT(A1431,1)="4","3+4 kvartal")</f>
        <v>1+2 kvartal</v>
      </c>
      <c r="D1431" s="3" t="s">
        <v>105</v>
      </c>
      <c r="E1431" s="3" t="s">
        <v>32</v>
      </c>
      <c r="F1431" s="4">
        <v>132</v>
      </c>
      <c r="G1431" s="14">
        <v>0.4</v>
      </c>
    </row>
    <row r="1432" spans="1:7" x14ac:dyDescent="0.25">
      <c r="A1432" s="3" t="s">
        <v>180</v>
      </c>
      <c r="B1432" s="3">
        <f t="shared" si="22"/>
        <v>2021</v>
      </c>
      <c r="C1432" s="3" t="str" cm="1">
        <f t="array" ref="C1432">_xlfn.IFS(LEFT(A1432,1)="1","1+2 kvartal",LEFT(A1432,1)="2","1+2 kvartal",LEFT(A1432,1)="3","3+4 kvartal",LEFT(A1432,1)="4","3+4 kvartal")</f>
        <v>1+2 kvartal</v>
      </c>
      <c r="D1432" s="3" t="s">
        <v>105</v>
      </c>
      <c r="E1432" s="3" t="s">
        <v>33</v>
      </c>
      <c r="F1432" s="4">
        <v>101</v>
      </c>
      <c r="G1432" s="14">
        <v>0.5</v>
      </c>
    </row>
    <row r="1433" spans="1:7" x14ac:dyDescent="0.25">
      <c r="A1433" s="3" t="s">
        <v>180</v>
      </c>
      <c r="B1433" s="3">
        <f t="shared" si="22"/>
        <v>2021</v>
      </c>
      <c r="C1433" s="3" t="str" cm="1">
        <f t="array" ref="C1433">_xlfn.IFS(LEFT(A1433,1)="1","1+2 kvartal",LEFT(A1433,1)="2","1+2 kvartal",LEFT(A1433,1)="3","3+4 kvartal",LEFT(A1433,1)="4","3+4 kvartal")</f>
        <v>1+2 kvartal</v>
      </c>
      <c r="D1433" s="3" t="s">
        <v>105</v>
      </c>
      <c r="E1433" s="3" t="s">
        <v>34</v>
      </c>
      <c r="F1433" s="4">
        <v>92</v>
      </c>
      <c r="G1433" s="14">
        <v>0.3</v>
      </c>
    </row>
    <row r="1434" spans="1:7" x14ac:dyDescent="0.25">
      <c r="A1434" s="3" t="s">
        <v>180</v>
      </c>
      <c r="B1434" s="3">
        <f t="shared" si="22"/>
        <v>2021</v>
      </c>
      <c r="C1434" s="3" t="str" cm="1">
        <f t="array" ref="C1434">_xlfn.IFS(LEFT(A1434,1)="1","1+2 kvartal",LEFT(A1434,1)="2","1+2 kvartal",LEFT(A1434,1)="3","3+4 kvartal",LEFT(A1434,1)="4","3+4 kvartal")</f>
        <v>1+2 kvartal</v>
      </c>
      <c r="D1434" s="3" t="s">
        <v>105</v>
      </c>
      <c r="E1434" s="3" t="s">
        <v>35</v>
      </c>
      <c r="F1434" s="4">
        <v>140</v>
      </c>
      <c r="G1434" s="14">
        <v>0.4</v>
      </c>
    </row>
    <row r="1435" spans="1:7" x14ac:dyDescent="0.25">
      <c r="A1435" s="3" t="s">
        <v>180</v>
      </c>
      <c r="B1435" s="3">
        <f t="shared" si="22"/>
        <v>2021</v>
      </c>
      <c r="C1435" s="3" t="str" cm="1">
        <f t="array" ref="C1435">_xlfn.IFS(LEFT(A1435,1)="1","1+2 kvartal",LEFT(A1435,1)="2","1+2 kvartal",LEFT(A1435,1)="3","3+4 kvartal",LEFT(A1435,1)="4","3+4 kvartal")</f>
        <v>1+2 kvartal</v>
      </c>
      <c r="D1435" s="3" t="s">
        <v>105</v>
      </c>
      <c r="E1435" s="3" t="s">
        <v>36</v>
      </c>
      <c r="F1435" s="4">
        <v>36</v>
      </c>
      <c r="G1435" s="14">
        <v>0.2</v>
      </c>
    </row>
    <row r="1436" spans="1:7" x14ac:dyDescent="0.25">
      <c r="A1436" s="3" t="s">
        <v>180</v>
      </c>
      <c r="B1436" s="3">
        <f t="shared" si="22"/>
        <v>2021</v>
      </c>
      <c r="C1436" s="3" t="str" cm="1">
        <f t="array" ref="C1436">_xlfn.IFS(LEFT(A1436,1)="1","1+2 kvartal",LEFT(A1436,1)="2","1+2 kvartal",LEFT(A1436,1)="3","3+4 kvartal",LEFT(A1436,1)="4","3+4 kvartal")</f>
        <v>1+2 kvartal</v>
      </c>
      <c r="D1436" s="3" t="s">
        <v>105</v>
      </c>
      <c r="E1436" s="3" t="s">
        <v>37</v>
      </c>
      <c r="F1436" s="4">
        <v>118</v>
      </c>
      <c r="G1436" s="14">
        <v>0.2</v>
      </c>
    </row>
    <row r="1437" spans="1:7" x14ac:dyDescent="0.25">
      <c r="A1437" s="3" t="s">
        <v>180</v>
      </c>
      <c r="B1437" s="3">
        <f t="shared" si="22"/>
        <v>2021</v>
      </c>
      <c r="C1437" s="3" t="str" cm="1">
        <f t="array" ref="C1437">_xlfn.IFS(LEFT(A1437,1)="1","1+2 kvartal",LEFT(A1437,1)="2","1+2 kvartal",LEFT(A1437,1)="3","3+4 kvartal",LEFT(A1437,1)="4","3+4 kvartal")</f>
        <v>1+2 kvartal</v>
      </c>
      <c r="D1437" s="3" t="s">
        <v>105</v>
      </c>
      <c r="E1437" s="3" t="s">
        <v>38</v>
      </c>
      <c r="F1437" s="4">
        <v>84</v>
      </c>
      <c r="G1437" s="14">
        <v>0.3</v>
      </c>
    </row>
    <row r="1438" spans="1:7" x14ac:dyDescent="0.25">
      <c r="A1438" s="3" t="s">
        <v>180</v>
      </c>
      <c r="B1438" s="3">
        <f t="shared" si="22"/>
        <v>2021</v>
      </c>
      <c r="C1438" s="3" t="str" cm="1">
        <f t="array" ref="C1438">_xlfn.IFS(LEFT(A1438,1)="1","1+2 kvartal",LEFT(A1438,1)="2","1+2 kvartal",LEFT(A1438,1)="3","3+4 kvartal",LEFT(A1438,1)="4","3+4 kvartal")</f>
        <v>1+2 kvartal</v>
      </c>
      <c r="D1438" s="3" t="s">
        <v>105</v>
      </c>
      <c r="E1438" s="3" t="s">
        <v>39</v>
      </c>
      <c r="F1438" s="4">
        <v>150</v>
      </c>
      <c r="G1438" s="14">
        <v>0.4</v>
      </c>
    </row>
    <row r="1439" spans="1:7" x14ac:dyDescent="0.25">
      <c r="A1439" s="3" t="s">
        <v>180</v>
      </c>
      <c r="B1439" s="3">
        <f t="shared" si="22"/>
        <v>2021</v>
      </c>
      <c r="C1439" s="3" t="str" cm="1">
        <f t="array" ref="C1439">_xlfn.IFS(LEFT(A1439,1)="1","1+2 kvartal",LEFT(A1439,1)="2","1+2 kvartal",LEFT(A1439,1)="3","3+4 kvartal",LEFT(A1439,1)="4","3+4 kvartal")</f>
        <v>1+2 kvartal</v>
      </c>
      <c r="D1439" s="3" t="s">
        <v>105</v>
      </c>
      <c r="E1439" s="3" t="s">
        <v>40</v>
      </c>
      <c r="F1439" s="4">
        <v>96</v>
      </c>
      <c r="G1439" s="14">
        <v>0.2</v>
      </c>
    </row>
    <row r="1440" spans="1:7" x14ac:dyDescent="0.25">
      <c r="A1440" s="3" t="s">
        <v>180</v>
      </c>
      <c r="B1440" s="3">
        <f t="shared" si="22"/>
        <v>2021</v>
      </c>
      <c r="C1440" s="3" t="str" cm="1">
        <f t="array" ref="C1440">_xlfn.IFS(LEFT(A1440,1)="1","1+2 kvartal",LEFT(A1440,1)="2","1+2 kvartal",LEFT(A1440,1)="3","3+4 kvartal",LEFT(A1440,1)="4","3+4 kvartal")</f>
        <v>1+2 kvartal</v>
      </c>
      <c r="D1440" s="3" t="s">
        <v>105</v>
      </c>
      <c r="E1440" s="3" t="s">
        <v>41</v>
      </c>
      <c r="F1440" s="4">
        <v>100</v>
      </c>
      <c r="G1440" s="14">
        <v>0.3</v>
      </c>
    </row>
    <row r="1441" spans="1:7" x14ac:dyDescent="0.25">
      <c r="A1441" s="3" t="s">
        <v>180</v>
      </c>
      <c r="B1441" s="3">
        <f t="shared" si="22"/>
        <v>2021</v>
      </c>
      <c r="C1441" s="3" t="str" cm="1">
        <f t="array" ref="C1441">_xlfn.IFS(LEFT(A1441,1)="1","1+2 kvartal",LEFT(A1441,1)="2","1+2 kvartal",LEFT(A1441,1)="3","3+4 kvartal",LEFT(A1441,1)="4","3+4 kvartal")</f>
        <v>1+2 kvartal</v>
      </c>
      <c r="D1441" s="3" t="s">
        <v>105</v>
      </c>
      <c r="E1441" s="3" t="s">
        <v>42</v>
      </c>
      <c r="F1441" s="4">
        <v>100</v>
      </c>
      <c r="G1441" s="14">
        <v>0.2</v>
      </c>
    </row>
    <row r="1442" spans="1:7" x14ac:dyDescent="0.25">
      <c r="A1442" s="3" t="s">
        <v>180</v>
      </c>
      <c r="B1442" s="3">
        <f t="shared" si="22"/>
        <v>2021</v>
      </c>
      <c r="C1442" s="3" t="str" cm="1">
        <f t="array" ref="C1442">_xlfn.IFS(LEFT(A1442,1)="1","1+2 kvartal",LEFT(A1442,1)="2","1+2 kvartal",LEFT(A1442,1)="3","3+4 kvartal",LEFT(A1442,1)="4","3+4 kvartal")</f>
        <v>1+2 kvartal</v>
      </c>
      <c r="D1442" s="3" t="s">
        <v>105</v>
      </c>
      <c r="E1442" s="3" t="s">
        <v>43</v>
      </c>
      <c r="F1442" s="4">
        <v>85</v>
      </c>
      <c r="G1442" s="14">
        <v>0.2</v>
      </c>
    </row>
    <row r="1443" spans="1:7" x14ac:dyDescent="0.25">
      <c r="A1443" s="3" t="s">
        <v>180</v>
      </c>
      <c r="B1443" s="3">
        <f t="shared" si="22"/>
        <v>2021</v>
      </c>
      <c r="C1443" s="3" t="str" cm="1">
        <f t="array" ref="C1443">_xlfn.IFS(LEFT(A1443,1)="1","1+2 kvartal",LEFT(A1443,1)="2","1+2 kvartal",LEFT(A1443,1)="3","3+4 kvartal",LEFT(A1443,1)="4","3+4 kvartal")</f>
        <v>1+2 kvartal</v>
      </c>
      <c r="D1443" s="3" t="s">
        <v>105</v>
      </c>
      <c r="E1443" s="3" t="s">
        <v>44</v>
      </c>
      <c r="F1443" s="4">
        <v>57</v>
      </c>
      <c r="G1443" s="14">
        <v>0.2</v>
      </c>
    </row>
    <row r="1444" spans="1:7" x14ac:dyDescent="0.25">
      <c r="A1444" s="3" t="s">
        <v>180</v>
      </c>
      <c r="B1444" s="3">
        <f t="shared" si="22"/>
        <v>2021</v>
      </c>
      <c r="C1444" s="3" t="str" cm="1">
        <f t="array" ref="C1444">_xlfn.IFS(LEFT(A1444,1)="1","1+2 kvartal",LEFT(A1444,1)="2","1+2 kvartal",LEFT(A1444,1)="3","3+4 kvartal",LEFT(A1444,1)="4","3+4 kvartal")</f>
        <v>1+2 kvartal</v>
      </c>
      <c r="D1444" s="3" t="s">
        <v>105</v>
      </c>
      <c r="E1444" s="3" t="s">
        <v>45</v>
      </c>
      <c r="F1444" s="4">
        <v>22</v>
      </c>
      <c r="G1444" s="14">
        <v>0.2</v>
      </c>
    </row>
    <row r="1445" spans="1:7" x14ac:dyDescent="0.25">
      <c r="A1445" s="3" t="s">
        <v>180</v>
      </c>
      <c r="B1445" s="3">
        <f t="shared" si="22"/>
        <v>2021</v>
      </c>
      <c r="C1445" s="3" t="str" cm="1">
        <f t="array" ref="C1445">_xlfn.IFS(LEFT(A1445,1)="1","1+2 kvartal",LEFT(A1445,1)="2","1+2 kvartal",LEFT(A1445,1)="3","3+4 kvartal",LEFT(A1445,1)="4","3+4 kvartal")</f>
        <v>1+2 kvartal</v>
      </c>
      <c r="D1445" s="3" t="s">
        <v>105</v>
      </c>
      <c r="E1445" s="3" t="s">
        <v>46</v>
      </c>
      <c r="F1445" s="4">
        <v>70</v>
      </c>
      <c r="G1445" s="14">
        <v>0.3</v>
      </c>
    </row>
    <row r="1446" spans="1:7" x14ac:dyDescent="0.25">
      <c r="A1446" s="3" t="s">
        <v>180</v>
      </c>
      <c r="B1446" s="3">
        <f t="shared" si="22"/>
        <v>2021</v>
      </c>
      <c r="C1446" s="3" t="str" cm="1">
        <f t="array" ref="C1446">_xlfn.IFS(LEFT(A1446,1)="1","1+2 kvartal",LEFT(A1446,1)="2","1+2 kvartal",LEFT(A1446,1)="3","3+4 kvartal",LEFT(A1446,1)="4","3+4 kvartal")</f>
        <v>1+2 kvartal</v>
      </c>
      <c r="D1446" s="3" t="s">
        <v>105</v>
      </c>
      <c r="E1446" s="3" t="s">
        <v>47</v>
      </c>
      <c r="F1446" s="4">
        <v>26</v>
      </c>
      <c r="G1446" s="14">
        <v>0.2</v>
      </c>
    </row>
    <row r="1447" spans="1:7" x14ac:dyDescent="0.25">
      <c r="A1447" s="3" t="s">
        <v>180</v>
      </c>
      <c r="B1447" s="3">
        <f t="shared" si="22"/>
        <v>2021</v>
      </c>
      <c r="C1447" s="3" t="str" cm="1">
        <f t="array" ref="C1447">_xlfn.IFS(LEFT(A1447,1)="1","1+2 kvartal",LEFT(A1447,1)="2","1+2 kvartal",LEFT(A1447,1)="3","3+4 kvartal",LEFT(A1447,1)="4","3+4 kvartal")</f>
        <v>1+2 kvartal</v>
      </c>
      <c r="D1447" s="3" t="s">
        <v>105</v>
      </c>
      <c r="E1447" s="3" t="s">
        <v>48</v>
      </c>
      <c r="F1447" s="4">
        <v>73</v>
      </c>
      <c r="G1447" s="14">
        <v>0.3</v>
      </c>
    </row>
    <row r="1448" spans="1:7" x14ac:dyDescent="0.25">
      <c r="A1448" s="3" t="s">
        <v>180</v>
      </c>
      <c r="B1448" s="3">
        <f t="shared" si="22"/>
        <v>2021</v>
      </c>
      <c r="C1448" s="3" t="str" cm="1">
        <f t="array" ref="C1448">_xlfn.IFS(LEFT(A1448,1)="1","1+2 kvartal",LEFT(A1448,1)="2","1+2 kvartal",LEFT(A1448,1)="3","3+4 kvartal",LEFT(A1448,1)="4","3+4 kvartal")</f>
        <v>1+2 kvartal</v>
      </c>
      <c r="D1448" s="3" t="s">
        <v>105</v>
      </c>
      <c r="E1448" s="3" t="s">
        <v>49</v>
      </c>
      <c r="F1448" s="4">
        <v>105</v>
      </c>
      <c r="G1448" s="14">
        <v>0.4</v>
      </c>
    </row>
    <row r="1449" spans="1:7" x14ac:dyDescent="0.25">
      <c r="A1449" s="3" t="s">
        <v>180</v>
      </c>
      <c r="B1449" s="3">
        <f t="shared" si="22"/>
        <v>2021</v>
      </c>
      <c r="C1449" s="3" t="str" cm="1">
        <f t="array" ref="C1449">_xlfn.IFS(LEFT(A1449,1)="1","1+2 kvartal",LEFT(A1449,1)="2","1+2 kvartal",LEFT(A1449,1)="3","3+4 kvartal",LEFT(A1449,1)="4","3+4 kvartal")</f>
        <v>1+2 kvartal</v>
      </c>
      <c r="D1449" s="3" t="s">
        <v>105</v>
      </c>
      <c r="E1449" s="3" t="s">
        <v>50</v>
      </c>
      <c r="F1449" s="4">
        <v>63</v>
      </c>
      <c r="G1449" s="14">
        <v>0.4</v>
      </c>
    </row>
    <row r="1450" spans="1:7" x14ac:dyDescent="0.25">
      <c r="A1450" s="3" t="s">
        <v>180</v>
      </c>
      <c r="B1450" s="3">
        <f t="shared" si="22"/>
        <v>2021</v>
      </c>
      <c r="C1450" s="3" t="str" cm="1">
        <f t="array" ref="C1450">_xlfn.IFS(LEFT(A1450,1)="1","1+2 kvartal",LEFT(A1450,1)="2","1+2 kvartal",LEFT(A1450,1)="3","3+4 kvartal",LEFT(A1450,1)="4","3+4 kvartal")</f>
        <v>1+2 kvartal</v>
      </c>
      <c r="D1450" s="3" t="s">
        <v>105</v>
      </c>
      <c r="E1450" s="3" t="s">
        <v>51</v>
      </c>
      <c r="F1450" s="4">
        <v>144</v>
      </c>
      <c r="G1450" s="14">
        <v>0.2</v>
      </c>
    </row>
    <row r="1451" spans="1:7" x14ac:dyDescent="0.25">
      <c r="A1451" s="3" t="s">
        <v>180</v>
      </c>
      <c r="B1451" s="3">
        <f t="shared" si="22"/>
        <v>2021</v>
      </c>
      <c r="C1451" s="3" t="str" cm="1">
        <f t="array" ref="C1451">_xlfn.IFS(LEFT(A1451,1)="1","1+2 kvartal",LEFT(A1451,1)="2","1+2 kvartal",LEFT(A1451,1)="3","3+4 kvartal",LEFT(A1451,1)="4","3+4 kvartal")</f>
        <v>1+2 kvartal</v>
      </c>
      <c r="D1451" s="3" t="s">
        <v>105</v>
      </c>
      <c r="E1451" s="3" t="s">
        <v>52</v>
      </c>
      <c r="F1451" s="4">
        <v>557</v>
      </c>
      <c r="G1451" s="14">
        <v>0.1</v>
      </c>
    </row>
    <row r="1452" spans="1:7" x14ac:dyDescent="0.25">
      <c r="A1452" s="3" t="s">
        <v>180</v>
      </c>
      <c r="B1452" s="3">
        <f t="shared" si="22"/>
        <v>2021</v>
      </c>
      <c r="C1452" s="3" t="str" cm="1">
        <f t="array" ref="C1452">_xlfn.IFS(LEFT(A1452,1)="1","1+2 kvartal",LEFT(A1452,1)="2","1+2 kvartal",LEFT(A1452,1)="3","3+4 kvartal",LEFT(A1452,1)="4","3+4 kvartal")</f>
        <v>1+2 kvartal</v>
      </c>
      <c r="D1452" s="3" t="s">
        <v>105</v>
      </c>
      <c r="E1452" s="3" t="s">
        <v>53</v>
      </c>
      <c r="F1452" s="4">
        <v>88</v>
      </c>
      <c r="G1452" s="14">
        <v>0.2</v>
      </c>
    </row>
    <row r="1453" spans="1:7" x14ac:dyDescent="0.25">
      <c r="A1453" s="3" t="s">
        <v>180</v>
      </c>
      <c r="B1453" s="3">
        <f t="shared" si="22"/>
        <v>2021</v>
      </c>
      <c r="C1453" s="3" t="str" cm="1">
        <f t="array" ref="C1453">_xlfn.IFS(LEFT(A1453,1)="1","1+2 kvartal",LEFT(A1453,1)="2","1+2 kvartal",LEFT(A1453,1)="3","3+4 kvartal",LEFT(A1453,1)="4","3+4 kvartal")</f>
        <v>1+2 kvartal</v>
      </c>
      <c r="D1453" s="3" t="s">
        <v>105</v>
      </c>
      <c r="E1453" s="3" t="s">
        <v>54</v>
      </c>
      <c r="F1453" s="4">
        <v>52</v>
      </c>
      <c r="G1453" s="14">
        <v>0.7</v>
      </c>
    </row>
    <row r="1454" spans="1:7" x14ac:dyDescent="0.25">
      <c r="A1454" s="3" t="s">
        <v>180</v>
      </c>
      <c r="B1454" s="3">
        <f t="shared" si="22"/>
        <v>2021</v>
      </c>
      <c r="C1454" s="3" t="str" cm="1">
        <f t="array" ref="C1454">_xlfn.IFS(LEFT(A1454,1)="1","1+2 kvartal",LEFT(A1454,1)="2","1+2 kvartal",LEFT(A1454,1)="3","3+4 kvartal",LEFT(A1454,1)="4","3+4 kvartal")</f>
        <v>1+2 kvartal</v>
      </c>
      <c r="D1454" s="3" t="s">
        <v>105</v>
      </c>
      <c r="E1454" s="3" t="s">
        <v>55</v>
      </c>
      <c r="F1454" s="4">
        <v>36</v>
      </c>
      <c r="G1454" s="14">
        <v>0.2</v>
      </c>
    </row>
    <row r="1455" spans="1:7" x14ac:dyDescent="0.25">
      <c r="A1455" s="3" t="s">
        <v>180</v>
      </c>
      <c r="B1455" s="3">
        <f t="shared" si="22"/>
        <v>2021</v>
      </c>
      <c r="C1455" s="3" t="str" cm="1">
        <f t="array" ref="C1455">_xlfn.IFS(LEFT(A1455,1)="1","1+2 kvartal",LEFT(A1455,1)="2","1+2 kvartal",LEFT(A1455,1)="3","3+4 kvartal",LEFT(A1455,1)="4","3+4 kvartal")</f>
        <v>1+2 kvartal</v>
      </c>
      <c r="D1455" s="3" t="s">
        <v>105</v>
      </c>
      <c r="E1455" s="3" t="s">
        <v>56</v>
      </c>
      <c r="F1455" s="4">
        <v>36</v>
      </c>
      <c r="G1455" s="14">
        <v>0.3</v>
      </c>
    </row>
    <row r="1456" spans="1:7" x14ac:dyDescent="0.25">
      <c r="A1456" s="3" t="s">
        <v>180</v>
      </c>
      <c r="B1456" s="3">
        <f t="shared" si="22"/>
        <v>2021</v>
      </c>
      <c r="C1456" s="3" t="str" cm="1">
        <f t="array" ref="C1456">_xlfn.IFS(LEFT(A1456,1)="1","1+2 kvartal",LEFT(A1456,1)="2","1+2 kvartal",LEFT(A1456,1)="3","3+4 kvartal",LEFT(A1456,1)="4","3+4 kvartal")</f>
        <v>1+2 kvartal</v>
      </c>
      <c r="D1456" s="3" t="s">
        <v>105</v>
      </c>
      <c r="E1456" s="3" t="s">
        <v>57</v>
      </c>
      <c r="F1456" s="4">
        <v>193</v>
      </c>
      <c r="G1456" s="14">
        <v>0.8</v>
      </c>
    </row>
    <row r="1457" spans="1:7" x14ac:dyDescent="0.25">
      <c r="A1457" s="3" t="s">
        <v>180</v>
      </c>
      <c r="B1457" s="3">
        <f t="shared" si="22"/>
        <v>2021</v>
      </c>
      <c r="C1457" s="3" t="str" cm="1">
        <f t="array" ref="C1457">_xlfn.IFS(LEFT(A1457,1)="1","1+2 kvartal",LEFT(A1457,1)="2","1+2 kvartal",LEFT(A1457,1)="3","3+4 kvartal",LEFT(A1457,1)="4","3+4 kvartal")</f>
        <v>1+2 kvartal</v>
      </c>
      <c r="D1457" s="3" t="s">
        <v>105</v>
      </c>
      <c r="E1457" s="3" t="s">
        <v>58</v>
      </c>
      <c r="F1457" s="4">
        <v>34</v>
      </c>
      <c r="G1457" s="14">
        <v>0.1</v>
      </c>
    </row>
    <row r="1458" spans="1:7" x14ac:dyDescent="0.25">
      <c r="A1458" s="3" t="s">
        <v>180</v>
      </c>
      <c r="B1458" s="3">
        <f t="shared" si="22"/>
        <v>2021</v>
      </c>
      <c r="C1458" s="3" t="str" cm="1">
        <f t="array" ref="C1458">_xlfn.IFS(LEFT(A1458,1)="1","1+2 kvartal",LEFT(A1458,1)="2","1+2 kvartal",LEFT(A1458,1)="3","3+4 kvartal",LEFT(A1458,1)="4","3+4 kvartal")</f>
        <v>1+2 kvartal</v>
      </c>
      <c r="D1458" s="3" t="s">
        <v>105</v>
      </c>
      <c r="E1458" s="3" t="s">
        <v>59</v>
      </c>
      <c r="F1458" s="4">
        <v>4</v>
      </c>
      <c r="G1458" s="14">
        <v>0.4</v>
      </c>
    </row>
    <row r="1459" spans="1:7" x14ac:dyDescent="0.25">
      <c r="A1459" s="3" t="s">
        <v>180</v>
      </c>
      <c r="B1459" s="3">
        <f t="shared" si="22"/>
        <v>2021</v>
      </c>
      <c r="C1459" s="3" t="str" cm="1">
        <f t="array" ref="C1459">_xlfn.IFS(LEFT(A1459,1)="1","1+2 kvartal",LEFT(A1459,1)="2","1+2 kvartal",LEFT(A1459,1)="3","3+4 kvartal",LEFT(A1459,1)="4","3+4 kvartal")</f>
        <v>1+2 kvartal</v>
      </c>
      <c r="D1459" s="3" t="s">
        <v>105</v>
      </c>
      <c r="E1459" s="3" t="s">
        <v>60</v>
      </c>
      <c r="F1459" s="4">
        <v>61</v>
      </c>
      <c r="G1459" s="14">
        <v>0.2</v>
      </c>
    </row>
    <row r="1460" spans="1:7" x14ac:dyDescent="0.25">
      <c r="A1460" s="3" t="s">
        <v>180</v>
      </c>
      <c r="B1460" s="3">
        <f t="shared" si="22"/>
        <v>2021</v>
      </c>
      <c r="C1460" s="3" t="str" cm="1">
        <f t="array" ref="C1460">_xlfn.IFS(LEFT(A1460,1)="1","1+2 kvartal",LEFT(A1460,1)="2","1+2 kvartal",LEFT(A1460,1)="3","3+4 kvartal",LEFT(A1460,1)="4","3+4 kvartal")</f>
        <v>1+2 kvartal</v>
      </c>
      <c r="D1460" s="3" t="s">
        <v>105</v>
      </c>
      <c r="E1460" s="3" t="s">
        <v>61</v>
      </c>
      <c r="F1460" s="4">
        <v>65</v>
      </c>
      <c r="G1460" s="14">
        <v>0.3</v>
      </c>
    </row>
    <row r="1461" spans="1:7" x14ac:dyDescent="0.25">
      <c r="A1461" s="3" t="s">
        <v>180</v>
      </c>
      <c r="B1461" s="3">
        <f t="shared" si="22"/>
        <v>2021</v>
      </c>
      <c r="C1461" s="3" t="str" cm="1">
        <f t="array" ref="C1461">_xlfn.IFS(LEFT(A1461,1)="1","1+2 kvartal",LEFT(A1461,1)="2","1+2 kvartal",LEFT(A1461,1)="3","3+4 kvartal",LEFT(A1461,1)="4","3+4 kvartal")</f>
        <v>1+2 kvartal</v>
      </c>
      <c r="D1461" s="3" t="s">
        <v>105</v>
      </c>
      <c r="E1461" s="3" t="s">
        <v>62</v>
      </c>
      <c r="F1461" s="4">
        <v>44</v>
      </c>
      <c r="G1461" s="14">
        <v>0.4</v>
      </c>
    </row>
    <row r="1462" spans="1:7" x14ac:dyDescent="0.25">
      <c r="A1462" s="3" t="s">
        <v>180</v>
      </c>
      <c r="B1462" s="3">
        <f t="shared" si="22"/>
        <v>2021</v>
      </c>
      <c r="C1462" s="3" t="str" cm="1">
        <f t="array" ref="C1462">_xlfn.IFS(LEFT(A1462,1)="1","1+2 kvartal",LEFT(A1462,1)="2","1+2 kvartal",LEFT(A1462,1)="3","3+4 kvartal",LEFT(A1462,1)="4","3+4 kvartal")</f>
        <v>1+2 kvartal</v>
      </c>
      <c r="D1462" s="3" t="s">
        <v>105</v>
      </c>
      <c r="E1462" s="3" t="s">
        <v>63</v>
      </c>
      <c r="F1462" s="4">
        <v>140</v>
      </c>
      <c r="G1462" s="14">
        <v>0.6</v>
      </c>
    </row>
    <row r="1463" spans="1:7" x14ac:dyDescent="0.25">
      <c r="A1463" s="3" t="s">
        <v>180</v>
      </c>
      <c r="B1463" s="3">
        <f t="shared" si="22"/>
        <v>2021</v>
      </c>
      <c r="C1463" s="3" t="str" cm="1">
        <f t="array" ref="C1463">_xlfn.IFS(LEFT(A1463,1)="1","1+2 kvartal",LEFT(A1463,1)="2","1+2 kvartal",LEFT(A1463,1)="3","3+4 kvartal",LEFT(A1463,1)="4","3+4 kvartal")</f>
        <v>1+2 kvartal</v>
      </c>
      <c r="D1463" s="3" t="s">
        <v>105</v>
      </c>
      <c r="E1463" s="3" t="s">
        <v>64</v>
      </c>
      <c r="F1463" s="4">
        <v>64</v>
      </c>
      <c r="G1463" s="14">
        <v>0.3</v>
      </c>
    </row>
    <row r="1464" spans="1:7" x14ac:dyDescent="0.25">
      <c r="A1464" s="3" t="s">
        <v>180</v>
      </c>
      <c r="B1464" s="3">
        <f t="shared" si="22"/>
        <v>2021</v>
      </c>
      <c r="C1464" s="3" t="str" cm="1">
        <f t="array" ref="C1464">_xlfn.IFS(LEFT(A1464,1)="1","1+2 kvartal",LEFT(A1464,1)="2","1+2 kvartal",LEFT(A1464,1)="3","3+4 kvartal",LEFT(A1464,1)="4","3+4 kvartal")</f>
        <v>1+2 kvartal</v>
      </c>
      <c r="D1464" s="3" t="s">
        <v>105</v>
      </c>
      <c r="E1464" s="3" t="s">
        <v>65</v>
      </c>
      <c r="F1464" s="4">
        <v>71</v>
      </c>
      <c r="G1464" s="14">
        <v>0.4</v>
      </c>
    </row>
    <row r="1465" spans="1:7" x14ac:dyDescent="0.25">
      <c r="A1465" s="3" t="s">
        <v>180</v>
      </c>
      <c r="B1465" s="3">
        <f t="shared" si="22"/>
        <v>2021</v>
      </c>
      <c r="C1465" s="3" t="str" cm="1">
        <f t="array" ref="C1465">_xlfn.IFS(LEFT(A1465,1)="1","1+2 kvartal",LEFT(A1465,1)="2","1+2 kvartal",LEFT(A1465,1)="3","3+4 kvartal",LEFT(A1465,1)="4","3+4 kvartal")</f>
        <v>1+2 kvartal</v>
      </c>
      <c r="D1465" s="3" t="s">
        <v>105</v>
      </c>
      <c r="E1465" s="3" t="s">
        <v>66</v>
      </c>
      <c r="F1465" s="4">
        <v>200</v>
      </c>
      <c r="G1465" s="14">
        <v>0.4</v>
      </c>
    </row>
    <row r="1466" spans="1:7" x14ac:dyDescent="0.25">
      <c r="A1466" s="3" t="s">
        <v>180</v>
      </c>
      <c r="B1466" s="3">
        <f t="shared" si="22"/>
        <v>2021</v>
      </c>
      <c r="C1466" s="3" t="str" cm="1">
        <f t="array" ref="C1466">_xlfn.IFS(LEFT(A1466,1)="1","1+2 kvartal",LEFT(A1466,1)="2","1+2 kvartal",LEFT(A1466,1)="3","3+4 kvartal",LEFT(A1466,1)="4","3+4 kvartal")</f>
        <v>1+2 kvartal</v>
      </c>
      <c r="D1466" s="3" t="s">
        <v>105</v>
      </c>
      <c r="E1466" s="3" t="s">
        <v>67</v>
      </c>
      <c r="F1466" s="4">
        <v>36</v>
      </c>
      <c r="G1466" s="14">
        <v>0.3</v>
      </c>
    </row>
    <row r="1467" spans="1:7" x14ac:dyDescent="0.25">
      <c r="A1467" s="3" t="s">
        <v>180</v>
      </c>
      <c r="B1467" s="3">
        <f t="shared" si="22"/>
        <v>2021</v>
      </c>
      <c r="C1467" s="3" t="str" cm="1">
        <f t="array" ref="C1467">_xlfn.IFS(LEFT(A1467,1)="1","1+2 kvartal",LEFT(A1467,1)="2","1+2 kvartal",LEFT(A1467,1)="3","3+4 kvartal",LEFT(A1467,1)="4","3+4 kvartal")</f>
        <v>1+2 kvartal</v>
      </c>
      <c r="D1467" s="3" t="s">
        <v>105</v>
      </c>
      <c r="E1467" s="3" t="s">
        <v>68</v>
      </c>
      <c r="F1467" s="4">
        <v>339</v>
      </c>
      <c r="G1467" s="14">
        <v>0.2</v>
      </c>
    </row>
    <row r="1468" spans="1:7" x14ac:dyDescent="0.25">
      <c r="A1468" s="3" t="s">
        <v>180</v>
      </c>
      <c r="B1468" s="3">
        <f t="shared" si="22"/>
        <v>2021</v>
      </c>
      <c r="C1468" s="3" t="str" cm="1">
        <f t="array" ref="C1468">_xlfn.IFS(LEFT(A1468,1)="1","1+2 kvartal",LEFT(A1468,1)="2","1+2 kvartal",LEFT(A1468,1)="3","3+4 kvartal",LEFT(A1468,1)="4","3+4 kvartal")</f>
        <v>1+2 kvartal</v>
      </c>
      <c r="D1468" s="3" t="s">
        <v>105</v>
      </c>
      <c r="E1468" s="3" t="s">
        <v>69</v>
      </c>
      <c r="F1468" s="4">
        <v>91</v>
      </c>
      <c r="G1468" s="14">
        <v>0.5</v>
      </c>
    </row>
    <row r="1469" spans="1:7" x14ac:dyDescent="0.25">
      <c r="A1469" s="3" t="s">
        <v>180</v>
      </c>
      <c r="B1469" s="3">
        <f t="shared" si="22"/>
        <v>2021</v>
      </c>
      <c r="C1469" s="3" t="str" cm="1">
        <f t="array" ref="C1469">_xlfn.IFS(LEFT(A1469,1)="1","1+2 kvartal",LEFT(A1469,1)="2","1+2 kvartal",LEFT(A1469,1)="3","3+4 kvartal",LEFT(A1469,1)="4","3+4 kvartal")</f>
        <v>1+2 kvartal</v>
      </c>
      <c r="D1469" s="3" t="s">
        <v>105</v>
      </c>
      <c r="E1469" s="3" t="s">
        <v>70</v>
      </c>
      <c r="F1469" s="4">
        <v>155</v>
      </c>
      <c r="G1469" s="14">
        <v>0.2</v>
      </c>
    </row>
    <row r="1470" spans="1:7" x14ac:dyDescent="0.25">
      <c r="A1470" s="3" t="s">
        <v>180</v>
      </c>
      <c r="B1470" s="3">
        <f t="shared" si="22"/>
        <v>2021</v>
      </c>
      <c r="C1470" s="3" t="str" cm="1">
        <f t="array" ref="C1470">_xlfn.IFS(LEFT(A1470,1)="1","1+2 kvartal",LEFT(A1470,1)="2","1+2 kvartal",LEFT(A1470,1)="3","3+4 kvartal",LEFT(A1470,1)="4","3+4 kvartal")</f>
        <v>1+2 kvartal</v>
      </c>
      <c r="D1470" s="3" t="s">
        <v>105</v>
      </c>
      <c r="E1470" s="3" t="s">
        <v>71</v>
      </c>
      <c r="F1470" s="4">
        <v>59</v>
      </c>
      <c r="G1470" s="14">
        <v>0.3</v>
      </c>
    </row>
    <row r="1471" spans="1:7" x14ac:dyDescent="0.25">
      <c r="A1471" s="3" t="s">
        <v>180</v>
      </c>
      <c r="B1471" s="3">
        <f t="shared" si="22"/>
        <v>2021</v>
      </c>
      <c r="C1471" s="3" t="str" cm="1">
        <f t="array" ref="C1471">_xlfn.IFS(LEFT(A1471,1)="1","1+2 kvartal",LEFT(A1471,1)="2","1+2 kvartal",LEFT(A1471,1)="3","3+4 kvartal",LEFT(A1471,1)="4","3+4 kvartal")</f>
        <v>1+2 kvartal</v>
      </c>
      <c r="D1471" s="3" t="s">
        <v>105</v>
      </c>
      <c r="E1471" s="3" t="s">
        <v>72</v>
      </c>
      <c r="F1471" s="4">
        <v>125</v>
      </c>
      <c r="G1471" s="14">
        <v>0.4</v>
      </c>
    </row>
    <row r="1472" spans="1:7" x14ac:dyDescent="0.25">
      <c r="A1472" s="3" t="s">
        <v>180</v>
      </c>
      <c r="B1472" s="3">
        <f t="shared" si="22"/>
        <v>2021</v>
      </c>
      <c r="C1472" s="3" t="str" cm="1">
        <f t="array" ref="C1472">_xlfn.IFS(LEFT(A1472,1)="1","1+2 kvartal",LEFT(A1472,1)="2","1+2 kvartal",LEFT(A1472,1)="3","3+4 kvartal",LEFT(A1472,1)="4","3+4 kvartal")</f>
        <v>1+2 kvartal</v>
      </c>
      <c r="D1472" s="3" t="s">
        <v>105</v>
      </c>
      <c r="E1472" s="3" t="s">
        <v>73</v>
      </c>
      <c r="F1472" s="4">
        <v>48</v>
      </c>
      <c r="G1472" s="14">
        <v>0.2</v>
      </c>
    </row>
    <row r="1473" spans="1:7" x14ac:dyDescent="0.25">
      <c r="A1473" s="3" t="s">
        <v>180</v>
      </c>
      <c r="B1473" s="3">
        <f t="shared" si="22"/>
        <v>2021</v>
      </c>
      <c r="C1473" s="3" t="str" cm="1">
        <f t="array" ref="C1473">_xlfn.IFS(LEFT(A1473,1)="1","1+2 kvartal",LEFT(A1473,1)="2","1+2 kvartal",LEFT(A1473,1)="3","3+4 kvartal",LEFT(A1473,1)="4","3+4 kvartal")</f>
        <v>1+2 kvartal</v>
      </c>
      <c r="D1473" s="3" t="s">
        <v>105</v>
      </c>
      <c r="E1473" s="3" t="s">
        <v>74</v>
      </c>
      <c r="F1473" s="4">
        <v>159</v>
      </c>
      <c r="G1473" s="14">
        <v>0.3</v>
      </c>
    </row>
    <row r="1474" spans="1:7" x14ac:dyDescent="0.25">
      <c r="A1474" s="3" t="s">
        <v>180</v>
      </c>
      <c r="B1474" s="3">
        <f t="shared" si="22"/>
        <v>2021</v>
      </c>
      <c r="C1474" s="3" t="str" cm="1">
        <f t="array" ref="C1474">_xlfn.IFS(LEFT(A1474,1)="1","1+2 kvartal",LEFT(A1474,1)="2","1+2 kvartal",LEFT(A1474,1)="3","3+4 kvartal",LEFT(A1474,1)="4","3+4 kvartal")</f>
        <v>1+2 kvartal</v>
      </c>
      <c r="D1474" s="3" t="s">
        <v>105</v>
      </c>
      <c r="E1474" s="3" t="s">
        <v>75</v>
      </c>
      <c r="F1474" s="4">
        <v>59</v>
      </c>
      <c r="G1474" s="14">
        <v>0.2</v>
      </c>
    </row>
    <row r="1475" spans="1:7" x14ac:dyDescent="0.25">
      <c r="A1475" s="3" t="s">
        <v>180</v>
      </c>
      <c r="B1475" s="3">
        <f t="shared" si="22"/>
        <v>2021</v>
      </c>
      <c r="C1475" s="3" t="str" cm="1">
        <f t="array" ref="C1475">_xlfn.IFS(LEFT(A1475,1)="1","1+2 kvartal",LEFT(A1475,1)="2","1+2 kvartal",LEFT(A1475,1)="3","3+4 kvartal",LEFT(A1475,1)="4","3+4 kvartal")</f>
        <v>1+2 kvartal</v>
      </c>
      <c r="D1475" s="3" t="s">
        <v>105</v>
      </c>
      <c r="E1475" s="3" t="s">
        <v>76</v>
      </c>
      <c r="F1475" s="4">
        <v>59</v>
      </c>
      <c r="G1475" s="14">
        <v>0.2</v>
      </c>
    </row>
    <row r="1476" spans="1:7" x14ac:dyDescent="0.25">
      <c r="A1476" s="3" t="s">
        <v>180</v>
      </c>
      <c r="B1476" s="3">
        <f t="shared" ref="B1476:B1539" si="23">VALUE(RIGHT(A1476,4))</f>
        <v>2021</v>
      </c>
      <c r="C1476" s="3" t="str" cm="1">
        <f t="array" ref="C1476">_xlfn.IFS(LEFT(A1476,1)="1","1+2 kvartal",LEFT(A1476,1)="2","1+2 kvartal",LEFT(A1476,1)="3","3+4 kvartal",LEFT(A1476,1)="4","3+4 kvartal")</f>
        <v>1+2 kvartal</v>
      </c>
      <c r="D1476" s="3" t="s">
        <v>105</v>
      </c>
      <c r="E1476" s="3" t="s">
        <v>77</v>
      </c>
      <c r="F1476" s="4">
        <v>10</v>
      </c>
      <c r="G1476" s="14">
        <v>0.5</v>
      </c>
    </row>
    <row r="1477" spans="1:7" x14ac:dyDescent="0.25">
      <c r="A1477" s="3" t="s">
        <v>180</v>
      </c>
      <c r="B1477" s="3">
        <f t="shared" si="23"/>
        <v>2021</v>
      </c>
      <c r="C1477" s="3" t="str" cm="1">
        <f t="array" ref="C1477">_xlfn.IFS(LEFT(A1477,1)="1","1+2 kvartal",LEFT(A1477,1)="2","1+2 kvartal",LEFT(A1477,1)="3","3+4 kvartal",LEFT(A1477,1)="4","3+4 kvartal")</f>
        <v>1+2 kvartal</v>
      </c>
      <c r="D1477" s="3" t="s">
        <v>105</v>
      </c>
      <c r="E1477" s="3" t="s">
        <v>78</v>
      </c>
      <c r="F1477" s="4">
        <v>146</v>
      </c>
      <c r="G1477" s="14">
        <v>0.2</v>
      </c>
    </row>
    <row r="1478" spans="1:7" x14ac:dyDescent="0.25">
      <c r="A1478" s="3" t="s">
        <v>180</v>
      </c>
      <c r="B1478" s="3">
        <f t="shared" si="23"/>
        <v>2021</v>
      </c>
      <c r="C1478" s="3" t="str" cm="1">
        <f t="array" ref="C1478">_xlfn.IFS(LEFT(A1478,1)="1","1+2 kvartal",LEFT(A1478,1)="2","1+2 kvartal",LEFT(A1478,1)="3","3+4 kvartal",LEFT(A1478,1)="4","3+4 kvartal")</f>
        <v>1+2 kvartal</v>
      </c>
      <c r="D1478" s="3" t="s">
        <v>105</v>
      </c>
      <c r="E1478" s="3" t="s">
        <v>79</v>
      </c>
      <c r="F1478" s="4">
        <v>80</v>
      </c>
      <c r="G1478" s="14">
        <v>0.2</v>
      </c>
    </row>
    <row r="1479" spans="1:7" x14ac:dyDescent="0.25">
      <c r="A1479" s="3" t="s">
        <v>180</v>
      </c>
      <c r="B1479" s="3">
        <f t="shared" si="23"/>
        <v>2021</v>
      </c>
      <c r="C1479" s="3" t="str" cm="1">
        <f t="array" ref="C1479">_xlfn.IFS(LEFT(A1479,1)="1","1+2 kvartal",LEFT(A1479,1)="2","1+2 kvartal",LEFT(A1479,1)="3","3+4 kvartal",LEFT(A1479,1)="4","3+4 kvartal")</f>
        <v>1+2 kvartal</v>
      </c>
      <c r="D1479" s="3" t="s">
        <v>105</v>
      </c>
      <c r="E1479" s="3" t="s">
        <v>80</v>
      </c>
      <c r="F1479" s="4">
        <v>83</v>
      </c>
      <c r="G1479" s="14">
        <v>0.3</v>
      </c>
    </row>
    <row r="1480" spans="1:7" x14ac:dyDescent="0.25">
      <c r="A1480" s="3" t="s">
        <v>180</v>
      </c>
      <c r="B1480" s="3">
        <f t="shared" si="23"/>
        <v>2021</v>
      </c>
      <c r="C1480" s="3" t="str" cm="1">
        <f t="array" ref="C1480">_xlfn.IFS(LEFT(A1480,1)="1","1+2 kvartal",LEFT(A1480,1)="2","1+2 kvartal",LEFT(A1480,1)="3","3+4 kvartal",LEFT(A1480,1)="4","3+4 kvartal")</f>
        <v>1+2 kvartal</v>
      </c>
      <c r="D1480" s="3" t="s">
        <v>105</v>
      </c>
      <c r="E1480" s="3" t="s">
        <v>81</v>
      </c>
      <c r="F1480" s="4">
        <v>144</v>
      </c>
      <c r="G1480" s="14">
        <v>0.3</v>
      </c>
    </row>
    <row r="1481" spans="1:7" x14ac:dyDescent="0.25">
      <c r="A1481" s="3" t="s">
        <v>180</v>
      </c>
      <c r="B1481" s="3">
        <f t="shared" si="23"/>
        <v>2021</v>
      </c>
      <c r="C1481" s="3" t="str" cm="1">
        <f t="array" ref="C1481">_xlfn.IFS(LEFT(A1481,1)="1","1+2 kvartal",LEFT(A1481,1)="2","1+2 kvartal",LEFT(A1481,1)="3","3+4 kvartal",LEFT(A1481,1)="4","3+4 kvartal")</f>
        <v>1+2 kvartal</v>
      </c>
      <c r="D1481" s="3" t="s">
        <v>105</v>
      </c>
      <c r="E1481" s="3" t="s">
        <v>82</v>
      </c>
      <c r="F1481" s="4">
        <v>28</v>
      </c>
      <c r="G1481" s="14">
        <v>0.2</v>
      </c>
    </row>
    <row r="1482" spans="1:7" x14ac:dyDescent="0.25">
      <c r="A1482" s="3" t="s">
        <v>180</v>
      </c>
      <c r="B1482" s="3">
        <f t="shared" si="23"/>
        <v>2021</v>
      </c>
      <c r="C1482" s="3" t="str" cm="1">
        <f t="array" ref="C1482">_xlfn.IFS(LEFT(A1482,1)="1","1+2 kvartal",LEFT(A1482,1)="2","1+2 kvartal",LEFT(A1482,1)="3","3+4 kvartal",LEFT(A1482,1)="4","3+4 kvartal")</f>
        <v>1+2 kvartal</v>
      </c>
      <c r="D1482" s="3" t="s">
        <v>105</v>
      </c>
      <c r="E1482" s="3" t="s">
        <v>83</v>
      </c>
      <c r="F1482" s="4">
        <v>59</v>
      </c>
      <c r="G1482" s="14">
        <v>0.3</v>
      </c>
    </row>
    <row r="1483" spans="1:7" x14ac:dyDescent="0.25">
      <c r="A1483" s="3" t="s">
        <v>180</v>
      </c>
      <c r="B1483" s="3">
        <f t="shared" si="23"/>
        <v>2021</v>
      </c>
      <c r="C1483" s="3" t="str" cm="1">
        <f t="array" ref="C1483">_xlfn.IFS(LEFT(A1483,1)="1","1+2 kvartal",LEFT(A1483,1)="2","1+2 kvartal",LEFT(A1483,1)="3","3+4 kvartal",LEFT(A1483,1)="4","3+4 kvartal")</f>
        <v>1+2 kvartal</v>
      </c>
      <c r="D1483" s="3" t="s">
        <v>105</v>
      </c>
      <c r="E1483" s="3" t="s">
        <v>84</v>
      </c>
      <c r="F1483" s="4">
        <v>89</v>
      </c>
      <c r="G1483" s="14">
        <v>0.6</v>
      </c>
    </row>
    <row r="1484" spans="1:7" x14ac:dyDescent="0.25">
      <c r="A1484" s="3" t="s">
        <v>180</v>
      </c>
      <c r="B1484" s="3">
        <f t="shared" si="23"/>
        <v>2021</v>
      </c>
      <c r="C1484" s="3" t="str" cm="1">
        <f t="array" ref="C1484">_xlfn.IFS(LEFT(A1484,1)="1","1+2 kvartal",LEFT(A1484,1)="2","1+2 kvartal",LEFT(A1484,1)="3","3+4 kvartal",LEFT(A1484,1)="4","3+4 kvartal")</f>
        <v>1+2 kvartal</v>
      </c>
      <c r="D1484" s="3" t="s">
        <v>105</v>
      </c>
      <c r="E1484" s="3" t="s">
        <v>85</v>
      </c>
      <c r="F1484" s="4">
        <v>40</v>
      </c>
      <c r="G1484" s="14">
        <v>0.3</v>
      </c>
    </row>
    <row r="1485" spans="1:7" x14ac:dyDescent="0.25">
      <c r="A1485" s="3" t="s">
        <v>180</v>
      </c>
      <c r="B1485" s="3">
        <f t="shared" si="23"/>
        <v>2021</v>
      </c>
      <c r="C1485" s="3" t="str" cm="1">
        <f t="array" ref="C1485">_xlfn.IFS(LEFT(A1485,1)="1","1+2 kvartal",LEFT(A1485,1)="2","1+2 kvartal",LEFT(A1485,1)="3","3+4 kvartal",LEFT(A1485,1)="4","3+4 kvartal")</f>
        <v>1+2 kvartal</v>
      </c>
      <c r="D1485" s="3" t="s">
        <v>105</v>
      </c>
      <c r="E1485" s="3" t="s">
        <v>86</v>
      </c>
      <c r="F1485" s="4">
        <v>130</v>
      </c>
      <c r="G1485" s="14">
        <v>0.4</v>
      </c>
    </row>
    <row r="1486" spans="1:7" x14ac:dyDescent="0.25">
      <c r="A1486" s="3" t="s">
        <v>180</v>
      </c>
      <c r="B1486" s="3">
        <f t="shared" si="23"/>
        <v>2021</v>
      </c>
      <c r="C1486" s="3" t="str" cm="1">
        <f t="array" ref="C1486">_xlfn.IFS(LEFT(A1486,1)="1","1+2 kvartal",LEFT(A1486,1)="2","1+2 kvartal",LEFT(A1486,1)="3","3+4 kvartal",LEFT(A1486,1)="4","3+4 kvartal")</f>
        <v>1+2 kvartal</v>
      </c>
      <c r="D1486" s="3" t="s">
        <v>105</v>
      </c>
      <c r="E1486" s="3" t="s">
        <v>87</v>
      </c>
      <c r="F1486" s="4">
        <v>67</v>
      </c>
      <c r="G1486" s="14">
        <v>0.3</v>
      </c>
    </row>
    <row r="1487" spans="1:7" x14ac:dyDescent="0.25">
      <c r="A1487" s="3" t="s">
        <v>180</v>
      </c>
      <c r="B1487" s="3">
        <f t="shared" si="23"/>
        <v>2021</v>
      </c>
      <c r="C1487" s="3" t="str" cm="1">
        <f t="array" ref="C1487">_xlfn.IFS(LEFT(A1487,1)="1","1+2 kvartal",LEFT(A1487,1)="2","1+2 kvartal",LEFT(A1487,1)="3","3+4 kvartal",LEFT(A1487,1)="4","3+4 kvartal")</f>
        <v>1+2 kvartal</v>
      </c>
      <c r="D1487" s="3" t="s">
        <v>105</v>
      </c>
      <c r="E1487" s="3" t="s">
        <v>88</v>
      </c>
      <c r="F1487" s="4">
        <v>155</v>
      </c>
      <c r="G1487" s="14">
        <v>0.3</v>
      </c>
    </row>
    <row r="1488" spans="1:7" x14ac:dyDescent="0.25">
      <c r="A1488" s="3" t="s">
        <v>180</v>
      </c>
      <c r="B1488" s="3">
        <f t="shared" si="23"/>
        <v>2021</v>
      </c>
      <c r="C1488" s="3" t="str" cm="1">
        <f t="array" ref="C1488">_xlfn.IFS(LEFT(A1488,1)="1","1+2 kvartal",LEFT(A1488,1)="2","1+2 kvartal",LEFT(A1488,1)="3","3+4 kvartal",LEFT(A1488,1)="4","3+4 kvartal")</f>
        <v>1+2 kvartal</v>
      </c>
      <c r="D1488" s="3" t="s">
        <v>105</v>
      </c>
      <c r="E1488" s="3" t="s">
        <v>89</v>
      </c>
      <c r="F1488" s="4">
        <v>115</v>
      </c>
      <c r="G1488" s="14">
        <v>0.4</v>
      </c>
    </row>
    <row r="1489" spans="1:7" x14ac:dyDescent="0.25">
      <c r="A1489" s="3" t="s">
        <v>180</v>
      </c>
      <c r="B1489" s="3">
        <f t="shared" si="23"/>
        <v>2021</v>
      </c>
      <c r="C1489" s="3" t="str" cm="1">
        <f t="array" ref="C1489">_xlfn.IFS(LEFT(A1489,1)="1","1+2 kvartal",LEFT(A1489,1)="2","1+2 kvartal",LEFT(A1489,1)="3","3+4 kvartal",LEFT(A1489,1)="4","3+4 kvartal")</f>
        <v>1+2 kvartal</v>
      </c>
      <c r="D1489" s="3" t="s">
        <v>105</v>
      </c>
      <c r="E1489" s="3" t="s">
        <v>90</v>
      </c>
      <c r="F1489" s="4">
        <v>94</v>
      </c>
      <c r="G1489" s="14">
        <v>0.4</v>
      </c>
    </row>
    <row r="1490" spans="1:7" x14ac:dyDescent="0.25">
      <c r="A1490" s="3" t="s">
        <v>180</v>
      </c>
      <c r="B1490" s="3">
        <f t="shared" si="23"/>
        <v>2021</v>
      </c>
      <c r="C1490" s="3" t="str" cm="1">
        <f t="array" ref="C1490">_xlfn.IFS(LEFT(A1490,1)="1","1+2 kvartal",LEFT(A1490,1)="2","1+2 kvartal",LEFT(A1490,1)="3","3+4 kvartal",LEFT(A1490,1)="4","3+4 kvartal")</f>
        <v>1+2 kvartal</v>
      </c>
      <c r="D1490" s="3" t="s">
        <v>105</v>
      </c>
      <c r="E1490" s="3" t="s">
        <v>91</v>
      </c>
      <c r="F1490" s="4">
        <v>69</v>
      </c>
      <c r="G1490" s="14">
        <v>0.3</v>
      </c>
    </row>
    <row r="1491" spans="1:7" x14ac:dyDescent="0.25">
      <c r="A1491" s="3" t="s">
        <v>180</v>
      </c>
      <c r="B1491" s="3">
        <f t="shared" si="23"/>
        <v>2021</v>
      </c>
      <c r="C1491" s="3" t="str" cm="1">
        <f t="array" ref="C1491">_xlfn.IFS(LEFT(A1491,1)="1","1+2 kvartal",LEFT(A1491,1)="2","1+2 kvartal",LEFT(A1491,1)="3","3+4 kvartal",LEFT(A1491,1)="4","3+4 kvartal")</f>
        <v>1+2 kvartal</v>
      </c>
      <c r="D1491" s="3" t="s">
        <v>105</v>
      </c>
      <c r="E1491" s="3" t="s">
        <v>92</v>
      </c>
      <c r="F1491" s="4">
        <v>15</v>
      </c>
      <c r="G1491" s="14">
        <v>0.1</v>
      </c>
    </row>
    <row r="1492" spans="1:7" x14ac:dyDescent="0.25">
      <c r="A1492" s="3" t="s">
        <v>180</v>
      </c>
      <c r="B1492" s="3">
        <f t="shared" si="23"/>
        <v>2021</v>
      </c>
      <c r="C1492" s="3" t="str" cm="1">
        <f t="array" ref="C1492">_xlfn.IFS(LEFT(A1492,1)="1","1+2 kvartal",LEFT(A1492,1)="2","1+2 kvartal",LEFT(A1492,1)="3","3+4 kvartal",LEFT(A1492,1)="4","3+4 kvartal")</f>
        <v>1+2 kvartal</v>
      </c>
      <c r="D1492" s="3" t="s">
        <v>105</v>
      </c>
      <c r="E1492" s="3" t="s">
        <v>93</v>
      </c>
      <c r="F1492" s="4">
        <v>62</v>
      </c>
      <c r="G1492" s="14">
        <v>0.2</v>
      </c>
    </row>
    <row r="1493" spans="1:7" x14ac:dyDescent="0.25">
      <c r="A1493" s="3" t="s">
        <v>180</v>
      </c>
      <c r="B1493" s="3">
        <f t="shared" si="23"/>
        <v>2021</v>
      </c>
      <c r="C1493" s="3" t="str" cm="1">
        <f t="array" ref="C1493">_xlfn.IFS(LEFT(A1493,1)="1","1+2 kvartal",LEFT(A1493,1)="2","1+2 kvartal",LEFT(A1493,1)="3","3+4 kvartal",LEFT(A1493,1)="4","3+4 kvartal")</f>
        <v>1+2 kvartal</v>
      </c>
      <c r="D1493" s="3" t="s">
        <v>105</v>
      </c>
      <c r="E1493" s="3" t="s">
        <v>94</v>
      </c>
      <c r="F1493" s="4">
        <v>65</v>
      </c>
      <c r="G1493" s="14">
        <v>0.2</v>
      </c>
    </row>
    <row r="1494" spans="1:7" x14ac:dyDescent="0.25">
      <c r="A1494" s="3" t="s">
        <v>180</v>
      </c>
      <c r="B1494" s="3">
        <f t="shared" si="23"/>
        <v>2021</v>
      </c>
      <c r="C1494" s="3" t="str" cm="1">
        <f t="array" ref="C1494">_xlfn.IFS(LEFT(A1494,1)="1","1+2 kvartal",LEFT(A1494,1)="2","1+2 kvartal",LEFT(A1494,1)="3","3+4 kvartal",LEFT(A1494,1)="4","3+4 kvartal")</f>
        <v>1+2 kvartal</v>
      </c>
      <c r="D1494" s="3" t="s">
        <v>105</v>
      </c>
      <c r="E1494" s="3" t="s">
        <v>95</v>
      </c>
      <c r="F1494" s="4">
        <v>154</v>
      </c>
      <c r="G1494" s="14">
        <v>0.2</v>
      </c>
    </row>
    <row r="1495" spans="1:7" x14ac:dyDescent="0.25">
      <c r="A1495" s="3" t="s">
        <v>180</v>
      </c>
      <c r="B1495" s="3">
        <f t="shared" si="23"/>
        <v>2021</v>
      </c>
      <c r="C1495" s="3" t="str" cm="1">
        <f t="array" ref="C1495">_xlfn.IFS(LEFT(A1495,1)="1","1+2 kvartal",LEFT(A1495,1)="2","1+2 kvartal",LEFT(A1495,1)="3","3+4 kvartal",LEFT(A1495,1)="4","3+4 kvartal")</f>
        <v>1+2 kvartal</v>
      </c>
      <c r="D1495" s="3" t="s">
        <v>105</v>
      </c>
      <c r="E1495" s="3" t="s">
        <v>96</v>
      </c>
      <c r="F1495" s="4">
        <v>70</v>
      </c>
      <c r="G1495" s="14">
        <v>0.3</v>
      </c>
    </row>
    <row r="1496" spans="1:7" x14ac:dyDescent="0.25">
      <c r="A1496" s="3" t="s">
        <v>180</v>
      </c>
      <c r="B1496" s="3">
        <f t="shared" si="23"/>
        <v>2021</v>
      </c>
      <c r="C1496" s="3" t="str" cm="1">
        <f t="array" ref="C1496">_xlfn.IFS(LEFT(A1496,1)="1","1+2 kvartal",LEFT(A1496,1)="2","1+2 kvartal",LEFT(A1496,1)="3","3+4 kvartal",LEFT(A1496,1)="4","3+4 kvartal")</f>
        <v>1+2 kvartal</v>
      </c>
      <c r="D1496" s="3" t="s">
        <v>105</v>
      </c>
      <c r="E1496" s="3" t="s">
        <v>97</v>
      </c>
      <c r="F1496" s="4">
        <v>157</v>
      </c>
      <c r="G1496" s="14">
        <v>0.3</v>
      </c>
    </row>
    <row r="1497" spans="1:7" x14ac:dyDescent="0.25">
      <c r="A1497" s="3" t="s">
        <v>180</v>
      </c>
      <c r="B1497" s="3">
        <f t="shared" si="23"/>
        <v>2021</v>
      </c>
      <c r="C1497" s="3" t="str" cm="1">
        <f t="array" ref="C1497">_xlfn.IFS(LEFT(A1497,1)="1","1+2 kvartal",LEFT(A1497,1)="2","1+2 kvartal",LEFT(A1497,1)="3","3+4 kvartal",LEFT(A1497,1)="4","3+4 kvartal")</f>
        <v>1+2 kvartal</v>
      </c>
      <c r="D1497" s="3" t="s">
        <v>105</v>
      </c>
      <c r="E1497" s="3" t="s">
        <v>98</v>
      </c>
      <c r="F1497" s="4">
        <v>137</v>
      </c>
      <c r="G1497" s="14">
        <v>0.5</v>
      </c>
    </row>
    <row r="1498" spans="1:7" x14ac:dyDescent="0.25">
      <c r="A1498" s="3" t="s">
        <v>180</v>
      </c>
      <c r="B1498" s="3">
        <f t="shared" si="23"/>
        <v>2021</v>
      </c>
      <c r="C1498" s="3" t="str" cm="1">
        <f t="array" ref="C1498">_xlfn.IFS(LEFT(A1498,1)="1","1+2 kvartal",LEFT(A1498,1)="2","1+2 kvartal",LEFT(A1498,1)="3","3+4 kvartal",LEFT(A1498,1)="4","3+4 kvartal")</f>
        <v>1+2 kvartal</v>
      </c>
      <c r="D1498" s="3" t="s">
        <v>105</v>
      </c>
      <c r="E1498" s="3" t="s">
        <v>99</v>
      </c>
      <c r="F1498" s="5"/>
      <c r="G1498" s="14">
        <v>0.1</v>
      </c>
    </row>
    <row r="1499" spans="1:7" x14ac:dyDescent="0.25">
      <c r="A1499" s="3" t="s">
        <v>180</v>
      </c>
      <c r="B1499" s="3">
        <f t="shared" si="23"/>
        <v>2021</v>
      </c>
      <c r="C1499" s="3" t="str" cm="1">
        <f t="array" ref="C1499">_xlfn.IFS(LEFT(A1499,1)="1","1+2 kvartal",LEFT(A1499,1)="2","1+2 kvartal",LEFT(A1499,1)="3","3+4 kvartal",LEFT(A1499,1)="4","3+4 kvartal")</f>
        <v>1+2 kvartal</v>
      </c>
      <c r="D1499" s="3" t="s">
        <v>105</v>
      </c>
      <c r="E1499" s="3" t="s">
        <v>100</v>
      </c>
      <c r="F1499" s="4">
        <v>125</v>
      </c>
      <c r="G1499" s="14">
        <v>0.3</v>
      </c>
    </row>
    <row r="1500" spans="1:7" x14ac:dyDescent="0.25">
      <c r="A1500" s="3" t="s">
        <v>180</v>
      </c>
      <c r="B1500" s="3">
        <f t="shared" si="23"/>
        <v>2021</v>
      </c>
      <c r="C1500" s="3" t="str" cm="1">
        <f t="array" ref="C1500">_xlfn.IFS(LEFT(A1500,1)="1","1+2 kvartal",LEFT(A1500,1)="2","1+2 kvartal",LEFT(A1500,1)="3","3+4 kvartal",LEFT(A1500,1)="4","3+4 kvartal")</f>
        <v>1+2 kvartal</v>
      </c>
      <c r="D1500" s="3" t="s">
        <v>105</v>
      </c>
      <c r="E1500" s="3" t="s">
        <v>101</v>
      </c>
      <c r="F1500" s="4">
        <v>226</v>
      </c>
      <c r="G1500" s="14">
        <v>0.2</v>
      </c>
    </row>
    <row r="1501" spans="1:7" x14ac:dyDescent="0.25">
      <c r="A1501" s="3" t="s">
        <v>180</v>
      </c>
      <c r="B1501" s="3">
        <f t="shared" si="23"/>
        <v>2021</v>
      </c>
      <c r="C1501" s="3" t="str" cm="1">
        <f t="array" ref="C1501">_xlfn.IFS(LEFT(A1501,1)="1","1+2 kvartal",LEFT(A1501,1)="2","1+2 kvartal",LEFT(A1501,1)="3","3+4 kvartal",LEFT(A1501,1)="4","3+4 kvartal")</f>
        <v>1+2 kvartal</v>
      </c>
      <c r="D1501" s="3" t="s">
        <v>105</v>
      </c>
      <c r="E1501" s="3" t="s">
        <v>102</v>
      </c>
      <c r="F1501" s="4">
        <v>290</v>
      </c>
      <c r="G1501" s="14">
        <v>0.1</v>
      </c>
    </row>
    <row r="1502" spans="1:7" x14ac:dyDescent="0.25">
      <c r="A1502" s="3" t="s">
        <v>180</v>
      </c>
      <c r="B1502" s="3">
        <f t="shared" si="23"/>
        <v>2021</v>
      </c>
      <c r="C1502" s="3" t="str" cm="1">
        <f t="array" ref="C1502">_xlfn.IFS(LEFT(A1502,1)="1","1+2 kvartal",LEFT(A1502,1)="2","1+2 kvartal",LEFT(A1502,1)="3","3+4 kvartal",LEFT(A1502,1)="4","3+4 kvartal")</f>
        <v>1+2 kvartal</v>
      </c>
      <c r="D1502" s="3" t="s">
        <v>105</v>
      </c>
      <c r="E1502" s="3" t="s">
        <v>103</v>
      </c>
      <c r="F1502" s="4">
        <v>62</v>
      </c>
      <c r="G1502" s="5"/>
    </row>
    <row r="1503" spans="1:7" x14ac:dyDescent="0.25">
      <c r="A1503" s="3" t="s">
        <v>106</v>
      </c>
      <c r="B1503" s="3">
        <f t="shared" si="23"/>
        <v>2021</v>
      </c>
      <c r="C1503" s="3" t="str" cm="1">
        <f t="array" ref="C1503">_xlfn.IFS(LEFT(A1503,1)="1","1+2 kvartal",LEFT(A1503,1)="2","1+2 kvartal",LEFT(A1503,1)="3","3+4 kvartal",LEFT(A1503,1)="4","3+4 kvartal")</f>
        <v>1+2 kvartal</v>
      </c>
      <c r="D1503" s="3" t="s">
        <v>3</v>
      </c>
      <c r="E1503" s="3" t="s">
        <v>4</v>
      </c>
      <c r="F1503" s="4">
        <v>723014</v>
      </c>
      <c r="G1503" s="14">
        <v>19.100000000000001</v>
      </c>
    </row>
    <row r="1504" spans="1:7" x14ac:dyDescent="0.25">
      <c r="A1504" s="3" t="s">
        <v>106</v>
      </c>
      <c r="B1504" s="3">
        <f t="shared" si="23"/>
        <v>2021</v>
      </c>
      <c r="C1504" s="3" t="str" cm="1">
        <f t="array" ref="C1504">_xlfn.IFS(LEFT(A1504,1)="1","1+2 kvartal",LEFT(A1504,1)="2","1+2 kvartal",LEFT(A1504,1)="3","3+4 kvartal",LEFT(A1504,1)="4","3+4 kvartal")</f>
        <v>1+2 kvartal</v>
      </c>
      <c r="D1504" s="3" t="s">
        <v>3</v>
      </c>
      <c r="E1504" s="3" t="s">
        <v>5</v>
      </c>
      <c r="F1504" s="4">
        <v>3663</v>
      </c>
      <c r="G1504" s="14">
        <v>20.9</v>
      </c>
    </row>
    <row r="1505" spans="1:7" x14ac:dyDescent="0.25">
      <c r="A1505" s="3" t="s">
        <v>106</v>
      </c>
      <c r="B1505" s="3">
        <f t="shared" si="23"/>
        <v>2021</v>
      </c>
      <c r="C1505" s="3" t="str" cm="1">
        <f t="array" ref="C1505">_xlfn.IFS(LEFT(A1505,1)="1","1+2 kvartal",LEFT(A1505,1)="2","1+2 kvartal",LEFT(A1505,1)="3","3+4 kvartal",LEFT(A1505,1)="4","3+4 kvartal")</f>
        <v>1+2 kvartal</v>
      </c>
      <c r="D1505" s="3" t="s">
        <v>3</v>
      </c>
      <c r="E1505" s="3" t="s">
        <v>6</v>
      </c>
      <c r="F1505" s="4">
        <v>1756</v>
      </c>
      <c r="G1505" s="14">
        <v>11.3</v>
      </c>
    </row>
    <row r="1506" spans="1:7" x14ac:dyDescent="0.25">
      <c r="A1506" s="3" t="s">
        <v>106</v>
      </c>
      <c r="B1506" s="3">
        <f t="shared" si="23"/>
        <v>2021</v>
      </c>
      <c r="C1506" s="3" t="str" cm="1">
        <f t="array" ref="C1506">_xlfn.IFS(LEFT(A1506,1)="1","1+2 kvartal",LEFT(A1506,1)="2","1+2 kvartal",LEFT(A1506,1)="3","3+4 kvartal",LEFT(A1506,1)="4","3+4 kvartal")</f>
        <v>1+2 kvartal</v>
      </c>
      <c r="D1506" s="3" t="s">
        <v>3</v>
      </c>
      <c r="E1506" s="3" t="s">
        <v>7</v>
      </c>
      <c r="F1506" s="4">
        <v>5789</v>
      </c>
      <c r="G1506" s="14">
        <v>23.1</v>
      </c>
    </row>
    <row r="1507" spans="1:7" x14ac:dyDescent="0.25">
      <c r="A1507" s="3" t="s">
        <v>106</v>
      </c>
      <c r="B1507" s="3">
        <f t="shared" si="23"/>
        <v>2021</v>
      </c>
      <c r="C1507" s="3" t="str" cm="1">
        <f t="array" ref="C1507">_xlfn.IFS(LEFT(A1507,1)="1","1+2 kvartal",LEFT(A1507,1)="2","1+2 kvartal",LEFT(A1507,1)="3","3+4 kvartal",LEFT(A1507,1)="4","3+4 kvartal")</f>
        <v>1+2 kvartal</v>
      </c>
      <c r="D1507" s="3" t="s">
        <v>3</v>
      </c>
      <c r="E1507" s="3" t="s">
        <v>8</v>
      </c>
      <c r="F1507" s="4">
        <v>5896</v>
      </c>
      <c r="G1507" s="4">
        <v>19</v>
      </c>
    </row>
    <row r="1508" spans="1:7" x14ac:dyDescent="0.25">
      <c r="A1508" s="3" t="s">
        <v>106</v>
      </c>
      <c r="B1508" s="3">
        <f t="shared" si="23"/>
        <v>2021</v>
      </c>
      <c r="C1508" s="3" t="str" cm="1">
        <f t="array" ref="C1508">_xlfn.IFS(LEFT(A1508,1)="1","1+2 kvartal",LEFT(A1508,1)="2","1+2 kvartal",LEFT(A1508,1)="3","3+4 kvartal",LEFT(A1508,1)="4","3+4 kvartal")</f>
        <v>1+2 kvartal</v>
      </c>
      <c r="D1508" s="3" t="s">
        <v>3</v>
      </c>
      <c r="E1508" s="3" t="s">
        <v>9</v>
      </c>
      <c r="F1508" s="4">
        <v>3592</v>
      </c>
      <c r="G1508" s="14">
        <v>21.7</v>
      </c>
    </row>
    <row r="1509" spans="1:7" x14ac:dyDescent="0.25">
      <c r="A1509" s="3" t="s">
        <v>106</v>
      </c>
      <c r="B1509" s="3">
        <f t="shared" si="23"/>
        <v>2021</v>
      </c>
      <c r="C1509" s="3" t="str" cm="1">
        <f t="array" ref="C1509">_xlfn.IFS(LEFT(A1509,1)="1","1+2 kvartal",LEFT(A1509,1)="2","1+2 kvartal",LEFT(A1509,1)="3","3+4 kvartal",LEFT(A1509,1)="4","3+4 kvartal")</f>
        <v>1+2 kvartal</v>
      </c>
      <c r="D1509" s="3" t="s">
        <v>3</v>
      </c>
      <c r="E1509" s="3" t="s">
        <v>10</v>
      </c>
      <c r="F1509" s="4">
        <v>6320</v>
      </c>
      <c r="G1509" s="14">
        <v>27.1</v>
      </c>
    </row>
    <row r="1510" spans="1:7" x14ac:dyDescent="0.25">
      <c r="A1510" s="3" t="s">
        <v>106</v>
      </c>
      <c r="B1510" s="3">
        <f t="shared" si="23"/>
        <v>2021</v>
      </c>
      <c r="C1510" s="3" t="str" cm="1">
        <f t="array" ref="C1510">_xlfn.IFS(LEFT(A1510,1)="1","1+2 kvartal",LEFT(A1510,1)="2","1+2 kvartal",LEFT(A1510,1)="3","3+4 kvartal",LEFT(A1510,1)="4","3+4 kvartal")</f>
        <v>1+2 kvartal</v>
      </c>
      <c r="D1510" s="3" t="s">
        <v>3</v>
      </c>
      <c r="E1510" s="3" t="s">
        <v>11</v>
      </c>
      <c r="F1510" s="4">
        <v>5170</v>
      </c>
      <c r="G1510" s="14">
        <v>22.8</v>
      </c>
    </row>
    <row r="1511" spans="1:7" x14ac:dyDescent="0.25">
      <c r="A1511" s="3" t="s">
        <v>106</v>
      </c>
      <c r="B1511" s="3">
        <f t="shared" si="23"/>
        <v>2021</v>
      </c>
      <c r="C1511" s="3" t="str" cm="1">
        <f t="array" ref="C1511">_xlfn.IFS(LEFT(A1511,1)="1","1+2 kvartal",LEFT(A1511,1)="2","1+2 kvartal",LEFT(A1511,1)="3","3+4 kvartal",LEFT(A1511,1)="4","3+4 kvartal")</f>
        <v>1+2 kvartal</v>
      </c>
      <c r="D1511" s="3" t="s">
        <v>3</v>
      </c>
      <c r="E1511" s="3" t="s">
        <v>12</v>
      </c>
      <c r="F1511" s="4">
        <v>4863</v>
      </c>
      <c r="G1511" s="4">
        <v>22</v>
      </c>
    </row>
    <row r="1512" spans="1:7" x14ac:dyDescent="0.25">
      <c r="A1512" s="3" t="s">
        <v>106</v>
      </c>
      <c r="B1512" s="3">
        <f t="shared" si="23"/>
        <v>2021</v>
      </c>
      <c r="C1512" s="3" t="str" cm="1">
        <f t="array" ref="C1512">_xlfn.IFS(LEFT(A1512,1)="1","1+2 kvartal",LEFT(A1512,1)="2","1+2 kvartal",LEFT(A1512,1)="3","3+4 kvartal",LEFT(A1512,1)="4","3+4 kvartal")</f>
        <v>1+2 kvartal</v>
      </c>
      <c r="D1512" s="3" t="s">
        <v>3</v>
      </c>
      <c r="E1512" s="3" t="s">
        <v>13</v>
      </c>
      <c r="F1512" s="4">
        <v>1102</v>
      </c>
      <c r="G1512" s="14">
        <v>13.2</v>
      </c>
    </row>
    <row r="1513" spans="1:7" x14ac:dyDescent="0.25">
      <c r="A1513" s="3" t="s">
        <v>106</v>
      </c>
      <c r="B1513" s="3">
        <f t="shared" si="23"/>
        <v>2021</v>
      </c>
      <c r="C1513" s="3" t="str" cm="1">
        <f t="array" ref="C1513">_xlfn.IFS(LEFT(A1513,1)="1","1+2 kvartal",LEFT(A1513,1)="2","1+2 kvartal",LEFT(A1513,1)="3","3+4 kvartal",LEFT(A1513,1)="4","3+4 kvartal")</f>
        <v>1+2 kvartal</v>
      </c>
      <c r="D1513" s="3" t="s">
        <v>3</v>
      </c>
      <c r="E1513" s="3" t="s">
        <v>14</v>
      </c>
      <c r="F1513" s="4">
        <v>3343</v>
      </c>
      <c r="G1513" s="14">
        <v>12.3</v>
      </c>
    </row>
    <row r="1514" spans="1:7" x14ac:dyDescent="0.25">
      <c r="A1514" s="3" t="s">
        <v>106</v>
      </c>
      <c r="B1514" s="3">
        <f t="shared" si="23"/>
        <v>2021</v>
      </c>
      <c r="C1514" s="3" t="str" cm="1">
        <f t="array" ref="C1514">_xlfn.IFS(LEFT(A1514,1)="1","1+2 kvartal",LEFT(A1514,1)="2","1+2 kvartal",LEFT(A1514,1)="3","3+4 kvartal",LEFT(A1514,1)="4","3+4 kvartal")</f>
        <v>1+2 kvartal</v>
      </c>
      <c r="D1514" s="3" t="s">
        <v>3</v>
      </c>
      <c r="E1514" s="3" t="s">
        <v>15</v>
      </c>
      <c r="F1514" s="4">
        <v>15756</v>
      </c>
      <c r="G1514" s="14">
        <v>21.4</v>
      </c>
    </row>
    <row r="1515" spans="1:7" x14ac:dyDescent="0.25">
      <c r="A1515" s="3" t="s">
        <v>106</v>
      </c>
      <c r="B1515" s="3">
        <f t="shared" si="23"/>
        <v>2021</v>
      </c>
      <c r="C1515" s="3" t="str" cm="1">
        <f t="array" ref="C1515">_xlfn.IFS(LEFT(A1515,1)="1","1+2 kvartal",LEFT(A1515,1)="2","1+2 kvartal",LEFT(A1515,1)="3","3+4 kvartal",LEFT(A1515,1)="4","3+4 kvartal")</f>
        <v>1+2 kvartal</v>
      </c>
      <c r="D1515" s="3" t="s">
        <v>3</v>
      </c>
      <c r="E1515" s="3" t="s">
        <v>16</v>
      </c>
      <c r="F1515" s="4">
        <v>367</v>
      </c>
      <c r="G1515" s="4">
        <v>20</v>
      </c>
    </row>
    <row r="1516" spans="1:7" x14ac:dyDescent="0.25">
      <c r="A1516" s="3" t="s">
        <v>106</v>
      </c>
      <c r="B1516" s="3">
        <f t="shared" si="23"/>
        <v>2021</v>
      </c>
      <c r="C1516" s="3" t="str" cm="1">
        <f t="array" ref="C1516">_xlfn.IFS(LEFT(A1516,1)="1","1+2 kvartal",LEFT(A1516,1)="2","1+2 kvartal",LEFT(A1516,1)="3","3+4 kvartal",LEFT(A1516,1)="4","3+4 kvartal")</f>
        <v>1+2 kvartal</v>
      </c>
      <c r="D1516" s="3" t="s">
        <v>3</v>
      </c>
      <c r="E1516" s="3" t="s">
        <v>17</v>
      </c>
      <c r="F1516" s="4">
        <v>4975</v>
      </c>
      <c r="G1516" s="14">
        <v>16.7</v>
      </c>
    </row>
    <row r="1517" spans="1:7" x14ac:dyDescent="0.25">
      <c r="A1517" s="3" t="s">
        <v>106</v>
      </c>
      <c r="B1517" s="3">
        <f t="shared" si="23"/>
        <v>2021</v>
      </c>
      <c r="C1517" s="3" t="str" cm="1">
        <f t="array" ref="C1517">_xlfn.IFS(LEFT(A1517,1)="1","1+2 kvartal",LEFT(A1517,1)="2","1+2 kvartal",LEFT(A1517,1)="3","3+4 kvartal",LEFT(A1517,1)="4","3+4 kvartal")</f>
        <v>1+2 kvartal</v>
      </c>
      <c r="D1517" s="3" t="s">
        <v>3</v>
      </c>
      <c r="E1517" s="3" t="s">
        <v>18</v>
      </c>
      <c r="F1517" s="4">
        <v>4784</v>
      </c>
      <c r="G1517" s="14">
        <v>20.6</v>
      </c>
    </row>
    <row r="1518" spans="1:7" x14ac:dyDescent="0.25">
      <c r="A1518" s="3" t="s">
        <v>106</v>
      </c>
      <c r="B1518" s="3">
        <f t="shared" si="23"/>
        <v>2021</v>
      </c>
      <c r="C1518" s="3" t="str" cm="1">
        <f t="array" ref="C1518">_xlfn.IFS(LEFT(A1518,1)="1","1+2 kvartal",LEFT(A1518,1)="2","1+2 kvartal",LEFT(A1518,1)="3","3+4 kvartal",LEFT(A1518,1)="4","3+4 kvartal")</f>
        <v>1+2 kvartal</v>
      </c>
      <c r="D1518" s="3" t="s">
        <v>3</v>
      </c>
      <c r="E1518" s="3" t="s">
        <v>19</v>
      </c>
      <c r="F1518" s="4">
        <v>3785</v>
      </c>
      <c r="G1518" s="14">
        <v>15.4</v>
      </c>
    </row>
    <row r="1519" spans="1:7" x14ac:dyDescent="0.25">
      <c r="A1519" s="3" t="s">
        <v>106</v>
      </c>
      <c r="B1519" s="3">
        <f t="shared" si="23"/>
        <v>2021</v>
      </c>
      <c r="C1519" s="3" t="str" cm="1">
        <f t="array" ref="C1519">_xlfn.IFS(LEFT(A1519,1)="1","1+2 kvartal",LEFT(A1519,1)="2","1+2 kvartal",LEFT(A1519,1)="3","3+4 kvartal",LEFT(A1519,1)="4","3+4 kvartal")</f>
        <v>1+2 kvartal</v>
      </c>
      <c r="D1519" s="3" t="s">
        <v>3</v>
      </c>
      <c r="E1519" s="3" t="s">
        <v>20</v>
      </c>
      <c r="F1519" s="4">
        <v>7381</v>
      </c>
      <c r="G1519" s="14">
        <v>22.6</v>
      </c>
    </row>
    <row r="1520" spans="1:7" x14ac:dyDescent="0.25">
      <c r="A1520" s="3" t="s">
        <v>106</v>
      </c>
      <c r="B1520" s="3">
        <f t="shared" si="23"/>
        <v>2021</v>
      </c>
      <c r="C1520" s="3" t="str" cm="1">
        <f t="array" ref="C1520">_xlfn.IFS(LEFT(A1520,1)="1","1+2 kvartal",LEFT(A1520,1)="2","1+2 kvartal",LEFT(A1520,1)="3","3+4 kvartal",LEFT(A1520,1)="4","3+4 kvartal")</f>
        <v>1+2 kvartal</v>
      </c>
      <c r="D1520" s="3" t="s">
        <v>3</v>
      </c>
      <c r="E1520" s="3" t="s">
        <v>21</v>
      </c>
      <c r="F1520" s="4">
        <v>8728</v>
      </c>
      <c r="G1520" s="14">
        <v>12.3</v>
      </c>
    </row>
    <row r="1521" spans="1:7" x14ac:dyDescent="0.25">
      <c r="A1521" s="3" t="s">
        <v>106</v>
      </c>
      <c r="B1521" s="3">
        <f t="shared" si="23"/>
        <v>2021</v>
      </c>
      <c r="C1521" s="3" t="str" cm="1">
        <f t="array" ref="C1521">_xlfn.IFS(LEFT(A1521,1)="1","1+2 kvartal",LEFT(A1521,1)="2","1+2 kvartal",LEFT(A1521,1)="3","3+4 kvartal",LEFT(A1521,1)="4","3+4 kvartal")</f>
        <v>1+2 kvartal</v>
      </c>
      <c r="D1521" s="3" t="s">
        <v>3</v>
      </c>
      <c r="E1521" s="3" t="s">
        <v>22</v>
      </c>
      <c r="F1521" s="4">
        <v>9116</v>
      </c>
      <c r="G1521" s="14">
        <v>25.6</v>
      </c>
    </row>
    <row r="1522" spans="1:7" x14ac:dyDescent="0.25">
      <c r="A1522" s="3" t="s">
        <v>106</v>
      </c>
      <c r="B1522" s="3">
        <f t="shared" si="23"/>
        <v>2021</v>
      </c>
      <c r="C1522" s="3" t="str" cm="1">
        <f t="array" ref="C1522">_xlfn.IFS(LEFT(A1522,1)="1","1+2 kvartal",LEFT(A1522,1)="2","1+2 kvartal",LEFT(A1522,1)="3","3+4 kvartal",LEFT(A1522,1)="4","3+4 kvartal")</f>
        <v>1+2 kvartal</v>
      </c>
      <c r="D1522" s="3" t="s">
        <v>3</v>
      </c>
      <c r="E1522" s="3" t="s">
        <v>23</v>
      </c>
      <c r="F1522" s="4">
        <v>4943</v>
      </c>
      <c r="G1522" s="14">
        <v>17.7</v>
      </c>
    </row>
    <row r="1523" spans="1:7" x14ac:dyDescent="0.25">
      <c r="A1523" s="3" t="s">
        <v>106</v>
      </c>
      <c r="B1523" s="3">
        <f t="shared" si="23"/>
        <v>2021</v>
      </c>
      <c r="C1523" s="3" t="str" cm="1">
        <f t="array" ref="C1523">_xlfn.IFS(LEFT(A1523,1)="1","1+2 kvartal",LEFT(A1523,1)="2","1+2 kvartal",LEFT(A1523,1)="3","3+4 kvartal",LEFT(A1523,1)="4","3+4 kvartal")</f>
        <v>1+2 kvartal</v>
      </c>
      <c r="D1523" s="3" t="s">
        <v>3</v>
      </c>
      <c r="E1523" s="3" t="s">
        <v>24</v>
      </c>
      <c r="F1523" s="4">
        <v>3104</v>
      </c>
      <c r="G1523" s="14">
        <v>12.8</v>
      </c>
    </row>
    <row r="1524" spans="1:7" x14ac:dyDescent="0.25">
      <c r="A1524" s="3" t="s">
        <v>106</v>
      </c>
      <c r="B1524" s="3">
        <f t="shared" si="23"/>
        <v>2021</v>
      </c>
      <c r="C1524" s="3" t="str" cm="1">
        <f t="array" ref="C1524">_xlfn.IFS(LEFT(A1524,1)="1","1+2 kvartal",LEFT(A1524,1)="2","1+2 kvartal",LEFT(A1524,1)="3","3+4 kvartal",LEFT(A1524,1)="4","3+4 kvartal")</f>
        <v>1+2 kvartal</v>
      </c>
      <c r="D1524" s="3" t="s">
        <v>3</v>
      </c>
      <c r="E1524" s="3" t="s">
        <v>25</v>
      </c>
      <c r="F1524" s="4">
        <v>7391</v>
      </c>
      <c r="G1524" s="14">
        <v>23.6</v>
      </c>
    </row>
    <row r="1525" spans="1:7" x14ac:dyDescent="0.25">
      <c r="A1525" s="3" t="s">
        <v>106</v>
      </c>
      <c r="B1525" s="3">
        <f t="shared" si="23"/>
        <v>2021</v>
      </c>
      <c r="C1525" s="3" t="str" cm="1">
        <f t="array" ref="C1525">_xlfn.IFS(LEFT(A1525,1)="1","1+2 kvartal",LEFT(A1525,1)="2","1+2 kvartal",LEFT(A1525,1)="3","3+4 kvartal",LEFT(A1525,1)="4","3+4 kvartal")</f>
        <v>1+2 kvartal</v>
      </c>
      <c r="D1525" s="3" t="s">
        <v>3</v>
      </c>
      <c r="E1525" s="3" t="s">
        <v>26</v>
      </c>
      <c r="F1525" s="4">
        <v>4742</v>
      </c>
      <c r="G1525" s="14">
        <v>10.3</v>
      </c>
    </row>
    <row r="1526" spans="1:7" x14ac:dyDescent="0.25">
      <c r="A1526" s="3" t="s">
        <v>106</v>
      </c>
      <c r="B1526" s="3">
        <f t="shared" si="23"/>
        <v>2021</v>
      </c>
      <c r="C1526" s="3" t="str" cm="1">
        <f t="array" ref="C1526">_xlfn.IFS(LEFT(A1526,1)="1","1+2 kvartal",LEFT(A1526,1)="2","1+2 kvartal",LEFT(A1526,1)="3","3+4 kvartal",LEFT(A1526,1)="4","3+4 kvartal")</f>
        <v>1+2 kvartal</v>
      </c>
      <c r="D1526" s="3" t="s">
        <v>3</v>
      </c>
      <c r="E1526" s="3" t="s">
        <v>27</v>
      </c>
      <c r="F1526" s="4">
        <v>6606</v>
      </c>
      <c r="G1526" s="14">
        <v>14.7</v>
      </c>
    </row>
    <row r="1527" spans="1:7" x14ac:dyDescent="0.25">
      <c r="A1527" s="3" t="s">
        <v>106</v>
      </c>
      <c r="B1527" s="3">
        <f t="shared" si="23"/>
        <v>2021</v>
      </c>
      <c r="C1527" s="3" t="str" cm="1">
        <f t="array" ref="C1527">_xlfn.IFS(LEFT(A1527,1)="1","1+2 kvartal",LEFT(A1527,1)="2","1+2 kvartal",LEFT(A1527,1)="3","3+4 kvartal",LEFT(A1527,1)="4","3+4 kvartal")</f>
        <v>1+2 kvartal</v>
      </c>
      <c r="D1527" s="3" t="s">
        <v>3</v>
      </c>
      <c r="E1527" s="3" t="s">
        <v>28</v>
      </c>
      <c r="F1527" s="4">
        <v>2721</v>
      </c>
      <c r="G1527" s="14">
        <v>17.7</v>
      </c>
    </row>
    <row r="1528" spans="1:7" x14ac:dyDescent="0.25">
      <c r="A1528" s="3" t="s">
        <v>106</v>
      </c>
      <c r="B1528" s="3">
        <f t="shared" si="23"/>
        <v>2021</v>
      </c>
      <c r="C1528" s="3" t="str" cm="1">
        <f t="array" ref="C1528">_xlfn.IFS(LEFT(A1528,1)="1","1+2 kvartal",LEFT(A1528,1)="2","1+2 kvartal",LEFT(A1528,1)="3","3+4 kvartal",LEFT(A1528,1)="4","3+4 kvartal")</f>
        <v>1+2 kvartal</v>
      </c>
      <c r="D1528" s="3" t="s">
        <v>3</v>
      </c>
      <c r="E1528" s="3" t="s">
        <v>29</v>
      </c>
      <c r="F1528" s="4">
        <v>5063</v>
      </c>
      <c r="G1528" s="14">
        <v>16.399999999999999</v>
      </c>
    </row>
    <row r="1529" spans="1:7" x14ac:dyDescent="0.25">
      <c r="A1529" s="3" t="s">
        <v>106</v>
      </c>
      <c r="B1529" s="3">
        <f t="shared" si="23"/>
        <v>2021</v>
      </c>
      <c r="C1529" s="3" t="str" cm="1">
        <f t="array" ref="C1529">_xlfn.IFS(LEFT(A1529,1)="1","1+2 kvartal",LEFT(A1529,1)="2","1+2 kvartal",LEFT(A1529,1)="3","3+4 kvartal",LEFT(A1529,1)="4","3+4 kvartal")</f>
        <v>1+2 kvartal</v>
      </c>
      <c r="D1529" s="3" t="s">
        <v>3</v>
      </c>
      <c r="E1529" s="3" t="s">
        <v>30</v>
      </c>
      <c r="F1529" s="4">
        <v>4425</v>
      </c>
      <c r="G1529" s="14">
        <v>18.100000000000001</v>
      </c>
    </row>
    <row r="1530" spans="1:7" x14ac:dyDescent="0.25">
      <c r="A1530" s="3" t="s">
        <v>106</v>
      </c>
      <c r="B1530" s="3">
        <f t="shared" si="23"/>
        <v>2021</v>
      </c>
      <c r="C1530" s="3" t="str" cm="1">
        <f t="array" ref="C1530">_xlfn.IFS(LEFT(A1530,1)="1","1+2 kvartal",LEFT(A1530,1)="2","1+2 kvartal",LEFT(A1530,1)="3","3+4 kvartal",LEFT(A1530,1)="4","3+4 kvartal")</f>
        <v>1+2 kvartal</v>
      </c>
      <c r="D1530" s="3" t="s">
        <v>3</v>
      </c>
      <c r="E1530" s="3" t="s">
        <v>31</v>
      </c>
      <c r="F1530" s="4">
        <v>9647</v>
      </c>
      <c r="G1530" s="14">
        <v>26.3</v>
      </c>
    </row>
    <row r="1531" spans="1:7" x14ac:dyDescent="0.25">
      <c r="A1531" s="3" t="s">
        <v>106</v>
      </c>
      <c r="B1531" s="3">
        <f t="shared" si="23"/>
        <v>2021</v>
      </c>
      <c r="C1531" s="3" t="str" cm="1">
        <f t="array" ref="C1531">_xlfn.IFS(LEFT(A1531,1)="1","1+2 kvartal",LEFT(A1531,1)="2","1+2 kvartal",LEFT(A1531,1)="3","3+4 kvartal",LEFT(A1531,1)="4","3+4 kvartal")</f>
        <v>1+2 kvartal</v>
      </c>
      <c r="D1531" s="3" t="s">
        <v>3</v>
      </c>
      <c r="E1531" s="3" t="s">
        <v>32</v>
      </c>
      <c r="F1531" s="4">
        <v>8119</v>
      </c>
      <c r="G1531" s="14">
        <v>23.5</v>
      </c>
    </row>
    <row r="1532" spans="1:7" x14ac:dyDescent="0.25">
      <c r="A1532" s="3" t="s">
        <v>106</v>
      </c>
      <c r="B1532" s="3">
        <f t="shared" si="23"/>
        <v>2021</v>
      </c>
      <c r="C1532" s="3" t="str" cm="1">
        <f t="array" ref="C1532">_xlfn.IFS(LEFT(A1532,1)="1","1+2 kvartal",LEFT(A1532,1)="2","1+2 kvartal",LEFT(A1532,1)="3","3+4 kvartal",LEFT(A1532,1)="4","3+4 kvartal")</f>
        <v>1+2 kvartal</v>
      </c>
      <c r="D1532" s="3" t="s">
        <v>3</v>
      </c>
      <c r="E1532" s="3" t="s">
        <v>33</v>
      </c>
      <c r="F1532" s="4">
        <v>4128</v>
      </c>
      <c r="G1532" s="14">
        <v>21.7</v>
      </c>
    </row>
    <row r="1533" spans="1:7" x14ac:dyDescent="0.25">
      <c r="A1533" s="3" t="s">
        <v>106</v>
      </c>
      <c r="B1533" s="3">
        <f t="shared" si="23"/>
        <v>2021</v>
      </c>
      <c r="C1533" s="3" t="str" cm="1">
        <f t="array" ref="C1533">_xlfn.IFS(LEFT(A1533,1)="1","1+2 kvartal",LEFT(A1533,1)="2","1+2 kvartal",LEFT(A1533,1)="3","3+4 kvartal",LEFT(A1533,1)="4","3+4 kvartal")</f>
        <v>1+2 kvartal</v>
      </c>
      <c r="D1533" s="3" t="s">
        <v>3</v>
      </c>
      <c r="E1533" s="3" t="s">
        <v>34</v>
      </c>
      <c r="F1533" s="4">
        <v>5515</v>
      </c>
      <c r="G1533" s="14">
        <v>18.7</v>
      </c>
    </row>
    <row r="1534" spans="1:7" x14ac:dyDescent="0.25">
      <c r="A1534" s="3" t="s">
        <v>106</v>
      </c>
      <c r="B1534" s="3">
        <f t="shared" si="23"/>
        <v>2021</v>
      </c>
      <c r="C1534" s="3" t="str" cm="1">
        <f t="array" ref="C1534">_xlfn.IFS(LEFT(A1534,1)="1","1+2 kvartal",LEFT(A1534,1)="2","1+2 kvartal",LEFT(A1534,1)="3","3+4 kvartal",LEFT(A1534,1)="4","3+4 kvartal")</f>
        <v>1+2 kvartal</v>
      </c>
      <c r="D1534" s="3" t="s">
        <v>3</v>
      </c>
      <c r="E1534" s="3" t="s">
        <v>35</v>
      </c>
      <c r="F1534" s="4">
        <v>7150</v>
      </c>
      <c r="G1534" s="14">
        <v>18.5</v>
      </c>
    </row>
    <row r="1535" spans="1:7" x14ac:dyDescent="0.25">
      <c r="A1535" s="3" t="s">
        <v>106</v>
      </c>
      <c r="B1535" s="3">
        <f t="shared" si="23"/>
        <v>2021</v>
      </c>
      <c r="C1535" s="3" t="str" cm="1">
        <f t="array" ref="C1535">_xlfn.IFS(LEFT(A1535,1)="1","1+2 kvartal",LEFT(A1535,1)="2","1+2 kvartal",LEFT(A1535,1)="3","3+4 kvartal",LEFT(A1535,1)="4","3+4 kvartal")</f>
        <v>1+2 kvartal</v>
      </c>
      <c r="D1535" s="3" t="s">
        <v>3</v>
      </c>
      <c r="E1535" s="3" t="s">
        <v>36</v>
      </c>
      <c r="F1535" s="4">
        <v>3275</v>
      </c>
      <c r="G1535" s="14">
        <v>17.899999999999999</v>
      </c>
    </row>
    <row r="1536" spans="1:7" x14ac:dyDescent="0.25">
      <c r="A1536" s="3" t="s">
        <v>106</v>
      </c>
      <c r="B1536" s="3">
        <f t="shared" si="23"/>
        <v>2021</v>
      </c>
      <c r="C1536" s="3" t="str" cm="1">
        <f t="array" ref="C1536">_xlfn.IFS(LEFT(A1536,1)="1","1+2 kvartal",LEFT(A1536,1)="2","1+2 kvartal",LEFT(A1536,1)="3","3+4 kvartal",LEFT(A1536,1)="4","3+4 kvartal")</f>
        <v>1+2 kvartal</v>
      </c>
      <c r="D1536" s="3" t="s">
        <v>3</v>
      </c>
      <c r="E1536" s="3" t="s">
        <v>37</v>
      </c>
      <c r="F1536" s="4">
        <v>11609</v>
      </c>
      <c r="G1536" s="14">
        <v>20.399999999999999</v>
      </c>
    </row>
    <row r="1537" spans="1:7" x14ac:dyDescent="0.25">
      <c r="A1537" s="3" t="s">
        <v>106</v>
      </c>
      <c r="B1537" s="3">
        <f t="shared" si="23"/>
        <v>2021</v>
      </c>
      <c r="C1537" s="3" t="str" cm="1">
        <f t="array" ref="C1537">_xlfn.IFS(LEFT(A1537,1)="1","1+2 kvartal",LEFT(A1537,1)="2","1+2 kvartal",LEFT(A1537,1)="3","3+4 kvartal",LEFT(A1537,1)="4","3+4 kvartal")</f>
        <v>1+2 kvartal</v>
      </c>
      <c r="D1537" s="3" t="s">
        <v>3</v>
      </c>
      <c r="E1537" s="3" t="s">
        <v>38</v>
      </c>
      <c r="F1537" s="4">
        <v>5083</v>
      </c>
      <c r="G1537" s="14">
        <v>15.4</v>
      </c>
    </row>
    <row r="1538" spans="1:7" x14ac:dyDescent="0.25">
      <c r="A1538" s="3" t="s">
        <v>106</v>
      </c>
      <c r="B1538" s="3">
        <f t="shared" si="23"/>
        <v>2021</v>
      </c>
      <c r="C1538" s="3" t="str" cm="1">
        <f t="array" ref="C1538">_xlfn.IFS(LEFT(A1538,1)="1","1+2 kvartal",LEFT(A1538,1)="2","1+2 kvartal",LEFT(A1538,1)="3","3+4 kvartal",LEFT(A1538,1)="4","3+4 kvartal")</f>
        <v>1+2 kvartal</v>
      </c>
      <c r="D1538" s="3" t="s">
        <v>3</v>
      </c>
      <c r="E1538" s="3" t="s">
        <v>39</v>
      </c>
      <c r="F1538" s="4">
        <v>9492</v>
      </c>
      <c r="G1538" s="14">
        <v>23.9</v>
      </c>
    </row>
    <row r="1539" spans="1:7" x14ac:dyDescent="0.25">
      <c r="A1539" s="3" t="s">
        <v>106</v>
      </c>
      <c r="B1539" s="3">
        <f t="shared" si="23"/>
        <v>2021</v>
      </c>
      <c r="C1539" s="3" t="str" cm="1">
        <f t="array" ref="C1539">_xlfn.IFS(LEFT(A1539,1)="1","1+2 kvartal",LEFT(A1539,1)="2","1+2 kvartal",LEFT(A1539,1)="3","3+4 kvartal",LEFT(A1539,1)="4","3+4 kvartal")</f>
        <v>1+2 kvartal</v>
      </c>
      <c r="D1539" s="3" t="s">
        <v>3</v>
      </c>
      <c r="E1539" s="3" t="s">
        <v>40</v>
      </c>
      <c r="F1539" s="4">
        <v>9204</v>
      </c>
      <c r="G1539" s="14">
        <v>20.3</v>
      </c>
    </row>
    <row r="1540" spans="1:7" x14ac:dyDescent="0.25">
      <c r="A1540" s="3" t="s">
        <v>106</v>
      </c>
      <c r="B1540" s="3">
        <f t="shared" ref="B1540:B1603" si="24">VALUE(RIGHT(A1540,4))</f>
        <v>2021</v>
      </c>
      <c r="C1540" s="3" t="str" cm="1">
        <f t="array" ref="C1540">_xlfn.IFS(LEFT(A1540,1)="1","1+2 kvartal",LEFT(A1540,1)="2","1+2 kvartal",LEFT(A1540,1)="3","3+4 kvartal",LEFT(A1540,1)="4","3+4 kvartal")</f>
        <v>1+2 kvartal</v>
      </c>
      <c r="D1540" s="3" t="s">
        <v>3</v>
      </c>
      <c r="E1540" s="3" t="s">
        <v>41</v>
      </c>
      <c r="F1540" s="4">
        <v>7296</v>
      </c>
      <c r="G1540" s="14">
        <v>19.899999999999999</v>
      </c>
    </row>
    <row r="1541" spans="1:7" x14ac:dyDescent="0.25">
      <c r="A1541" s="3" t="s">
        <v>106</v>
      </c>
      <c r="B1541" s="3">
        <f t="shared" si="24"/>
        <v>2021</v>
      </c>
      <c r="C1541" s="3" t="str" cm="1">
        <f t="array" ref="C1541">_xlfn.IFS(LEFT(A1541,1)="1","1+2 kvartal",LEFT(A1541,1)="2","1+2 kvartal",LEFT(A1541,1)="3","3+4 kvartal",LEFT(A1541,1)="4","3+4 kvartal")</f>
        <v>1+2 kvartal</v>
      </c>
      <c r="D1541" s="3" t="s">
        <v>3</v>
      </c>
      <c r="E1541" s="3" t="s">
        <v>42</v>
      </c>
      <c r="F1541" s="4">
        <v>12927</v>
      </c>
      <c r="G1541" s="14">
        <v>21.7</v>
      </c>
    </row>
    <row r="1542" spans="1:7" x14ac:dyDescent="0.25">
      <c r="A1542" s="3" t="s">
        <v>106</v>
      </c>
      <c r="B1542" s="3">
        <f t="shared" si="24"/>
        <v>2021</v>
      </c>
      <c r="C1542" s="3" t="str" cm="1">
        <f t="array" ref="C1542">_xlfn.IFS(LEFT(A1542,1)="1","1+2 kvartal",LEFT(A1542,1)="2","1+2 kvartal",LEFT(A1542,1)="3","3+4 kvartal",LEFT(A1542,1)="4","3+4 kvartal")</f>
        <v>1+2 kvartal</v>
      </c>
      <c r="D1542" s="3" t="s">
        <v>3</v>
      </c>
      <c r="E1542" s="3" t="s">
        <v>43</v>
      </c>
      <c r="F1542" s="4">
        <v>6345</v>
      </c>
      <c r="G1542" s="14">
        <v>18.3</v>
      </c>
    </row>
    <row r="1543" spans="1:7" x14ac:dyDescent="0.25">
      <c r="A1543" s="3" t="s">
        <v>106</v>
      </c>
      <c r="B1543" s="3">
        <f t="shared" si="24"/>
        <v>2021</v>
      </c>
      <c r="C1543" s="3" t="str" cm="1">
        <f t="array" ref="C1543">_xlfn.IFS(LEFT(A1543,1)="1","1+2 kvartal",LEFT(A1543,1)="2","1+2 kvartal",LEFT(A1543,1)="3","3+4 kvartal",LEFT(A1543,1)="4","3+4 kvartal")</f>
        <v>1+2 kvartal</v>
      </c>
      <c r="D1543" s="3" t="s">
        <v>3</v>
      </c>
      <c r="E1543" s="3" t="s">
        <v>44</v>
      </c>
      <c r="F1543" s="4">
        <v>6388</v>
      </c>
      <c r="G1543" s="4">
        <v>19</v>
      </c>
    </row>
    <row r="1544" spans="1:7" x14ac:dyDescent="0.25">
      <c r="A1544" s="3" t="s">
        <v>106</v>
      </c>
      <c r="B1544" s="3">
        <f t="shared" si="24"/>
        <v>2021</v>
      </c>
      <c r="C1544" s="3" t="str" cm="1">
        <f t="array" ref="C1544">_xlfn.IFS(LEFT(A1544,1)="1","1+2 kvartal",LEFT(A1544,1)="2","1+2 kvartal",LEFT(A1544,1)="3","3+4 kvartal",LEFT(A1544,1)="4","3+4 kvartal")</f>
        <v>1+2 kvartal</v>
      </c>
      <c r="D1544" s="3" t="s">
        <v>3</v>
      </c>
      <c r="E1544" s="3" t="s">
        <v>45</v>
      </c>
      <c r="F1544" s="4">
        <v>1629</v>
      </c>
      <c r="G1544" s="14">
        <v>11.7</v>
      </c>
    </row>
    <row r="1545" spans="1:7" x14ac:dyDescent="0.25">
      <c r="A1545" s="3" t="s">
        <v>106</v>
      </c>
      <c r="B1545" s="3">
        <f t="shared" si="24"/>
        <v>2021</v>
      </c>
      <c r="C1545" s="3" t="str" cm="1">
        <f t="array" ref="C1545">_xlfn.IFS(LEFT(A1545,1)="1","1+2 kvartal",LEFT(A1545,1)="2","1+2 kvartal",LEFT(A1545,1)="3","3+4 kvartal",LEFT(A1545,1)="4","3+4 kvartal")</f>
        <v>1+2 kvartal</v>
      </c>
      <c r="D1545" s="3" t="s">
        <v>3</v>
      </c>
      <c r="E1545" s="3" t="s">
        <v>46</v>
      </c>
      <c r="F1545" s="4">
        <v>5458</v>
      </c>
      <c r="G1545" s="4">
        <v>21</v>
      </c>
    </row>
    <row r="1546" spans="1:7" x14ac:dyDescent="0.25">
      <c r="A1546" s="3" t="s">
        <v>106</v>
      </c>
      <c r="B1546" s="3">
        <f t="shared" si="24"/>
        <v>2021</v>
      </c>
      <c r="C1546" s="3" t="str" cm="1">
        <f t="array" ref="C1546">_xlfn.IFS(LEFT(A1546,1)="1","1+2 kvartal",LEFT(A1546,1)="2","1+2 kvartal",LEFT(A1546,1)="3","3+4 kvartal",LEFT(A1546,1)="4","3+4 kvartal")</f>
        <v>1+2 kvartal</v>
      </c>
      <c r="D1546" s="3" t="s">
        <v>3</v>
      </c>
      <c r="E1546" s="3" t="s">
        <v>47</v>
      </c>
      <c r="F1546" s="4">
        <v>3323</v>
      </c>
      <c r="G1546" s="14">
        <v>21.9</v>
      </c>
    </row>
    <row r="1547" spans="1:7" x14ac:dyDescent="0.25">
      <c r="A1547" s="3" t="s">
        <v>106</v>
      </c>
      <c r="B1547" s="3">
        <f t="shared" si="24"/>
        <v>2021</v>
      </c>
      <c r="C1547" s="3" t="str" cm="1">
        <f t="array" ref="C1547">_xlfn.IFS(LEFT(A1547,1)="1","1+2 kvartal",LEFT(A1547,1)="2","1+2 kvartal",LEFT(A1547,1)="3","3+4 kvartal",LEFT(A1547,1)="4","3+4 kvartal")</f>
        <v>1+2 kvartal</v>
      </c>
      <c r="D1547" s="3" t="s">
        <v>3</v>
      </c>
      <c r="E1547" s="3" t="s">
        <v>48</v>
      </c>
      <c r="F1547" s="4">
        <v>5323</v>
      </c>
      <c r="G1547" s="14">
        <v>23.2</v>
      </c>
    </row>
    <row r="1548" spans="1:7" x14ac:dyDescent="0.25">
      <c r="A1548" s="3" t="s">
        <v>106</v>
      </c>
      <c r="B1548" s="3">
        <f t="shared" si="24"/>
        <v>2021</v>
      </c>
      <c r="C1548" s="3" t="str" cm="1">
        <f t="array" ref="C1548">_xlfn.IFS(LEFT(A1548,1)="1","1+2 kvartal",LEFT(A1548,1)="2","1+2 kvartal",LEFT(A1548,1)="3","3+4 kvartal",LEFT(A1548,1)="4","3+4 kvartal")</f>
        <v>1+2 kvartal</v>
      </c>
      <c r="D1548" s="3" t="s">
        <v>3</v>
      </c>
      <c r="E1548" s="3" t="s">
        <v>49</v>
      </c>
      <c r="F1548" s="4">
        <v>7552</v>
      </c>
      <c r="G1548" s="14">
        <v>25.3</v>
      </c>
    </row>
    <row r="1549" spans="1:7" x14ac:dyDescent="0.25">
      <c r="A1549" s="3" t="s">
        <v>106</v>
      </c>
      <c r="B1549" s="3">
        <f t="shared" si="24"/>
        <v>2021</v>
      </c>
      <c r="C1549" s="3" t="str" cm="1">
        <f t="array" ref="C1549">_xlfn.IFS(LEFT(A1549,1)="1","1+2 kvartal",LEFT(A1549,1)="2","1+2 kvartal",LEFT(A1549,1)="3","3+4 kvartal",LEFT(A1549,1)="4","3+4 kvartal")</f>
        <v>1+2 kvartal</v>
      </c>
      <c r="D1549" s="3" t="s">
        <v>3</v>
      </c>
      <c r="E1549" s="3" t="s">
        <v>50</v>
      </c>
      <c r="F1549" s="4">
        <v>3278</v>
      </c>
      <c r="G1549" s="14">
        <v>22.8</v>
      </c>
    </row>
    <row r="1550" spans="1:7" x14ac:dyDescent="0.25">
      <c r="A1550" s="3" t="s">
        <v>106</v>
      </c>
      <c r="B1550" s="3">
        <f t="shared" si="24"/>
        <v>2021</v>
      </c>
      <c r="C1550" s="3" t="str" cm="1">
        <f t="array" ref="C1550">_xlfn.IFS(LEFT(A1550,1)="1","1+2 kvartal",LEFT(A1550,1)="2","1+2 kvartal",LEFT(A1550,1)="3","3+4 kvartal",LEFT(A1550,1)="4","3+4 kvartal")</f>
        <v>1+2 kvartal</v>
      </c>
      <c r="D1550" s="3" t="s">
        <v>3</v>
      </c>
      <c r="E1550" s="3" t="s">
        <v>51</v>
      </c>
      <c r="F1550" s="4">
        <v>11519</v>
      </c>
      <c r="G1550" s="14">
        <v>19.3</v>
      </c>
    </row>
    <row r="1551" spans="1:7" x14ac:dyDescent="0.25">
      <c r="A1551" s="3" t="s">
        <v>106</v>
      </c>
      <c r="B1551" s="3">
        <f t="shared" si="24"/>
        <v>2021</v>
      </c>
      <c r="C1551" s="3" t="str" cm="1">
        <f t="array" ref="C1551">_xlfn.IFS(LEFT(A1551,1)="1","1+2 kvartal",LEFT(A1551,1)="2","1+2 kvartal",LEFT(A1551,1)="3","3+4 kvartal",LEFT(A1551,1)="4","3+4 kvartal")</f>
        <v>1+2 kvartal</v>
      </c>
      <c r="D1551" s="3" t="s">
        <v>3</v>
      </c>
      <c r="E1551" s="3" t="s">
        <v>52</v>
      </c>
      <c r="F1551" s="4">
        <v>66245</v>
      </c>
      <c r="G1551" s="14">
        <v>13.8</v>
      </c>
    </row>
    <row r="1552" spans="1:7" x14ac:dyDescent="0.25">
      <c r="A1552" s="3" t="s">
        <v>106</v>
      </c>
      <c r="B1552" s="3">
        <f t="shared" si="24"/>
        <v>2021</v>
      </c>
      <c r="C1552" s="3" t="str" cm="1">
        <f t="array" ref="C1552">_xlfn.IFS(LEFT(A1552,1)="1","1+2 kvartal",LEFT(A1552,1)="2","1+2 kvartal",LEFT(A1552,1)="3","3+4 kvartal",LEFT(A1552,1)="4","3+4 kvartal")</f>
        <v>1+2 kvartal</v>
      </c>
      <c r="D1552" s="3" t="s">
        <v>3</v>
      </c>
      <c r="E1552" s="3" t="s">
        <v>53</v>
      </c>
      <c r="F1552" s="4">
        <v>7321</v>
      </c>
      <c r="G1552" s="14">
        <v>18.7</v>
      </c>
    </row>
    <row r="1553" spans="1:7" x14ac:dyDescent="0.25">
      <c r="A1553" s="3" t="s">
        <v>106</v>
      </c>
      <c r="B1553" s="3">
        <f t="shared" si="24"/>
        <v>2021</v>
      </c>
      <c r="C1553" s="3" t="str" cm="1">
        <f t="array" ref="C1553">_xlfn.IFS(LEFT(A1553,1)="1","1+2 kvartal",LEFT(A1553,1)="2","1+2 kvartal",LEFT(A1553,1)="3","3+4 kvartal",LEFT(A1553,1)="4","3+4 kvartal")</f>
        <v>1+2 kvartal</v>
      </c>
      <c r="D1553" s="3" t="s">
        <v>3</v>
      </c>
      <c r="E1553" s="3" t="s">
        <v>54</v>
      </c>
      <c r="F1553" s="4">
        <v>2200</v>
      </c>
      <c r="G1553" s="14">
        <v>31.4</v>
      </c>
    </row>
    <row r="1554" spans="1:7" x14ac:dyDescent="0.25">
      <c r="A1554" s="3" t="s">
        <v>106</v>
      </c>
      <c r="B1554" s="3">
        <f t="shared" si="24"/>
        <v>2021</v>
      </c>
      <c r="C1554" s="3" t="str" cm="1">
        <f t="array" ref="C1554">_xlfn.IFS(LEFT(A1554,1)="1","1+2 kvartal",LEFT(A1554,1)="2","1+2 kvartal",LEFT(A1554,1)="3","3+4 kvartal",LEFT(A1554,1)="4","3+4 kvartal")</f>
        <v>1+2 kvartal</v>
      </c>
      <c r="D1554" s="3" t="s">
        <v>3</v>
      </c>
      <c r="E1554" s="3" t="s">
        <v>55</v>
      </c>
      <c r="F1554" s="4">
        <v>2753</v>
      </c>
      <c r="G1554" s="14">
        <v>16.100000000000001</v>
      </c>
    </row>
    <row r="1555" spans="1:7" x14ac:dyDescent="0.25">
      <c r="A1555" s="3" t="s">
        <v>106</v>
      </c>
      <c r="B1555" s="3">
        <f t="shared" si="24"/>
        <v>2021</v>
      </c>
      <c r="C1555" s="3" t="str" cm="1">
        <f t="array" ref="C1555">_xlfn.IFS(LEFT(A1555,1)="1","1+2 kvartal",LEFT(A1555,1)="2","1+2 kvartal",LEFT(A1555,1)="3","3+4 kvartal",LEFT(A1555,1)="4","3+4 kvartal")</f>
        <v>1+2 kvartal</v>
      </c>
      <c r="D1555" s="3" t="s">
        <v>3</v>
      </c>
      <c r="E1555" s="3" t="s">
        <v>56</v>
      </c>
      <c r="F1555" s="4">
        <v>2628</v>
      </c>
      <c r="G1555" s="4">
        <v>22</v>
      </c>
    </row>
    <row r="1556" spans="1:7" x14ac:dyDescent="0.25">
      <c r="A1556" s="3" t="s">
        <v>106</v>
      </c>
      <c r="B1556" s="3">
        <f t="shared" si="24"/>
        <v>2021</v>
      </c>
      <c r="C1556" s="3" t="str" cm="1">
        <f t="array" ref="C1556">_xlfn.IFS(LEFT(A1556,1)="1","1+2 kvartal",LEFT(A1556,1)="2","1+2 kvartal",LEFT(A1556,1)="3","3+4 kvartal",LEFT(A1556,1)="4","3+4 kvartal")</f>
        <v>1+2 kvartal</v>
      </c>
      <c r="D1556" s="3" t="s">
        <v>3</v>
      </c>
      <c r="E1556" s="3" t="s">
        <v>57</v>
      </c>
      <c r="F1556" s="4">
        <v>8056</v>
      </c>
      <c r="G1556" s="14">
        <v>33.4</v>
      </c>
    </row>
    <row r="1557" spans="1:7" x14ac:dyDescent="0.25">
      <c r="A1557" s="3" t="s">
        <v>106</v>
      </c>
      <c r="B1557" s="3">
        <f t="shared" si="24"/>
        <v>2021</v>
      </c>
      <c r="C1557" s="3" t="str" cm="1">
        <f t="array" ref="C1557">_xlfn.IFS(LEFT(A1557,1)="1","1+2 kvartal",LEFT(A1557,1)="2","1+2 kvartal",LEFT(A1557,1)="3","3+4 kvartal",LEFT(A1557,1)="4","3+4 kvartal")</f>
        <v>1+2 kvartal</v>
      </c>
      <c r="D1557" s="3" t="s">
        <v>3</v>
      </c>
      <c r="E1557" s="3" t="s">
        <v>58</v>
      </c>
      <c r="F1557" s="4">
        <v>4172</v>
      </c>
      <c r="G1557" s="14">
        <v>11.6</v>
      </c>
    </row>
    <row r="1558" spans="1:7" x14ac:dyDescent="0.25">
      <c r="A1558" s="3" t="s">
        <v>106</v>
      </c>
      <c r="B1558" s="3">
        <f t="shared" si="24"/>
        <v>2021</v>
      </c>
      <c r="C1558" s="3" t="str" cm="1">
        <f t="array" ref="C1558">_xlfn.IFS(LEFT(A1558,1)="1","1+2 kvartal",LEFT(A1558,1)="2","1+2 kvartal",LEFT(A1558,1)="3","3+4 kvartal",LEFT(A1558,1)="4","3+4 kvartal")</f>
        <v>1+2 kvartal</v>
      </c>
      <c r="D1558" s="3" t="s">
        <v>3</v>
      </c>
      <c r="E1558" s="3" t="s">
        <v>59</v>
      </c>
      <c r="F1558" s="4">
        <v>229</v>
      </c>
      <c r="G1558" s="14">
        <v>24.8</v>
      </c>
    </row>
    <row r="1559" spans="1:7" x14ac:dyDescent="0.25">
      <c r="A1559" s="3" t="s">
        <v>106</v>
      </c>
      <c r="B1559" s="3">
        <f t="shared" si="24"/>
        <v>2021</v>
      </c>
      <c r="C1559" s="3" t="str" cm="1">
        <f t="array" ref="C1559">_xlfn.IFS(LEFT(A1559,1)="1","1+2 kvartal",LEFT(A1559,1)="2","1+2 kvartal",LEFT(A1559,1)="3","3+4 kvartal",LEFT(A1559,1)="4","3+4 kvartal")</f>
        <v>1+2 kvartal</v>
      </c>
      <c r="D1559" s="3" t="s">
        <v>3</v>
      </c>
      <c r="E1559" s="3" t="s">
        <v>60</v>
      </c>
      <c r="F1559" s="4">
        <v>5850</v>
      </c>
      <c r="G1559" s="14">
        <v>22.6</v>
      </c>
    </row>
    <row r="1560" spans="1:7" x14ac:dyDescent="0.25">
      <c r="A1560" s="3" t="s">
        <v>106</v>
      </c>
      <c r="B1560" s="3">
        <f t="shared" si="24"/>
        <v>2021</v>
      </c>
      <c r="C1560" s="3" t="str" cm="1">
        <f t="array" ref="C1560">_xlfn.IFS(LEFT(A1560,1)="1","1+2 kvartal",LEFT(A1560,1)="2","1+2 kvartal",LEFT(A1560,1)="3","3+4 kvartal",LEFT(A1560,1)="4","3+4 kvartal")</f>
        <v>1+2 kvartal</v>
      </c>
      <c r="D1560" s="3" t="s">
        <v>3</v>
      </c>
      <c r="E1560" s="3" t="s">
        <v>61</v>
      </c>
      <c r="F1560" s="4">
        <v>4748</v>
      </c>
      <c r="G1560" s="14">
        <v>19.7</v>
      </c>
    </row>
    <row r="1561" spans="1:7" x14ac:dyDescent="0.25">
      <c r="A1561" s="3" t="s">
        <v>106</v>
      </c>
      <c r="B1561" s="3">
        <f t="shared" si="24"/>
        <v>2021</v>
      </c>
      <c r="C1561" s="3" t="str" cm="1">
        <f t="array" ref="C1561">_xlfn.IFS(LEFT(A1561,1)="1","1+2 kvartal",LEFT(A1561,1)="2","1+2 kvartal",LEFT(A1561,1)="3","3+4 kvartal",LEFT(A1561,1)="4","3+4 kvartal")</f>
        <v>1+2 kvartal</v>
      </c>
      <c r="D1561" s="3" t="s">
        <v>3</v>
      </c>
      <c r="E1561" s="3" t="s">
        <v>62</v>
      </c>
      <c r="F1561" s="4">
        <v>3127</v>
      </c>
      <c r="G1561" s="14">
        <v>25.8</v>
      </c>
    </row>
    <row r="1562" spans="1:7" x14ac:dyDescent="0.25">
      <c r="A1562" s="3" t="s">
        <v>106</v>
      </c>
      <c r="B1562" s="3">
        <f t="shared" si="24"/>
        <v>2021</v>
      </c>
      <c r="C1562" s="3" t="str" cm="1">
        <f t="array" ref="C1562">_xlfn.IFS(LEFT(A1562,1)="1","1+2 kvartal",LEFT(A1562,1)="2","1+2 kvartal",LEFT(A1562,1)="3","3+4 kvartal",LEFT(A1562,1)="4","3+4 kvartal")</f>
        <v>1+2 kvartal</v>
      </c>
      <c r="D1562" s="3" t="s">
        <v>3</v>
      </c>
      <c r="E1562" s="3" t="s">
        <v>63</v>
      </c>
      <c r="F1562" s="4">
        <v>5609</v>
      </c>
      <c r="G1562" s="14">
        <v>24.3</v>
      </c>
    </row>
    <row r="1563" spans="1:7" x14ac:dyDescent="0.25">
      <c r="A1563" s="3" t="s">
        <v>106</v>
      </c>
      <c r="B1563" s="3">
        <f t="shared" si="24"/>
        <v>2021</v>
      </c>
      <c r="C1563" s="3" t="str" cm="1">
        <f t="array" ref="C1563">_xlfn.IFS(LEFT(A1563,1)="1","1+2 kvartal",LEFT(A1563,1)="2","1+2 kvartal",LEFT(A1563,1)="3","3+4 kvartal",LEFT(A1563,1)="4","3+4 kvartal")</f>
        <v>1+2 kvartal</v>
      </c>
      <c r="D1563" s="3" t="s">
        <v>3</v>
      </c>
      <c r="E1563" s="3" t="s">
        <v>64</v>
      </c>
      <c r="F1563" s="4">
        <v>4183</v>
      </c>
      <c r="G1563" s="14">
        <v>22.9</v>
      </c>
    </row>
    <row r="1564" spans="1:7" x14ac:dyDescent="0.25">
      <c r="A1564" s="3" t="s">
        <v>106</v>
      </c>
      <c r="B1564" s="3">
        <f t="shared" si="24"/>
        <v>2021</v>
      </c>
      <c r="C1564" s="3" t="str" cm="1">
        <f t="array" ref="C1564">_xlfn.IFS(LEFT(A1564,1)="1","1+2 kvartal",LEFT(A1564,1)="2","1+2 kvartal",LEFT(A1564,1)="3","3+4 kvartal",LEFT(A1564,1)="4","3+4 kvartal")</f>
        <v>1+2 kvartal</v>
      </c>
      <c r="D1564" s="3" t="s">
        <v>3</v>
      </c>
      <c r="E1564" s="3" t="s">
        <v>65</v>
      </c>
      <c r="F1564" s="4">
        <v>4893</v>
      </c>
      <c r="G1564" s="4">
        <v>25</v>
      </c>
    </row>
    <row r="1565" spans="1:7" x14ac:dyDescent="0.25">
      <c r="A1565" s="3" t="s">
        <v>106</v>
      </c>
      <c r="B1565" s="3">
        <f t="shared" si="24"/>
        <v>2021</v>
      </c>
      <c r="C1565" s="3" t="str" cm="1">
        <f t="array" ref="C1565">_xlfn.IFS(LEFT(A1565,1)="1","1+2 kvartal",LEFT(A1565,1)="2","1+2 kvartal",LEFT(A1565,1)="3","3+4 kvartal",LEFT(A1565,1)="4","3+4 kvartal")</f>
        <v>1+2 kvartal</v>
      </c>
      <c r="D1565" s="3" t="s">
        <v>3</v>
      </c>
      <c r="E1565" s="3" t="s">
        <v>66</v>
      </c>
      <c r="F1565" s="4">
        <v>11077</v>
      </c>
      <c r="G1565" s="4">
        <v>21</v>
      </c>
    </row>
    <row r="1566" spans="1:7" x14ac:dyDescent="0.25">
      <c r="A1566" s="3" t="s">
        <v>106</v>
      </c>
      <c r="B1566" s="3">
        <f t="shared" si="24"/>
        <v>2021</v>
      </c>
      <c r="C1566" s="3" t="str" cm="1">
        <f t="array" ref="C1566">_xlfn.IFS(LEFT(A1566,1)="1","1+2 kvartal",LEFT(A1566,1)="2","1+2 kvartal",LEFT(A1566,1)="3","3+4 kvartal",LEFT(A1566,1)="4","3+4 kvartal")</f>
        <v>1+2 kvartal</v>
      </c>
      <c r="D1566" s="3" t="s">
        <v>3</v>
      </c>
      <c r="E1566" s="3" t="s">
        <v>67</v>
      </c>
      <c r="F1566" s="4">
        <v>2849</v>
      </c>
      <c r="G1566" s="14">
        <v>20.5</v>
      </c>
    </row>
    <row r="1567" spans="1:7" x14ac:dyDescent="0.25">
      <c r="A1567" s="3" t="s">
        <v>106</v>
      </c>
      <c r="B1567" s="3">
        <f t="shared" si="24"/>
        <v>2021</v>
      </c>
      <c r="C1567" s="3" t="str" cm="1">
        <f t="array" ref="C1567">_xlfn.IFS(LEFT(A1567,1)="1","1+2 kvartal",LEFT(A1567,1)="2","1+2 kvartal",LEFT(A1567,1)="3","3+4 kvartal",LEFT(A1567,1)="4","3+4 kvartal")</f>
        <v>1+2 kvartal</v>
      </c>
      <c r="D1567" s="3" t="s">
        <v>3</v>
      </c>
      <c r="E1567" s="3" t="s">
        <v>68</v>
      </c>
      <c r="F1567" s="4">
        <v>29083</v>
      </c>
      <c r="G1567" s="14">
        <v>20.8</v>
      </c>
    </row>
    <row r="1568" spans="1:7" x14ac:dyDescent="0.25">
      <c r="A1568" s="3" t="s">
        <v>106</v>
      </c>
      <c r="B1568" s="3">
        <f t="shared" si="24"/>
        <v>2021</v>
      </c>
      <c r="C1568" s="3" t="str" cm="1">
        <f t="array" ref="C1568">_xlfn.IFS(LEFT(A1568,1)="1","1+2 kvartal",LEFT(A1568,1)="2","1+2 kvartal",LEFT(A1568,1)="3","3+4 kvartal",LEFT(A1568,1)="4","3+4 kvartal")</f>
        <v>1+2 kvartal</v>
      </c>
      <c r="D1568" s="3" t="s">
        <v>3</v>
      </c>
      <c r="E1568" s="3" t="s">
        <v>69</v>
      </c>
      <c r="F1568" s="4">
        <v>5146</v>
      </c>
      <c r="G1568" s="14">
        <v>26.9</v>
      </c>
    </row>
    <row r="1569" spans="1:7" x14ac:dyDescent="0.25">
      <c r="A1569" s="3" t="s">
        <v>106</v>
      </c>
      <c r="B1569" s="3">
        <f t="shared" si="24"/>
        <v>2021</v>
      </c>
      <c r="C1569" s="3" t="str" cm="1">
        <f t="array" ref="C1569">_xlfn.IFS(LEFT(A1569,1)="1","1+2 kvartal",LEFT(A1569,1)="2","1+2 kvartal",LEFT(A1569,1)="3","3+4 kvartal",LEFT(A1569,1)="4","3+4 kvartal")</f>
        <v>1+2 kvartal</v>
      </c>
      <c r="D1569" s="3" t="s">
        <v>3</v>
      </c>
      <c r="E1569" s="3" t="s">
        <v>70</v>
      </c>
      <c r="F1569" s="4">
        <v>14775</v>
      </c>
      <c r="G1569" s="14">
        <v>23.5</v>
      </c>
    </row>
    <row r="1570" spans="1:7" x14ac:dyDescent="0.25">
      <c r="A1570" s="3" t="s">
        <v>106</v>
      </c>
      <c r="B1570" s="3">
        <f t="shared" si="24"/>
        <v>2021</v>
      </c>
      <c r="C1570" s="3" t="str" cm="1">
        <f t="array" ref="C1570">_xlfn.IFS(LEFT(A1570,1)="1","1+2 kvartal",LEFT(A1570,1)="2","1+2 kvartal",LEFT(A1570,1)="3","3+4 kvartal",LEFT(A1570,1)="4","3+4 kvartal")</f>
        <v>1+2 kvartal</v>
      </c>
      <c r="D1570" s="3" t="s">
        <v>3</v>
      </c>
      <c r="E1570" s="3" t="s">
        <v>71</v>
      </c>
      <c r="F1570" s="4">
        <v>3216</v>
      </c>
      <c r="G1570" s="14">
        <v>17.2</v>
      </c>
    </row>
    <row r="1571" spans="1:7" x14ac:dyDescent="0.25">
      <c r="A1571" s="3" t="s">
        <v>106</v>
      </c>
      <c r="B1571" s="3">
        <f t="shared" si="24"/>
        <v>2021</v>
      </c>
      <c r="C1571" s="3" t="str" cm="1">
        <f t="array" ref="C1571">_xlfn.IFS(LEFT(A1571,1)="1","1+2 kvartal",LEFT(A1571,1)="2","1+2 kvartal",LEFT(A1571,1)="3","3+4 kvartal",LEFT(A1571,1)="4","3+4 kvartal")</f>
        <v>1+2 kvartal</v>
      </c>
      <c r="D1571" s="3" t="s">
        <v>3</v>
      </c>
      <c r="E1571" s="3" t="s">
        <v>72</v>
      </c>
      <c r="F1571" s="4">
        <v>7284</v>
      </c>
      <c r="G1571" s="14">
        <v>21.1</v>
      </c>
    </row>
    <row r="1572" spans="1:7" x14ac:dyDescent="0.25">
      <c r="A1572" s="3" t="s">
        <v>106</v>
      </c>
      <c r="B1572" s="3">
        <f t="shared" si="24"/>
        <v>2021</v>
      </c>
      <c r="C1572" s="3" t="str" cm="1">
        <f t="array" ref="C1572">_xlfn.IFS(LEFT(A1572,1)="1","1+2 kvartal",LEFT(A1572,1)="2","1+2 kvartal",LEFT(A1572,1)="3","3+4 kvartal",LEFT(A1572,1)="4","3+4 kvartal")</f>
        <v>1+2 kvartal</v>
      </c>
      <c r="D1572" s="3" t="s">
        <v>3</v>
      </c>
      <c r="E1572" s="3" t="s">
        <v>73</v>
      </c>
      <c r="F1572" s="4">
        <v>4230</v>
      </c>
      <c r="G1572" s="14">
        <v>18.5</v>
      </c>
    </row>
    <row r="1573" spans="1:7" x14ac:dyDescent="0.25">
      <c r="A1573" s="3" t="s">
        <v>106</v>
      </c>
      <c r="B1573" s="3">
        <f t="shared" si="24"/>
        <v>2021</v>
      </c>
      <c r="C1573" s="3" t="str" cm="1">
        <f t="array" ref="C1573">_xlfn.IFS(LEFT(A1573,1)="1","1+2 kvartal",LEFT(A1573,1)="2","1+2 kvartal",LEFT(A1573,1)="3","3+4 kvartal",LEFT(A1573,1)="4","3+4 kvartal")</f>
        <v>1+2 kvartal</v>
      </c>
      <c r="D1573" s="3" t="s">
        <v>3</v>
      </c>
      <c r="E1573" s="3" t="s">
        <v>74</v>
      </c>
      <c r="F1573" s="4">
        <v>8508</v>
      </c>
      <c r="G1573" s="14">
        <v>14.9</v>
      </c>
    </row>
    <row r="1574" spans="1:7" x14ac:dyDescent="0.25">
      <c r="A1574" s="3" t="s">
        <v>106</v>
      </c>
      <c r="B1574" s="3">
        <f t="shared" si="24"/>
        <v>2021</v>
      </c>
      <c r="C1574" s="3" t="str" cm="1">
        <f t="array" ref="C1574">_xlfn.IFS(LEFT(A1574,1)="1","1+2 kvartal",LEFT(A1574,1)="2","1+2 kvartal",LEFT(A1574,1)="3","3+4 kvartal",LEFT(A1574,1)="4","3+4 kvartal")</f>
        <v>1+2 kvartal</v>
      </c>
      <c r="D1574" s="3" t="s">
        <v>3</v>
      </c>
      <c r="E1574" s="3" t="s">
        <v>75</v>
      </c>
      <c r="F1574" s="4">
        <v>3647</v>
      </c>
      <c r="G1574" s="14">
        <v>10.8</v>
      </c>
    </row>
    <row r="1575" spans="1:7" x14ac:dyDescent="0.25">
      <c r="A1575" s="3" t="s">
        <v>106</v>
      </c>
      <c r="B1575" s="3">
        <f t="shared" si="24"/>
        <v>2021</v>
      </c>
      <c r="C1575" s="3" t="str" cm="1">
        <f t="array" ref="C1575">_xlfn.IFS(LEFT(A1575,1)="1","1+2 kvartal",LEFT(A1575,1)="2","1+2 kvartal",LEFT(A1575,1)="3","3+4 kvartal",LEFT(A1575,1)="4","3+4 kvartal")</f>
        <v>1+2 kvartal</v>
      </c>
      <c r="D1575" s="3" t="s">
        <v>3</v>
      </c>
      <c r="E1575" s="3" t="s">
        <v>76</v>
      </c>
      <c r="F1575" s="4">
        <v>4758</v>
      </c>
      <c r="G1575" s="4">
        <v>18</v>
      </c>
    </row>
    <row r="1576" spans="1:7" x14ac:dyDescent="0.25">
      <c r="A1576" s="3" t="s">
        <v>106</v>
      </c>
      <c r="B1576" s="3">
        <f t="shared" si="24"/>
        <v>2021</v>
      </c>
      <c r="C1576" s="3" t="str" cm="1">
        <f t="array" ref="C1576">_xlfn.IFS(LEFT(A1576,1)="1","1+2 kvartal",LEFT(A1576,1)="2","1+2 kvartal",LEFT(A1576,1)="3","3+4 kvartal",LEFT(A1576,1)="4","3+4 kvartal")</f>
        <v>1+2 kvartal</v>
      </c>
      <c r="D1576" s="3" t="s">
        <v>3</v>
      </c>
      <c r="E1576" s="3" t="s">
        <v>77</v>
      </c>
      <c r="F1576" s="4">
        <v>543</v>
      </c>
      <c r="G1576" s="14">
        <v>26.4</v>
      </c>
    </row>
    <row r="1577" spans="1:7" x14ac:dyDescent="0.25">
      <c r="A1577" s="3" t="s">
        <v>106</v>
      </c>
      <c r="B1577" s="3">
        <f t="shared" si="24"/>
        <v>2021</v>
      </c>
      <c r="C1577" s="3" t="str" cm="1">
        <f t="array" ref="C1577">_xlfn.IFS(LEFT(A1577,1)="1","1+2 kvartal",LEFT(A1577,1)="2","1+2 kvartal",LEFT(A1577,1)="3","3+4 kvartal",LEFT(A1577,1)="4","3+4 kvartal")</f>
        <v>1+2 kvartal</v>
      </c>
      <c r="D1577" s="3" t="s">
        <v>3</v>
      </c>
      <c r="E1577" s="3" t="s">
        <v>78</v>
      </c>
      <c r="F1577" s="4">
        <v>11416</v>
      </c>
      <c r="G1577" s="4">
        <v>19</v>
      </c>
    </row>
    <row r="1578" spans="1:7" x14ac:dyDescent="0.25">
      <c r="A1578" s="3" t="s">
        <v>106</v>
      </c>
      <c r="B1578" s="3">
        <f t="shared" si="24"/>
        <v>2021</v>
      </c>
      <c r="C1578" s="3" t="str" cm="1">
        <f t="array" ref="C1578">_xlfn.IFS(LEFT(A1578,1)="1","1+2 kvartal",LEFT(A1578,1)="2","1+2 kvartal",LEFT(A1578,1)="3","3+4 kvartal",LEFT(A1578,1)="4","3+4 kvartal")</f>
        <v>1+2 kvartal</v>
      </c>
      <c r="D1578" s="3" t="s">
        <v>3</v>
      </c>
      <c r="E1578" s="3" t="s">
        <v>79</v>
      </c>
      <c r="F1578" s="4">
        <v>6370</v>
      </c>
      <c r="G1578" s="14">
        <v>16.399999999999999</v>
      </c>
    </row>
    <row r="1579" spans="1:7" x14ac:dyDescent="0.25">
      <c r="A1579" s="3" t="s">
        <v>106</v>
      </c>
      <c r="B1579" s="3">
        <f t="shared" si="24"/>
        <v>2021</v>
      </c>
      <c r="C1579" s="3" t="str" cm="1">
        <f t="array" ref="C1579">_xlfn.IFS(LEFT(A1579,1)="1","1+2 kvartal",LEFT(A1579,1)="2","1+2 kvartal",LEFT(A1579,1)="3","3+4 kvartal",LEFT(A1579,1)="4","3+4 kvartal")</f>
        <v>1+2 kvartal</v>
      </c>
      <c r="D1579" s="3" t="s">
        <v>3</v>
      </c>
      <c r="E1579" s="3" t="s">
        <v>80</v>
      </c>
      <c r="F1579" s="4">
        <v>6605</v>
      </c>
      <c r="G1579" s="14">
        <v>23.5</v>
      </c>
    </row>
    <row r="1580" spans="1:7" x14ac:dyDescent="0.25">
      <c r="A1580" s="3" t="s">
        <v>106</v>
      </c>
      <c r="B1580" s="3">
        <f t="shared" si="24"/>
        <v>2021</v>
      </c>
      <c r="C1580" s="3" t="str" cm="1">
        <f t="array" ref="C1580">_xlfn.IFS(LEFT(A1580,1)="1","1+2 kvartal",LEFT(A1580,1)="2","1+2 kvartal",LEFT(A1580,1)="3","3+4 kvartal",LEFT(A1580,1)="4","3+4 kvartal")</f>
        <v>1+2 kvartal</v>
      </c>
      <c r="D1580" s="3" t="s">
        <v>3</v>
      </c>
      <c r="E1580" s="3" t="s">
        <v>81</v>
      </c>
      <c r="F1580" s="4">
        <v>11411</v>
      </c>
      <c r="G1580" s="14">
        <v>22.6</v>
      </c>
    </row>
    <row r="1581" spans="1:7" x14ac:dyDescent="0.25">
      <c r="A1581" s="3" t="s">
        <v>106</v>
      </c>
      <c r="B1581" s="3">
        <f t="shared" si="24"/>
        <v>2021</v>
      </c>
      <c r="C1581" s="3" t="str" cm="1">
        <f t="array" ref="C1581">_xlfn.IFS(LEFT(A1581,1)="1","1+2 kvartal",LEFT(A1581,1)="2","1+2 kvartal",LEFT(A1581,1)="3","3+4 kvartal",LEFT(A1581,1)="4","3+4 kvartal")</f>
        <v>1+2 kvartal</v>
      </c>
      <c r="D1581" s="3" t="s">
        <v>3</v>
      </c>
      <c r="E1581" s="3" t="s">
        <v>82</v>
      </c>
      <c r="F1581" s="4">
        <v>1877</v>
      </c>
      <c r="G1581" s="14">
        <v>13.1</v>
      </c>
    </row>
    <row r="1582" spans="1:7" x14ac:dyDescent="0.25">
      <c r="A1582" s="3" t="s">
        <v>106</v>
      </c>
      <c r="B1582" s="3">
        <f t="shared" si="24"/>
        <v>2021</v>
      </c>
      <c r="C1582" s="3" t="str" cm="1">
        <f t="array" ref="C1582">_xlfn.IFS(LEFT(A1582,1)="1","1+2 kvartal",LEFT(A1582,1)="2","1+2 kvartal",LEFT(A1582,1)="3","3+4 kvartal",LEFT(A1582,1)="4","3+4 kvartal")</f>
        <v>1+2 kvartal</v>
      </c>
      <c r="D1582" s="3" t="s">
        <v>3</v>
      </c>
      <c r="E1582" s="3" t="s">
        <v>83</v>
      </c>
      <c r="F1582" s="4">
        <v>3850</v>
      </c>
      <c r="G1582" s="14">
        <v>20.399999999999999</v>
      </c>
    </row>
    <row r="1583" spans="1:7" x14ac:dyDescent="0.25">
      <c r="A1583" s="3" t="s">
        <v>106</v>
      </c>
      <c r="B1583" s="3">
        <f t="shared" si="24"/>
        <v>2021</v>
      </c>
      <c r="C1583" s="3" t="str" cm="1">
        <f t="array" ref="C1583">_xlfn.IFS(LEFT(A1583,1)="1","1+2 kvartal",LEFT(A1583,1)="2","1+2 kvartal",LEFT(A1583,1)="3","3+4 kvartal",LEFT(A1583,1)="4","3+4 kvartal")</f>
        <v>1+2 kvartal</v>
      </c>
      <c r="D1583" s="3" t="s">
        <v>3</v>
      </c>
      <c r="E1583" s="3" t="s">
        <v>84</v>
      </c>
      <c r="F1583" s="4">
        <v>2799</v>
      </c>
      <c r="G1583" s="4">
        <v>20</v>
      </c>
    </row>
    <row r="1584" spans="1:7" x14ac:dyDescent="0.25">
      <c r="A1584" s="3" t="s">
        <v>106</v>
      </c>
      <c r="B1584" s="3">
        <f t="shared" si="24"/>
        <v>2021</v>
      </c>
      <c r="C1584" s="3" t="str" cm="1">
        <f t="array" ref="C1584">_xlfn.IFS(LEFT(A1584,1)="1","1+2 kvartal",LEFT(A1584,1)="2","1+2 kvartal",LEFT(A1584,1)="3","3+4 kvartal",LEFT(A1584,1)="4","3+4 kvartal")</f>
        <v>1+2 kvartal</v>
      </c>
      <c r="D1584" s="3" t="s">
        <v>3</v>
      </c>
      <c r="E1584" s="3" t="s">
        <v>85</v>
      </c>
      <c r="F1584" s="4">
        <v>2933</v>
      </c>
      <c r="G1584" s="14">
        <v>23.4</v>
      </c>
    </row>
    <row r="1585" spans="1:7" x14ac:dyDescent="0.25">
      <c r="A1585" s="3" t="s">
        <v>106</v>
      </c>
      <c r="B1585" s="3">
        <f t="shared" si="24"/>
        <v>2021</v>
      </c>
      <c r="C1585" s="3" t="str" cm="1">
        <f t="array" ref="C1585">_xlfn.IFS(LEFT(A1585,1)="1","1+2 kvartal",LEFT(A1585,1)="2","1+2 kvartal",LEFT(A1585,1)="3","3+4 kvartal",LEFT(A1585,1)="4","3+4 kvartal")</f>
        <v>1+2 kvartal</v>
      </c>
      <c r="D1585" s="3" t="s">
        <v>3</v>
      </c>
      <c r="E1585" s="3" t="s">
        <v>86</v>
      </c>
      <c r="F1585" s="4">
        <v>8246</v>
      </c>
      <c r="G1585" s="14">
        <v>22.8</v>
      </c>
    </row>
    <row r="1586" spans="1:7" x14ac:dyDescent="0.25">
      <c r="A1586" s="3" t="s">
        <v>106</v>
      </c>
      <c r="B1586" s="3">
        <f t="shared" si="24"/>
        <v>2021</v>
      </c>
      <c r="C1586" s="3" t="str" cm="1">
        <f t="array" ref="C1586">_xlfn.IFS(LEFT(A1586,1)="1","1+2 kvartal",LEFT(A1586,1)="2","1+2 kvartal",LEFT(A1586,1)="3","3+4 kvartal",LEFT(A1586,1)="4","3+4 kvartal")</f>
        <v>1+2 kvartal</v>
      </c>
      <c r="D1586" s="3" t="s">
        <v>3</v>
      </c>
      <c r="E1586" s="3" t="s">
        <v>87</v>
      </c>
      <c r="F1586" s="4">
        <v>5455</v>
      </c>
      <c r="G1586" s="14">
        <v>21.1</v>
      </c>
    </row>
    <row r="1587" spans="1:7" x14ac:dyDescent="0.25">
      <c r="A1587" s="3" t="s">
        <v>106</v>
      </c>
      <c r="B1587" s="3">
        <f t="shared" si="24"/>
        <v>2021</v>
      </c>
      <c r="C1587" s="3" t="str" cm="1">
        <f t="array" ref="C1587">_xlfn.IFS(LEFT(A1587,1)="1","1+2 kvartal",LEFT(A1587,1)="2","1+2 kvartal",LEFT(A1587,1)="3","3+4 kvartal",LEFT(A1587,1)="4","3+4 kvartal")</f>
        <v>1+2 kvartal</v>
      </c>
      <c r="D1587" s="3" t="s">
        <v>3</v>
      </c>
      <c r="E1587" s="3" t="s">
        <v>88</v>
      </c>
      <c r="F1587" s="4">
        <v>10704</v>
      </c>
      <c r="G1587" s="14">
        <v>23.7</v>
      </c>
    </row>
    <row r="1588" spans="1:7" x14ac:dyDescent="0.25">
      <c r="A1588" s="3" t="s">
        <v>106</v>
      </c>
      <c r="B1588" s="3">
        <f t="shared" si="24"/>
        <v>2021</v>
      </c>
      <c r="C1588" s="3" t="str" cm="1">
        <f t="array" ref="C1588">_xlfn.IFS(LEFT(A1588,1)="1","1+2 kvartal",LEFT(A1588,1)="2","1+2 kvartal",LEFT(A1588,1)="3","3+4 kvartal",LEFT(A1588,1)="4","3+4 kvartal")</f>
        <v>1+2 kvartal</v>
      </c>
      <c r="D1588" s="3" t="s">
        <v>3</v>
      </c>
      <c r="E1588" s="3" t="s">
        <v>89</v>
      </c>
      <c r="F1588" s="4">
        <v>6178</v>
      </c>
      <c r="G1588" s="14">
        <v>23.4</v>
      </c>
    </row>
    <row r="1589" spans="1:7" x14ac:dyDescent="0.25">
      <c r="A1589" s="3" t="s">
        <v>106</v>
      </c>
      <c r="B1589" s="3">
        <f t="shared" si="24"/>
        <v>2021</v>
      </c>
      <c r="C1589" s="3" t="str" cm="1">
        <f t="array" ref="C1589">_xlfn.IFS(LEFT(A1589,1)="1","1+2 kvartal",LEFT(A1589,1)="2","1+2 kvartal",LEFT(A1589,1)="3","3+4 kvartal",LEFT(A1589,1)="4","3+4 kvartal")</f>
        <v>1+2 kvartal</v>
      </c>
      <c r="D1589" s="3" t="s">
        <v>3</v>
      </c>
      <c r="E1589" s="3" t="s">
        <v>90</v>
      </c>
      <c r="F1589" s="4">
        <v>5471</v>
      </c>
      <c r="G1589" s="14">
        <v>24.1</v>
      </c>
    </row>
    <row r="1590" spans="1:7" x14ac:dyDescent="0.25">
      <c r="A1590" s="3" t="s">
        <v>106</v>
      </c>
      <c r="B1590" s="3">
        <f t="shared" si="24"/>
        <v>2021</v>
      </c>
      <c r="C1590" s="3" t="str" cm="1">
        <f t="array" ref="C1590">_xlfn.IFS(LEFT(A1590,1)="1","1+2 kvartal",LEFT(A1590,1)="2","1+2 kvartal",LEFT(A1590,1)="3","3+4 kvartal",LEFT(A1590,1)="4","3+4 kvartal")</f>
        <v>1+2 kvartal</v>
      </c>
      <c r="D1590" s="3" t="s">
        <v>3</v>
      </c>
      <c r="E1590" s="3" t="s">
        <v>91</v>
      </c>
      <c r="F1590" s="4">
        <v>4991</v>
      </c>
      <c r="G1590" s="14">
        <v>18.5</v>
      </c>
    </row>
    <row r="1591" spans="1:7" x14ac:dyDescent="0.25">
      <c r="A1591" s="3" t="s">
        <v>106</v>
      </c>
      <c r="B1591" s="3">
        <f t="shared" si="24"/>
        <v>2021</v>
      </c>
      <c r="C1591" s="3" t="str" cm="1">
        <f t="array" ref="C1591">_xlfn.IFS(LEFT(A1591,1)="1","1+2 kvartal",LEFT(A1591,1)="2","1+2 kvartal",LEFT(A1591,1)="3","3+4 kvartal",LEFT(A1591,1)="4","3+4 kvartal")</f>
        <v>1+2 kvartal</v>
      </c>
      <c r="D1591" s="3" t="s">
        <v>3</v>
      </c>
      <c r="E1591" s="3" t="s">
        <v>92</v>
      </c>
      <c r="F1591" s="4">
        <v>1253</v>
      </c>
      <c r="G1591" s="14">
        <v>12.5</v>
      </c>
    </row>
    <row r="1592" spans="1:7" x14ac:dyDescent="0.25">
      <c r="A1592" s="3" t="s">
        <v>106</v>
      </c>
      <c r="B1592" s="3">
        <f t="shared" si="24"/>
        <v>2021</v>
      </c>
      <c r="C1592" s="3" t="str" cm="1">
        <f t="array" ref="C1592">_xlfn.IFS(LEFT(A1592,1)="1","1+2 kvartal",LEFT(A1592,1)="2","1+2 kvartal",LEFT(A1592,1)="3","3+4 kvartal",LEFT(A1592,1)="4","3+4 kvartal")</f>
        <v>1+2 kvartal</v>
      </c>
      <c r="D1592" s="3" t="s">
        <v>3</v>
      </c>
      <c r="E1592" s="3" t="s">
        <v>93</v>
      </c>
      <c r="F1592" s="4">
        <v>6193</v>
      </c>
      <c r="G1592" s="14">
        <v>20.3</v>
      </c>
    </row>
    <row r="1593" spans="1:7" x14ac:dyDescent="0.25">
      <c r="A1593" s="3" t="s">
        <v>106</v>
      </c>
      <c r="B1593" s="3">
        <f t="shared" si="24"/>
        <v>2021</v>
      </c>
      <c r="C1593" s="3" t="str" cm="1">
        <f t="array" ref="C1593">_xlfn.IFS(LEFT(A1593,1)="1","1+2 kvartal",LEFT(A1593,1)="2","1+2 kvartal",LEFT(A1593,1)="3","3+4 kvartal",LEFT(A1593,1)="4","3+4 kvartal")</f>
        <v>1+2 kvartal</v>
      </c>
      <c r="D1593" s="3" t="s">
        <v>3</v>
      </c>
      <c r="E1593" s="3" t="s">
        <v>94</v>
      </c>
      <c r="F1593" s="4">
        <v>5339</v>
      </c>
      <c r="G1593" s="4">
        <v>20</v>
      </c>
    </row>
    <row r="1594" spans="1:7" x14ac:dyDescent="0.25">
      <c r="A1594" s="3" t="s">
        <v>106</v>
      </c>
      <c r="B1594" s="3">
        <f t="shared" si="24"/>
        <v>2021</v>
      </c>
      <c r="C1594" s="3" t="str" cm="1">
        <f t="array" ref="C1594">_xlfn.IFS(LEFT(A1594,1)="1","1+2 kvartal",LEFT(A1594,1)="2","1+2 kvartal",LEFT(A1594,1)="3","3+4 kvartal",LEFT(A1594,1)="4","3+4 kvartal")</f>
        <v>1+2 kvartal</v>
      </c>
      <c r="D1594" s="3" t="s">
        <v>3</v>
      </c>
      <c r="E1594" s="3" t="s">
        <v>95</v>
      </c>
      <c r="F1594" s="4">
        <v>13917</v>
      </c>
      <c r="G1594" s="14">
        <v>18.600000000000001</v>
      </c>
    </row>
    <row r="1595" spans="1:7" x14ac:dyDescent="0.25">
      <c r="A1595" s="3" t="s">
        <v>106</v>
      </c>
      <c r="B1595" s="3">
        <f t="shared" si="24"/>
        <v>2021</v>
      </c>
      <c r="C1595" s="3" t="str" cm="1">
        <f t="array" ref="C1595">_xlfn.IFS(LEFT(A1595,1)="1","1+2 kvartal",LEFT(A1595,1)="2","1+2 kvartal",LEFT(A1595,1)="3","3+4 kvartal",LEFT(A1595,1)="4","3+4 kvartal")</f>
        <v>1+2 kvartal</v>
      </c>
      <c r="D1595" s="3" t="s">
        <v>3</v>
      </c>
      <c r="E1595" s="3" t="s">
        <v>96</v>
      </c>
      <c r="F1595" s="4">
        <v>5063</v>
      </c>
      <c r="G1595" s="14">
        <v>22.8</v>
      </c>
    </row>
    <row r="1596" spans="1:7" x14ac:dyDescent="0.25">
      <c r="A1596" s="3" t="s">
        <v>106</v>
      </c>
      <c r="B1596" s="3">
        <f t="shared" si="24"/>
        <v>2021</v>
      </c>
      <c r="C1596" s="3" t="str" cm="1">
        <f t="array" ref="C1596">_xlfn.IFS(LEFT(A1596,1)="1","1+2 kvartal",LEFT(A1596,1)="2","1+2 kvartal",LEFT(A1596,1)="3","3+4 kvartal",LEFT(A1596,1)="4","3+4 kvartal")</f>
        <v>1+2 kvartal</v>
      </c>
      <c r="D1596" s="3" t="s">
        <v>3</v>
      </c>
      <c r="E1596" s="3" t="s">
        <v>97</v>
      </c>
      <c r="F1596" s="4">
        <v>12904</v>
      </c>
      <c r="G1596" s="14">
        <v>21.3</v>
      </c>
    </row>
    <row r="1597" spans="1:7" x14ac:dyDescent="0.25">
      <c r="A1597" s="3" t="s">
        <v>106</v>
      </c>
      <c r="B1597" s="3">
        <f t="shared" si="24"/>
        <v>2021</v>
      </c>
      <c r="C1597" s="3" t="str" cm="1">
        <f t="array" ref="C1597">_xlfn.IFS(LEFT(A1597,1)="1","1+2 kvartal",LEFT(A1597,1)="2","1+2 kvartal",LEFT(A1597,1)="3","3+4 kvartal",LEFT(A1597,1)="4","3+4 kvartal")</f>
        <v>1+2 kvartal</v>
      </c>
      <c r="D1597" s="3" t="s">
        <v>3</v>
      </c>
      <c r="E1597" s="3" t="s">
        <v>98</v>
      </c>
      <c r="F1597" s="4">
        <v>6553</v>
      </c>
      <c r="G1597" s="4">
        <v>24</v>
      </c>
    </row>
    <row r="1598" spans="1:7" x14ac:dyDescent="0.25">
      <c r="A1598" s="3" t="s">
        <v>106</v>
      </c>
      <c r="B1598" s="3">
        <f t="shared" si="24"/>
        <v>2021</v>
      </c>
      <c r="C1598" s="3" t="str" cm="1">
        <f t="array" ref="C1598">_xlfn.IFS(LEFT(A1598,1)="1","1+2 kvartal",LEFT(A1598,1)="2","1+2 kvartal",LEFT(A1598,1)="3","3+4 kvartal",LEFT(A1598,1)="4","3+4 kvartal")</f>
        <v>1+2 kvartal</v>
      </c>
      <c r="D1598" s="3" t="s">
        <v>3</v>
      </c>
      <c r="E1598" s="3" t="s">
        <v>99</v>
      </c>
      <c r="F1598" s="4">
        <v>798</v>
      </c>
      <c r="G1598" s="14">
        <v>24.3</v>
      </c>
    </row>
    <row r="1599" spans="1:7" x14ac:dyDescent="0.25">
      <c r="A1599" s="3" t="s">
        <v>106</v>
      </c>
      <c r="B1599" s="3">
        <f t="shared" si="24"/>
        <v>2021</v>
      </c>
      <c r="C1599" s="3" t="str" cm="1">
        <f t="array" ref="C1599">_xlfn.IFS(LEFT(A1599,1)="1","1+2 kvartal",LEFT(A1599,1)="2","1+2 kvartal",LEFT(A1599,1)="3","3+4 kvartal",LEFT(A1599,1)="4","3+4 kvartal")</f>
        <v>1+2 kvartal</v>
      </c>
      <c r="D1599" s="3" t="s">
        <v>3</v>
      </c>
      <c r="E1599" s="3" t="s">
        <v>100</v>
      </c>
      <c r="F1599" s="4">
        <v>8007</v>
      </c>
      <c r="G1599" s="14">
        <v>22.2</v>
      </c>
    </row>
    <row r="1600" spans="1:7" x14ac:dyDescent="0.25">
      <c r="A1600" s="3" t="s">
        <v>106</v>
      </c>
      <c r="B1600" s="3">
        <f t="shared" si="24"/>
        <v>2021</v>
      </c>
      <c r="C1600" s="3" t="str" cm="1">
        <f t="array" ref="C1600">_xlfn.IFS(LEFT(A1600,1)="1","1+2 kvartal",LEFT(A1600,1)="2","1+2 kvartal",LEFT(A1600,1)="3","3+4 kvartal",LEFT(A1600,1)="4","3+4 kvartal")</f>
        <v>1+2 kvartal</v>
      </c>
      <c r="D1600" s="3" t="s">
        <v>3</v>
      </c>
      <c r="E1600" s="3" t="s">
        <v>101</v>
      </c>
      <c r="F1600" s="4">
        <v>27235</v>
      </c>
      <c r="G1600" s="14">
        <v>18.3</v>
      </c>
    </row>
    <row r="1601" spans="1:7" x14ac:dyDescent="0.25">
      <c r="A1601" s="3" t="s">
        <v>106</v>
      </c>
      <c r="B1601" s="3">
        <f t="shared" si="24"/>
        <v>2021</v>
      </c>
      <c r="C1601" s="3" t="str" cm="1">
        <f t="array" ref="C1601">_xlfn.IFS(LEFT(A1601,1)="1","1+2 kvartal",LEFT(A1601,1)="2","1+2 kvartal",LEFT(A1601,1)="3","3+4 kvartal",LEFT(A1601,1)="4","3+4 kvartal")</f>
        <v>1+2 kvartal</v>
      </c>
      <c r="D1601" s="3" t="s">
        <v>3</v>
      </c>
      <c r="E1601" s="3" t="s">
        <v>102</v>
      </c>
      <c r="F1601" s="4">
        <v>44788</v>
      </c>
      <c r="G1601" s="4">
        <v>18</v>
      </c>
    </row>
    <row r="1602" spans="1:7" x14ac:dyDescent="0.25">
      <c r="A1602" s="3" t="s">
        <v>106</v>
      </c>
      <c r="B1602" s="3">
        <f t="shared" si="24"/>
        <v>2021</v>
      </c>
      <c r="C1602" s="3" t="str" cm="1">
        <f t="array" ref="C1602">_xlfn.IFS(LEFT(A1602,1)="1","1+2 kvartal",LEFT(A1602,1)="2","1+2 kvartal",LEFT(A1602,1)="3","3+4 kvartal",LEFT(A1602,1)="4","3+4 kvartal")</f>
        <v>1+2 kvartal</v>
      </c>
      <c r="D1602" s="3" t="s">
        <v>3</v>
      </c>
      <c r="E1602" s="3" t="s">
        <v>103</v>
      </c>
      <c r="F1602" s="4">
        <v>5886</v>
      </c>
      <c r="G1602" s="5"/>
    </row>
    <row r="1603" spans="1:7" x14ac:dyDescent="0.25">
      <c r="A1603" s="3" t="s">
        <v>106</v>
      </c>
      <c r="B1603" s="3">
        <f t="shared" si="24"/>
        <v>2021</v>
      </c>
      <c r="C1603" s="3" t="str" cm="1">
        <f t="array" ref="C1603">_xlfn.IFS(LEFT(A1603,1)="1","1+2 kvartal",LEFT(A1603,1)="2","1+2 kvartal",LEFT(A1603,1)="3","3+4 kvartal",LEFT(A1603,1)="4","3+4 kvartal")</f>
        <v>1+2 kvartal</v>
      </c>
      <c r="D1603" s="3" t="s">
        <v>104</v>
      </c>
      <c r="E1603" s="3" t="s">
        <v>4</v>
      </c>
      <c r="F1603" s="4">
        <v>224259</v>
      </c>
      <c r="G1603" s="14">
        <v>5.9</v>
      </c>
    </row>
    <row r="1604" spans="1:7" x14ac:dyDescent="0.25">
      <c r="A1604" s="3" t="s">
        <v>106</v>
      </c>
      <c r="B1604" s="3">
        <f t="shared" ref="B1604:B1667" si="25">VALUE(RIGHT(A1604,4))</f>
        <v>2021</v>
      </c>
      <c r="C1604" s="3" t="str" cm="1">
        <f t="array" ref="C1604">_xlfn.IFS(LEFT(A1604,1)="1","1+2 kvartal",LEFT(A1604,1)="2","1+2 kvartal",LEFT(A1604,1)="3","3+4 kvartal",LEFT(A1604,1)="4","3+4 kvartal")</f>
        <v>1+2 kvartal</v>
      </c>
      <c r="D1604" s="3" t="s">
        <v>104</v>
      </c>
      <c r="E1604" s="3" t="s">
        <v>5</v>
      </c>
      <c r="F1604" s="4">
        <v>1082</v>
      </c>
      <c r="G1604" s="14">
        <v>6.2</v>
      </c>
    </row>
    <row r="1605" spans="1:7" x14ac:dyDescent="0.25">
      <c r="A1605" s="3" t="s">
        <v>106</v>
      </c>
      <c r="B1605" s="3">
        <f t="shared" si="25"/>
        <v>2021</v>
      </c>
      <c r="C1605" s="3" t="str" cm="1">
        <f t="array" ref="C1605">_xlfn.IFS(LEFT(A1605,1)="1","1+2 kvartal",LEFT(A1605,1)="2","1+2 kvartal",LEFT(A1605,1)="3","3+4 kvartal",LEFT(A1605,1)="4","3+4 kvartal")</f>
        <v>1+2 kvartal</v>
      </c>
      <c r="D1605" s="3" t="s">
        <v>104</v>
      </c>
      <c r="E1605" s="3" t="s">
        <v>6</v>
      </c>
      <c r="F1605" s="4">
        <v>396</v>
      </c>
      <c r="G1605" s="14">
        <v>2.5</v>
      </c>
    </row>
    <row r="1606" spans="1:7" x14ac:dyDescent="0.25">
      <c r="A1606" s="3" t="s">
        <v>106</v>
      </c>
      <c r="B1606" s="3">
        <f t="shared" si="25"/>
        <v>2021</v>
      </c>
      <c r="C1606" s="3" t="str" cm="1">
        <f t="array" ref="C1606">_xlfn.IFS(LEFT(A1606,1)="1","1+2 kvartal",LEFT(A1606,1)="2","1+2 kvartal",LEFT(A1606,1)="3","3+4 kvartal",LEFT(A1606,1)="4","3+4 kvartal")</f>
        <v>1+2 kvartal</v>
      </c>
      <c r="D1606" s="3" t="s">
        <v>104</v>
      </c>
      <c r="E1606" s="3" t="s">
        <v>7</v>
      </c>
      <c r="F1606" s="4">
        <v>1869</v>
      </c>
      <c r="G1606" s="14">
        <v>7.4</v>
      </c>
    </row>
    <row r="1607" spans="1:7" x14ac:dyDescent="0.25">
      <c r="A1607" s="3" t="s">
        <v>106</v>
      </c>
      <c r="B1607" s="3">
        <f t="shared" si="25"/>
        <v>2021</v>
      </c>
      <c r="C1607" s="3" t="str" cm="1">
        <f t="array" ref="C1607">_xlfn.IFS(LEFT(A1607,1)="1","1+2 kvartal",LEFT(A1607,1)="2","1+2 kvartal",LEFT(A1607,1)="3","3+4 kvartal",LEFT(A1607,1)="4","3+4 kvartal")</f>
        <v>1+2 kvartal</v>
      </c>
      <c r="D1607" s="3" t="s">
        <v>104</v>
      </c>
      <c r="E1607" s="3" t="s">
        <v>8</v>
      </c>
      <c r="F1607" s="4">
        <v>2127</v>
      </c>
      <c r="G1607" s="14">
        <v>6.9</v>
      </c>
    </row>
    <row r="1608" spans="1:7" x14ac:dyDescent="0.25">
      <c r="A1608" s="3" t="s">
        <v>106</v>
      </c>
      <c r="B1608" s="3">
        <f t="shared" si="25"/>
        <v>2021</v>
      </c>
      <c r="C1608" s="3" t="str" cm="1">
        <f t="array" ref="C1608">_xlfn.IFS(LEFT(A1608,1)="1","1+2 kvartal",LEFT(A1608,1)="2","1+2 kvartal",LEFT(A1608,1)="3","3+4 kvartal",LEFT(A1608,1)="4","3+4 kvartal")</f>
        <v>1+2 kvartal</v>
      </c>
      <c r="D1608" s="3" t="s">
        <v>104</v>
      </c>
      <c r="E1608" s="3" t="s">
        <v>9</v>
      </c>
      <c r="F1608" s="4">
        <v>1180</v>
      </c>
      <c r="G1608" s="14">
        <v>7.1</v>
      </c>
    </row>
    <row r="1609" spans="1:7" x14ac:dyDescent="0.25">
      <c r="A1609" s="3" t="s">
        <v>106</v>
      </c>
      <c r="B1609" s="3">
        <f t="shared" si="25"/>
        <v>2021</v>
      </c>
      <c r="C1609" s="3" t="str" cm="1">
        <f t="array" ref="C1609">_xlfn.IFS(LEFT(A1609,1)="1","1+2 kvartal",LEFT(A1609,1)="2","1+2 kvartal",LEFT(A1609,1)="3","3+4 kvartal",LEFT(A1609,1)="4","3+4 kvartal")</f>
        <v>1+2 kvartal</v>
      </c>
      <c r="D1609" s="3" t="s">
        <v>104</v>
      </c>
      <c r="E1609" s="3" t="s">
        <v>10</v>
      </c>
      <c r="F1609" s="4">
        <v>2534</v>
      </c>
      <c r="G1609" s="14">
        <v>10.9</v>
      </c>
    </row>
    <row r="1610" spans="1:7" x14ac:dyDescent="0.25">
      <c r="A1610" s="3" t="s">
        <v>106</v>
      </c>
      <c r="B1610" s="3">
        <f t="shared" si="25"/>
        <v>2021</v>
      </c>
      <c r="C1610" s="3" t="str" cm="1">
        <f t="array" ref="C1610">_xlfn.IFS(LEFT(A1610,1)="1","1+2 kvartal",LEFT(A1610,1)="2","1+2 kvartal",LEFT(A1610,1)="3","3+4 kvartal",LEFT(A1610,1)="4","3+4 kvartal")</f>
        <v>1+2 kvartal</v>
      </c>
      <c r="D1610" s="3" t="s">
        <v>104</v>
      </c>
      <c r="E1610" s="3" t="s">
        <v>11</v>
      </c>
      <c r="F1610" s="4">
        <v>1504</v>
      </c>
      <c r="G1610" s="14">
        <v>6.6</v>
      </c>
    </row>
    <row r="1611" spans="1:7" x14ac:dyDescent="0.25">
      <c r="A1611" s="3" t="s">
        <v>106</v>
      </c>
      <c r="B1611" s="3">
        <f t="shared" si="25"/>
        <v>2021</v>
      </c>
      <c r="C1611" s="3" t="str" cm="1">
        <f t="array" ref="C1611">_xlfn.IFS(LEFT(A1611,1)="1","1+2 kvartal",LEFT(A1611,1)="2","1+2 kvartal",LEFT(A1611,1)="3","3+4 kvartal",LEFT(A1611,1)="4","3+4 kvartal")</f>
        <v>1+2 kvartal</v>
      </c>
      <c r="D1611" s="3" t="s">
        <v>104</v>
      </c>
      <c r="E1611" s="3" t="s">
        <v>12</v>
      </c>
      <c r="F1611" s="4">
        <v>1555</v>
      </c>
      <c r="G1611" s="4">
        <v>7</v>
      </c>
    </row>
    <row r="1612" spans="1:7" x14ac:dyDescent="0.25">
      <c r="A1612" s="3" t="s">
        <v>106</v>
      </c>
      <c r="B1612" s="3">
        <f t="shared" si="25"/>
        <v>2021</v>
      </c>
      <c r="C1612" s="3" t="str" cm="1">
        <f t="array" ref="C1612">_xlfn.IFS(LEFT(A1612,1)="1","1+2 kvartal",LEFT(A1612,1)="2","1+2 kvartal",LEFT(A1612,1)="3","3+4 kvartal",LEFT(A1612,1)="4","3+4 kvartal")</f>
        <v>1+2 kvartal</v>
      </c>
      <c r="D1612" s="3" t="s">
        <v>104</v>
      </c>
      <c r="E1612" s="3" t="s">
        <v>13</v>
      </c>
      <c r="F1612" s="4">
        <v>207</v>
      </c>
      <c r="G1612" s="14">
        <v>2.5</v>
      </c>
    </row>
    <row r="1613" spans="1:7" x14ac:dyDescent="0.25">
      <c r="A1613" s="3" t="s">
        <v>106</v>
      </c>
      <c r="B1613" s="3">
        <f t="shared" si="25"/>
        <v>2021</v>
      </c>
      <c r="C1613" s="3" t="str" cm="1">
        <f t="array" ref="C1613">_xlfn.IFS(LEFT(A1613,1)="1","1+2 kvartal",LEFT(A1613,1)="2","1+2 kvartal",LEFT(A1613,1)="3","3+4 kvartal",LEFT(A1613,1)="4","3+4 kvartal")</f>
        <v>1+2 kvartal</v>
      </c>
      <c r="D1613" s="3" t="s">
        <v>104</v>
      </c>
      <c r="E1613" s="3" t="s">
        <v>14</v>
      </c>
      <c r="F1613" s="4">
        <v>831</v>
      </c>
      <c r="G1613" s="14">
        <v>3.1</v>
      </c>
    </row>
    <row r="1614" spans="1:7" x14ac:dyDescent="0.25">
      <c r="A1614" s="3" t="s">
        <v>106</v>
      </c>
      <c r="B1614" s="3">
        <f t="shared" si="25"/>
        <v>2021</v>
      </c>
      <c r="C1614" s="3" t="str" cm="1">
        <f t="array" ref="C1614">_xlfn.IFS(LEFT(A1614,1)="1","1+2 kvartal",LEFT(A1614,1)="2","1+2 kvartal",LEFT(A1614,1)="3","3+4 kvartal",LEFT(A1614,1)="4","3+4 kvartal")</f>
        <v>1+2 kvartal</v>
      </c>
      <c r="D1614" s="3" t="s">
        <v>104</v>
      </c>
      <c r="E1614" s="3" t="s">
        <v>15</v>
      </c>
      <c r="F1614" s="4">
        <v>5250</v>
      </c>
      <c r="G1614" s="14">
        <v>7.1</v>
      </c>
    </row>
    <row r="1615" spans="1:7" x14ac:dyDescent="0.25">
      <c r="A1615" s="3" t="s">
        <v>106</v>
      </c>
      <c r="B1615" s="3">
        <f t="shared" si="25"/>
        <v>2021</v>
      </c>
      <c r="C1615" s="3" t="str" cm="1">
        <f t="array" ref="C1615">_xlfn.IFS(LEFT(A1615,1)="1","1+2 kvartal",LEFT(A1615,1)="2","1+2 kvartal",LEFT(A1615,1)="3","3+4 kvartal",LEFT(A1615,1)="4","3+4 kvartal")</f>
        <v>1+2 kvartal</v>
      </c>
      <c r="D1615" s="3" t="s">
        <v>104</v>
      </c>
      <c r="E1615" s="3" t="s">
        <v>16</v>
      </c>
      <c r="F1615" s="4">
        <v>93</v>
      </c>
      <c r="G1615" s="14">
        <v>5.0999999999999996</v>
      </c>
    </row>
    <row r="1616" spans="1:7" x14ac:dyDescent="0.25">
      <c r="A1616" s="3" t="s">
        <v>106</v>
      </c>
      <c r="B1616" s="3">
        <f t="shared" si="25"/>
        <v>2021</v>
      </c>
      <c r="C1616" s="3" t="str" cm="1">
        <f t="array" ref="C1616">_xlfn.IFS(LEFT(A1616,1)="1","1+2 kvartal",LEFT(A1616,1)="2","1+2 kvartal",LEFT(A1616,1)="3","3+4 kvartal",LEFT(A1616,1)="4","3+4 kvartal")</f>
        <v>1+2 kvartal</v>
      </c>
      <c r="D1616" s="3" t="s">
        <v>104</v>
      </c>
      <c r="E1616" s="3" t="s">
        <v>17</v>
      </c>
      <c r="F1616" s="4">
        <v>1377</v>
      </c>
      <c r="G1616" s="14">
        <v>4.5999999999999996</v>
      </c>
    </row>
    <row r="1617" spans="1:7" x14ac:dyDescent="0.25">
      <c r="A1617" s="3" t="s">
        <v>106</v>
      </c>
      <c r="B1617" s="3">
        <f t="shared" si="25"/>
        <v>2021</v>
      </c>
      <c r="C1617" s="3" t="str" cm="1">
        <f t="array" ref="C1617">_xlfn.IFS(LEFT(A1617,1)="1","1+2 kvartal",LEFT(A1617,1)="2","1+2 kvartal",LEFT(A1617,1)="3","3+4 kvartal",LEFT(A1617,1)="4","3+4 kvartal")</f>
        <v>1+2 kvartal</v>
      </c>
      <c r="D1617" s="3" t="s">
        <v>104</v>
      </c>
      <c r="E1617" s="3" t="s">
        <v>18</v>
      </c>
      <c r="F1617" s="4">
        <v>1364</v>
      </c>
      <c r="G1617" s="14">
        <v>5.9</v>
      </c>
    </row>
    <row r="1618" spans="1:7" x14ac:dyDescent="0.25">
      <c r="A1618" s="3" t="s">
        <v>106</v>
      </c>
      <c r="B1618" s="3">
        <f t="shared" si="25"/>
        <v>2021</v>
      </c>
      <c r="C1618" s="3" t="str" cm="1">
        <f t="array" ref="C1618">_xlfn.IFS(LEFT(A1618,1)="1","1+2 kvartal",LEFT(A1618,1)="2","1+2 kvartal",LEFT(A1618,1)="3","3+4 kvartal",LEFT(A1618,1)="4","3+4 kvartal")</f>
        <v>1+2 kvartal</v>
      </c>
      <c r="D1618" s="3" t="s">
        <v>104</v>
      </c>
      <c r="E1618" s="3" t="s">
        <v>19</v>
      </c>
      <c r="F1618" s="4">
        <v>1280</v>
      </c>
      <c r="G1618" s="14">
        <v>5.2</v>
      </c>
    </row>
    <row r="1619" spans="1:7" x14ac:dyDescent="0.25">
      <c r="A1619" s="3" t="s">
        <v>106</v>
      </c>
      <c r="B1619" s="3">
        <f t="shared" si="25"/>
        <v>2021</v>
      </c>
      <c r="C1619" s="3" t="str" cm="1">
        <f t="array" ref="C1619">_xlfn.IFS(LEFT(A1619,1)="1","1+2 kvartal",LEFT(A1619,1)="2","1+2 kvartal",LEFT(A1619,1)="3","3+4 kvartal",LEFT(A1619,1)="4","3+4 kvartal")</f>
        <v>1+2 kvartal</v>
      </c>
      <c r="D1619" s="3" t="s">
        <v>104</v>
      </c>
      <c r="E1619" s="3" t="s">
        <v>20</v>
      </c>
      <c r="F1619" s="4">
        <v>2220</v>
      </c>
      <c r="G1619" s="14">
        <v>6.8</v>
      </c>
    </row>
    <row r="1620" spans="1:7" x14ac:dyDescent="0.25">
      <c r="A1620" s="3" t="s">
        <v>106</v>
      </c>
      <c r="B1620" s="3">
        <f t="shared" si="25"/>
        <v>2021</v>
      </c>
      <c r="C1620" s="3" t="str" cm="1">
        <f t="array" ref="C1620">_xlfn.IFS(LEFT(A1620,1)="1","1+2 kvartal",LEFT(A1620,1)="2","1+2 kvartal",LEFT(A1620,1)="3","3+4 kvartal",LEFT(A1620,1)="4","3+4 kvartal")</f>
        <v>1+2 kvartal</v>
      </c>
      <c r="D1620" s="3" t="s">
        <v>104</v>
      </c>
      <c r="E1620" s="3" t="s">
        <v>21</v>
      </c>
      <c r="F1620" s="4">
        <v>2317</v>
      </c>
      <c r="G1620" s="14">
        <v>3.3</v>
      </c>
    </row>
    <row r="1621" spans="1:7" x14ac:dyDescent="0.25">
      <c r="A1621" s="3" t="s">
        <v>106</v>
      </c>
      <c r="B1621" s="3">
        <f t="shared" si="25"/>
        <v>2021</v>
      </c>
      <c r="C1621" s="3" t="str" cm="1">
        <f t="array" ref="C1621">_xlfn.IFS(LEFT(A1621,1)="1","1+2 kvartal",LEFT(A1621,1)="2","1+2 kvartal",LEFT(A1621,1)="3","3+4 kvartal",LEFT(A1621,1)="4","3+4 kvartal")</f>
        <v>1+2 kvartal</v>
      </c>
      <c r="D1621" s="3" t="s">
        <v>104</v>
      </c>
      <c r="E1621" s="3" t="s">
        <v>22</v>
      </c>
      <c r="F1621" s="4">
        <v>3037</v>
      </c>
      <c r="G1621" s="14">
        <v>8.5</v>
      </c>
    </row>
    <row r="1622" spans="1:7" x14ac:dyDescent="0.25">
      <c r="A1622" s="3" t="s">
        <v>106</v>
      </c>
      <c r="B1622" s="3">
        <f t="shared" si="25"/>
        <v>2021</v>
      </c>
      <c r="C1622" s="3" t="str" cm="1">
        <f t="array" ref="C1622">_xlfn.IFS(LEFT(A1622,1)="1","1+2 kvartal",LEFT(A1622,1)="2","1+2 kvartal",LEFT(A1622,1)="3","3+4 kvartal",LEFT(A1622,1)="4","3+4 kvartal")</f>
        <v>1+2 kvartal</v>
      </c>
      <c r="D1622" s="3" t="s">
        <v>104</v>
      </c>
      <c r="E1622" s="3" t="s">
        <v>23</v>
      </c>
      <c r="F1622" s="4">
        <v>1452</v>
      </c>
      <c r="G1622" s="14">
        <v>5.2</v>
      </c>
    </row>
    <row r="1623" spans="1:7" x14ac:dyDescent="0.25">
      <c r="A1623" s="3" t="s">
        <v>106</v>
      </c>
      <c r="B1623" s="3">
        <f t="shared" si="25"/>
        <v>2021</v>
      </c>
      <c r="C1623" s="3" t="str" cm="1">
        <f t="array" ref="C1623">_xlfn.IFS(LEFT(A1623,1)="1","1+2 kvartal",LEFT(A1623,1)="2","1+2 kvartal",LEFT(A1623,1)="3","3+4 kvartal",LEFT(A1623,1)="4","3+4 kvartal")</f>
        <v>1+2 kvartal</v>
      </c>
      <c r="D1623" s="3" t="s">
        <v>104</v>
      </c>
      <c r="E1623" s="3" t="s">
        <v>24</v>
      </c>
      <c r="F1623" s="4">
        <v>861</v>
      </c>
      <c r="G1623" s="14">
        <v>3.5</v>
      </c>
    </row>
    <row r="1624" spans="1:7" x14ac:dyDescent="0.25">
      <c r="A1624" s="3" t="s">
        <v>106</v>
      </c>
      <c r="B1624" s="3">
        <f t="shared" si="25"/>
        <v>2021</v>
      </c>
      <c r="C1624" s="3" t="str" cm="1">
        <f t="array" ref="C1624">_xlfn.IFS(LEFT(A1624,1)="1","1+2 kvartal",LEFT(A1624,1)="2","1+2 kvartal",LEFT(A1624,1)="3","3+4 kvartal",LEFT(A1624,1)="4","3+4 kvartal")</f>
        <v>1+2 kvartal</v>
      </c>
      <c r="D1624" s="3" t="s">
        <v>104</v>
      </c>
      <c r="E1624" s="3" t="s">
        <v>25</v>
      </c>
      <c r="F1624" s="4">
        <v>2383</v>
      </c>
      <c r="G1624" s="14">
        <v>7.6</v>
      </c>
    </row>
    <row r="1625" spans="1:7" x14ac:dyDescent="0.25">
      <c r="A1625" s="3" t="s">
        <v>106</v>
      </c>
      <c r="B1625" s="3">
        <f t="shared" si="25"/>
        <v>2021</v>
      </c>
      <c r="C1625" s="3" t="str" cm="1">
        <f t="array" ref="C1625">_xlfn.IFS(LEFT(A1625,1)="1","1+2 kvartal",LEFT(A1625,1)="2","1+2 kvartal",LEFT(A1625,1)="3","3+4 kvartal",LEFT(A1625,1)="4","3+4 kvartal")</f>
        <v>1+2 kvartal</v>
      </c>
      <c r="D1625" s="3" t="s">
        <v>104</v>
      </c>
      <c r="E1625" s="3" t="s">
        <v>26</v>
      </c>
      <c r="F1625" s="4">
        <v>1188</v>
      </c>
      <c r="G1625" s="14">
        <v>2.6</v>
      </c>
    </row>
    <row r="1626" spans="1:7" x14ac:dyDescent="0.25">
      <c r="A1626" s="3" t="s">
        <v>106</v>
      </c>
      <c r="B1626" s="3">
        <f t="shared" si="25"/>
        <v>2021</v>
      </c>
      <c r="C1626" s="3" t="str" cm="1">
        <f t="array" ref="C1626">_xlfn.IFS(LEFT(A1626,1)="1","1+2 kvartal",LEFT(A1626,1)="2","1+2 kvartal",LEFT(A1626,1)="3","3+4 kvartal",LEFT(A1626,1)="4","3+4 kvartal")</f>
        <v>1+2 kvartal</v>
      </c>
      <c r="D1626" s="3" t="s">
        <v>104</v>
      </c>
      <c r="E1626" s="3" t="s">
        <v>27</v>
      </c>
      <c r="F1626" s="4">
        <v>2050</v>
      </c>
      <c r="G1626" s="14">
        <v>4.5999999999999996</v>
      </c>
    </row>
    <row r="1627" spans="1:7" x14ac:dyDescent="0.25">
      <c r="A1627" s="3" t="s">
        <v>106</v>
      </c>
      <c r="B1627" s="3">
        <f t="shared" si="25"/>
        <v>2021</v>
      </c>
      <c r="C1627" s="3" t="str" cm="1">
        <f t="array" ref="C1627">_xlfn.IFS(LEFT(A1627,1)="1","1+2 kvartal",LEFT(A1627,1)="2","1+2 kvartal",LEFT(A1627,1)="3","3+4 kvartal",LEFT(A1627,1)="4","3+4 kvartal")</f>
        <v>1+2 kvartal</v>
      </c>
      <c r="D1627" s="3" t="s">
        <v>104</v>
      </c>
      <c r="E1627" s="3" t="s">
        <v>28</v>
      </c>
      <c r="F1627" s="4">
        <v>768</v>
      </c>
      <c r="G1627" s="4">
        <v>5</v>
      </c>
    </row>
    <row r="1628" spans="1:7" x14ac:dyDescent="0.25">
      <c r="A1628" s="3" t="s">
        <v>106</v>
      </c>
      <c r="B1628" s="3">
        <f t="shared" si="25"/>
        <v>2021</v>
      </c>
      <c r="C1628" s="3" t="str" cm="1">
        <f t="array" ref="C1628">_xlfn.IFS(LEFT(A1628,1)="1","1+2 kvartal",LEFT(A1628,1)="2","1+2 kvartal",LEFT(A1628,1)="3","3+4 kvartal",LEFT(A1628,1)="4","3+4 kvartal")</f>
        <v>1+2 kvartal</v>
      </c>
      <c r="D1628" s="3" t="s">
        <v>104</v>
      </c>
      <c r="E1628" s="3" t="s">
        <v>29</v>
      </c>
      <c r="F1628" s="4">
        <v>1513</v>
      </c>
      <c r="G1628" s="14">
        <v>4.9000000000000004</v>
      </c>
    </row>
    <row r="1629" spans="1:7" x14ac:dyDescent="0.25">
      <c r="A1629" s="3" t="s">
        <v>106</v>
      </c>
      <c r="B1629" s="3">
        <f t="shared" si="25"/>
        <v>2021</v>
      </c>
      <c r="C1629" s="3" t="str" cm="1">
        <f t="array" ref="C1629">_xlfn.IFS(LEFT(A1629,1)="1","1+2 kvartal",LEFT(A1629,1)="2","1+2 kvartal",LEFT(A1629,1)="3","3+4 kvartal",LEFT(A1629,1)="4","3+4 kvartal")</f>
        <v>1+2 kvartal</v>
      </c>
      <c r="D1629" s="3" t="s">
        <v>104</v>
      </c>
      <c r="E1629" s="3" t="s">
        <v>30</v>
      </c>
      <c r="F1629" s="4">
        <v>1355</v>
      </c>
      <c r="G1629" s="14">
        <v>5.5</v>
      </c>
    </row>
    <row r="1630" spans="1:7" x14ac:dyDescent="0.25">
      <c r="A1630" s="3" t="s">
        <v>106</v>
      </c>
      <c r="B1630" s="3">
        <f t="shared" si="25"/>
        <v>2021</v>
      </c>
      <c r="C1630" s="3" t="str" cm="1">
        <f t="array" ref="C1630">_xlfn.IFS(LEFT(A1630,1)="1","1+2 kvartal",LEFT(A1630,1)="2","1+2 kvartal",LEFT(A1630,1)="3","3+4 kvartal",LEFT(A1630,1)="4","3+4 kvartal")</f>
        <v>1+2 kvartal</v>
      </c>
      <c r="D1630" s="3" t="s">
        <v>104</v>
      </c>
      <c r="E1630" s="3" t="s">
        <v>31</v>
      </c>
      <c r="F1630" s="4">
        <v>3583</v>
      </c>
      <c r="G1630" s="14">
        <v>9.8000000000000007</v>
      </c>
    </row>
    <row r="1631" spans="1:7" x14ac:dyDescent="0.25">
      <c r="A1631" s="3" t="s">
        <v>106</v>
      </c>
      <c r="B1631" s="3">
        <f t="shared" si="25"/>
        <v>2021</v>
      </c>
      <c r="C1631" s="3" t="str" cm="1">
        <f t="array" ref="C1631">_xlfn.IFS(LEFT(A1631,1)="1","1+2 kvartal",LEFT(A1631,1)="2","1+2 kvartal",LEFT(A1631,1)="3","3+4 kvartal",LEFT(A1631,1)="4","3+4 kvartal")</f>
        <v>1+2 kvartal</v>
      </c>
      <c r="D1631" s="3" t="s">
        <v>104</v>
      </c>
      <c r="E1631" s="3" t="s">
        <v>32</v>
      </c>
      <c r="F1631" s="4">
        <v>2618</v>
      </c>
      <c r="G1631" s="14">
        <v>7.6</v>
      </c>
    </row>
    <row r="1632" spans="1:7" x14ac:dyDescent="0.25">
      <c r="A1632" s="3" t="s">
        <v>106</v>
      </c>
      <c r="B1632" s="3">
        <f t="shared" si="25"/>
        <v>2021</v>
      </c>
      <c r="C1632" s="3" t="str" cm="1">
        <f t="array" ref="C1632">_xlfn.IFS(LEFT(A1632,1)="1","1+2 kvartal",LEFT(A1632,1)="2","1+2 kvartal",LEFT(A1632,1)="3","3+4 kvartal",LEFT(A1632,1)="4","3+4 kvartal")</f>
        <v>1+2 kvartal</v>
      </c>
      <c r="D1632" s="3" t="s">
        <v>104</v>
      </c>
      <c r="E1632" s="3" t="s">
        <v>33</v>
      </c>
      <c r="F1632" s="4">
        <v>1330</v>
      </c>
      <c r="G1632" s="4">
        <v>7</v>
      </c>
    </row>
    <row r="1633" spans="1:7" x14ac:dyDescent="0.25">
      <c r="A1633" s="3" t="s">
        <v>106</v>
      </c>
      <c r="B1633" s="3">
        <f t="shared" si="25"/>
        <v>2021</v>
      </c>
      <c r="C1633" s="3" t="str" cm="1">
        <f t="array" ref="C1633">_xlfn.IFS(LEFT(A1633,1)="1","1+2 kvartal",LEFT(A1633,1)="2","1+2 kvartal",LEFT(A1633,1)="3","3+4 kvartal",LEFT(A1633,1)="4","3+4 kvartal")</f>
        <v>1+2 kvartal</v>
      </c>
      <c r="D1633" s="3" t="s">
        <v>104</v>
      </c>
      <c r="E1633" s="3" t="s">
        <v>34</v>
      </c>
      <c r="F1633" s="4">
        <v>1445</v>
      </c>
      <c r="G1633" s="14">
        <v>4.9000000000000004</v>
      </c>
    </row>
    <row r="1634" spans="1:7" x14ac:dyDescent="0.25">
      <c r="A1634" s="3" t="s">
        <v>106</v>
      </c>
      <c r="B1634" s="3">
        <f t="shared" si="25"/>
        <v>2021</v>
      </c>
      <c r="C1634" s="3" t="str" cm="1">
        <f t="array" ref="C1634">_xlfn.IFS(LEFT(A1634,1)="1","1+2 kvartal",LEFT(A1634,1)="2","1+2 kvartal",LEFT(A1634,1)="3","3+4 kvartal",LEFT(A1634,1)="4","3+4 kvartal")</f>
        <v>1+2 kvartal</v>
      </c>
      <c r="D1634" s="3" t="s">
        <v>104</v>
      </c>
      <c r="E1634" s="3" t="s">
        <v>35</v>
      </c>
      <c r="F1634" s="4">
        <v>2456</v>
      </c>
      <c r="G1634" s="14">
        <v>6.4</v>
      </c>
    </row>
    <row r="1635" spans="1:7" x14ac:dyDescent="0.25">
      <c r="A1635" s="3" t="s">
        <v>106</v>
      </c>
      <c r="B1635" s="3">
        <f t="shared" si="25"/>
        <v>2021</v>
      </c>
      <c r="C1635" s="3" t="str" cm="1">
        <f t="array" ref="C1635">_xlfn.IFS(LEFT(A1635,1)="1","1+2 kvartal",LEFT(A1635,1)="2","1+2 kvartal",LEFT(A1635,1)="3","3+4 kvartal",LEFT(A1635,1)="4","3+4 kvartal")</f>
        <v>1+2 kvartal</v>
      </c>
      <c r="D1635" s="3" t="s">
        <v>104</v>
      </c>
      <c r="E1635" s="3" t="s">
        <v>36</v>
      </c>
      <c r="F1635" s="4">
        <v>1000</v>
      </c>
      <c r="G1635" s="14">
        <v>5.5</v>
      </c>
    </row>
    <row r="1636" spans="1:7" x14ac:dyDescent="0.25">
      <c r="A1636" s="3" t="s">
        <v>106</v>
      </c>
      <c r="B1636" s="3">
        <f t="shared" si="25"/>
        <v>2021</v>
      </c>
      <c r="C1636" s="3" t="str" cm="1">
        <f t="array" ref="C1636">_xlfn.IFS(LEFT(A1636,1)="1","1+2 kvartal",LEFT(A1636,1)="2","1+2 kvartal",LEFT(A1636,1)="3","3+4 kvartal",LEFT(A1636,1)="4","3+4 kvartal")</f>
        <v>1+2 kvartal</v>
      </c>
      <c r="D1636" s="3" t="s">
        <v>104</v>
      </c>
      <c r="E1636" s="3" t="s">
        <v>37</v>
      </c>
      <c r="F1636" s="4">
        <v>3805</v>
      </c>
      <c r="G1636" s="14">
        <v>6.7</v>
      </c>
    </row>
    <row r="1637" spans="1:7" x14ac:dyDescent="0.25">
      <c r="A1637" s="3" t="s">
        <v>106</v>
      </c>
      <c r="B1637" s="3">
        <f t="shared" si="25"/>
        <v>2021</v>
      </c>
      <c r="C1637" s="3" t="str" cm="1">
        <f t="array" ref="C1637">_xlfn.IFS(LEFT(A1637,1)="1","1+2 kvartal",LEFT(A1637,1)="2","1+2 kvartal",LEFT(A1637,1)="3","3+4 kvartal",LEFT(A1637,1)="4","3+4 kvartal")</f>
        <v>1+2 kvartal</v>
      </c>
      <c r="D1637" s="3" t="s">
        <v>104</v>
      </c>
      <c r="E1637" s="3" t="s">
        <v>38</v>
      </c>
      <c r="F1637" s="4">
        <v>1625</v>
      </c>
      <c r="G1637" s="14">
        <v>4.9000000000000004</v>
      </c>
    </row>
    <row r="1638" spans="1:7" x14ac:dyDescent="0.25">
      <c r="A1638" s="3" t="s">
        <v>106</v>
      </c>
      <c r="B1638" s="3">
        <f t="shared" si="25"/>
        <v>2021</v>
      </c>
      <c r="C1638" s="3" t="str" cm="1">
        <f t="array" ref="C1638">_xlfn.IFS(LEFT(A1638,1)="1","1+2 kvartal",LEFT(A1638,1)="2","1+2 kvartal",LEFT(A1638,1)="3","3+4 kvartal",LEFT(A1638,1)="4","3+4 kvartal")</f>
        <v>1+2 kvartal</v>
      </c>
      <c r="D1638" s="3" t="s">
        <v>104</v>
      </c>
      <c r="E1638" s="3" t="s">
        <v>39</v>
      </c>
      <c r="F1638" s="4">
        <v>3133</v>
      </c>
      <c r="G1638" s="14">
        <v>7.9</v>
      </c>
    </row>
    <row r="1639" spans="1:7" x14ac:dyDescent="0.25">
      <c r="A1639" s="3" t="s">
        <v>106</v>
      </c>
      <c r="B1639" s="3">
        <f t="shared" si="25"/>
        <v>2021</v>
      </c>
      <c r="C1639" s="3" t="str" cm="1">
        <f t="array" ref="C1639">_xlfn.IFS(LEFT(A1639,1)="1","1+2 kvartal",LEFT(A1639,1)="2","1+2 kvartal",LEFT(A1639,1)="3","3+4 kvartal",LEFT(A1639,1)="4","3+4 kvartal")</f>
        <v>1+2 kvartal</v>
      </c>
      <c r="D1639" s="3" t="s">
        <v>104</v>
      </c>
      <c r="E1639" s="3" t="s">
        <v>40</v>
      </c>
      <c r="F1639" s="4">
        <v>3183</v>
      </c>
      <c r="G1639" s="4">
        <v>7</v>
      </c>
    </row>
    <row r="1640" spans="1:7" x14ac:dyDescent="0.25">
      <c r="A1640" s="3" t="s">
        <v>106</v>
      </c>
      <c r="B1640" s="3">
        <f t="shared" si="25"/>
        <v>2021</v>
      </c>
      <c r="C1640" s="3" t="str" cm="1">
        <f t="array" ref="C1640">_xlfn.IFS(LEFT(A1640,1)="1","1+2 kvartal",LEFT(A1640,1)="2","1+2 kvartal",LEFT(A1640,1)="3","3+4 kvartal",LEFT(A1640,1)="4","3+4 kvartal")</f>
        <v>1+2 kvartal</v>
      </c>
      <c r="D1640" s="3" t="s">
        <v>104</v>
      </c>
      <c r="E1640" s="3" t="s">
        <v>41</v>
      </c>
      <c r="F1640" s="4">
        <v>2050</v>
      </c>
      <c r="G1640" s="14">
        <v>5.6</v>
      </c>
    </row>
    <row r="1641" spans="1:7" x14ac:dyDescent="0.25">
      <c r="A1641" s="3" t="s">
        <v>106</v>
      </c>
      <c r="B1641" s="3">
        <f t="shared" si="25"/>
        <v>2021</v>
      </c>
      <c r="C1641" s="3" t="str" cm="1">
        <f t="array" ref="C1641">_xlfn.IFS(LEFT(A1641,1)="1","1+2 kvartal",LEFT(A1641,1)="2","1+2 kvartal",LEFT(A1641,1)="3","3+4 kvartal",LEFT(A1641,1)="4","3+4 kvartal")</f>
        <v>1+2 kvartal</v>
      </c>
      <c r="D1641" s="3" t="s">
        <v>104</v>
      </c>
      <c r="E1641" s="3" t="s">
        <v>42</v>
      </c>
      <c r="F1641" s="4">
        <v>4084</v>
      </c>
      <c r="G1641" s="14">
        <v>6.9</v>
      </c>
    </row>
    <row r="1642" spans="1:7" x14ac:dyDescent="0.25">
      <c r="A1642" s="3" t="s">
        <v>106</v>
      </c>
      <c r="B1642" s="3">
        <f t="shared" si="25"/>
        <v>2021</v>
      </c>
      <c r="C1642" s="3" t="str" cm="1">
        <f t="array" ref="C1642">_xlfn.IFS(LEFT(A1642,1)="1","1+2 kvartal",LEFT(A1642,1)="2","1+2 kvartal",LEFT(A1642,1)="3","3+4 kvartal",LEFT(A1642,1)="4","3+4 kvartal")</f>
        <v>1+2 kvartal</v>
      </c>
      <c r="D1642" s="3" t="s">
        <v>104</v>
      </c>
      <c r="E1642" s="3" t="s">
        <v>43</v>
      </c>
      <c r="F1642" s="4">
        <v>1749</v>
      </c>
      <c r="G1642" s="4">
        <v>5</v>
      </c>
    </row>
    <row r="1643" spans="1:7" x14ac:dyDescent="0.25">
      <c r="A1643" s="3" t="s">
        <v>106</v>
      </c>
      <c r="B1643" s="3">
        <f t="shared" si="25"/>
        <v>2021</v>
      </c>
      <c r="C1643" s="3" t="str" cm="1">
        <f t="array" ref="C1643">_xlfn.IFS(LEFT(A1643,1)="1","1+2 kvartal",LEFT(A1643,1)="2","1+2 kvartal",LEFT(A1643,1)="3","3+4 kvartal",LEFT(A1643,1)="4","3+4 kvartal")</f>
        <v>1+2 kvartal</v>
      </c>
      <c r="D1643" s="3" t="s">
        <v>104</v>
      </c>
      <c r="E1643" s="3" t="s">
        <v>44</v>
      </c>
      <c r="F1643" s="4">
        <v>1723</v>
      </c>
      <c r="G1643" s="14">
        <v>5.0999999999999996</v>
      </c>
    </row>
    <row r="1644" spans="1:7" x14ac:dyDescent="0.25">
      <c r="A1644" s="3" t="s">
        <v>106</v>
      </c>
      <c r="B1644" s="3">
        <f t="shared" si="25"/>
        <v>2021</v>
      </c>
      <c r="C1644" s="3" t="str" cm="1">
        <f t="array" ref="C1644">_xlfn.IFS(LEFT(A1644,1)="1","1+2 kvartal",LEFT(A1644,1)="2","1+2 kvartal",LEFT(A1644,1)="3","3+4 kvartal",LEFT(A1644,1)="4","3+4 kvartal")</f>
        <v>1+2 kvartal</v>
      </c>
      <c r="D1644" s="3" t="s">
        <v>104</v>
      </c>
      <c r="E1644" s="3" t="s">
        <v>45</v>
      </c>
      <c r="F1644" s="4">
        <v>427</v>
      </c>
      <c r="G1644" s="14">
        <v>3.1</v>
      </c>
    </row>
    <row r="1645" spans="1:7" x14ac:dyDescent="0.25">
      <c r="A1645" s="3" t="s">
        <v>106</v>
      </c>
      <c r="B1645" s="3">
        <f t="shared" si="25"/>
        <v>2021</v>
      </c>
      <c r="C1645" s="3" t="str" cm="1">
        <f t="array" ref="C1645">_xlfn.IFS(LEFT(A1645,1)="1","1+2 kvartal",LEFT(A1645,1)="2","1+2 kvartal",LEFT(A1645,1)="3","3+4 kvartal",LEFT(A1645,1)="4","3+4 kvartal")</f>
        <v>1+2 kvartal</v>
      </c>
      <c r="D1645" s="3" t="s">
        <v>104</v>
      </c>
      <c r="E1645" s="3" t="s">
        <v>46</v>
      </c>
      <c r="F1645" s="4">
        <v>1608</v>
      </c>
      <c r="G1645" s="14">
        <v>6.2</v>
      </c>
    </row>
    <row r="1646" spans="1:7" x14ac:dyDescent="0.25">
      <c r="A1646" s="3" t="s">
        <v>106</v>
      </c>
      <c r="B1646" s="3">
        <f t="shared" si="25"/>
        <v>2021</v>
      </c>
      <c r="C1646" s="3" t="str" cm="1">
        <f t="array" ref="C1646">_xlfn.IFS(LEFT(A1646,1)="1","1+2 kvartal",LEFT(A1646,1)="2","1+2 kvartal",LEFT(A1646,1)="3","3+4 kvartal",LEFT(A1646,1)="4","3+4 kvartal")</f>
        <v>1+2 kvartal</v>
      </c>
      <c r="D1646" s="3" t="s">
        <v>104</v>
      </c>
      <c r="E1646" s="3" t="s">
        <v>47</v>
      </c>
      <c r="F1646" s="4">
        <v>1039</v>
      </c>
      <c r="G1646" s="14">
        <v>6.8</v>
      </c>
    </row>
    <row r="1647" spans="1:7" x14ac:dyDescent="0.25">
      <c r="A1647" s="3" t="s">
        <v>106</v>
      </c>
      <c r="B1647" s="3">
        <f t="shared" si="25"/>
        <v>2021</v>
      </c>
      <c r="C1647" s="3" t="str" cm="1">
        <f t="array" ref="C1647">_xlfn.IFS(LEFT(A1647,1)="1","1+2 kvartal",LEFT(A1647,1)="2","1+2 kvartal",LEFT(A1647,1)="3","3+4 kvartal",LEFT(A1647,1)="4","3+4 kvartal")</f>
        <v>1+2 kvartal</v>
      </c>
      <c r="D1647" s="3" t="s">
        <v>104</v>
      </c>
      <c r="E1647" s="3" t="s">
        <v>48</v>
      </c>
      <c r="F1647" s="4">
        <v>1691</v>
      </c>
      <c r="G1647" s="14">
        <v>7.4</v>
      </c>
    </row>
    <row r="1648" spans="1:7" x14ac:dyDescent="0.25">
      <c r="A1648" s="3" t="s">
        <v>106</v>
      </c>
      <c r="B1648" s="3">
        <f t="shared" si="25"/>
        <v>2021</v>
      </c>
      <c r="C1648" s="3" t="str" cm="1">
        <f t="array" ref="C1648">_xlfn.IFS(LEFT(A1648,1)="1","1+2 kvartal",LEFT(A1648,1)="2","1+2 kvartal",LEFT(A1648,1)="3","3+4 kvartal",LEFT(A1648,1)="4","3+4 kvartal")</f>
        <v>1+2 kvartal</v>
      </c>
      <c r="D1648" s="3" t="s">
        <v>104</v>
      </c>
      <c r="E1648" s="3" t="s">
        <v>49</v>
      </c>
      <c r="F1648" s="4">
        <v>2897</v>
      </c>
      <c r="G1648" s="14">
        <v>9.6999999999999993</v>
      </c>
    </row>
    <row r="1649" spans="1:7" x14ac:dyDescent="0.25">
      <c r="A1649" s="3" t="s">
        <v>106</v>
      </c>
      <c r="B1649" s="3">
        <f t="shared" si="25"/>
        <v>2021</v>
      </c>
      <c r="C1649" s="3" t="str" cm="1">
        <f t="array" ref="C1649">_xlfn.IFS(LEFT(A1649,1)="1","1+2 kvartal",LEFT(A1649,1)="2","1+2 kvartal",LEFT(A1649,1)="3","3+4 kvartal",LEFT(A1649,1)="4","3+4 kvartal")</f>
        <v>1+2 kvartal</v>
      </c>
      <c r="D1649" s="3" t="s">
        <v>104</v>
      </c>
      <c r="E1649" s="3" t="s">
        <v>50</v>
      </c>
      <c r="F1649" s="4">
        <v>999</v>
      </c>
      <c r="G1649" s="4">
        <v>7</v>
      </c>
    </row>
    <row r="1650" spans="1:7" x14ac:dyDescent="0.25">
      <c r="A1650" s="3" t="s">
        <v>106</v>
      </c>
      <c r="B1650" s="3">
        <f t="shared" si="25"/>
        <v>2021</v>
      </c>
      <c r="C1650" s="3" t="str" cm="1">
        <f t="array" ref="C1650">_xlfn.IFS(LEFT(A1650,1)="1","1+2 kvartal",LEFT(A1650,1)="2","1+2 kvartal",LEFT(A1650,1)="3","3+4 kvartal",LEFT(A1650,1)="4","3+4 kvartal")</f>
        <v>1+2 kvartal</v>
      </c>
      <c r="D1650" s="3" t="s">
        <v>104</v>
      </c>
      <c r="E1650" s="3" t="s">
        <v>51</v>
      </c>
      <c r="F1650" s="4">
        <v>3387</v>
      </c>
      <c r="G1650" s="14">
        <v>5.7</v>
      </c>
    </row>
    <row r="1651" spans="1:7" x14ac:dyDescent="0.25">
      <c r="A1651" s="3" t="s">
        <v>106</v>
      </c>
      <c r="B1651" s="3">
        <f t="shared" si="25"/>
        <v>2021</v>
      </c>
      <c r="C1651" s="3" t="str" cm="1">
        <f t="array" ref="C1651">_xlfn.IFS(LEFT(A1651,1)="1","1+2 kvartal",LEFT(A1651,1)="2","1+2 kvartal",LEFT(A1651,1)="3","3+4 kvartal",LEFT(A1651,1)="4","3+4 kvartal")</f>
        <v>1+2 kvartal</v>
      </c>
      <c r="D1651" s="3" t="s">
        <v>104</v>
      </c>
      <c r="E1651" s="3" t="s">
        <v>52</v>
      </c>
      <c r="F1651" s="4">
        <v>14096</v>
      </c>
      <c r="G1651" s="14">
        <v>2.9</v>
      </c>
    </row>
    <row r="1652" spans="1:7" x14ac:dyDescent="0.25">
      <c r="A1652" s="3" t="s">
        <v>106</v>
      </c>
      <c r="B1652" s="3">
        <f t="shared" si="25"/>
        <v>2021</v>
      </c>
      <c r="C1652" s="3" t="str" cm="1">
        <f t="array" ref="C1652">_xlfn.IFS(LEFT(A1652,1)="1","1+2 kvartal",LEFT(A1652,1)="2","1+2 kvartal",LEFT(A1652,1)="3","3+4 kvartal",LEFT(A1652,1)="4","3+4 kvartal")</f>
        <v>1+2 kvartal</v>
      </c>
      <c r="D1652" s="3" t="s">
        <v>104</v>
      </c>
      <c r="E1652" s="3" t="s">
        <v>53</v>
      </c>
      <c r="F1652" s="4">
        <v>2299</v>
      </c>
      <c r="G1652" s="14">
        <v>5.9</v>
      </c>
    </row>
    <row r="1653" spans="1:7" x14ac:dyDescent="0.25">
      <c r="A1653" s="3" t="s">
        <v>106</v>
      </c>
      <c r="B1653" s="3">
        <f t="shared" si="25"/>
        <v>2021</v>
      </c>
      <c r="C1653" s="3" t="str" cm="1">
        <f t="array" ref="C1653">_xlfn.IFS(LEFT(A1653,1)="1","1+2 kvartal",LEFT(A1653,1)="2","1+2 kvartal",LEFT(A1653,1)="3","3+4 kvartal",LEFT(A1653,1)="4","3+4 kvartal")</f>
        <v>1+2 kvartal</v>
      </c>
      <c r="D1653" s="3" t="s">
        <v>104</v>
      </c>
      <c r="E1653" s="3" t="s">
        <v>54</v>
      </c>
      <c r="F1653" s="4">
        <v>772</v>
      </c>
      <c r="G1653" s="4">
        <v>11</v>
      </c>
    </row>
    <row r="1654" spans="1:7" x14ac:dyDescent="0.25">
      <c r="A1654" s="3" t="s">
        <v>106</v>
      </c>
      <c r="B1654" s="3">
        <f t="shared" si="25"/>
        <v>2021</v>
      </c>
      <c r="C1654" s="3" t="str" cm="1">
        <f t="array" ref="C1654">_xlfn.IFS(LEFT(A1654,1)="1","1+2 kvartal",LEFT(A1654,1)="2","1+2 kvartal",LEFT(A1654,1)="3","3+4 kvartal",LEFT(A1654,1)="4","3+4 kvartal")</f>
        <v>1+2 kvartal</v>
      </c>
      <c r="D1654" s="3" t="s">
        <v>104</v>
      </c>
      <c r="E1654" s="3" t="s">
        <v>55</v>
      </c>
      <c r="F1654" s="4">
        <v>759</v>
      </c>
      <c r="G1654" s="14">
        <v>4.4000000000000004</v>
      </c>
    </row>
    <row r="1655" spans="1:7" x14ac:dyDescent="0.25">
      <c r="A1655" s="3" t="s">
        <v>106</v>
      </c>
      <c r="B1655" s="3">
        <f t="shared" si="25"/>
        <v>2021</v>
      </c>
      <c r="C1655" s="3" t="str" cm="1">
        <f t="array" ref="C1655">_xlfn.IFS(LEFT(A1655,1)="1","1+2 kvartal",LEFT(A1655,1)="2","1+2 kvartal",LEFT(A1655,1)="3","3+4 kvartal",LEFT(A1655,1)="4","3+4 kvartal")</f>
        <v>1+2 kvartal</v>
      </c>
      <c r="D1655" s="3" t="s">
        <v>104</v>
      </c>
      <c r="E1655" s="3" t="s">
        <v>56</v>
      </c>
      <c r="F1655" s="4">
        <v>845</v>
      </c>
      <c r="G1655" s="14">
        <v>7.1</v>
      </c>
    </row>
    <row r="1656" spans="1:7" x14ac:dyDescent="0.25">
      <c r="A1656" s="3" t="s">
        <v>106</v>
      </c>
      <c r="B1656" s="3">
        <f t="shared" si="25"/>
        <v>2021</v>
      </c>
      <c r="C1656" s="3" t="str" cm="1">
        <f t="array" ref="C1656">_xlfn.IFS(LEFT(A1656,1)="1","1+2 kvartal",LEFT(A1656,1)="2","1+2 kvartal",LEFT(A1656,1)="3","3+4 kvartal",LEFT(A1656,1)="4","3+4 kvartal")</f>
        <v>1+2 kvartal</v>
      </c>
      <c r="D1656" s="3" t="s">
        <v>104</v>
      </c>
      <c r="E1656" s="3" t="s">
        <v>57</v>
      </c>
      <c r="F1656" s="4">
        <v>3296</v>
      </c>
      <c r="G1656" s="14">
        <v>13.7</v>
      </c>
    </row>
    <row r="1657" spans="1:7" x14ac:dyDescent="0.25">
      <c r="A1657" s="3" t="s">
        <v>106</v>
      </c>
      <c r="B1657" s="3">
        <f t="shared" si="25"/>
        <v>2021</v>
      </c>
      <c r="C1657" s="3" t="str" cm="1">
        <f t="array" ref="C1657">_xlfn.IFS(LEFT(A1657,1)="1","1+2 kvartal",LEFT(A1657,1)="2","1+2 kvartal",LEFT(A1657,1)="3","3+4 kvartal",LEFT(A1657,1)="4","3+4 kvartal")</f>
        <v>1+2 kvartal</v>
      </c>
      <c r="D1657" s="3" t="s">
        <v>104</v>
      </c>
      <c r="E1657" s="3" t="s">
        <v>58</v>
      </c>
      <c r="F1657" s="4">
        <v>1066</v>
      </c>
      <c r="G1657" s="4">
        <v>3</v>
      </c>
    </row>
    <row r="1658" spans="1:7" x14ac:dyDescent="0.25">
      <c r="A1658" s="3" t="s">
        <v>106</v>
      </c>
      <c r="B1658" s="3">
        <f t="shared" si="25"/>
        <v>2021</v>
      </c>
      <c r="C1658" s="3" t="str" cm="1">
        <f t="array" ref="C1658">_xlfn.IFS(LEFT(A1658,1)="1","1+2 kvartal",LEFT(A1658,1)="2","1+2 kvartal",LEFT(A1658,1)="3","3+4 kvartal",LEFT(A1658,1)="4","3+4 kvartal")</f>
        <v>1+2 kvartal</v>
      </c>
      <c r="D1658" s="3" t="s">
        <v>104</v>
      </c>
      <c r="E1658" s="3" t="s">
        <v>59</v>
      </c>
      <c r="F1658" s="4">
        <v>72</v>
      </c>
      <c r="G1658" s="14">
        <v>7.8</v>
      </c>
    </row>
    <row r="1659" spans="1:7" x14ac:dyDescent="0.25">
      <c r="A1659" s="3" t="s">
        <v>106</v>
      </c>
      <c r="B1659" s="3">
        <f t="shared" si="25"/>
        <v>2021</v>
      </c>
      <c r="C1659" s="3" t="str" cm="1">
        <f t="array" ref="C1659">_xlfn.IFS(LEFT(A1659,1)="1","1+2 kvartal",LEFT(A1659,1)="2","1+2 kvartal",LEFT(A1659,1)="3","3+4 kvartal",LEFT(A1659,1)="4","3+4 kvartal")</f>
        <v>1+2 kvartal</v>
      </c>
      <c r="D1659" s="3" t="s">
        <v>104</v>
      </c>
      <c r="E1659" s="3" t="s">
        <v>60</v>
      </c>
      <c r="F1659" s="4">
        <v>1856</v>
      </c>
      <c r="G1659" s="14">
        <v>7.2</v>
      </c>
    </row>
    <row r="1660" spans="1:7" x14ac:dyDescent="0.25">
      <c r="A1660" s="3" t="s">
        <v>106</v>
      </c>
      <c r="B1660" s="3">
        <f t="shared" si="25"/>
        <v>2021</v>
      </c>
      <c r="C1660" s="3" t="str" cm="1">
        <f t="array" ref="C1660">_xlfn.IFS(LEFT(A1660,1)="1","1+2 kvartal",LEFT(A1660,1)="2","1+2 kvartal",LEFT(A1660,1)="3","3+4 kvartal",LEFT(A1660,1)="4","3+4 kvartal")</f>
        <v>1+2 kvartal</v>
      </c>
      <c r="D1660" s="3" t="s">
        <v>104</v>
      </c>
      <c r="E1660" s="3" t="s">
        <v>61</v>
      </c>
      <c r="F1660" s="4">
        <v>1580</v>
      </c>
      <c r="G1660" s="14">
        <v>6.6</v>
      </c>
    </row>
    <row r="1661" spans="1:7" x14ac:dyDescent="0.25">
      <c r="A1661" s="3" t="s">
        <v>106</v>
      </c>
      <c r="B1661" s="3">
        <f t="shared" si="25"/>
        <v>2021</v>
      </c>
      <c r="C1661" s="3" t="str" cm="1">
        <f t="array" ref="C1661">_xlfn.IFS(LEFT(A1661,1)="1","1+2 kvartal",LEFT(A1661,1)="2","1+2 kvartal",LEFT(A1661,1)="3","3+4 kvartal",LEFT(A1661,1)="4","3+4 kvartal")</f>
        <v>1+2 kvartal</v>
      </c>
      <c r="D1661" s="3" t="s">
        <v>104</v>
      </c>
      <c r="E1661" s="3" t="s">
        <v>62</v>
      </c>
      <c r="F1661" s="4">
        <v>1107</v>
      </c>
      <c r="G1661" s="14">
        <v>9.1</v>
      </c>
    </row>
    <row r="1662" spans="1:7" x14ac:dyDescent="0.25">
      <c r="A1662" s="3" t="s">
        <v>106</v>
      </c>
      <c r="B1662" s="3">
        <f t="shared" si="25"/>
        <v>2021</v>
      </c>
      <c r="C1662" s="3" t="str" cm="1">
        <f t="array" ref="C1662">_xlfn.IFS(LEFT(A1662,1)="1","1+2 kvartal",LEFT(A1662,1)="2","1+2 kvartal",LEFT(A1662,1)="3","3+4 kvartal",LEFT(A1662,1)="4","3+4 kvartal")</f>
        <v>1+2 kvartal</v>
      </c>
      <c r="D1662" s="3" t="s">
        <v>104</v>
      </c>
      <c r="E1662" s="3" t="s">
        <v>63</v>
      </c>
      <c r="F1662" s="4">
        <v>1860</v>
      </c>
      <c r="G1662" s="4">
        <v>8</v>
      </c>
    </row>
    <row r="1663" spans="1:7" x14ac:dyDescent="0.25">
      <c r="A1663" s="3" t="s">
        <v>106</v>
      </c>
      <c r="B1663" s="3">
        <f t="shared" si="25"/>
        <v>2021</v>
      </c>
      <c r="C1663" s="3" t="str" cm="1">
        <f t="array" ref="C1663">_xlfn.IFS(LEFT(A1663,1)="1","1+2 kvartal",LEFT(A1663,1)="2","1+2 kvartal",LEFT(A1663,1)="3","3+4 kvartal",LEFT(A1663,1)="4","3+4 kvartal")</f>
        <v>1+2 kvartal</v>
      </c>
      <c r="D1663" s="3" t="s">
        <v>104</v>
      </c>
      <c r="E1663" s="3" t="s">
        <v>64</v>
      </c>
      <c r="F1663" s="4">
        <v>1333</v>
      </c>
      <c r="G1663" s="14">
        <v>7.3</v>
      </c>
    </row>
    <row r="1664" spans="1:7" x14ac:dyDescent="0.25">
      <c r="A1664" s="3" t="s">
        <v>106</v>
      </c>
      <c r="B1664" s="3">
        <f t="shared" si="25"/>
        <v>2021</v>
      </c>
      <c r="C1664" s="3" t="str" cm="1">
        <f t="array" ref="C1664">_xlfn.IFS(LEFT(A1664,1)="1","1+2 kvartal",LEFT(A1664,1)="2","1+2 kvartal",LEFT(A1664,1)="3","3+4 kvartal",LEFT(A1664,1)="4","3+4 kvartal")</f>
        <v>1+2 kvartal</v>
      </c>
      <c r="D1664" s="3" t="s">
        <v>104</v>
      </c>
      <c r="E1664" s="3" t="s">
        <v>65</v>
      </c>
      <c r="F1664" s="4">
        <v>1947</v>
      </c>
      <c r="G1664" s="14">
        <v>9.9</v>
      </c>
    </row>
    <row r="1665" spans="1:7" x14ac:dyDescent="0.25">
      <c r="A1665" s="3" t="s">
        <v>106</v>
      </c>
      <c r="B1665" s="3">
        <f t="shared" si="25"/>
        <v>2021</v>
      </c>
      <c r="C1665" s="3" t="str" cm="1">
        <f t="array" ref="C1665">_xlfn.IFS(LEFT(A1665,1)="1","1+2 kvartal",LEFT(A1665,1)="2","1+2 kvartal",LEFT(A1665,1)="3","3+4 kvartal",LEFT(A1665,1)="4","3+4 kvartal")</f>
        <v>1+2 kvartal</v>
      </c>
      <c r="D1665" s="3" t="s">
        <v>104</v>
      </c>
      <c r="E1665" s="3" t="s">
        <v>66</v>
      </c>
      <c r="F1665" s="4">
        <v>3708</v>
      </c>
      <c r="G1665" s="4">
        <v>7</v>
      </c>
    </row>
    <row r="1666" spans="1:7" x14ac:dyDescent="0.25">
      <c r="A1666" s="3" t="s">
        <v>106</v>
      </c>
      <c r="B1666" s="3">
        <f t="shared" si="25"/>
        <v>2021</v>
      </c>
      <c r="C1666" s="3" t="str" cm="1">
        <f t="array" ref="C1666">_xlfn.IFS(LEFT(A1666,1)="1","1+2 kvartal",LEFT(A1666,1)="2","1+2 kvartal",LEFT(A1666,1)="3","3+4 kvartal",LEFT(A1666,1)="4","3+4 kvartal")</f>
        <v>1+2 kvartal</v>
      </c>
      <c r="D1666" s="3" t="s">
        <v>104</v>
      </c>
      <c r="E1666" s="3" t="s">
        <v>67</v>
      </c>
      <c r="F1666" s="4">
        <v>805</v>
      </c>
      <c r="G1666" s="14">
        <v>5.8</v>
      </c>
    </row>
    <row r="1667" spans="1:7" x14ac:dyDescent="0.25">
      <c r="A1667" s="3" t="s">
        <v>106</v>
      </c>
      <c r="B1667" s="3">
        <f t="shared" si="25"/>
        <v>2021</v>
      </c>
      <c r="C1667" s="3" t="str" cm="1">
        <f t="array" ref="C1667">_xlfn.IFS(LEFT(A1667,1)="1","1+2 kvartal",LEFT(A1667,1)="2","1+2 kvartal",LEFT(A1667,1)="3","3+4 kvartal",LEFT(A1667,1)="4","3+4 kvartal")</f>
        <v>1+2 kvartal</v>
      </c>
      <c r="D1667" s="3" t="s">
        <v>104</v>
      </c>
      <c r="E1667" s="3" t="s">
        <v>68</v>
      </c>
      <c r="F1667" s="4">
        <v>9180</v>
      </c>
      <c r="G1667" s="14">
        <v>6.6</v>
      </c>
    </row>
    <row r="1668" spans="1:7" x14ac:dyDescent="0.25">
      <c r="A1668" s="3" t="s">
        <v>106</v>
      </c>
      <c r="B1668" s="3">
        <f t="shared" ref="B1668:B1731" si="26">VALUE(RIGHT(A1668,4))</f>
        <v>2021</v>
      </c>
      <c r="C1668" s="3" t="str" cm="1">
        <f t="array" ref="C1668">_xlfn.IFS(LEFT(A1668,1)="1","1+2 kvartal",LEFT(A1668,1)="2","1+2 kvartal",LEFT(A1668,1)="3","3+4 kvartal",LEFT(A1668,1)="4","3+4 kvartal")</f>
        <v>1+2 kvartal</v>
      </c>
      <c r="D1668" s="3" t="s">
        <v>104</v>
      </c>
      <c r="E1668" s="3" t="s">
        <v>69</v>
      </c>
      <c r="F1668" s="4">
        <v>1930</v>
      </c>
      <c r="G1668" s="14">
        <v>10.1</v>
      </c>
    </row>
    <row r="1669" spans="1:7" x14ac:dyDescent="0.25">
      <c r="A1669" s="3" t="s">
        <v>106</v>
      </c>
      <c r="B1669" s="3">
        <f t="shared" si="26"/>
        <v>2021</v>
      </c>
      <c r="C1669" s="3" t="str" cm="1">
        <f t="array" ref="C1669">_xlfn.IFS(LEFT(A1669,1)="1","1+2 kvartal",LEFT(A1669,1)="2","1+2 kvartal",LEFT(A1669,1)="3","3+4 kvartal",LEFT(A1669,1)="4","3+4 kvartal")</f>
        <v>1+2 kvartal</v>
      </c>
      <c r="D1669" s="3" t="s">
        <v>104</v>
      </c>
      <c r="E1669" s="3" t="s">
        <v>70</v>
      </c>
      <c r="F1669" s="4">
        <v>4466</v>
      </c>
      <c r="G1669" s="14">
        <v>7.1</v>
      </c>
    </row>
    <row r="1670" spans="1:7" x14ac:dyDescent="0.25">
      <c r="A1670" s="3" t="s">
        <v>106</v>
      </c>
      <c r="B1670" s="3">
        <f t="shared" si="26"/>
        <v>2021</v>
      </c>
      <c r="C1670" s="3" t="str" cm="1">
        <f t="array" ref="C1670">_xlfn.IFS(LEFT(A1670,1)="1","1+2 kvartal",LEFT(A1670,1)="2","1+2 kvartal",LEFT(A1670,1)="3","3+4 kvartal",LEFT(A1670,1)="4","3+4 kvartal")</f>
        <v>1+2 kvartal</v>
      </c>
      <c r="D1670" s="3" t="s">
        <v>104</v>
      </c>
      <c r="E1670" s="3" t="s">
        <v>71</v>
      </c>
      <c r="F1670" s="4">
        <v>808</v>
      </c>
      <c r="G1670" s="14">
        <v>4.3</v>
      </c>
    </row>
    <row r="1671" spans="1:7" x14ac:dyDescent="0.25">
      <c r="A1671" s="3" t="s">
        <v>106</v>
      </c>
      <c r="B1671" s="3">
        <f t="shared" si="26"/>
        <v>2021</v>
      </c>
      <c r="C1671" s="3" t="str" cm="1">
        <f t="array" ref="C1671">_xlfn.IFS(LEFT(A1671,1)="1","1+2 kvartal",LEFT(A1671,1)="2","1+2 kvartal",LEFT(A1671,1)="3","3+4 kvartal",LEFT(A1671,1)="4","3+4 kvartal")</f>
        <v>1+2 kvartal</v>
      </c>
      <c r="D1671" s="3" t="s">
        <v>104</v>
      </c>
      <c r="E1671" s="3" t="s">
        <v>72</v>
      </c>
      <c r="F1671" s="4">
        <v>2375</v>
      </c>
      <c r="G1671" s="14">
        <v>6.9</v>
      </c>
    </row>
    <row r="1672" spans="1:7" x14ac:dyDescent="0.25">
      <c r="A1672" s="3" t="s">
        <v>106</v>
      </c>
      <c r="B1672" s="3">
        <f t="shared" si="26"/>
        <v>2021</v>
      </c>
      <c r="C1672" s="3" t="str" cm="1">
        <f t="array" ref="C1672">_xlfn.IFS(LEFT(A1672,1)="1","1+2 kvartal",LEFT(A1672,1)="2","1+2 kvartal",LEFT(A1672,1)="3","3+4 kvartal",LEFT(A1672,1)="4","3+4 kvartal")</f>
        <v>1+2 kvartal</v>
      </c>
      <c r="D1672" s="3" t="s">
        <v>104</v>
      </c>
      <c r="E1672" s="3" t="s">
        <v>73</v>
      </c>
      <c r="F1672" s="4">
        <v>1414</v>
      </c>
      <c r="G1672" s="14">
        <v>6.2</v>
      </c>
    </row>
    <row r="1673" spans="1:7" x14ac:dyDescent="0.25">
      <c r="A1673" s="3" t="s">
        <v>106</v>
      </c>
      <c r="B1673" s="3">
        <f t="shared" si="26"/>
        <v>2021</v>
      </c>
      <c r="C1673" s="3" t="str" cm="1">
        <f t="array" ref="C1673">_xlfn.IFS(LEFT(A1673,1)="1","1+2 kvartal",LEFT(A1673,1)="2","1+2 kvartal",LEFT(A1673,1)="3","3+4 kvartal",LEFT(A1673,1)="4","3+4 kvartal")</f>
        <v>1+2 kvartal</v>
      </c>
      <c r="D1673" s="3" t="s">
        <v>104</v>
      </c>
      <c r="E1673" s="3" t="s">
        <v>74</v>
      </c>
      <c r="F1673" s="4">
        <v>2307</v>
      </c>
      <c r="G1673" s="14">
        <v>4.0999999999999996</v>
      </c>
    </row>
    <row r="1674" spans="1:7" x14ac:dyDescent="0.25">
      <c r="A1674" s="3" t="s">
        <v>106</v>
      </c>
      <c r="B1674" s="3">
        <f t="shared" si="26"/>
        <v>2021</v>
      </c>
      <c r="C1674" s="3" t="str" cm="1">
        <f t="array" ref="C1674">_xlfn.IFS(LEFT(A1674,1)="1","1+2 kvartal",LEFT(A1674,1)="2","1+2 kvartal",LEFT(A1674,1)="3","3+4 kvartal",LEFT(A1674,1)="4","3+4 kvartal")</f>
        <v>1+2 kvartal</v>
      </c>
      <c r="D1674" s="3" t="s">
        <v>104</v>
      </c>
      <c r="E1674" s="3" t="s">
        <v>75</v>
      </c>
      <c r="F1674" s="4">
        <v>1007</v>
      </c>
      <c r="G1674" s="4">
        <v>3</v>
      </c>
    </row>
    <row r="1675" spans="1:7" x14ac:dyDescent="0.25">
      <c r="A1675" s="3" t="s">
        <v>106</v>
      </c>
      <c r="B1675" s="3">
        <f t="shared" si="26"/>
        <v>2021</v>
      </c>
      <c r="C1675" s="3" t="str" cm="1">
        <f t="array" ref="C1675">_xlfn.IFS(LEFT(A1675,1)="1","1+2 kvartal",LEFT(A1675,1)="2","1+2 kvartal",LEFT(A1675,1)="3","3+4 kvartal",LEFT(A1675,1)="4","3+4 kvartal")</f>
        <v>1+2 kvartal</v>
      </c>
      <c r="D1675" s="3" t="s">
        <v>104</v>
      </c>
      <c r="E1675" s="3" t="s">
        <v>76</v>
      </c>
      <c r="F1675" s="4">
        <v>1147</v>
      </c>
      <c r="G1675" s="14">
        <v>4.3</v>
      </c>
    </row>
    <row r="1676" spans="1:7" x14ac:dyDescent="0.25">
      <c r="A1676" s="3" t="s">
        <v>106</v>
      </c>
      <c r="B1676" s="3">
        <f t="shared" si="26"/>
        <v>2021</v>
      </c>
      <c r="C1676" s="3" t="str" cm="1">
        <f t="array" ref="C1676">_xlfn.IFS(LEFT(A1676,1)="1","1+2 kvartal",LEFT(A1676,1)="2","1+2 kvartal",LEFT(A1676,1)="3","3+4 kvartal",LEFT(A1676,1)="4","3+4 kvartal")</f>
        <v>1+2 kvartal</v>
      </c>
      <c r="D1676" s="3" t="s">
        <v>104</v>
      </c>
      <c r="E1676" s="3" t="s">
        <v>77</v>
      </c>
      <c r="F1676" s="4">
        <v>170</v>
      </c>
      <c r="G1676" s="14">
        <v>8.3000000000000007</v>
      </c>
    </row>
    <row r="1677" spans="1:7" x14ac:dyDescent="0.25">
      <c r="A1677" s="3" t="s">
        <v>106</v>
      </c>
      <c r="B1677" s="3">
        <f t="shared" si="26"/>
        <v>2021</v>
      </c>
      <c r="C1677" s="3" t="str" cm="1">
        <f t="array" ref="C1677">_xlfn.IFS(LEFT(A1677,1)="1","1+2 kvartal",LEFT(A1677,1)="2","1+2 kvartal",LEFT(A1677,1)="3","3+4 kvartal",LEFT(A1677,1)="4","3+4 kvartal")</f>
        <v>1+2 kvartal</v>
      </c>
      <c r="D1677" s="3" t="s">
        <v>104</v>
      </c>
      <c r="E1677" s="3" t="s">
        <v>78</v>
      </c>
      <c r="F1677" s="4">
        <v>3179</v>
      </c>
      <c r="G1677" s="14">
        <v>5.3</v>
      </c>
    </row>
    <row r="1678" spans="1:7" x14ac:dyDescent="0.25">
      <c r="A1678" s="3" t="s">
        <v>106</v>
      </c>
      <c r="B1678" s="3">
        <f t="shared" si="26"/>
        <v>2021</v>
      </c>
      <c r="C1678" s="3" t="str" cm="1">
        <f t="array" ref="C1678">_xlfn.IFS(LEFT(A1678,1)="1","1+2 kvartal",LEFT(A1678,1)="2","1+2 kvartal",LEFT(A1678,1)="3","3+4 kvartal",LEFT(A1678,1)="4","3+4 kvartal")</f>
        <v>1+2 kvartal</v>
      </c>
      <c r="D1678" s="3" t="s">
        <v>104</v>
      </c>
      <c r="E1678" s="3" t="s">
        <v>79</v>
      </c>
      <c r="F1678" s="4">
        <v>1709</v>
      </c>
      <c r="G1678" s="14">
        <v>4.4000000000000004</v>
      </c>
    </row>
    <row r="1679" spans="1:7" x14ac:dyDescent="0.25">
      <c r="A1679" s="3" t="s">
        <v>106</v>
      </c>
      <c r="B1679" s="3">
        <f t="shared" si="26"/>
        <v>2021</v>
      </c>
      <c r="C1679" s="3" t="str" cm="1">
        <f t="array" ref="C1679">_xlfn.IFS(LEFT(A1679,1)="1","1+2 kvartal",LEFT(A1679,1)="2","1+2 kvartal",LEFT(A1679,1)="3","3+4 kvartal",LEFT(A1679,1)="4","3+4 kvartal")</f>
        <v>1+2 kvartal</v>
      </c>
      <c r="D1679" s="3" t="s">
        <v>104</v>
      </c>
      <c r="E1679" s="3" t="s">
        <v>80</v>
      </c>
      <c r="F1679" s="4">
        <v>2393</v>
      </c>
      <c r="G1679" s="14">
        <v>8.5</v>
      </c>
    </row>
    <row r="1680" spans="1:7" x14ac:dyDescent="0.25">
      <c r="A1680" s="3" t="s">
        <v>106</v>
      </c>
      <c r="B1680" s="3">
        <f t="shared" si="26"/>
        <v>2021</v>
      </c>
      <c r="C1680" s="3" t="str" cm="1">
        <f t="array" ref="C1680">_xlfn.IFS(LEFT(A1680,1)="1","1+2 kvartal",LEFT(A1680,1)="2","1+2 kvartal",LEFT(A1680,1)="3","3+4 kvartal",LEFT(A1680,1)="4","3+4 kvartal")</f>
        <v>1+2 kvartal</v>
      </c>
      <c r="D1680" s="3" t="s">
        <v>104</v>
      </c>
      <c r="E1680" s="3" t="s">
        <v>81</v>
      </c>
      <c r="F1680" s="4">
        <v>3945</v>
      </c>
      <c r="G1680" s="14">
        <v>7.8</v>
      </c>
    </row>
    <row r="1681" spans="1:7" x14ac:dyDescent="0.25">
      <c r="A1681" s="3" t="s">
        <v>106</v>
      </c>
      <c r="B1681" s="3">
        <f t="shared" si="26"/>
        <v>2021</v>
      </c>
      <c r="C1681" s="3" t="str" cm="1">
        <f t="array" ref="C1681">_xlfn.IFS(LEFT(A1681,1)="1","1+2 kvartal",LEFT(A1681,1)="2","1+2 kvartal",LEFT(A1681,1)="3","3+4 kvartal",LEFT(A1681,1)="4","3+4 kvartal")</f>
        <v>1+2 kvartal</v>
      </c>
      <c r="D1681" s="3" t="s">
        <v>104</v>
      </c>
      <c r="E1681" s="3" t="s">
        <v>82</v>
      </c>
      <c r="F1681" s="4">
        <v>527</v>
      </c>
      <c r="G1681" s="14">
        <v>3.7</v>
      </c>
    </row>
    <row r="1682" spans="1:7" x14ac:dyDescent="0.25">
      <c r="A1682" s="3" t="s">
        <v>106</v>
      </c>
      <c r="B1682" s="3">
        <f t="shared" si="26"/>
        <v>2021</v>
      </c>
      <c r="C1682" s="3" t="str" cm="1">
        <f t="array" ref="C1682">_xlfn.IFS(LEFT(A1682,1)="1","1+2 kvartal",LEFT(A1682,1)="2","1+2 kvartal",LEFT(A1682,1)="3","3+4 kvartal",LEFT(A1682,1)="4","3+4 kvartal")</f>
        <v>1+2 kvartal</v>
      </c>
      <c r="D1682" s="3" t="s">
        <v>104</v>
      </c>
      <c r="E1682" s="3" t="s">
        <v>83</v>
      </c>
      <c r="F1682" s="4">
        <v>1261</v>
      </c>
      <c r="G1682" s="14">
        <v>6.7</v>
      </c>
    </row>
    <row r="1683" spans="1:7" x14ac:dyDescent="0.25">
      <c r="A1683" s="3" t="s">
        <v>106</v>
      </c>
      <c r="B1683" s="3">
        <f t="shared" si="26"/>
        <v>2021</v>
      </c>
      <c r="C1683" s="3" t="str" cm="1">
        <f t="array" ref="C1683">_xlfn.IFS(LEFT(A1683,1)="1","1+2 kvartal",LEFT(A1683,1)="2","1+2 kvartal",LEFT(A1683,1)="3","3+4 kvartal",LEFT(A1683,1)="4","3+4 kvartal")</f>
        <v>1+2 kvartal</v>
      </c>
      <c r="D1683" s="3" t="s">
        <v>104</v>
      </c>
      <c r="E1683" s="3" t="s">
        <v>84</v>
      </c>
      <c r="F1683" s="4">
        <v>823</v>
      </c>
      <c r="G1683" s="14">
        <v>5.9</v>
      </c>
    </row>
    <row r="1684" spans="1:7" x14ac:dyDescent="0.25">
      <c r="A1684" s="3" t="s">
        <v>106</v>
      </c>
      <c r="B1684" s="3">
        <f t="shared" si="26"/>
        <v>2021</v>
      </c>
      <c r="C1684" s="3" t="str" cm="1">
        <f t="array" ref="C1684">_xlfn.IFS(LEFT(A1684,1)="1","1+2 kvartal",LEFT(A1684,1)="2","1+2 kvartal",LEFT(A1684,1)="3","3+4 kvartal",LEFT(A1684,1)="4","3+4 kvartal")</f>
        <v>1+2 kvartal</v>
      </c>
      <c r="D1684" s="3" t="s">
        <v>104</v>
      </c>
      <c r="E1684" s="3" t="s">
        <v>85</v>
      </c>
      <c r="F1684" s="4">
        <v>937</v>
      </c>
      <c r="G1684" s="14">
        <v>7.5</v>
      </c>
    </row>
    <row r="1685" spans="1:7" x14ac:dyDescent="0.25">
      <c r="A1685" s="3" t="s">
        <v>106</v>
      </c>
      <c r="B1685" s="3">
        <f t="shared" si="26"/>
        <v>2021</v>
      </c>
      <c r="C1685" s="3" t="str" cm="1">
        <f t="array" ref="C1685">_xlfn.IFS(LEFT(A1685,1)="1","1+2 kvartal",LEFT(A1685,1)="2","1+2 kvartal",LEFT(A1685,1)="3","3+4 kvartal",LEFT(A1685,1)="4","3+4 kvartal")</f>
        <v>1+2 kvartal</v>
      </c>
      <c r="D1685" s="3" t="s">
        <v>104</v>
      </c>
      <c r="E1685" s="3" t="s">
        <v>86</v>
      </c>
      <c r="F1685" s="4">
        <v>2601</v>
      </c>
      <c r="G1685" s="14">
        <v>7.2</v>
      </c>
    </row>
    <row r="1686" spans="1:7" x14ac:dyDescent="0.25">
      <c r="A1686" s="3" t="s">
        <v>106</v>
      </c>
      <c r="B1686" s="3">
        <f t="shared" si="26"/>
        <v>2021</v>
      </c>
      <c r="C1686" s="3" t="str" cm="1">
        <f t="array" ref="C1686">_xlfn.IFS(LEFT(A1686,1)="1","1+2 kvartal",LEFT(A1686,1)="2","1+2 kvartal",LEFT(A1686,1)="3","3+4 kvartal",LEFT(A1686,1)="4","3+4 kvartal")</f>
        <v>1+2 kvartal</v>
      </c>
      <c r="D1686" s="3" t="s">
        <v>104</v>
      </c>
      <c r="E1686" s="3" t="s">
        <v>87</v>
      </c>
      <c r="F1686" s="4">
        <v>1568</v>
      </c>
      <c r="G1686" s="14">
        <v>6.1</v>
      </c>
    </row>
    <row r="1687" spans="1:7" x14ac:dyDescent="0.25">
      <c r="A1687" s="3" t="s">
        <v>106</v>
      </c>
      <c r="B1687" s="3">
        <f t="shared" si="26"/>
        <v>2021</v>
      </c>
      <c r="C1687" s="3" t="str" cm="1">
        <f t="array" ref="C1687">_xlfn.IFS(LEFT(A1687,1)="1","1+2 kvartal",LEFT(A1687,1)="2","1+2 kvartal",LEFT(A1687,1)="3","3+4 kvartal",LEFT(A1687,1)="4","3+4 kvartal")</f>
        <v>1+2 kvartal</v>
      </c>
      <c r="D1687" s="3" t="s">
        <v>104</v>
      </c>
      <c r="E1687" s="3" t="s">
        <v>88</v>
      </c>
      <c r="F1687" s="4">
        <v>3735</v>
      </c>
      <c r="G1687" s="14">
        <v>8.3000000000000007</v>
      </c>
    </row>
    <row r="1688" spans="1:7" x14ac:dyDescent="0.25">
      <c r="A1688" s="3" t="s">
        <v>106</v>
      </c>
      <c r="B1688" s="3">
        <f t="shared" si="26"/>
        <v>2021</v>
      </c>
      <c r="C1688" s="3" t="str" cm="1">
        <f t="array" ref="C1688">_xlfn.IFS(LEFT(A1688,1)="1","1+2 kvartal",LEFT(A1688,1)="2","1+2 kvartal",LEFT(A1688,1)="3","3+4 kvartal",LEFT(A1688,1)="4","3+4 kvartal")</f>
        <v>1+2 kvartal</v>
      </c>
      <c r="D1688" s="3" t="s">
        <v>104</v>
      </c>
      <c r="E1688" s="3" t="s">
        <v>89</v>
      </c>
      <c r="F1688" s="4">
        <v>2049</v>
      </c>
      <c r="G1688" s="14">
        <v>7.8</v>
      </c>
    </row>
    <row r="1689" spans="1:7" x14ac:dyDescent="0.25">
      <c r="A1689" s="3" t="s">
        <v>106</v>
      </c>
      <c r="B1689" s="3">
        <f t="shared" si="26"/>
        <v>2021</v>
      </c>
      <c r="C1689" s="3" t="str" cm="1">
        <f t="array" ref="C1689">_xlfn.IFS(LEFT(A1689,1)="1","1+2 kvartal",LEFT(A1689,1)="2","1+2 kvartal",LEFT(A1689,1)="3","3+4 kvartal",LEFT(A1689,1)="4","3+4 kvartal")</f>
        <v>1+2 kvartal</v>
      </c>
      <c r="D1689" s="3" t="s">
        <v>104</v>
      </c>
      <c r="E1689" s="3" t="s">
        <v>90</v>
      </c>
      <c r="F1689" s="4">
        <v>1858</v>
      </c>
      <c r="G1689" s="14">
        <v>8.1999999999999993</v>
      </c>
    </row>
    <row r="1690" spans="1:7" x14ac:dyDescent="0.25">
      <c r="A1690" s="3" t="s">
        <v>106</v>
      </c>
      <c r="B1690" s="3">
        <f t="shared" si="26"/>
        <v>2021</v>
      </c>
      <c r="C1690" s="3" t="str" cm="1">
        <f t="array" ref="C1690">_xlfn.IFS(LEFT(A1690,1)="1","1+2 kvartal",LEFT(A1690,1)="2","1+2 kvartal",LEFT(A1690,1)="3","3+4 kvartal",LEFT(A1690,1)="4","3+4 kvartal")</f>
        <v>1+2 kvartal</v>
      </c>
      <c r="D1690" s="3" t="s">
        <v>104</v>
      </c>
      <c r="E1690" s="3" t="s">
        <v>91</v>
      </c>
      <c r="F1690" s="4">
        <v>1117</v>
      </c>
      <c r="G1690" s="14">
        <v>4.2</v>
      </c>
    </row>
    <row r="1691" spans="1:7" x14ac:dyDescent="0.25">
      <c r="A1691" s="3" t="s">
        <v>106</v>
      </c>
      <c r="B1691" s="3">
        <f t="shared" si="26"/>
        <v>2021</v>
      </c>
      <c r="C1691" s="3" t="str" cm="1">
        <f t="array" ref="C1691">_xlfn.IFS(LEFT(A1691,1)="1","1+2 kvartal",LEFT(A1691,1)="2","1+2 kvartal",LEFT(A1691,1)="3","3+4 kvartal",LEFT(A1691,1)="4","3+4 kvartal")</f>
        <v>1+2 kvartal</v>
      </c>
      <c r="D1691" s="3" t="s">
        <v>104</v>
      </c>
      <c r="E1691" s="3" t="s">
        <v>92</v>
      </c>
      <c r="F1691" s="4">
        <v>229</v>
      </c>
      <c r="G1691" s="14">
        <v>2.2999999999999998</v>
      </c>
    </row>
    <row r="1692" spans="1:7" x14ac:dyDescent="0.25">
      <c r="A1692" s="3" t="s">
        <v>106</v>
      </c>
      <c r="B1692" s="3">
        <f t="shared" si="26"/>
        <v>2021</v>
      </c>
      <c r="C1692" s="3" t="str" cm="1">
        <f t="array" ref="C1692">_xlfn.IFS(LEFT(A1692,1)="1","1+2 kvartal",LEFT(A1692,1)="2","1+2 kvartal",LEFT(A1692,1)="3","3+4 kvartal",LEFT(A1692,1)="4","3+4 kvartal")</f>
        <v>1+2 kvartal</v>
      </c>
      <c r="D1692" s="3" t="s">
        <v>104</v>
      </c>
      <c r="E1692" s="3" t="s">
        <v>93</v>
      </c>
      <c r="F1692" s="4">
        <v>2075</v>
      </c>
      <c r="G1692" s="14">
        <v>6.8</v>
      </c>
    </row>
    <row r="1693" spans="1:7" x14ac:dyDescent="0.25">
      <c r="A1693" s="3" t="s">
        <v>106</v>
      </c>
      <c r="B1693" s="3">
        <f t="shared" si="26"/>
        <v>2021</v>
      </c>
      <c r="C1693" s="3" t="str" cm="1">
        <f t="array" ref="C1693">_xlfn.IFS(LEFT(A1693,1)="1","1+2 kvartal",LEFT(A1693,1)="2","1+2 kvartal",LEFT(A1693,1)="3","3+4 kvartal",LEFT(A1693,1)="4","3+4 kvartal")</f>
        <v>1+2 kvartal</v>
      </c>
      <c r="D1693" s="3" t="s">
        <v>104</v>
      </c>
      <c r="E1693" s="3" t="s">
        <v>94</v>
      </c>
      <c r="F1693" s="4">
        <v>1664</v>
      </c>
      <c r="G1693" s="14">
        <v>6.2</v>
      </c>
    </row>
    <row r="1694" spans="1:7" x14ac:dyDescent="0.25">
      <c r="A1694" s="3" t="s">
        <v>106</v>
      </c>
      <c r="B1694" s="3">
        <f t="shared" si="26"/>
        <v>2021</v>
      </c>
      <c r="C1694" s="3" t="str" cm="1">
        <f t="array" ref="C1694">_xlfn.IFS(LEFT(A1694,1)="1","1+2 kvartal",LEFT(A1694,1)="2","1+2 kvartal",LEFT(A1694,1)="3","3+4 kvartal",LEFT(A1694,1)="4","3+4 kvartal")</f>
        <v>1+2 kvartal</v>
      </c>
      <c r="D1694" s="3" t="s">
        <v>104</v>
      </c>
      <c r="E1694" s="3" t="s">
        <v>95</v>
      </c>
      <c r="F1694" s="4">
        <v>4334</v>
      </c>
      <c r="G1694" s="14">
        <v>5.8</v>
      </c>
    </row>
    <row r="1695" spans="1:7" x14ac:dyDescent="0.25">
      <c r="A1695" s="3" t="s">
        <v>106</v>
      </c>
      <c r="B1695" s="3">
        <f t="shared" si="26"/>
        <v>2021</v>
      </c>
      <c r="C1695" s="3" t="str" cm="1">
        <f t="array" ref="C1695">_xlfn.IFS(LEFT(A1695,1)="1","1+2 kvartal",LEFT(A1695,1)="2","1+2 kvartal",LEFT(A1695,1)="3","3+4 kvartal",LEFT(A1695,1)="4","3+4 kvartal")</f>
        <v>1+2 kvartal</v>
      </c>
      <c r="D1695" s="3" t="s">
        <v>104</v>
      </c>
      <c r="E1695" s="3" t="s">
        <v>96</v>
      </c>
      <c r="F1695" s="4">
        <v>1772</v>
      </c>
      <c r="G1695" s="4">
        <v>8</v>
      </c>
    </row>
    <row r="1696" spans="1:7" x14ac:dyDescent="0.25">
      <c r="A1696" s="3" t="s">
        <v>106</v>
      </c>
      <c r="B1696" s="3">
        <f t="shared" si="26"/>
        <v>2021</v>
      </c>
      <c r="C1696" s="3" t="str" cm="1">
        <f t="array" ref="C1696">_xlfn.IFS(LEFT(A1696,1)="1","1+2 kvartal",LEFT(A1696,1)="2","1+2 kvartal",LEFT(A1696,1)="3","3+4 kvartal",LEFT(A1696,1)="4","3+4 kvartal")</f>
        <v>1+2 kvartal</v>
      </c>
      <c r="D1696" s="3" t="s">
        <v>104</v>
      </c>
      <c r="E1696" s="3" t="s">
        <v>97</v>
      </c>
      <c r="F1696" s="4">
        <v>4345</v>
      </c>
      <c r="G1696" s="14">
        <v>7.2</v>
      </c>
    </row>
    <row r="1697" spans="1:7" x14ac:dyDescent="0.25">
      <c r="A1697" s="3" t="s">
        <v>106</v>
      </c>
      <c r="B1697" s="3">
        <f t="shared" si="26"/>
        <v>2021</v>
      </c>
      <c r="C1697" s="3" t="str" cm="1">
        <f t="array" ref="C1697">_xlfn.IFS(LEFT(A1697,1)="1","1+2 kvartal",LEFT(A1697,1)="2","1+2 kvartal",LEFT(A1697,1)="3","3+4 kvartal",LEFT(A1697,1)="4","3+4 kvartal")</f>
        <v>1+2 kvartal</v>
      </c>
      <c r="D1697" s="3" t="s">
        <v>104</v>
      </c>
      <c r="E1697" s="3" t="s">
        <v>98</v>
      </c>
      <c r="F1697" s="4">
        <v>2380</v>
      </c>
      <c r="G1697" s="14">
        <v>8.6999999999999993</v>
      </c>
    </row>
    <row r="1698" spans="1:7" x14ac:dyDescent="0.25">
      <c r="A1698" s="3" t="s">
        <v>106</v>
      </c>
      <c r="B1698" s="3">
        <f t="shared" si="26"/>
        <v>2021</v>
      </c>
      <c r="C1698" s="3" t="str" cm="1">
        <f t="array" ref="C1698">_xlfn.IFS(LEFT(A1698,1)="1","1+2 kvartal",LEFT(A1698,1)="2","1+2 kvartal",LEFT(A1698,1)="3","3+4 kvartal",LEFT(A1698,1)="4","3+4 kvartal")</f>
        <v>1+2 kvartal</v>
      </c>
      <c r="D1698" s="3" t="s">
        <v>104</v>
      </c>
      <c r="E1698" s="3" t="s">
        <v>99</v>
      </c>
      <c r="F1698" s="4">
        <v>278</v>
      </c>
      <c r="G1698" s="14">
        <v>8.5</v>
      </c>
    </row>
    <row r="1699" spans="1:7" x14ac:dyDescent="0.25">
      <c r="A1699" s="3" t="s">
        <v>106</v>
      </c>
      <c r="B1699" s="3">
        <f t="shared" si="26"/>
        <v>2021</v>
      </c>
      <c r="C1699" s="3" t="str" cm="1">
        <f t="array" ref="C1699">_xlfn.IFS(LEFT(A1699,1)="1","1+2 kvartal",LEFT(A1699,1)="2","1+2 kvartal",LEFT(A1699,1)="3","3+4 kvartal",LEFT(A1699,1)="4","3+4 kvartal")</f>
        <v>1+2 kvartal</v>
      </c>
      <c r="D1699" s="3" t="s">
        <v>104</v>
      </c>
      <c r="E1699" s="3" t="s">
        <v>100</v>
      </c>
      <c r="F1699" s="4">
        <v>2885</v>
      </c>
      <c r="G1699" s="4">
        <v>8</v>
      </c>
    </row>
    <row r="1700" spans="1:7" x14ac:dyDescent="0.25">
      <c r="A1700" s="3" t="s">
        <v>106</v>
      </c>
      <c r="B1700" s="3">
        <f t="shared" si="26"/>
        <v>2021</v>
      </c>
      <c r="C1700" s="3" t="str" cm="1">
        <f t="array" ref="C1700">_xlfn.IFS(LEFT(A1700,1)="1","1+2 kvartal",LEFT(A1700,1)="2","1+2 kvartal",LEFT(A1700,1)="3","3+4 kvartal",LEFT(A1700,1)="4","3+4 kvartal")</f>
        <v>1+2 kvartal</v>
      </c>
      <c r="D1700" s="3" t="s">
        <v>104</v>
      </c>
      <c r="E1700" s="3" t="s">
        <v>101</v>
      </c>
      <c r="F1700" s="4">
        <v>7381</v>
      </c>
      <c r="G1700" s="14">
        <v>4.9000000000000004</v>
      </c>
    </row>
    <row r="1701" spans="1:7" x14ac:dyDescent="0.25">
      <c r="A1701" s="3" t="s">
        <v>106</v>
      </c>
      <c r="B1701" s="3">
        <f t="shared" si="26"/>
        <v>2021</v>
      </c>
      <c r="C1701" s="3" t="str" cm="1">
        <f t="array" ref="C1701">_xlfn.IFS(LEFT(A1701,1)="1","1+2 kvartal",LEFT(A1701,1)="2","1+2 kvartal",LEFT(A1701,1)="3","3+4 kvartal",LEFT(A1701,1)="4","3+4 kvartal")</f>
        <v>1+2 kvartal</v>
      </c>
      <c r="D1701" s="3" t="s">
        <v>104</v>
      </c>
      <c r="E1701" s="3" t="s">
        <v>102</v>
      </c>
      <c r="F1701" s="4">
        <v>13874</v>
      </c>
      <c r="G1701" s="14">
        <v>5.6</v>
      </c>
    </row>
    <row r="1702" spans="1:7" x14ac:dyDescent="0.25">
      <c r="A1702" s="3" t="s">
        <v>106</v>
      </c>
      <c r="B1702" s="3">
        <f t="shared" si="26"/>
        <v>2021</v>
      </c>
      <c r="C1702" s="3" t="str" cm="1">
        <f t="array" ref="C1702">_xlfn.IFS(LEFT(A1702,1)="1","1+2 kvartal",LEFT(A1702,1)="2","1+2 kvartal",LEFT(A1702,1)="3","3+4 kvartal",LEFT(A1702,1)="4","3+4 kvartal")</f>
        <v>1+2 kvartal</v>
      </c>
      <c r="D1702" s="3" t="s">
        <v>104</v>
      </c>
      <c r="E1702" s="3" t="s">
        <v>103</v>
      </c>
      <c r="F1702" s="4">
        <v>5507</v>
      </c>
      <c r="G1702" s="5"/>
    </row>
    <row r="1703" spans="1:7" x14ac:dyDescent="0.25">
      <c r="A1703" s="3" t="s">
        <v>106</v>
      </c>
      <c r="B1703" s="3">
        <f t="shared" si="26"/>
        <v>2021</v>
      </c>
      <c r="C1703" s="3" t="str" cm="1">
        <f t="array" ref="C1703">_xlfn.IFS(LEFT(A1703,1)="1","1+2 kvartal",LEFT(A1703,1)="2","1+2 kvartal",LEFT(A1703,1)="3","3+4 kvartal",LEFT(A1703,1)="4","3+4 kvartal")</f>
        <v>1+2 kvartal</v>
      </c>
      <c r="D1703" s="3" t="s">
        <v>105</v>
      </c>
      <c r="E1703" s="3" t="s">
        <v>4</v>
      </c>
      <c r="F1703" s="4">
        <v>11246</v>
      </c>
      <c r="G1703" s="14">
        <v>0.3</v>
      </c>
    </row>
    <row r="1704" spans="1:7" x14ac:dyDescent="0.25">
      <c r="A1704" s="3" t="s">
        <v>106</v>
      </c>
      <c r="B1704" s="3">
        <f t="shared" si="26"/>
        <v>2021</v>
      </c>
      <c r="C1704" s="3" t="str" cm="1">
        <f t="array" ref="C1704">_xlfn.IFS(LEFT(A1704,1)="1","1+2 kvartal",LEFT(A1704,1)="2","1+2 kvartal",LEFT(A1704,1)="3","3+4 kvartal",LEFT(A1704,1)="4","3+4 kvartal")</f>
        <v>1+2 kvartal</v>
      </c>
      <c r="D1704" s="3" t="s">
        <v>105</v>
      </c>
      <c r="E1704" s="3" t="s">
        <v>5</v>
      </c>
      <c r="F1704" s="4">
        <v>51</v>
      </c>
      <c r="G1704" s="14">
        <v>0.3</v>
      </c>
    </row>
    <row r="1705" spans="1:7" x14ac:dyDescent="0.25">
      <c r="A1705" s="3" t="s">
        <v>106</v>
      </c>
      <c r="B1705" s="3">
        <f t="shared" si="26"/>
        <v>2021</v>
      </c>
      <c r="C1705" s="3" t="str" cm="1">
        <f t="array" ref="C1705">_xlfn.IFS(LEFT(A1705,1)="1","1+2 kvartal",LEFT(A1705,1)="2","1+2 kvartal",LEFT(A1705,1)="3","3+4 kvartal",LEFT(A1705,1)="4","3+4 kvartal")</f>
        <v>1+2 kvartal</v>
      </c>
      <c r="D1705" s="3" t="s">
        <v>105</v>
      </c>
      <c r="E1705" s="3" t="s">
        <v>6</v>
      </c>
      <c r="F1705" s="4">
        <v>29</v>
      </c>
      <c r="G1705" s="14">
        <v>0.2</v>
      </c>
    </row>
    <row r="1706" spans="1:7" x14ac:dyDescent="0.25">
      <c r="A1706" s="3" t="s">
        <v>106</v>
      </c>
      <c r="B1706" s="3">
        <f t="shared" si="26"/>
        <v>2021</v>
      </c>
      <c r="C1706" s="3" t="str" cm="1">
        <f t="array" ref="C1706">_xlfn.IFS(LEFT(A1706,1)="1","1+2 kvartal",LEFT(A1706,1)="2","1+2 kvartal",LEFT(A1706,1)="3","3+4 kvartal",LEFT(A1706,1)="4","3+4 kvartal")</f>
        <v>1+2 kvartal</v>
      </c>
      <c r="D1706" s="3" t="s">
        <v>105</v>
      </c>
      <c r="E1706" s="3" t="s">
        <v>7</v>
      </c>
      <c r="F1706" s="4">
        <v>97</v>
      </c>
      <c r="G1706" s="14">
        <v>0.4</v>
      </c>
    </row>
    <row r="1707" spans="1:7" x14ac:dyDescent="0.25">
      <c r="A1707" s="3" t="s">
        <v>106</v>
      </c>
      <c r="B1707" s="3">
        <f t="shared" si="26"/>
        <v>2021</v>
      </c>
      <c r="C1707" s="3" t="str" cm="1">
        <f t="array" ref="C1707">_xlfn.IFS(LEFT(A1707,1)="1","1+2 kvartal",LEFT(A1707,1)="2","1+2 kvartal",LEFT(A1707,1)="3","3+4 kvartal",LEFT(A1707,1)="4","3+4 kvartal")</f>
        <v>1+2 kvartal</v>
      </c>
      <c r="D1707" s="3" t="s">
        <v>105</v>
      </c>
      <c r="E1707" s="3" t="s">
        <v>8</v>
      </c>
      <c r="F1707" s="4">
        <v>73</v>
      </c>
      <c r="G1707" s="14">
        <v>0.2</v>
      </c>
    </row>
    <row r="1708" spans="1:7" x14ac:dyDescent="0.25">
      <c r="A1708" s="3" t="s">
        <v>106</v>
      </c>
      <c r="B1708" s="3">
        <f t="shared" si="26"/>
        <v>2021</v>
      </c>
      <c r="C1708" s="3" t="str" cm="1">
        <f t="array" ref="C1708">_xlfn.IFS(LEFT(A1708,1)="1","1+2 kvartal",LEFT(A1708,1)="2","1+2 kvartal",LEFT(A1708,1)="3","3+4 kvartal",LEFT(A1708,1)="4","3+4 kvartal")</f>
        <v>1+2 kvartal</v>
      </c>
      <c r="D1708" s="3" t="s">
        <v>105</v>
      </c>
      <c r="E1708" s="3" t="s">
        <v>9</v>
      </c>
      <c r="F1708" s="4">
        <v>53</v>
      </c>
      <c r="G1708" s="14">
        <v>0.3</v>
      </c>
    </row>
    <row r="1709" spans="1:7" x14ac:dyDescent="0.25">
      <c r="A1709" s="3" t="s">
        <v>106</v>
      </c>
      <c r="B1709" s="3">
        <f t="shared" si="26"/>
        <v>2021</v>
      </c>
      <c r="C1709" s="3" t="str" cm="1">
        <f t="array" ref="C1709">_xlfn.IFS(LEFT(A1709,1)="1","1+2 kvartal",LEFT(A1709,1)="2","1+2 kvartal",LEFT(A1709,1)="3","3+4 kvartal",LEFT(A1709,1)="4","3+4 kvartal")</f>
        <v>1+2 kvartal</v>
      </c>
      <c r="D1709" s="3" t="s">
        <v>105</v>
      </c>
      <c r="E1709" s="3" t="s">
        <v>10</v>
      </c>
      <c r="F1709" s="4">
        <v>162</v>
      </c>
      <c r="G1709" s="14">
        <v>0.7</v>
      </c>
    </row>
    <row r="1710" spans="1:7" x14ac:dyDescent="0.25">
      <c r="A1710" s="3" t="s">
        <v>106</v>
      </c>
      <c r="B1710" s="3">
        <f t="shared" si="26"/>
        <v>2021</v>
      </c>
      <c r="C1710" s="3" t="str" cm="1">
        <f t="array" ref="C1710">_xlfn.IFS(LEFT(A1710,1)="1","1+2 kvartal",LEFT(A1710,1)="2","1+2 kvartal",LEFT(A1710,1)="3","3+4 kvartal",LEFT(A1710,1)="4","3+4 kvartal")</f>
        <v>1+2 kvartal</v>
      </c>
      <c r="D1710" s="3" t="s">
        <v>105</v>
      </c>
      <c r="E1710" s="3" t="s">
        <v>11</v>
      </c>
      <c r="F1710" s="4">
        <v>86</v>
      </c>
      <c r="G1710" s="14">
        <v>0.4</v>
      </c>
    </row>
    <row r="1711" spans="1:7" x14ac:dyDescent="0.25">
      <c r="A1711" s="3" t="s">
        <v>106</v>
      </c>
      <c r="B1711" s="3">
        <f t="shared" si="26"/>
        <v>2021</v>
      </c>
      <c r="C1711" s="3" t="str" cm="1">
        <f t="array" ref="C1711">_xlfn.IFS(LEFT(A1711,1)="1","1+2 kvartal",LEFT(A1711,1)="2","1+2 kvartal",LEFT(A1711,1)="3","3+4 kvartal",LEFT(A1711,1)="4","3+4 kvartal")</f>
        <v>1+2 kvartal</v>
      </c>
      <c r="D1711" s="3" t="s">
        <v>105</v>
      </c>
      <c r="E1711" s="3" t="s">
        <v>12</v>
      </c>
      <c r="F1711" s="4">
        <v>62</v>
      </c>
      <c r="G1711" s="14">
        <v>0.3</v>
      </c>
    </row>
    <row r="1712" spans="1:7" x14ac:dyDescent="0.25">
      <c r="A1712" s="3" t="s">
        <v>106</v>
      </c>
      <c r="B1712" s="3">
        <f t="shared" si="26"/>
        <v>2021</v>
      </c>
      <c r="C1712" s="3" t="str" cm="1">
        <f t="array" ref="C1712">_xlfn.IFS(LEFT(A1712,1)="1","1+2 kvartal",LEFT(A1712,1)="2","1+2 kvartal",LEFT(A1712,1)="3","3+4 kvartal",LEFT(A1712,1)="4","3+4 kvartal")</f>
        <v>1+2 kvartal</v>
      </c>
      <c r="D1712" s="3" t="s">
        <v>105</v>
      </c>
      <c r="E1712" s="3" t="s">
        <v>13</v>
      </c>
      <c r="F1712" s="4">
        <v>29</v>
      </c>
      <c r="G1712" s="14">
        <v>0.3</v>
      </c>
    </row>
    <row r="1713" spans="1:7" x14ac:dyDescent="0.25">
      <c r="A1713" s="3" t="s">
        <v>106</v>
      </c>
      <c r="B1713" s="3">
        <f t="shared" si="26"/>
        <v>2021</v>
      </c>
      <c r="C1713" s="3" t="str" cm="1">
        <f t="array" ref="C1713">_xlfn.IFS(LEFT(A1713,1)="1","1+2 kvartal",LEFT(A1713,1)="2","1+2 kvartal",LEFT(A1713,1)="3","3+4 kvartal",LEFT(A1713,1)="4","3+4 kvartal")</f>
        <v>1+2 kvartal</v>
      </c>
      <c r="D1713" s="3" t="s">
        <v>105</v>
      </c>
      <c r="E1713" s="3" t="s">
        <v>14</v>
      </c>
      <c r="F1713" s="4">
        <v>42</v>
      </c>
      <c r="G1713" s="14">
        <v>0.2</v>
      </c>
    </row>
    <row r="1714" spans="1:7" x14ac:dyDescent="0.25">
      <c r="A1714" s="3" t="s">
        <v>106</v>
      </c>
      <c r="B1714" s="3">
        <f t="shared" si="26"/>
        <v>2021</v>
      </c>
      <c r="C1714" s="3" t="str" cm="1">
        <f t="array" ref="C1714">_xlfn.IFS(LEFT(A1714,1)="1","1+2 kvartal",LEFT(A1714,1)="2","1+2 kvartal",LEFT(A1714,1)="3","3+4 kvartal",LEFT(A1714,1)="4","3+4 kvartal")</f>
        <v>1+2 kvartal</v>
      </c>
      <c r="D1714" s="3" t="s">
        <v>105</v>
      </c>
      <c r="E1714" s="3" t="s">
        <v>15</v>
      </c>
      <c r="F1714" s="4">
        <v>280</v>
      </c>
      <c r="G1714" s="14">
        <v>0.4</v>
      </c>
    </row>
    <row r="1715" spans="1:7" x14ac:dyDescent="0.25">
      <c r="A1715" s="3" t="s">
        <v>106</v>
      </c>
      <c r="B1715" s="3">
        <f t="shared" si="26"/>
        <v>2021</v>
      </c>
      <c r="C1715" s="3" t="str" cm="1">
        <f t="array" ref="C1715">_xlfn.IFS(LEFT(A1715,1)="1","1+2 kvartal",LEFT(A1715,1)="2","1+2 kvartal",LEFT(A1715,1)="3","3+4 kvartal",LEFT(A1715,1)="4","3+4 kvartal")</f>
        <v>1+2 kvartal</v>
      </c>
      <c r="D1715" s="3" t="s">
        <v>105</v>
      </c>
      <c r="E1715" s="3" t="s">
        <v>16</v>
      </c>
      <c r="F1715" s="4">
        <v>10</v>
      </c>
      <c r="G1715" s="14">
        <v>0.6</v>
      </c>
    </row>
    <row r="1716" spans="1:7" x14ac:dyDescent="0.25">
      <c r="A1716" s="3" t="s">
        <v>106</v>
      </c>
      <c r="B1716" s="3">
        <f t="shared" si="26"/>
        <v>2021</v>
      </c>
      <c r="C1716" s="3" t="str" cm="1">
        <f t="array" ref="C1716">_xlfn.IFS(LEFT(A1716,1)="1","1+2 kvartal",LEFT(A1716,1)="2","1+2 kvartal",LEFT(A1716,1)="3","3+4 kvartal",LEFT(A1716,1)="4","3+4 kvartal")</f>
        <v>1+2 kvartal</v>
      </c>
      <c r="D1716" s="3" t="s">
        <v>105</v>
      </c>
      <c r="E1716" s="3" t="s">
        <v>17</v>
      </c>
      <c r="F1716" s="4">
        <v>67</v>
      </c>
      <c r="G1716" s="14">
        <v>0.2</v>
      </c>
    </row>
    <row r="1717" spans="1:7" x14ac:dyDescent="0.25">
      <c r="A1717" s="3" t="s">
        <v>106</v>
      </c>
      <c r="B1717" s="3">
        <f t="shared" si="26"/>
        <v>2021</v>
      </c>
      <c r="C1717" s="3" t="str" cm="1">
        <f t="array" ref="C1717">_xlfn.IFS(LEFT(A1717,1)="1","1+2 kvartal",LEFT(A1717,1)="2","1+2 kvartal",LEFT(A1717,1)="3","3+4 kvartal",LEFT(A1717,1)="4","3+4 kvartal")</f>
        <v>1+2 kvartal</v>
      </c>
      <c r="D1717" s="3" t="s">
        <v>105</v>
      </c>
      <c r="E1717" s="3" t="s">
        <v>18</v>
      </c>
      <c r="F1717" s="4">
        <v>107</v>
      </c>
      <c r="G1717" s="14">
        <v>0.5</v>
      </c>
    </row>
    <row r="1718" spans="1:7" x14ac:dyDescent="0.25">
      <c r="A1718" s="3" t="s">
        <v>106</v>
      </c>
      <c r="B1718" s="3">
        <f t="shared" si="26"/>
        <v>2021</v>
      </c>
      <c r="C1718" s="3" t="str" cm="1">
        <f t="array" ref="C1718">_xlfn.IFS(LEFT(A1718,1)="1","1+2 kvartal",LEFT(A1718,1)="2","1+2 kvartal",LEFT(A1718,1)="3","3+4 kvartal",LEFT(A1718,1)="4","3+4 kvartal")</f>
        <v>1+2 kvartal</v>
      </c>
      <c r="D1718" s="3" t="s">
        <v>105</v>
      </c>
      <c r="E1718" s="3" t="s">
        <v>19</v>
      </c>
      <c r="F1718" s="4">
        <v>61</v>
      </c>
      <c r="G1718" s="14">
        <v>0.2</v>
      </c>
    </row>
    <row r="1719" spans="1:7" x14ac:dyDescent="0.25">
      <c r="A1719" s="3" t="s">
        <v>106</v>
      </c>
      <c r="B1719" s="3">
        <f t="shared" si="26"/>
        <v>2021</v>
      </c>
      <c r="C1719" s="3" t="str" cm="1">
        <f t="array" ref="C1719">_xlfn.IFS(LEFT(A1719,1)="1","1+2 kvartal",LEFT(A1719,1)="2","1+2 kvartal",LEFT(A1719,1)="3","3+4 kvartal",LEFT(A1719,1)="4","3+4 kvartal")</f>
        <v>1+2 kvartal</v>
      </c>
      <c r="D1719" s="3" t="s">
        <v>105</v>
      </c>
      <c r="E1719" s="3" t="s">
        <v>20</v>
      </c>
      <c r="F1719" s="4">
        <v>115</v>
      </c>
      <c r="G1719" s="14">
        <v>0.4</v>
      </c>
    </row>
    <row r="1720" spans="1:7" x14ac:dyDescent="0.25">
      <c r="A1720" s="3" t="s">
        <v>106</v>
      </c>
      <c r="B1720" s="3">
        <f t="shared" si="26"/>
        <v>2021</v>
      </c>
      <c r="C1720" s="3" t="str" cm="1">
        <f t="array" ref="C1720">_xlfn.IFS(LEFT(A1720,1)="1","1+2 kvartal",LEFT(A1720,1)="2","1+2 kvartal",LEFT(A1720,1)="3","3+4 kvartal",LEFT(A1720,1)="4","3+4 kvartal")</f>
        <v>1+2 kvartal</v>
      </c>
      <c r="D1720" s="3" t="s">
        <v>105</v>
      </c>
      <c r="E1720" s="3" t="s">
        <v>21</v>
      </c>
      <c r="F1720" s="4">
        <v>84</v>
      </c>
      <c r="G1720" s="14">
        <v>0.1</v>
      </c>
    </row>
    <row r="1721" spans="1:7" x14ac:dyDescent="0.25">
      <c r="A1721" s="3" t="s">
        <v>106</v>
      </c>
      <c r="B1721" s="3">
        <f t="shared" si="26"/>
        <v>2021</v>
      </c>
      <c r="C1721" s="3" t="str" cm="1">
        <f t="array" ref="C1721">_xlfn.IFS(LEFT(A1721,1)="1","1+2 kvartal",LEFT(A1721,1)="2","1+2 kvartal",LEFT(A1721,1)="3","3+4 kvartal",LEFT(A1721,1)="4","3+4 kvartal")</f>
        <v>1+2 kvartal</v>
      </c>
      <c r="D1721" s="3" t="s">
        <v>105</v>
      </c>
      <c r="E1721" s="3" t="s">
        <v>22</v>
      </c>
      <c r="F1721" s="4">
        <v>129</v>
      </c>
      <c r="G1721" s="14">
        <v>0.4</v>
      </c>
    </row>
    <row r="1722" spans="1:7" x14ac:dyDescent="0.25">
      <c r="A1722" s="3" t="s">
        <v>106</v>
      </c>
      <c r="B1722" s="3">
        <f t="shared" si="26"/>
        <v>2021</v>
      </c>
      <c r="C1722" s="3" t="str" cm="1">
        <f t="array" ref="C1722">_xlfn.IFS(LEFT(A1722,1)="1","1+2 kvartal",LEFT(A1722,1)="2","1+2 kvartal",LEFT(A1722,1)="3","3+4 kvartal",LEFT(A1722,1)="4","3+4 kvartal")</f>
        <v>1+2 kvartal</v>
      </c>
      <c r="D1722" s="3" t="s">
        <v>105</v>
      </c>
      <c r="E1722" s="3" t="s">
        <v>23</v>
      </c>
      <c r="F1722" s="4">
        <v>97</v>
      </c>
      <c r="G1722" s="14">
        <v>0.3</v>
      </c>
    </row>
    <row r="1723" spans="1:7" x14ac:dyDescent="0.25">
      <c r="A1723" s="3" t="s">
        <v>106</v>
      </c>
      <c r="B1723" s="3">
        <f t="shared" si="26"/>
        <v>2021</v>
      </c>
      <c r="C1723" s="3" t="str" cm="1">
        <f t="array" ref="C1723">_xlfn.IFS(LEFT(A1723,1)="1","1+2 kvartal",LEFT(A1723,1)="2","1+2 kvartal",LEFT(A1723,1)="3","3+4 kvartal",LEFT(A1723,1)="4","3+4 kvartal")</f>
        <v>1+2 kvartal</v>
      </c>
      <c r="D1723" s="3" t="s">
        <v>105</v>
      </c>
      <c r="E1723" s="3" t="s">
        <v>24</v>
      </c>
      <c r="F1723" s="4">
        <v>46</v>
      </c>
      <c r="G1723" s="14">
        <v>0.2</v>
      </c>
    </row>
    <row r="1724" spans="1:7" x14ac:dyDescent="0.25">
      <c r="A1724" s="3" t="s">
        <v>106</v>
      </c>
      <c r="B1724" s="3">
        <f t="shared" si="26"/>
        <v>2021</v>
      </c>
      <c r="C1724" s="3" t="str" cm="1">
        <f t="array" ref="C1724">_xlfn.IFS(LEFT(A1724,1)="1","1+2 kvartal",LEFT(A1724,1)="2","1+2 kvartal",LEFT(A1724,1)="3","3+4 kvartal",LEFT(A1724,1)="4","3+4 kvartal")</f>
        <v>1+2 kvartal</v>
      </c>
      <c r="D1724" s="3" t="s">
        <v>105</v>
      </c>
      <c r="E1724" s="3" t="s">
        <v>25</v>
      </c>
      <c r="F1724" s="4">
        <v>140</v>
      </c>
      <c r="G1724" s="14">
        <v>0.4</v>
      </c>
    </row>
    <row r="1725" spans="1:7" x14ac:dyDescent="0.25">
      <c r="A1725" s="3" t="s">
        <v>106</v>
      </c>
      <c r="B1725" s="3">
        <f t="shared" si="26"/>
        <v>2021</v>
      </c>
      <c r="C1725" s="3" t="str" cm="1">
        <f t="array" ref="C1725">_xlfn.IFS(LEFT(A1725,1)="1","1+2 kvartal",LEFT(A1725,1)="2","1+2 kvartal",LEFT(A1725,1)="3","3+4 kvartal",LEFT(A1725,1)="4","3+4 kvartal")</f>
        <v>1+2 kvartal</v>
      </c>
      <c r="D1725" s="3" t="s">
        <v>105</v>
      </c>
      <c r="E1725" s="3" t="s">
        <v>26</v>
      </c>
      <c r="F1725" s="4">
        <v>61</v>
      </c>
      <c r="G1725" s="14">
        <v>0.1</v>
      </c>
    </row>
    <row r="1726" spans="1:7" x14ac:dyDescent="0.25">
      <c r="A1726" s="3" t="s">
        <v>106</v>
      </c>
      <c r="B1726" s="3">
        <f t="shared" si="26"/>
        <v>2021</v>
      </c>
      <c r="C1726" s="3" t="str" cm="1">
        <f t="array" ref="C1726">_xlfn.IFS(LEFT(A1726,1)="1","1+2 kvartal",LEFT(A1726,1)="2","1+2 kvartal",LEFT(A1726,1)="3","3+4 kvartal",LEFT(A1726,1)="4","3+4 kvartal")</f>
        <v>1+2 kvartal</v>
      </c>
      <c r="D1726" s="3" t="s">
        <v>105</v>
      </c>
      <c r="E1726" s="3" t="s">
        <v>27</v>
      </c>
      <c r="F1726" s="4">
        <v>105</v>
      </c>
      <c r="G1726" s="14">
        <v>0.2</v>
      </c>
    </row>
    <row r="1727" spans="1:7" x14ac:dyDescent="0.25">
      <c r="A1727" s="3" t="s">
        <v>106</v>
      </c>
      <c r="B1727" s="3">
        <f t="shared" si="26"/>
        <v>2021</v>
      </c>
      <c r="C1727" s="3" t="str" cm="1">
        <f t="array" ref="C1727">_xlfn.IFS(LEFT(A1727,1)="1","1+2 kvartal",LEFT(A1727,1)="2","1+2 kvartal",LEFT(A1727,1)="3","3+4 kvartal",LEFT(A1727,1)="4","3+4 kvartal")</f>
        <v>1+2 kvartal</v>
      </c>
      <c r="D1727" s="3" t="s">
        <v>105</v>
      </c>
      <c r="E1727" s="3" t="s">
        <v>28</v>
      </c>
      <c r="F1727" s="4">
        <v>42</v>
      </c>
      <c r="G1727" s="14">
        <v>0.3</v>
      </c>
    </row>
    <row r="1728" spans="1:7" x14ac:dyDescent="0.25">
      <c r="A1728" s="3" t="s">
        <v>106</v>
      </c>
      <c r="B1728" s="3">
        <f t="shared" si="26"/>
        <v>2021</v>
      </c>
      <c r="C1728" s="3" t="str" cm="1">
        <f t="array" ref="C1728">_xlfn.IFS(LEFT(A1728,1)="1","1+2 kvartal",LEFT(A1728,1)="2","1+2 kvartal",LEFT(A1728,1)="3","3+4 kvartal",LEFT(A1728,1)="4","3+4 kvartal")</f>
        <v>1+2 kvartal</v>
      </c>
      <c r="D1728" s="3" t="s">
        <v>105</v>
      </c>
      <c r="E1728" s="3" t="s">
        <v>29</v>
      </c>
      <c r="F1728" s="4">
        <v>73</v>
      </c>
      <c r="G1728" s="14">
        <v>0.2</v>
      </c>
    </row>
    <row r="1729" spans="1:7" x14ac:dyDescent="0.25">
      <c r="A1729" s="3" t="s">
        <v>106</v>
      </c>
      <c r="B1729" s="3">
        <f t="shared" si="26"/>
        <v>2021</v>
      </c>
      <c r="C1729" s="3" t="str" cm="1">
        <f t="array" ref="C1729">_xlfn.IFS(LEFT(A1729,1)="1","1+2 kvartal",LEFT(A1729,1)="2","1+2 kvartal",LEFT(A1729,1)="3","3+4 kvartal",LEFT(A1729,1)="4","3+4 kvartal")</f>
        <v>1+2 kvartal</v>
      </c>
      <c r="D1729" s="3" t="s">
        <v>105</v>
      </c>
      <c r="E1729" s="3" t="s">
        <v>30</v>
      </c>
      <c r="F1729" s="4">
        <v>103</v>
      </c>
      <c r="G1729" s="14">
        <v>0.4</v>
      </c>
    </row>
    <row r="1730" spans="1:7" x14ac:dyDescent="0.25">
      <c r="A1730" s="3" t="s">
        <v>106</v>
      </c>
      <c r="B1730" s="3">
        <f t="shared" si="26"/>
        <v>2021</v>
      </c>
      <c r="C1730" s="3" t="str" cm="1">
        <f t="array" ref="C1730">_xlfn.IFS(LEFT(A1730,1)="1","1+2 kvartal",LEFT(A1730,1)="2","1+2 kvartal",LEFT(A1730,1)="3","3+4 kvartal",LEFT(A1730,1)="4","3+4 kvartal")</f>
        <v>1+2 kvartal</v>
      </c>
      <c r="D1730" s="3" t="s">
        <v>105</v>
      </c>
      <c r="E1730" s="3" t="s">
        <v>31</v>
      </c>
      <c r="F1730" s="4">
        <v>237</v>
      </c>
      <c r="G1730" s="14">
        <v>0.6</v>
      </c>
    </row>
    <row r="1731" spans="1:7" x14ac:dyDescent="0.25">
      <c r="A1731" s="3" t="s">
        <v>106</v>
      </c>
      <c r="B1731" s="3">
        <f t="shared" si="26"/>
        <v>2021</v>
      </c>
      <c r="C1731" s="3" t="str" cm="1">
        <f t="array" ref="C1731">_xlfn.IFS(LEFT(A1731,1)="1","1+2 kvartal",LEFT(A1731,1)="2","1+2 kvartal",LEFT(A1731,1)="3","3+4 kvartal",LEFT(A1731,1)="4","3+4 kvartal")</f>
        <v>1+2 kvartal</v>
      </c>
      <c r="D1731" s="3" t="s">
        <v>105</v>
      </c>
      <c r="E1731" s="3" t="s">
        <v>32</v>
      </c>
      <c r="F1731" s="4">
        <v>183</v>
      </c>
      <c r="G1731" s="14">
        <v>0.5</v>
      </c>
    </row>
    <row r="1732" spans="1:7" x14ac:dyDescent="0.25">
      <c r="A1732" s="3" t="s">
        <v>106</v>
      </c>
      <c r="B1732" s="3">
        <f t="shared" ref="B1732:B1795" si="27">VALUE(RIGHT(A1732,4))</f>
        <v>2021</v>
      </c>
      <c r="C1732" s="3" t="str" cm="1">
        <f t="array" ref="C1732">_xlfn.IFS(LEFT(A1732,1)="1","1+2 kvartal",LEFT(A1732,1)="2","1+2 kvartal",LEFT(A1732,1)="3","3+4 kvartal",LEFT(A1732,1)="4","3+4 kvartal")</f>
        <v>1+2 kvartal</v>
      </c>
      <c r="D1732" s="3" t="s">
        <v>105</v>
      </c>
      <c r="E1732" s="3" t="s">
        <v>33</v>
      </c>
      <c r="F1732" s="4">
        <v>113</v>
      </c>
      <c r="G1732" s="14">
        <v>0.6</v>
      </c>
    </row>
    <row r="1733" spans="1:7" x14ac:dyDescent="0.25">
      <c r="A1733" s="3" t="s">
        <v>106</v>
      </c>
      <c r="B1733" s="3">
        <f t="shared" si="27"/>
        <v>2021</v>
      </c>
      <c r="C1733" s="3" t="str" cm="1">
        <f t="array" ref="C1733">_xlfn.IFS(LEFT(A1733,1)="1","1+2 kvartal",LEFT(A1733,1)="2","1+2 kvartal",LEFT(A1733,1)="3","3+4 kvartal",LEFT(A1733,1)="4","3+4 kvartal")</f>
        <v>1+2 kvartal</v>
      </c>
      <c r="D1733" s="3" t="s">
        <v>105</v>
      </c>
      <c r="E1733" s="3" t="s">
        <v>34</v>
      </c>
      <c r="F1733" s="4">
        <v>109</v>
      </c>
      <c r="G1733" s="14">
        <v>0.4</v>
      </c>
    </row>
    <row r="1734" spans="1:7" x14ac:dyDescent="0.25">
      <c r="A1734" s="3" t="s">
        <v>106</v>
      </c>
      <c r="B1734" s="3">
        <f t="shared" si="27"/>
        <v>2021</v>
      </c>
      <c r="C1734" s="3" t="str" cm="1">
        <f t="array" ref="C1734">_xlfn.IFS(LEFT(A1734,1)="1","1+2 kvartal",LEFT(A1734,1)="2","1+2 kvartal",LEFT(A1734,1)="3","3+4 kvartal",LEFT(A1734,1)="4","3+4 kvartal")</f>
        <v>1+2 kvartal</v>
      </c>
      <c r="D1734" s="3" t="s">
        <v>105</v>
      </c>
      <c r="E1734" s="3" t="s">
        <v>35</v>
      </c>
      <c r="F1734" s="4">
        <v>163</v>
      </c>
      <c r="G1734" s="14">
        <v>0.4</v>
      </c>
    </row>
    <row r="1735" spans="1:7" x14ac:dyDescent="0.25">
      <c r="A1735" s="3" t="s">
        <v>106</v>
      </c>
      <c r="B1735" s="3">
        <f t="shared" si="27"/>
        <v>2021</v>
      </c>
      <c r="C1735" s="3" t="str" cm="1">
        <f t="array" ref="C1735">_xlfn.IFS(LEFT(A1735,1)="1","1+2 kvartal",LEFT(A1735,1)="2","1+2 kvartal",LEFT(A1735,1)="3","3+4 kvartal",LEFT(A1735,1)="4","3+4 kvartal")</f>
        <v>1+2 kvartal</v>
      </c>
      <c r="D1735" s="3" t="s">
        <v>105</v>
      </c>
      <c r="E1735" s="3" t="s">
        <v>36</v>
      </c>
      <c r="F1735" s="4">
        <v>45</v>
      </c>
      <c r="G1735" s="14">
        <v>0.2</v>
      </c>
    </row>
    <row r="1736" spans="1:7" x14ac:dyDescent="0.25">
      <c r="A1736" s="3" t="s">
        <v>106</v>
      </c>
      <c r="B1736" s="3">
        <f t="shared" si="27"/>
        <v>2021</v>
      </c>
      <c r="C1736" s="3" t="str" cm="1">
        <f t="array" ref="C1736">_xlfn.IFS(LEFT(A1736,1)="1","1+2 kvartal",LEFT(A1736,1)="2","1+2 kvartal",LEFT(A1736,1)="3","3+4 kvartal",LEFT(A1736,1)="4","3+4 kvartal")</f>
        <v>1+2 kvartal</v>
      </c>
      <c r="D1736" s="3" t="s">
        <v>105</v>
      </c>
      <c r="E1736" s="3" t="s">
        <v>37</v>
      </c>
      <c r="F1736" s="4">
        <v>156</v>
      </c>
      <c r="G1736" s="14">
        <v>0.3</v>
      </c>
    </row>
    <row r="1737" spans="1:7" x14ac:dyDescent="0.25">
      <c r="A1737" s="3" t="s">
        <v>106</v>
      </c>
      <c r="B1737" s="3">
        <f t="shared" si="27"/>
        <v>2021</v>
      </c>
      <c r="C1737" s="3" t="str" cm="1">
        <f t="array" ref="C1737">_xlfn.IFS(LEFT(A1737,1)="1","1+2 kvartal",LEFT(A1737,1)="2","1+2 kvartal",LEFT(A1737,1)="3","3+4 kvartal",LEFT(A1737,1)="4","3+4 kvartal")</f>
        <v>1+2 kvartal</v>
      </c>
      <c r="D1737" s="3" t="s">
        <v>105</v>
      </c>
      <c r="E1737" s="3" t="s">
        <v>38</v>
      </c>
      <c r="F1737" s="4">
        <v>95</v>
      </c>
      <c r="G1737" s="14">
        <v>0.3</v>
      </c>
    </row>
    <row r="1738" spans="1:7" x14ac:dyDescent="0.25">
      <c r="A1738" s="3" t="s">
        <v>106</v>
      </c>
      <c r="B1738" s="3">
        <f t="shared" si="27"/>
        <v>2021</v>
      </c>
      <c r="C1738" s="3" t="str" cm="1">
        <f t="array" ref="C1738">_xlfn.IFS(LEFT(A1738,1)="1","1+2 kvartal",LEFT(A1738,1)="2","1+2 kvartal",LEFT(A1738,1)="3","3+4 kvartal",LEFT(A1738,1)="4","3+4 kvartal")</f>
        <v>1+2 kvartal</v>
      </c>
      <c r="D1738" s="3" t="s">
        <v>105</v>
      </c>
      <c r="E1738" s="3" t="s">
        <v>39</v>
      </c>
      <c r="F1738" s="4">
        <v>167</v>
      </c>
      <c r="G1738" s="14">
        <v>0.4</v>
      </c>
    </row>
    <row r="1739" spans="1:7" x14ac:dyDescent="0.25">
      <c r="A1739" s="3" t="s">
        <v>106</v>
      </c>
      <c r="B1739" s="3">
        <f t="shared" si="27"/>
        <v>2021</v>
      </c>
      <c r="C1739" s="3" t="str" cm="1">
        <f t="array" ref="C1739">_xlfn.IFS(LEFT(A1739,1)="1","1+2 kvartal",LEFT(A1739,1)="2","1+2 kvartal",LEFT(A1739,1)="3","3+4 kvartal",LEFT(A1739,1)="4","3+4 kvartal")</f>
        <v>1+2 kvartal</v>
      </c>
      <c r="D1739" s="3" t="s">
        <v>105</v>
      </c>
      <c r="E1739" s="3" t="s">
        <v>40</v>
      </c>
      <c r="F1739" s="4">
        <v>140</v>
      </c>
      <c r="G1739" s="14">
        <v>0.3</v>
      </c>
    </row>
    <row r="1740" spans="1:7" x14ac:dyDescent="0.25">
      <c r="A1740" s="3" t="s">
        <v>106</v>
      </c>
      <c r="B1740" s="3">
        <f t="shared" si="27"/>
        <v>2021</v>
      </c>
      <c r="C1740" s="3" t="str" cm="1">
        <f t="array" ref="C1740">_xlfn.IFS(LEFT(A1740,1)="1","1+2 kvartal",LEFT(A1740,1)="2","1+2 kvartal",LEFT(A1740,1)="3","3+4 kvartal",LEFT(A1740,1)="4","3+4 kvartal")</f>
        <v>1+2 kvartal</v>
      </c>
      <c r="D1740" s="3" t="s">
        <v>105</v>
      </c>
      <c r="E1740" s="3" t="s">
        <v>41</v>
      </c>
      <c r="F1740" s="4">
        <v>129</v>
      </c>
      <c r="G1740" s="14">
        <v>0.4</v>
      </c>
    </row>
    <row r="1741" spans="1:7" x14ac:dyDescent="0.25">
      <c r="A1741" s="3" t="s">
        <v>106</v>
      </c>
      <c r="B1741" s="3">
        <f t="shared" si="27"/>
        <v>2021</v>
      </c>
      <c r="C1741" s="3" t="str" cm="1">
        <f t="array" ref="C1741">_xlfn.IFS(LEFT(A1741,1)="1","1+2 kvartal",LEFT(A1741,1)="2","1+2 kvartal",LEFT(A1741,1)="3","3+4 kvartal",LEFT(A1741,1)="4","3+4 kvartal")</f>
        <v>1+2 kvartal</v>
      </c>
      <c r="D1741" s="3" t="s">
        <v>105</v>
      </c>
      <c r="E1741" s="3" t="s">
        <v>42</v>
      </c>
      <c r="F1741" s="4">
        <v>136</v>
      </c>
      <c r="G1741" s="14">
        <v>0.2</v>
      </c>
    </row>
    <row r="1742" spans="1:7" x14ac:dyDescent="0.25">
      <c r="A1742" s="3" t="s">
        <v>106</v>
      </c>
      <c r="B1742" s="3">
        <f t="shared" si="27"/>
        <v>2021</v>
      </c>
      <c r="C1742" s="3" t="str" cm="1">
        <f t="array" ref="C1742">_xlfn.IFS(LEFT(A1742,1)="1","1+2 kvartal",LEFT(A1742,1)="2","1+2 kvartal",LEFT(A1742,1)="3","3+4 kvartal",LEFT(A1742,1)="4","3+4 kvartal")</f>
        <v>1+2 kvartal</v>
      </c>
      <c r="D1742" s="3" t="s">
        <v>105</v>
      </c>
      <c r="E1742" s="3" t="s">
        <v>43</v>
      </c>
      <c r="F1742" s="4">
        <v>105</v>
      </c>
      <c r="G1742" s="14">
        <v>0.3</v>
      </c>
    </row>
    <row r="1743" spans="1:7" x14ac:dyDescent="0.25">
      <c r="A1743" s="3" t="s">
        <v>106</v>
      </c>
      <c r="B1743" s="3">
        <f t="shared" si="27"/>
        <v>2021</v>
      </c>
      <c r="C1743" s="3" t="str" cm="1">
        <f t="array" ref="C1743">_xlfn.IFS(LEFT(A1743,1)="1","1+2 kvartal",LEFT(A1743,1)="2","1+2 kvartal",LEFT(A1743,1)="3","3+4 kvartal",LEFT(A1743,1)="4","3+4 kvartal")</f>
        <v>1+2 kvartal</v>
      </c>
      <c r="D1743" s="3" t="s">
        <v>105</v>
      </c>
      <c r="E1743" s="3" t="s">
        <v>44</v>
      </c>
      <c r="F1743" s="4">
        <v>73</v>
      </c>
      <c r="G1743" s="14">
        <v>0.2</v>
      </c>
    </row>
    <row r="1744" spans="1:7" x14ac:dyDescent="0.25">
      <c r="A1744" s="3" t="s">
        <v>106</v>
      </c>
      <c r="B1744" s="3">
        <f t="shared" si="27"/>
        <v>2021</v>
      </c>
      <c r="C1744" s="3" t="str" cm="1">
        <f t="array" ref="C1744">_xlfn.IFS(LEFT(A1744,1)="1","1+2 kvartal",LEFT(A1744,1)="2","1+2 kvartal",LEFT(A1744,1)="3","3+4 kvartal",LEFT(A1744,1)="4","3+4 kvartal")</f>
        <v>1+2 kvartal</v>
      </c>
      <c r="D1744" s="3" t="s">
        <v>105</v>
      </c>
      <c r="E1744" s="3" t="s">
        <v>45</v>
      </c>
      <c r="F1744" s="4">
        <v>28</v>
      </c>
      <c r="G1744" s="14">
        <v>0.2</v>
      </c>
    </row>
    <row r="1745" spans="1:7" x14ac:dyDescent="0.25">
      <c r="A1745" s="3" t="s">
        <v>106</v>
      </c>
      <c r="B1745" s="3">
        <f t="shared" si="27"/>
        <v>2021</v>
      </c>
      <c r="C1745" s="3" t="str" cm="1">
        <f t="array" ref="C1745">_xlfn.IFS(LEFT(A1745,1)="1","1+2 kvartal",LEFT(A1745,1)="2","1+2 kvartal",LEFT(A1745,1)="3","3+4 kvartal",LEFT(A1745,1)="4","3+4 kvartal")</f>
        <v>1+2 kvartal</v>
      </c>
      <c r="D1745" s="3" t="s">
        <v>105</v>
      </c>
      <c r="E1745" s="3" t="s">
        <v>46</v>
      </c>
      <c r="F1745" s="4">
        <v>87</v>
      </c>
      <c r="G1745" s="14">
        <v>0.3</v>
      </c>
    </row>
    <row r="1746" spans="1:7" x14ac:dyDescent="0.25">
      <c r="A1746" s="3" t="s">
        <v>106</v>
      </c>
      <c r="B1746" s="3">
        <f t="shared" si="27"/>
        <v>2021</v>
      </c>
      <c r="C1746" s="3" t="str" cm="1">
        <f t="array" ref="C1746">_xlfn.IFS(LEFT(A1746,1)="1","1+2 kvartal",LEFT(A1746,1)="2","1+2 kvartal",LEFT(A1746,1)="3","3+4 kvartal",LEFT(A1746,1)="4","3+4 kvartal")</f>
        <v>1+2 kvartal</v>
      </c>
      <c r="D1746" s="3" t="s">
        <v>105</v>
      </c>
      <c r="E1746" s="3" t="s">
        <v>47</v>
      </c>
      <c r="F1746" s="4">
        <v>34</v>
      </c>
      <c r="G1746" s="14">
        <v>0.2</v>
      </c>
    </row>
    <row r="1747" spans="1:7" x14ac:dyDescent="0.25">
      <c r="A1747" s="3" t="s">
        <v>106</v>
      </c>
      <c r="B1747" s="3">
        <f t="shared" si="27"/>
        <v>2021</v>
      </c>
      <c r="C1747" s="3" t="str" cm="1">
        <f t="array" ref="C1747">_xlfn.IFS(LEFT(A1747,1)="1","1+2 kvartal",LEFT(A1747,1)="2","1+2 kvartal",LEFT(A1747,1)="3","3+4 kvartal",LEFT(A1747,1)="4","3+4 kvartal")</f>
        <v>1+2 kvartal</v>
      </c>
      <c r="D1747" s="3" t="s">
        <v>105</v>
      </c>
      <c r="E1747" s="3" t="s">
        <v>48</v>
      </c>
      <c r="F1747" s="4">
        <v>86</v>
      </c>
      <c r="G1747" s="14">
        <v>0.4</v>
      </c>
    </row>
    <row r="1748" spans="1:7" x14ac:dyDescent="0.25">
      <c r="A1748" s="3" t="s">
        <v>106</v>
      </c>
      <c r="B1748" s="3">
        <f t="shared" si="27"/>
        <v>2021</v>
      </c>
      <c r="C1748" s="3" t="str" cm="1">
        <f t="array" ref="C1748">_xlfn.IFS(LEFT(A1748,1)="1","1+2 kvartal",LEFT(A1748,1)="2","1+2 kvartal",LEFT(A1748,1)="3","3+4 kvartal",LEFT(A1748,1)="4","3+4 kvartal")</f>
        <v>1+2 kvartal</v>
      </c>
      <c r="D1748" s="3" t="s">
        <v>105</v>
      </c>
      <c r="E1748" s="3" t="s">
        <v>49</v>
      </c>
      <c r="F1748" s="4">
        <v>132</v>
      </c>
      <c r="G1748" s="14">
        <v>0.4</v>
      </c>
    </row>
    <row r="1749" spans="1:7" x14ac:dyDescent="0.25">
      <c r="A1749" s="3" t="s">
        <v>106</v>
      </c>
      <c r="B1749" s="3">
        <f t="shared" si="27"/>
        <v>2021</v>
      </c>
      <c r="C1749" s="3" t="str" cm="1">
        <f t="array" ref="C1749">_xlfn.IFS(LEFT(A1749,1)="1","1+2 kvartal",LEFT(A1749,1)="2","1+2 kvartal",LEFT(A1749,1)="3","3+4 kvartal",LEFT(A1749,1)="4","3+4 kvartal")</f>
        <v>1+2 kvartal</v>
      </c>
      <c r="D1749" s="3" t="s">
        <v>105</v>
      </c>
      <c r="E1749" s="3" t="s">
        <v>50</v>
      </c>
      <c r="F1749" s="4">
        <v>72</v>
      </c>
      <c r="G1749" s="14">
        <v>0.5</v>
      </c>
    </row>
    <row r="1750" spans="1:7" x14ac:dyDescent="0.25">
      <c r="A1750" s="3" t="s">
        <v>106</v>
      </c>
      <c r="B1750" s="3">
        <f t="shared" si="27"/>
        <v>2021</v>
      </c>
      <c r="C1750" s="3" t="str" cm="1">
        <f t="array" ref="C1750">_xlfn.IFS(LEFT(A1750,1)="1","1+2 kvartal",LEFT(A1750,1)="2","1+2 kvartal",LEFT(A1750,1)="3","3+4 kvartal",LEFT(A1750,1)="4","3+4 kvartal")</f>
        <v>1+2 kvartal</v>
      </c>
      <c r="D1750" s="3" t="s">
        <v>105</v>
      </c>
      <c r="E1750" s="3" t="s">
        <v>51</v>
      </c>
      <c r="F1750" s="4">
        <v>162</v>
      </c>
      <c r="G1750" s="14">
        <v>0.3</v>
      </c>
    </row>
    <row r="1751" spans="1:7" x14ac:dyDescent="0.25">
      <c r="A1751" s="3" t="s">
        <v>106</v>
      </c>
      <c r="B1751" s="3">
        <f t="shared" si="27"/>
        <v>2021</v>
      </c>
      <c r="C1751" s="3" t="str" cm="1">
        <f t="array" ref="C1751">_xlfn.IFS(LEFT(A1751,1)="1","1+2 kvartal",LEFT(A1751,1)="2","1+2 kvartal",LEFT(A1751,1)="3","3+4 kvartal",LEFT(A1751,1)="4","3+4 kvartal")</f>
        <v>1+2 kvartal</v>
      </c>
      <c r="D1751" s="3" t="s">
        <v>105</v>
      </c>
      <c r="E1751" s="3" t="s">
        <v>52</v>
      </c>
      <c r="F1751" s="4">
        <v>680</v>
      </c>
      <c r="G1751" s="14">
        <v>0.1</v>
      </c>
    </row>
    <row r="1752" spans="1:7" x14ac:dyDescent="0.25">
      <c r="A1752" s="3" t="s">
        <v>106</v>
      </c>
      <c r="B1752" s="3">
        <f t="shared" si="27"/>
        <v>2021</v>
      </c>
      <c r="C1752" s="3" t="str" cm="1">
        <f t="array" ref="C1752">_xlfn.IFS(LEFT(A1752,1)="1","1+2 kvartal",LEFT(A1752,1)="2","1+2 kvartal",LEFT(A1752,1)="3","3+4 kvartal",LEFT(A1752,1)="4","3+4 kvartal")</f>
        <v>1+2 kvartal</v>
      </c>
      <c r="D1752" s="3" t="s">
        <v>105</v>
      </c>
      <c r="E1752" s="3" t="s">
        <v>53</v>
      </c>
      <c r="F1752" s="4">
        <v>104</v>
      </c>
      <c r="G1752" s="14">
        <v>0.3</v>
      </c>
    </row>
    <row r="1753" spans="1:7" x14ac:dyDescent="0.25">
      <c r="A1753" s="3" t="s">
        <v>106</v>
      </c>
      <c r="B1753" s="3">
        <f t="shared" si="27"/>
        <v>2021</v>
      </c>
      <c r="C1753" s="3" t="str" cm="1">
        <f t="array" ref="C1753">_xlfn.IFS(LEFT(A1753,1)="1","1+2 kvartal",LEFT(A1753,1)="2","1+2 kvartal",LEFT(A1753,1)="3","3+4 kvartal",LEFT(A1753,1)="4","3+4 kvartal")</f>
        <v>1+2 kvartal</v>
      </c>
      <c r="D1753" s="3" t="s">
        <v>105</v>
      </c>
      <c r="E1753" s="3" t="s">
        <v>54</v>
      </c>
      <c r="F1753" s="4">
        <v>61</v>
      </c>
      <c r="G1753" s="14">
        <v>0.9</v>
      </c>
    </row>
    <row r="1754" spans="1:7" x14ac:dyDescent="0.25">
      <c r="A1754" s="3" t="s">
        <v>106</v>
      </c>
      <c r="B1754" s="3">
        <f t="shared" si="27"/>
        <v>2021</v>
      </c>
      <c r="C1754" s="3" t="str" cm="1">
        <f t="array" ref="C1754">_xlfn.IFS(LEFT(A1754,1)="1","1+2 kvartal",LEFT(A1754,1)="2","1+2 kvartal",LEFT(A1754,1)="3","3+4 kvartal",LEFT(A1754,1)="4","3+4 kvartal")</f>
        <v>1+2 kvartal</v>
      </c>
      <c r="D1754" s="3" t="s">
        <v>105</v>
      </c>
      <c r="E1754" s="3" t="s">
        <v>55</v>
      </c>
      <c r="F1754" s="4">
        <v>46</v>
      </c>
      <c r="G1754" s="14">
        <v>0.3</v>
      </c>
    </row>
    <row r="1755" spans="1:7" x14ac:dyDescent="0.25">
      <c r="A1755" s="3" t="s">
        <v>106</v>
      </c>
      <c r="B1755" s="3">
        <f t="shared" si="27"/>
        <v>2021</v>
      </c>
      <c r="C1755" s="3" t="str" cm="1">
        <f t="array" ref="C1755">_xlfn.IFS(LEFT(A1755,1)="1","1+2 kvartal",LEFT(A1755,1)="2","1+2 kvartal",LEFT(A1755,1)="3","3+4 kvartal",LEFT(A1755,1)="4","3+4 kvartal")</f>
        <v>1+2 kvartal</v>
      </c>
      <c r="D1755" s="3" t="s">
        <v>105</v>
      </c>
      <c r="E1755" s="3" t="s">
        <v>56</v>
      </c>
      <c r="F1755" s="4">
        <v>43</v>
      </c>
      <c r="G1755" s="14">
        <v>0.4</v>
      </c>
    </row>
    <row r="1756" spans="1:7" x14ac:dyDescent="0.25">
      <c r="A1756" s="3" t="s">
        <v>106</v>
      </c>
      <c r="B1756" s="3">
        <f t="shared" si="27"/>
        <v>2021</v>
      </c>
      <c r="C1756" s="3" t="str" cm="1">
        <f t="array" ref="C1756">_xlfn.IFS(LEFT(A1756,1)="1","1+2 kvartal",LEFT(A1756,1)="2","1+2 kvartal",LEFT(A1756,1)="3","3+4 kvartal",LEFT(A1756,1)="4","3+4 kvartal")</f>
        <v>1+2 kvartal</v>
      </c>
      <c r="D1756" s="3" t="s">
        <v>105</v>
      </c>
      <c r="E1756" s="3" t="s">
        <v>57</v>
      </c>
      <c r="F1756" s="4">
        <v>233</v>
      </c>
      <c r="G1756" s="4">
        <v>1</v>
      </c>
    </row>
    <row r="1757" spans="1:7" x14ac:dyDescent="0.25">
      <c r="A1757" s="3" t="s">
        <v>106</v>
      </c>
      <c r="B1757" s="3">
        <f t="shared" si="27"/>
        <v>2021</v>
      </c>
      <c r="C1757" s="3" t="str" cm="1">
        <f t="array" ref="C1757">_xlfn.IFS(LEFT(A1757,1)="1","1+2 kvartal",LEFT(A1757,1)="2","1+2 kvartal",LEFT(A1757,1)="3","3+4 kvartal",LEFT(A1757,1)="4","3+4 kvartal")</f>
        <v>1+2 kvartal</v>
      </c>
      <c r="D1757" s="3" t="s">
        <v>105</v>
      </c>
      <c r="E1757" s="3" t="s">
        <v>58</v>
      </c>
      <c r="F1757" s="4">
        <v>45</v>
      </c>
      <c r="G1757" s="14">
        <v>0.1</v>
      </c>
    </row>
    <row r="1758" spans="1:7" x14ac:dyDescent="0.25">
      <c r="A1758" s="3" t="s">
        <v>106</v>
      </c>
      <c r="B1758" s="3">
        <f t="shared" si="27"/>
        <v>2021</v>
      </c>
      <c r="C1758" s="3" t="str" cm="1">
        <f t="array" ref="C1758">_xlfn.IFS(LEFT(A1758,1)="1","1+2 kvartal",LEFT(A1758,1)="2","1+2 kvartal",LEFT(A1758,1)="3","3+4 kvartal",LEFT(A1758,1)="4","3+4 kvartal")</f>
        <v>1+2 kvartal</v>
      </c>
      <c r="D1758" s="3" t="s">
        <v>105</v>
      </c>
      <c r="E1758" s="3" t="s">
        <v>59</v>
      </c>
      <c r="F1758" s="4">
        <v>6</v>
      </c>
      <c r="G1758" s="14">
        <v>0.7</v>
      </c>
    </row>
    <row r="1759" spans="1:7" x14ac:dyDescent="0.25">
      <c r="A1759" s="3" t="s">
        <v>106</v>
      </c>
      <c r="B1759" s="3">
        <f t="shared" si="27"/>
        <v>2021</v>
      </c>
      <c r="C1759" s="3" t="str" cm="1">
        <f t="array" ref="C1759">_xlfn.IFS(LEFT(A1759,1)="1","1+2 kvartal",LEFT(A1759,1)="2","1+2 kvartal",LEFT(A1759,1)="3","3+4 kvartal",LEFT(A1759,1)="4","3+4 kvartal")</f>
        <v>1+2 kvartal</v>
      </c>
      <c r="D1759" s="3" t="s">
        <v>105</v>
      </c>
      <c r="E1759" s="3" t="s">
        <v>60</v>
      </c>
      <c r="F1759" s="4">
        <v>79</v>
      </c>
      <c r="G1759" s="14">
        <v>0.3</v>
      </c>
    </row>
    <row r="1760" spans="1:7" x14ac:dyDescent="0.25">
      <c r="A1760" s="3" t="s">
        <v>106</v>
      </c>
      <c r="B1760" s="3">
        <f t="shared" si="27"/>
        <v>2021</v>
      </c>
      <c r="C1760" s="3" t="str" cm="1">
        <f t="array" ref="C1760">_xlfn.IFS(LEFT(A1760,1)="1","1+2 kvartal",LEFT(A1760,1)="2","1+2 kvartal",LEFT(A1760,1)="3","3+4 kvartal",LEFT(A1760,1)="4","3+4 kvartal")</f>
        <v>1+2 kvartal</v>
      </c>
      <c r="D1760" s="3" t="s">
        <v>105</v>
      </c>
      <c r="E1760" s="3" t="s">
        <v>61</v>
      </c>
      <c r="F1760" s="4">
        <v>90</v>
      </c>
      <c r="G1760" s="14">
        <v>0.4</v>
      </c>
    </row>
    <row r="1761" spans="1:7" x14ac:dyDescent="0.25">
      <c r="A1761" s="3" t="s">
        <v>106</v>
      </c>
      <c r="B1761" s="3">
        <f t="shared" si="27"/>
        <v>2021</v>
      </c>
      <c r="C1761" s="3" t="str" cm="1">
        <f t="array" ref="C1761">_xlfn.IFS(LEFT(A1761,1)="1","1+2 kvartal",LEFT(A1761,1)="2","1+2 kvartal",LEFT(A1761,1)="3","3+4 kvartal",LEFT(A1761,1)="4","3+4 kvartal")</f>
        <v>1+2 kvartal</v>
      </c>
      <c r="D1761" s="3" t="s">
        <v>105</v>
      </c>
      <c r="E1761" s="3" t="s">
        <v>62</v>
      </c>
      <c r="F1761" s="4">
        <v>51</v>
      </c>
      <c r="G1761" s="14">
        <v>0.4</v>
      </c>
    </row>
    <row r="1762" spans="1:7" x14ac:dyDescent="0.25">
      <c r="A1762" s="3" t="s">
        <v>106</v>
      </c>
      <c r="B1762" s="3">
        <f t="shared" si="27"/>
        <v>2021</v>
      </c>
      <c r="C1762" s="3" t="str" cm="1">
        <f t="array" ref="C1762">_xlfn.IFS(LEFT(A1762,1)="1","1+2 kvartal",LEFT(A1762,1)="2","1+2 kvartal",LEFT(A1762,1)="3","3+4 kvartal",LEFT(A1762,1)="4","3+4 kvartal")</f>
        <v>1+2 kvartal</v>
      </c>
      <c r="D1762" s="3" t="s">
        <v>105</v>
      </c>
      <c r="E1762" s="3" t="s">
        <v>63</v>
      </c>
      <c r="F1762" s="4">
        <v>152</v>
      </c>
      <c r="G1762" s="14">
        <v>0.7</v>
      </c>
    </row>
    <row r="1763" spans="1:7" x14ac:dyDescent="0.25">
      <c r="A1763" s="3" t="s">
        <v>106</v>
      </c>
      <c r="B1763" s="3">
        <f t="shared" si="27"/>
        <v>2021</v>
      </c>
      <c r="C1763" s="3" t="str" cm="1">
        <f t="array" ref="C1763">_xlfn.IFS(LEFT(A1763,1)="1","1+2 kvartal",LEFT(A1763,1)="2","1+2 kvartal",LEFT(A1763,1)="3","3+4 kvartal",LEFT(A1763,1)="4","3+4 kvartal")</f>
        <v>1+2 kvartal</v>
      </c>
      <c r="D1763" s="3" t="s">
        <v>105</v>
      </c>
      <c r="E1763" s="3" t="s">
        <v>64</v>
      </c>
      <c r="F1763" s="4">
        <v>83</v>
      </c>
      <c r="G1763" s="14">
        <v>0.5</v>
      </c>
    </row>
    <row r="1764" spans="1:7" x14ac:dyDescent="0.25">
      <c r="A1764" s="3" t="s">
        <v>106</v>
      </c>
      <c r="B1764" s="3">
        <f t="shared" si="27"/>
        <v>2021</v>
      </c>
      <c r="C1764" s="3" t="str" cm="1">
        <f t="array" ref="C1764">_xlfn.IFS(LEFT(A1764,1)="1","1+2 kvartal",LEFT(A1764,1)="2","1+2 kvartal",LEFT(A1764,1)="3","3+4 kvartal",LEFT(A1764,1)="4","3+4 kvartal")</f>
        <v>1+2 kvartal</v>
      </c>
      <c r="D1764" s="3" t="s">
        <v>105</v>
      </c>
      <c r="E1764" s="3" t="s">
        <v>65</v>
      </c>
      <c r="F1764" s="4">
        <v>86</v>
      </c>
      <c r="G1764" s="14">
        <v>0.4</v>
      </c>
    </row>
    <row r="1765" spans="1:7" x14ac:dyDescent="0.25">
      <c r="A1765" s="3" t="s">
        <v>106</v>
      </c>
      <c r="B1765" s="3">
        <f t="shared" si="27"/>
        <v>2021</v>
      </c>
      <c r="C1765" s="3" t="str" cm="1">
        <f t="array" ref="C1765">_xlfn.IFS(LEFT(A1765,1)="1","1+2 kvartal",LEFT(A1765,1)="2","1+2 kvartal",LEFT(A1765,1)="3","3+4 kvartal",LEFT(A1765,1)="4","3+4 kvartal")</f>
        <v>1+2 kvartal</v>
      </c>
      <c r="D1765" s="3" t="s">
        <v>105</v>
      </c>
      <c r="E1765" s="3" t="s">
        <v>66</v>
      </c>
      <c r="F1765" s="4">
        <v>229</v>
      </c>
      <c r="G1765" s="14">
        <v>0.4</v>
      </c>
    </row>
    <row r="1766" spans="1:7" x14ac:dyDescent="0.25">
      <c r="A1766" s="3" t="s">
        <v>106</v>
      </c>
      <c r="B1766" s="3">
        <f t="shared" si="27"/>
        <v>2021</v>
      </c>
      <c r="C1766" s="3" t="str" cm="1">
        <f t="array" ref="C1766">_xlfn.IFS(LEFT(A1766,1)="1","1+2 kvartal",LEFT(A1766,1)="2","1+2 kvartal",LEFT(A1766,1)="3","3+4 kvartal",LEFT(A1766,1)="4","3+4 kvartal")</f>
        <v>1+2 kvartal</v>
      </c>
      <c r="D1766" s="3" t="s">
        <v>105</v>
      </c>
      <c r="E1766" s="3" t="s">
        <v>67</v>
      </c>
      <c r="F1766" s="4">
        <v>43</v>
      </c>
      <c r="G1766" s="14">
        <v>0.3</v>
      </c>
    </row>
    <row r="1767" spans="1:7" x14ac:dyDescent="0.25">
      <c r="A1767" s="3" t="s">
        <v>106</v>
      </c>
      <c r="B1767" s="3">
        <f t="shared" si="27"/>
        <v>2021</v>
      </c>
      <c r="C1767" s="3" t="str" cm="1">
        <f t="array" ref="C1767">_xlfn.IFS(LEFT(A1767,1)="1","1+2 kvartal",LEFT(A1767,1)="2","1+2 kvartal",LEFT(A1767,1)="3","3+4 kvartal",LEFT(A1767,1)="4","3+4 kvartal")</f>
        <v>1+2 kvartal</v>
      </c>
      <c r="D1767" s="3" t="s">
        <v>105</v>
      </c>
      <c r="E1767" s="3" t="s">
        <v>68</v>
      </c>
      <c r="F1767" s="4">
        <v>377</v>
      </c>
      <c r="G1767" s="14">
        <v>0.3</v>
      </c>
    </row>
    <row r="1768" spans="1:7" x14ac:dyDescent="0.25">
      <c r="A1768" s="3" t="s">
        <v>106</v>
      </c>
      <c r="B1768" s="3">
        <f t="shared" si="27"/>
        <v>2021</v>
      </c>
      <c r="C1768" s="3" t="str" cm="1">
        <f t="array" ref="C1768">_xlfn.IFS(LEFT(A1768,1)="1","1+2 kvartal",LEFT(A1768,1)="2","1+2 kvartal",LEFT(A1768,1)="3","3+4 kvartal",LEFT(A1768,1)="4","3+4 kvartal")</f>
        <v>1+2 kvartal</v>
      </c>
      <c r="D1768" s="3" t="s">
        <v>105</v>
      </c>
      <c r="E1768" s="3" t="s">
        <v>69</v>
      </c>
      <c r="F1768" s="4">
        <v>100</v>
      </c>
      <c r="G1768" s="14">
        <v>0.5</v>
      </c>
    </row>
    <row r="1769" spans="1:7" x14ac:dyDescent="0.25">
      <c r="A1769" s="3" t="s">
        <v>106</v>
      </c>
      <c r="B1769" s="3">
        <f t="shared" si="27"/>
        <v>2021</v>
      </c>
      <c r="C1769" s="3" t="str" cm="1">
        <f t="array" ref="C1769">_xlfn.IFS(LEFT(A1769,1)="1","1+2 kvartal",LEFT(A1769,1)="2","1+2 kvartal",LEFT(A1769,1)="3","3+4 kvartal",LEFT(A1769,1)="4","3+4 kvartal")</f>
        <v>1+2 kvartal</v>
      </c>
      <c r="D1769" s="3" t="s">
        <v>105</v>
      </c>
      <c r="E1769" s="3" t="s">
        <v>70</v>
      </c>
      <c r="F1769" s="4">
        <v>185</v>
      </c>
      <c r="G1769" s="14">
        <v>0.3</v>
      </c>
    </row>
    <row r="1770" spans="1:7" x14ac:dyDescent="0.25">
      <c r="A1770" s="3" t="s">
        <v>106</v>
      </c>
      <c r="B1770" s="3">
        <f t="shared" si="27"/>
        <v>2021</v>
      </c>
      <c r="C1770" s="3" t="str" cm="1">
        <f t="array" ref="C1770">_xlfn.IFS(LEFT(A1770,1)="1","1+2 kvartal",LEFT(A1770,1)="2","1+2 kvartal",LEFT(A1770,1)="3","3+4 kvartal",LEFT(A1770,1)="4","3+4 kvartal")</f>
        <v>1+2 kvartal</v>
      </c>
      <c r="D1770" s="3" t="s">
        <v>105</v>
      </c>
      <c r="E1770" s="3" t="s">
        <v>71</v>
      </c>
      <c r="F1770" s="4">
        <v>68</v>
      </c>
      <c r="G1770" s="14">
        <v>0.4</v>
      </c>
    </row>
    <row r="1771" spans="1:7" x14ac:dyDescent="0.25">
      <c r="A1771" s="3" t="s">
        <v>106</v>
      </c>
      <c r="B1771" s="3">
        <f t="shared" si="27"/>
        <v>2021</v>
      </c>
      <c r="C1771" s="3" t="str" cm="1">
        <f t="array" ref="C1771">_xlfn.IFS(LEFT(A1771,1)="1","1+2 kvartal",LEFT(A1771,1)="2","1+2 kvartal",LEFT(A1771,1)="3","3+4 kvartal",LEFT(A1771,1)="4","3+4 kvartal")</f>
        <v>1+2 kvartal</v>
      </c>
      <c r="D1771" s="3" t="s">
        <v>105</v>
      </c>
      <c r="E1771" s="3" t="s">
        <v>72</v>
      </c>
      <c r="F1771" s="4">
        <v>144</v>
      </c>
      <c r="G1771" s="14">
        <v>0.4</v>
      </c>
    </row>
    <row r="1772" spans="1:7" x14ac:dyDescent="0.25">
      <c r="A1772" s="3" t="s">
        <v>106</v>
      </c>
      <c r="B1772" s="3">
        <f t="shared" si="27"/>
        <v>2021</v>
      </c>
      <c r="C1772" s="3" t="str" cm="1">
        <f t="array" ref="C1772">_xlfn.IFS(LEFT(A1772,1)="1","1+2 kvartal",LEFT(A1772,1)="2","1+2 kvartal",LEFT(A1772,1)="3","3+4 kvartal",LEFT(A1772,1)="4","3+4 kvartal")</f>
        <v>1+2 kvartal</v>
      </c>
      <c r="D1772" s="3" t="s">
        <v>105</v>
      </c>
      <c r="E1772" s="3" t="s">
        <v>73</v>
      </c>
      <c r="F1772" s="4">
        <v>71</v>
      </c>
      <c r="G1772" s="14">
        <v>0.3</v>
      </c>
    </row>
    <row r="1773" spans="1:7" x14ac:dyDescent="0.25">
      <c r="A1773" s="3" t="s">
        <v>106</v>
      </c>
      <c r="B1773" s="3">
        <f t="shared" si="27"/>
        <v>2021</v>
      </c>
      <c r="C1773" s="3" t="str" cm="1">
        <f t="array" ref="C1773">_xlfn.IFS(LEFT(A1773,1)="1","1+2 kvartal",LEFT(A1773,1)="2","1+2 kvartal",LEFT(A1773,1)="3","3+4 kvartal",LEFT(A1773,1)="4","3+4 kvartal")</f>
        <v>1+2 kvartal</v>
      </c>
      <c r="D1773" s="3" t="s">
        <v>105</v>
      </c>
      <c r="E1773" s="3" t="s">
        <v>74</v>
      </c>
      <c r="F1773" s="4">
        <v>179</v>
      </c>
      <c r="G1773" s="14">
        <v>0.3</v>
      </c>
    </row>
    <row r="1774" spans="1:7" x14ac:dyDescent="0.25">
      <c r="A1774" s="3" t="s">
        <v>106</v>
      </c>
      <c r="B1774" s="3">
        <f t="shared" si="27"/>
        <v>2021</v>
      </c>
      <c r="C1774" s="3" t="str" cm="1">
        <f t="array" ref="C1774">_xlfn.IFS(LEFT(A1774,1)="1","1+2 kvartal",LEFT(A1774,1)="2","1+2 kvartal",LEFT(A1774,1)="3","3+4 kvartal",LEFT(A1774,1)="4","3+4 kvartal")</f>
        <v>1+2 kvartal</v>
      </c>
      <c r="D1774" s="3" t="s">
        <v>105</v>
      </c>
      <c r="E1774" s="3" t="s">
        <v>75</v>
      </c>
      <c r="F1774" s="4">
        <v>76</v>
      </c>
      <c r="G1774" s="14">
        <v>0.2</v>
      </c>
    </row>
    <row r="1775" spans="1:7" x14ac:dyDescent="0.25">
      <c r="A1775" s="3" t="s">
        <v>106</v>
      </c>
      <c r="B1775" s="3">
        <f t="shared" si="27"/>
        <v>2021</v>
      </c>
      <c r="C1775" s="3" t="str" cm="1">
        <f t="array" ref="C1775">_xlfn.IFS(LEFT(A1775,1)="1","1+2 kvartal",LEFT(A1775,1)="2","1+2 kvartal",LEFT(A1775,1)="3","3+4 kvartal",LEFT(A1775,1)="4","3+4 kvartal")</f>
        <v>1+2 kvartal</v>
      </c>
      <c r="D1775" s="3" t="s">
        <v>105</v>
      </c>
      <c r="E1775" s="3" t="s">
        <v>76</v>
      </c>
      <c r="F1775" s="4">
        <v>76</v>
      </c>
      <c r="G1775" s="14">
        <v>0.3</v>
      </c>
    </row>
    <row r="1776" spans="1:7" x14ac:dyDescent="0.25">
      <c r="A1776" s="3" t="s">
        <v>106</v>
      </c>
      <c r="B1776" s="3">
        <f t="shared" si="27"/>
        <v>2021</v>
      </c>
      <c r="C1776" s="3" t="str" cm="1">
        <f t="array" ref="C1776">_xlfn.IFS(LEFT(A1776,1)="1","1+2 kvartal",LEFT(A1776,1)="2","1+2 kvartal",LEFT(A1776,1)="3","3+4 kvartal",LEFT(A1776,1)="4","3+4 kvartal")</f>
        <v>1+2 kvartal</v>
      </c>
      <c r="D1776" s="3" t="s">
        <v>105</v>
      </c>
      <c r="E1776" s="3" t="s">
        <v>77</v>
      </c>
      <c r="F1776" s="4">
        <v>10</v>
      </c>
      <c r="G1776" s="14">
        <v>0.5</v>
      </c>
    </row>
    <row r="1777" spans="1:7" x14ac:dyDescent="0.25">
      <c r="A1777" s="3" t="s">
        <v>106</v>
      </c>
      <c r="B1777" s="3">
        <f t="shared" si="27"/>
        <v>2021</v>
      </c>
      <c r="C1777" s="3" t="str" cm="1">
        <f t="array" ref="C1777">_xlfn.IFS(LEFT(A1777,1)="1","1+2 kvartal",LEFT(A1777,1)="2","1+2 kvartal",LEFT(A1777,1)="3","3+4 kvartal",LEFT(A1777,1)="4","3+4 kvartal")</f>
        <v>1+2 kvartal</v>
      </c>
      <c r="D1777" s="3" t="s">
        <v>105</v>
      </c>
      <c r="E1777" s="3" t="s">
        <v>78</v>
      </c>
      <c r="F1777" s="4">
        <v>174</v>
      </c>
      <c r="G1777" s="14">
        <v>0.3</v>
      </c>
    </row>
    <row r="1778" spans="1:7" x14ac:dyDescent="0.25">
      <c r="A1778" s="3" t="s">
        <v>106</v>
      </c>
      <c r="B1778" s="3">
        <f t="shared" si="27"/>
        <v>2021</v>
      </c>
      <c r="C1778" s="3" t="str" cm="1">
        <f t="array" ref="C1778">_xlfn.IFS(LEFT(A1778,1)="1","1+2 kvartal",LEFT(A1778,1)="2","1+2 kvartal",LEFT(A1778,1)="3","3+4 kvartal",LEFT(A1778,1)="4","3+4 kvartal")</f>
        <v>1+2 kvartal</v>
      </c>
      <c r="D1778" s="3" t="s">
        <v>105</v>
      </c>
      <c r="E1778" s="3" t="s">
        <v>79</v>
      </c>
      <c r="F1778" s="4">
        <v>99</v>
      </c>
      <c r="G1778" s="14">
        <v>0.3</v>
      </c>
    </row>
    <row r="1779" spans="1:7" x14ac:dyDescent="0.25">
      <c r="A1779" s="3" t="s">
        <v>106</v>
      </c>
      <c r="B1779" s="3">
        <f t="shared" si="27"/>
        <v>2021</v>
      </c>
      <c r="C1779" s="3" t="str" cm="1">
        <f t="array" ref="C1779">_xlfn.IFS(LEFT(A1779,1)="1","1+2 kvartal",LEFT(A1779,1)="2","1+2 kvartal",LEFT(A1779,1)="3","3+4 kvartal",LEFT(A1779,1)="4","3+4 kvartal")</f>
        <v>1+2 kvartal</v>
      </c>
      <c r="D1779" s="3" t="s">
        <v>105</v>
      </c>
      <c r="E1779" s="3" t="s">
        <v>80</v>
      </c>
      <c r="F1779" s="4">
        <v>102</v>
      </c>
      <c r="G1779" s="14">
        <v>0.4</v>
      </c>
    </row>
    <row r="1780" spans="1:7" x14ac:dyDescent="0.25">
      <c r="A1780" s="3" t="s">
        <v>106</v>
      </c>
      <c r="B1780" s="3">
        <f t="shared" si="27"/>
        <v>2021</v>
      </c>
      <c r="C1780" s="3" t="str" cm="1">
        <f t="array" ref="C1780">_xlfn.IFS(LEFT(A1780,1)="1","1+2 kvartal",LEFT(A1780,1)="2","1+2 kvartal",LEFT(A1780,1)="3","3+4 kvartal",LEFT(A1780,1)="4","3+4 kvartal")</f>
        <v>1+2 kvartal</v>
      </c>
      <c r="D1780" s="3" t="s">
        <v>105</v>
      </c>
      <c r="E1780" s="3" t="s">
        <v>81</v>
      </c>
      <c r="F1780" s="4">
        <v>166</v>
      </c>
      <c r="G1780" s="14">
        <v>0.3</v>
      </c>
    </row>
    <row r="1781" spans="1:7" x14ac:dyDescent="0.25">
      <c r="A1781" s="3" t="s">
        <v>106</v>
      </c>
      <c r="B1781" s="3">
        <f t="shared" si="27"/>
        <v>2021</v>
      </c>
      <c r="C1781" s="3" t="str" cm="1">
        <f t="array" ref="C1781">_xlfn.IFS(LEFT(A1781,1)="1","1+2 kvartal",LEFT(A1781,1)="2","1+2 kvartal",LEFT(A1781,1)="3","3+4 kvartal",LEFT(A1781,1)="4","3+4 kvartal")</f>
        <v>1+2 kvartal</v>
      </c>
      <c r="D1781" s="3" t="s">
        <v>105</v>
      </c>
      <c r="E1781" s="3" t="s">
        <v>82</v>
      </c>
      <c r="F1781" s="4">
        <v>34</v>
      </c>
      <c r="G1781" s="14">
        <v>0.2</v>
      </c>
    </row>
    <row r="1782" spans="1:7" x14ac:dyDescent="0.25">
      <c r="A1782" s="3" t="s">
        <v>106</v>
      </c>
      <c r="B1782" s="3">
        <f t="shared" si="27"/>
        <v>2021</v>
      </c>
      <c r="C1782" s="3" t="str" cm="1">
        <f t="array" ref="C1782">_xlfn.IFS(LEFT(A1782,1)="1","1+2 kvartal",LEFT(A1782,1)="2","1+2 kvartal",LEFT(A1782,1)="3","3+4 kvartal",LEFT(A1782,1)="4","3+4 kvartal")</f>
        <v>1+2 kvartal</v>
      </c>
      <c r="D1782" s="3" t="s">
        <v>105</v>
      </c>
      <c r="E1782" s="3" t="s">
        <v>83</v>
      </c>
      <c r="F1782" s="4">
        <v>73</v>
      </c>
      <c r="G1782" s="14">
        <v>0.4</v>
      </c>
    </row>
    <row r="1783" spans="1:7" x14ac:dyDescent="0.25">
      <c r="A1783" s="3" t="s">
        <v>106</v>
      </c>
      <c r="B1783" s="3">
        <f t="shared" si="27"/>
        <v>2021</v>
      </c>
      <c r="C1783" s="3" t="str" cm="1">
        <f t="array" ref="C1783">_xlfn.IFS(LEFT(A1783,1)="1","1+2 kvartal",LEFT(A1783,1)="2","1+2 kvartal",LEFT(A1783,1)="3","3+4 kvartal",LEFT(A1783,1)="4","3+4 kvartal")</f>
        <v>1+2 kvartal</v>
      </c>
      <c r="D1783" s="3" t="s">
        <v>105</v>
      </c>
      <c r="E1783" s="3" t="s">
        <v>84</v>
      </c>
      <c r="F1783" s="4">
        <v>97</v>
      </c>
      <c r="G1783" s="14">
        <v>0.7</v>
      </c>
    </row>
    <row r="1784" spans="1:7" x14ac:dyDescent="0.25">
      <c r="A1784" s="3" t="s">
        <v>106</v>
      </c>
      <c r="B1784" s="3">
        <f t="shared" si="27"/>
        <v>2021</v>
      </c>
      <c r="C1784" s="3" t="str" cm="1">
        <f t="array" ref="C1784">_xlfn.IFS(LEFT(A1784,1)="1","1+2 kvartal",LEFT(A1784,1)="2","1+2 kvartal",LEFT(A1784,1)="3","3+4 kvartal",LEFT(A1784,1)="4","3+4 kvartal")</f>
        <v>1+2 kvartal</v>
      </c>
      <c r="D1784" s="3" t="s">
        <v>105</v>
      </c>
      <c r="E1784" s="3" t="s">
        <v>85</v>
      </c>
      <c r="F1784" s="4">
        <v>47</v>
      </c>
      <c r="G1784" s="14">
        <v>0.4</v>
      </c>
    </row>
    <row r="1785" spans="1:7" x14ac:dyDescent="0.25">
      <c r="A1785" s="3" t="s">
        <v>106</v>
      </c>
      <c r="B1785" s="3">
        <f t="shared" si="27"/>
        <v>2021</v>
      </c>
      <c r="C1785" s="3" t="str" cm="1">
        <f t="array" ref="C1785">_xlfn.IFS(LEFT(A1785,1)="1","1+2 kvartal",LEFT(A1785,1)="2","1+2 kvartal",LEFT(A1785,1)="3","3+4 kvartal",LEFT(A1785,1)="4","3+4 kvartal")</f>
        <v>1+2 kvartal</v>
      </c>
      <c r="D1785" s="3" t="s">
        <v>105</v>
      </c>
      <c r="E1785" s="3" t="s">
        <v>86</v>
      </c>
      <c r="F1785" s="4">
        <v>156</v>
      </c>
      <c r="G1785" s="14">
        <v>0.4</v>
      </c>
    </row>
    <row r="1786" spans="1:7" x14ac:dyDescent="0.25">
      <c r="A1786" s="3" t="s">
        <v>106</v>
      </c>
      <c r="B1786" s="3">
        <f t="shared" si="27"/>
        <v>2021</v>
      </c>
      <c r="C1786" s="3" t="str" cm="1">
        <f t="array" ref="C1786">_xlfn.IFS(LEFT(A1786,1)="1","1+2 kvartal",LEFT(A1786,1)="2","1+2 kvartal",LEFT(A1786,1)="3","3+4 kvartal",LEFT(A1786,1)="4","3+4 kvartal")</f>
        <v>1+2 kvartal</v>
      </c>
      <c r="D1786" s="3" t="s">
        <v>105</v>
      </c>
      <c r="E1786" s="3" t="s">
        <v>87</v>
      </c>
      <c r="F1786" s="4">
        <v>89</v>
      </c>
      <c r="G1786" s="14">
        <v>0.3</v>
      </c>
    </row>
    <row r="1787" spans="1:7" x14ac:dyDescent="0.25">
      <c r="A1787" s="3" t="s">
        <v>106</v>
      </c>
      <c r="B1787" s="3">
        <f t="shared" si="27"/>
        <v>2021</v>
      </c>
      <c r="C1787" s="3" t="str" cm="1">
        <f t="array" ref="C1787">_xlfn.IFS(LEFT(A1787,1)="1","1+2 kvartal",LEFT(A1787,1)="2","1+2 kvartal",LEFT(A1787,1)="3","3+4 kvartal",LEFT(A1787,1)="4","3+4 kvartal")</f>
        <v>1+2 kvartal</v>
      </c>
      <c r="D1787" s="3" t="s">
        <v>105</v>
      </c>
      <c r="E1787" s="3" t="s">
        <v>88</v>
      </c>
      <c r="F1787" s="4">
        <v>176</v>
      </c>
      <c r="G1787" s="14">
        <v>0.4</v>
      </c>
    </row>
    <row r="1788" spans="1:7" x14ac:dyDescent="0.25">
      <c r="A1788" s="3" t="s">
        <v>106</v>
      </c>
      <c r="B1788" s="3">
        <f t="shared" si="27"/>
        <v>2021</v>
      </c>
      <c r="C1788" s="3" t="str" cm="1">
        <f t="array" ref="C1788">_xlfn.IFS(LEFT(A1788,1)="1","1+2 kvartal",LEFT(A1788,1)="2","1+2 kvartal",LEFT(A1788,1)="3","3+4 kvartal",LEFT(A1788,1)="4","3+4 kvartal")</f>
        <v>1+2 kvartal</v>
      </c>
      <c r="D1788" s="3" t="s">
        <v>105</v>
      </c>
      <c r="E1788" s="3" t="s">
        <v>89</v>
      </c>
      <c r="F1788" s="4">
        <v>137</v>
      </c>
      <c r="G1788" s="14">
        <v>0.5</v>
      </c>
    </row>
    <row r="1789" spans="1:7" x14ac:dyDescent="0.25">
      <c r="A1789" s="3" t="s">
        <v>106</v>
      </c>
      <c r="B1789" s="3">
        <f t="shared" si="27"/>
        <v>2021</v>
      </c>
      <c r="C1789" s="3" t="str" cm="1">
        <f t="array" ref="C1789">_xlfn.IFS(LEFT(A1789,1)="1","1+2 kvartal",LEFT(A1789,1)="2","1+2 kvartal",LEFT(A1789,1)="3","3+4 kvartal",LEFT(A1789,1)="4","3+4 kvartal")</f>
        <v>1+2 kvartal</v>
      </c>
      <c r="D1789" s="3" t="s">
        <v>105</v>
      </c>
      <c r="E1789" s="3" t="s">
        <v>90</v>
      </c>
      <c r="F1789" s="4">
        <v>114</v>
      </c>
      <c r="G1789" s="14">
        <v>0.5</v>
      </c>
    </row>
    <row r="1790" spans="1:7" x14ac:dyDescent="0.25">
      <c r="A1790" s="3" t="s">
        <v>106</v>
      </c>
      <c r="B1790" s="3">
        <f t="shared" si="27"/>
        <v>2021</v>
      </c>
      <c r="C1790" s="3" t="str" cm="1">
        <f t="array" ref="C1790">_xlfn.IFS(LEFT(A1790,1)="1","1+2 kvartal",LEFT(A1790,1)="2","1+2 kvartal",LEFT(A1790,1)="3","3+4 kvartal",LEFT(A1790,1)="4","3+4 kvartal")</f>
        <v>1+2 kvartal</v>
      </c>
      <c r="D1790" s="3" t="s">
        <v>105</v>
      </c>
      <c r="E1790" s="3" t="s">
        <v>91</v>
      </c>
      <c r="F1790" s="4">
        <v>97</v>
      </c>
      <c r="G1790" s="14">
        <v>0.4</v>
      </c>
    </row>
    <row r="1791" spans="1:7" x14ac:dyDescent="0.25">
      <c r="A1791" s="3" t="s">
        <v>106</v>
      </c>
      <c r="B1791" s="3">
        <f t="shared" si="27"/>
        <v>2021</v>
      </c>
      <c r="C1791" s="3" t="str" cm="1">
        <f t="array" ref="C1791">_xlfn.IFS(LEFT(A1791,1)="1","1+2 kvartal",LEFT(A1791,1)="2","1+2 kvartal",LEFT(A1791,1)="3","3+4 kvartal",LEFT(A1791,1)="4","3+4 kvartal")</f>
        <v>1+2 kvartal</v>
      </c>
      <c r="D1791" s="3" t="s">
        <v>105</v>
      </c>
      <c r="E1791" s="3" t="s">
        <v>92</v>
      </c>
      <c r="F1791" s="4">
        <v>17</v>
      </c>
      <c r="G1791" s="14">
        <v>0.2</v>
      </c>
    </row>
    <row r="1792" spans="1:7" x14ac:dyDescent="0.25">
      <c r="A1792" s="3" t="s">
        <v>106</v>
      </c>
      <c r="B1792" s="3">
        <f t="shared" si="27"/>
        <v>2021</v>
      </c>
      <c r="C1792" s="3" t="str" cm="1">
        <f t="array" ref="C1792">_xlfn.IFS(LEFT(A1792,1)="1","1+2 kvartal",LEFT(A1792,1)="2","1+2 kvartal",LEFT(A1792,1)="3","3+4 kvartal",LEFT(A1792,1)="4","3+4 kvartal")</f>
        <v>1+2 kvartal</v>
      </c>
      <c r="D1792" s="3" t="s">
        <v>105</v>
      </c>
      <c r="E1792" s="3" t="s">
        <v>93</v>
      </c>
      <c r="F1792" s="4">
        <v>83</v>
      </c>
      <c r="G1792" s="14">
        <v>0.3</v>
      </c>
    </row>
    <row r="1793" spans="1:7" x14ac:dyDescent="0.25">
      <c r="A1793" s="3" t="s">
        <v>106</v>
      </c>
      <c r="B1793" s="3">
        <f t="shared" si="27"/>
        <v>2021</v>
      </c>
      <c r="C1793" s="3" t="str" cm="1">
        <f t="array" ref="C1793">_xlfn.IFS(LEFT(A1793,1)="1","1+2 kvartal",LEFT(A1793,1)="2","1+2 kvartal",LEFT(A1793,1)="3","3+4 kvartal",LEFT(A1793,1)="4","3+4 kvartal")</f>
        <v>1+2 kvartal</v>
      </c>
      <c r="D1793" s="3" t="s">
        <v>105</v>
      </c>
      <c r="E1793" s="3" t="s">
        <v>94</v>
      </c>
      <c r="F1793" s="4">
        <v>80</v>
      </c>
      <c r="G1793" s="14">
        <v>0.3</v>
      </c>
    </row>
    <row r="1794" spans="1:7" x14ac:dyDescent="0.25">
      <c r="A1794" s="3" t="s">
        <v>106</v>
      </c>
      <c r="B1794" s="3">
        <f t="shared" si="27"/>
        <v>2021</v>
      </c>
      <c r="C1794" s="3" t="str" cm="1">
        <f t="array" ref="C1794">_xlfn.IFS(LEFT(A1794,1)="1","1+2 kvartal",LEFT(A1794,1)="2","1+2 kvartal",LEFT(A1794,1)="3","3+4 kvartal",LEFT(A1794,1)="4","3+4 kvartal")</f>
        <v>1+2 kvartal</v>
      </c>
      <c r="D1794" s="3" t="s">
        <v>105</v>
      </c>
      <c r="E1794" s="3" t="s">
        <v>95</v>
      </c>
      <c r="F1794" s="4">
        <v>191</v>
      </c>
      <c r="G1794" s="14">
        <v>0.3</v>
      </c>
    </row>
    <row r="1795" spans="1:7" x14ac:dyDescent="0.25">
      <c r="A1795" s="3" t="s">
        <v>106</v>
      </c>
      <c r="B1795" s="3">
        <f t="shared" si="27"/>
        <v>2021</v>
      </c>
      <c r="C1795" s="3" t="str" cm="1">
        <f t="array" ref="C1795">_xlfn.IFS(LEFT(A1795,1)="1","1+2 kvartal",LEFT(A1795,1)="2","1+2 kvartal",LEFT(A1795,1)="3","3+4 kvartal",LEFT(A1795,1)="4","3+4 kvartal")</f>
        <v>1+2 kvartal</v>
      </c>
      <c r="D1795" s="3" t="s">
        <v>105</v>
      </c>
      <c r="E1795" s="3" t="s">
        <v>96</v>
      </c>
      <c r="F1795" s="4">
        <v>95</v>
      </c>
      <c r="G1795" s="14">
        <v>0.4</v>
      </c>
    </row>
    <row r="1796" spans="1:7" x14ac:dyDescent="0.25">
      <c r="A1796" s="3" t="s">
        <v>106</v>
      </c>
      <c r="B1796" s="3">
        <f t="shared" ref="B1796:B1859" si="28">VALUE(RIGHT(A1796,4))</f>
        <v>2021</v>
      </c>
      <c r="C1796" s="3" t="str" cm="1">
        <f t="array" ref="C1796">_xlfn.IFS(LEFT(A1796,1)="1","1+2 kvartal",LEFT(A1796,1)="2","1+2 kvartal",LEFT(A1796,1)="3","3+4 kvartal",LEFT(A1796,1)="4","3+4 kvartal")</f>
        <v>1+2 kvartal</v>
      </c>
      <c r="D1796" s="3" t="s">
        <v>105</v>
      </c>
      <c r="E1796" s="3" t="s">
        <v>97</v>
      </c>
      <c r="F1796" s="4">
        <v>174</v>
      </c>
      <c r="G1796" s="14">
        <v>0.3</v>
      </c>
    </row>
    <row r="1797" spans="1:7" x14ac:dyDescent="0.25">
      <c r="A1797" s="3" t="s">
        <v>106</v>
      </c>
      <c r="B1797" s="3">
        <f t="shared" si="28"/>
        <v>2021</v>
      </c>
      <c r="C1797" s="3" t="str" cm="1">
        <f t="array" ref="C1797">_xlfn.IFS(LEFT(A1797,1)="1","1+2 kvartal",LEFT(A1797,1)="2","1+2 kvartal",LEFT(A1797,1)="3","3+4 kvartal",LEFT(A1797,1)="4","3+4 kvartal")</f>
        <v>1+2 kvartal</v>
      </c>
      <c r="D1797" s="3" t="s">
        <v>105</v>
      </c>
      <c r="E1797" s="3" t="s">
        <v>98</v>
      </c>
      <c r="F1797" s="4">
        <v>168</v>
      </c>
      <c r="G1797" s="14">
        <v>0.6</v>
      </c>
    </row>
    <row r="1798" spans="1:7" x14ac:dyDescent="0.25">
      <c r="A1798" s="3" t="s">
        <v>106</v>
      </c>
      <c r="B1798" s="3">
        <f t="shared" si="28"/>
        <v>2021</v>
      </c>
      <c r="C1798" s="3" t="str" cm="1">
        <f t="array" ref="C1798">_xlfn.IFS(LEFT(A1798,1)="1","1+2 kvartal",LEFT(A1798,1)="2","1+2 kvartal",LEFT(A1798,1)="3","3+4 kvartal",LEFT(A1798,1)="4","3+4 kvartal")</f>
        <v>1+2 kvartal</v>
      </c>
      <c r="D1798" s="3" t="s">
        <v>105</v>
      </c>
      <c r="E1798" s="3" t="s">
        <v>99</v>
      </c>
      <c r="F1798" s="4">
        <v>9</v>
      </c>
      <c r="G1798" s="14">
        <v>0.3</v>
      </c>
    </row>
    <row r="1799" spans="1:7" x14ac:dyDescent="0.25">
      <c r="A1799" s="3" t="s">
        <v>106</v>
      </c>
      <c r="B1799" s="3">
        <f t="shared" si="28"/>
        <v>2021</v>
      </c>
      <c r="C1799" s="3" t="str" cm="1">
        <f t="array" ref="C1799">_xlfn.IFS(LEFT(A1799,1)="1","1+2 kvartal",LEFT(A1799,1)="2","1+2 kvartal",LEFT(A1799,1)="3","3+4 kvartal",LEFT(A1799,1)="4","3+4 kvartal")</f>
        <v>1+2 kvartal</v>
      </c>
      <c r="D1799" s="3" t="s">
        <v>105</v>
      </c>
      <c r="E1799" s="3" t="s">
        <v>100</v>
      </c>
      <c r="F1799" s="4">
        <v>144</v>
      </c>
      <c r="G1799" s="14">
        <v>0.4</v>
      </c>
    </row>
    <row r="1800" spans="1:7" x14ac:dyDescent="0.25">
      <c r="A1800" s="3" t="s">
        <v>106</v>
      </c>
      <c r="B1800" s="3">
        <f t="shared" si="28"/>
        <v>2021</v>
      </c>
      <c r="C1800" s="3" t="str" cm="1">
        <f t="array" ref="C1800">_xlfn.IFS(LEFT(A1800,1)="1","1+2 kvartal",LEFT(A1800,1)="2","1+2 kvartal",LEFT(A1800,1)="3","3+4 kvartal",LEFT(A1800,1)="4","3+4 kvartal")</f>
        <v>1+2 kvartal</v>
      </c>
      <c r="D1800" s="3" t="s">
        <v>105</v>
      </c>
      <c r="E1800" s="3" t="s">
        <v>101</v>
      </c>
      <c r="F1800" s="4">
        <v>276</v>
      </c>
      <c r="G1800" s="14">
        <v>0.2</v>
      </c>
    </row>
    <row r="1801" spans="1:7" x14ac:dyDescent="0.25">
      <c r="A1801" s="3" t="s">
        <v>106</v>
      </c>
      <c r="B1801" s="3">
        <f t="shared" si="28"/>
        <v>2021</v>
      </c>
      <c r="C1801" s="3" t="str" cm="1">
        <f t="array" ref="C1801">_xlfn.IFS(LEFT(A1801,1)="1","1+2 kvartal",LEFT(A1801,1)="2","1+2 kvartal",LEFT(A1801,1)="3","3+4 kvartal",LEFT(A1801,1)="4","3+4 kvartal")</f>
        <v>1+2 kvartal</v>
      </c>
      <c r="D1801" s="3" t="s">
        <v>105</v>
      </c>
      <c r="E1801" s="3" t="s">
        <v>102</v>
      </c>
      <c r="F1801" s="4">
        <v>387</v>
      </c>
      <c r="G1801" s="14">
        <v>0.2</v>
      </c>
    </row>
    <row r="1802" spans="1:7" x14ac:dyDescent="0.25">
      <c r="A1802" s="3" t="s">
        <v>106</v>
      </c>
      <c r="B1802" s="3">
        <f t="shared" si="28"/>
        <v>2021</v>
      </c>
      <c r="C1802" s="3" t="str" cm="1">
        <f t="array" ref="C1802">_xlfn.IFS(LEFT(A1802,1)="1","1+2 kvartal",LEFT(A1802,1)="2","1+2 kvartal",LEFT(A1802,1)="3","3+4 kvartal",LEFT(A1802,1)="4","3+4 kvartal")</f>
        <v>1+2 kvartal</v>
      </c>
      <c r="D1802" s="3" t="s">
        <v>105</v>
      </c>
      <c r="E1802" s="3" t="s">
        <v>103</v>
      </c>
      <c r="F1802" s="4">
        <v>81</v>
      </c>
      <c r="G1802" s="5"/>
    </row>
    <row r="1803" spans="1:7" x14ac:dyDescent="0.25">
      <c r="A1803" s="3" t="s">
        <v>181</v>
      </c>
      <c r="B1803" s="3">
        <f t="shared" si="28"/>
        <v>2021</v>
      </c>
      <c r="C1803" s="3" t="str" cm="1">
        <f t="array" ref="C1803">_xlfn.IFS(LEFT(A1803,1)="1","1+2 kvartal",LEFT(A1803,1)="2","1+2 kvartal",LEFT(A1803,1)="3","3+4 kvartal",LEFT(A1803,1)="4","3+4 kvartal")</f>
        <v>3+4 kvartal</v>
      </c>
      <c r="D1803" s="3" t="s">
        <v>3</v>
      </c>
      <c r="E1803" s="3" t="s">
        <v>4</v>
      </c>
      <c r="F1803" s="4">
        <v>697997</v>
      </c>
      <c r="G1803" s="14">
        <v>18.5</v>
      </c>
    </row>
    <row r="1804" spans="1:7" x14ac:dyDescent="0.25">
      <c r="A1804" s="3" t="s">
        <v>181</v>
      </c>
      <c r="B1804" s="3">
        <f t="shared" si="28"/>
        <v>2021</v>
      </c>
      <c r="C1804" s="3" t="str" cm="1">
        <f t="array" ref="C1804">_xlfn.IFS(LEFT(A1804,1)="1","1+2 kvartal",LEFT(A1804,1)="2","1+2 kvartal",LEFT(A1804,1)="3","3+4 kvartal",LEFT(A1804,1)="4","3+4 kvartal")</f>
        <v>3+4 kvartal</v>
      </c>
      <c r="D1804" s="3" t="s">
        <v>3</v>
      </c>
      <c r="E1804" s="3" t="s">
        <v>5</v>
      </c>
      <c r="F1804" s="4">
        <v>3480</v>
      </c>
      <c r="G1804" s="14">
        <v>19.8</v>
      </c>
    </row>
    <row r="1805" spans="1:7" x14ac:dyDescent="0.25">
      <c r="A1805" s="3" t="s">
        <v>181</v>
      </c>
      <c r="B1805" s="3">
        <f t="shared" si="28"/>
        <v>2021</v>
      </c>
      <c r="C1805" s="3" t="str" cm="1">
        <f t="array" ref="C1805">_xlfn.IFS(LEFT(A1805,1)="1","1+2 kvartal",LEFT(A1805,1)="2","1+2 kvartal",LEFT(A1805,1)="3","3+4 kvartal",LEFT(A1805,1)="4","3+4 kvartal")</f>
        <v>3+4 kvartal</v>
      </c>
      <c r="D1805" s="3" t="s">
        <v>3</v>
      </c>
      <c r="E1805" s="3" t="s">
        <v>6</v>
      </c>
      <c r="F1805" s="4">
        <v>1662</v>
      </c>
      <c r="G1805" s="14">
        <v>10.7</v>
      </c>
    </row>
    <row r="1806" spans="1:7" x14ac:dyDescent="0.25">
      <c r="A1806" s="3" t="s">
        <v>181</v>
      </c>
      <c r="B1806" s="3">
        <f t="shared" si="28"/>
        <v>2021</v>
      </c>
      <c r="C1806" s="3" t="str" cm="1">
        <f t="array" ref="C1806">_xlfn.IFS(LEFT(A1806,1)="1","1+2 kvartal",LEFT(A1806,1)="2","1+2 kvartal",LEFT(A1806,1)="3","3+4 kvartal",LEFT(A1806,1)="4","3+4 kvartal")</f>
        <v>3+4 kvartal</v>
      </c>
      <c r="D1806" s="3" t="s">
        <v>3</v>
      </c>
      <c r="E1806" s="3" t="s">
        <v>7</v>
      </c>
      <c r="F1806" s="4">
        <v>5661</v>
      </c>
      <c r="G1806" s="14">
        <v>22.5</v>
      </c>
    </row>
    <row r="1807" spans="1:7" x14ac:dyDescent="0.25">
      <c r="A1807" s="3" t="s">
        <v>181</v>
      </c>
      <c r="B1807" s="3">
        <f t="shared" si="28"/>
        <v>2021</v>
      </c>
      <c r="C1807" s="3" t="str" cm="1">
        <f t="array" ref="C1807">_xlfn.IFS(LEFT(A1807,1)="1","1+2 kvartal",LEFT(A1807,1)="2","1+2 kvartal",LEFT(A1807,1)="3","3+4 kvartal",LEFT(A1807,1)="4","3+4 kvartal")</f>
        <v>3+4 kvartal</v>
      </c>
      <c r="D1807" s="3" t="s">
        <v>3</v>
      </c>
      <c r="E1807" s="3" t="s">
        <v>8</v>
      </c>
      <c r="F1807" s="4">
        <v>5620</v>
      </c>
      <c r="G1807" s="14">
        <v>18.2</v>
      </c>
    </row>
    <row r="1808" spans="1:7" x14ac:dyDescent="0.25">
      <c r="A1808" s="3" t="s">
        <v>181</v>
      </c>
      <c r="B1808" s="3">
        <f t="shared" si="28"/>
        <v>2021</v>
      </c>
      <c r="C1808" s="3" t="str" cm="1">
        <f t="array" ref="C1808">_xlfn.IFS(LEFT(A1808,1)="1","1+2 kvartal",LEFT(A1808,1)="2","1+2 kvartal",LEFT(A1808,1)="3","3+4 kvartal",LEFT(A1808,1)="4","3+4 kvartal")</f>
        <v>3+4 kvartal</v>
      </c>
      <c r="D1808" s="3" t="s">
        <v>3</v>
      </c>
      <c r="E1808" s="3" t="s">
        <v>9</v>
      </c>
      <c r="F1808" s="4">
        <v>3419</v>
      </c>
      <c r="G1808" s="14">
        <v>20.6</v>
      </c>
    </row>
    <row r="1809" spans="1:7" x14ac:dyDescent="0.25">
      <c r="A1809" s="3" t="s">
        <v>181</v>
      </c>
      <c r="B1809" s="3">
        <f t="shared" si="28"/>
        <v>2021</v>
      </c>
      <c r="C1809" s="3" t="str" cm="1">
        <f t="array" ref="C1809">_xlfn.IFS(LEFT(A1809,1)="1","1+2 kvartal",LEFT(A1809,1)="2","1+2 kvartal",LEFT(A1809,1)="3","3+4 kvartal",LEFT(A1809,1)="4","3+4 kvartal")</f>
        <v>3+4 kvartal</v>
      </c>
      <c r="D1809" s="3" t="s">
        <v>3</v>
      </c>
      <c r="E1809" s="3" t="s">
        <v>10</v>
      </c>
      <c r="F1809" s="4">
        <v>6072</v>
      </c>
      <c r="G1809" s="14">
        <v>26.1</v>
      </c>
    </row>
    <row r="1810" spans="1:7" x14ac:dyDescent="0.25">
      <c r="A1810" s="3" t="s">
        <v>181</v>
      </c>
      <c r="B1810" s="3">
        <f t="shared" si="28"/>
        <v>2021</v>
      </c>
      <c r="C1810" s="3" t="str" cm="1">
        <f t="array" ref="C1810">_xlfn.IFS(LEFT(A1810,1)="1","1+2 kvartal",LEFT(A1810,1)="2","1+2 kvartal",LEFT(A1810,1)="3","3+4 kvartal",LEFT(A1810,1)="4","3+4 kvartal")</f>
        <v>3+4 kvartal</v>
      </c>
      <c r="D1810" s="3" t="s">
        <v>3</v>
      </c>
      <c r="E1810" s="3" t="s">
        <v>11</v>
      </c>
      <c r="F1810" s="4">
        <v>4854</v>
      </c>
      <c r="G1810" s="14">
        <v>21.4</v>
      </c>
    </row>
    <row r="1811" spans="1:7" x14ac:dyDescent="0.25">
      <c r="A1811" s="3" t="s">
        <v>181</v>
      </c>
      <c r="B1811" s="3">
        <f t="shared" si="28"/>
        <v>2021</v>
      </c>
      <c r="C1811" s="3" t="str" cm="1">
        <f t="array" ref="C1811">_xlfn.IFS(LEFT(A1811,1)="1","1+2 kvartal",LEFT(A1811,1)="2","1+2 kvartal",LEFT(A1811,1)="3","3+4 kvartal",LEFT(A1811,1)="4","3+4 kvartal")</f>
        <v>3+4 kvartal</v>
      </c>
      <c r="D1811" s="3" t="s">
        <v>3</v>
      </c>
      <c r="E1811" s="3" t="s">
        <v>12</v>
      </c>
      <c r="F1811" s="4">
        <v>4698</v>
      </c>
      <c r="G1811" s="14">
        <v>21.2</v>
      </c>
    </row>
    <row r="1812" spans="1:7" x14ac:dyDescent="0.25">
      <c r="A1812" s="3" t="s">
        <v>181</v>
      </c>
      <c r="B1812" s="3">
        <f t="shared" si="28"/>
        <v>2021</v>
      </c>
      <c r="C1812" s="3" t="str" cm="1">
        <f t="array" ref="C1812">_xlfn.IFS(LEFT(A1812,1)="1","1+2 kvartal",LEFT(A1812,1)="2","1+2 kvartal",LEFT(A1812,1)="3","3+4 kvartal",LEFT(A1812,1)="4","3+4 kvartal")</f>
        <v>3+4 kvartal</v>
      </c>
      <c r="D1812" s="3" t="s">
        <v>3</v>
      </c>
      <c r="E1812" s="3" t="s">
        <v>13</v>
      </c>
      <c r="F1812" s="4">
        <v>1022</v>
      </c>
      <c r="G1812" s="14">
        <v>12.2</v>
      </c>
    </row>
    <row r="1813" spans="1:7" x14ac:dyDescent="0.25">
      <c r="A1813" s="3" t="s">
        <v>181</v>
      </c>
      <c r="B1813" s="3">
        <f t="shared" si="28"/>
        <v>2021</v>
      </c>
      <c r="C1813" s="3" t="str" cm="1">
        <f t="array" ref="C1813">_xlfn.IFS(LEFT(A1813,1)="1","1+2 kvartal",LEFT(A1813,1)="2","1+2 kvartal",LEFT(A1813,1)="3","3+4 kvartal",LEFT(A1813,1)="4","3+4 kvartal")</f>
        <v>3+4 kvartal</v>
      </c>
      <c r="D1813" s="3" t="s">
        <v>3</v>
      </c>
      <c r="E1813" s="3" t="s">
        <v>14</v>
      </c>
      <c r="F1813" s="4">
        <v>3134</v>
      </c>
      <c r="G1813" s="14">
        <v>11.5</v>
      </c>
    </row>
    <row r="1814" spans="1:7" x14ac:dyDescent="0.25">
      <c r="A1814" s="3" t="s">
        <v>181</v>
      </c>
      <c r="B1814" s="3">
        <f t="shared" si="28"/>
        <v>2021</v>
      </c>
      <c r="C1814" s="3" t="str" cm="1">
        <f t="array" ref="C1814">_xlfn.IFS(LEFT(A1814,1)="1","1+2 kvartal",LEFT(A1814,1)="2","1+2 kvartal",LEFT(A1814,1)="3","3+4 kvartal",LEFT(A1814,1)="4","3+4 kvartal")</f>
        <v>3+4 kvartal</v>
      </c>
      <c r="D1814" s="3" t="s">
        <v>3</v>
      </c>
      <c r="E1814" s="3" t="s">
        <v>15</v>
      </c>
      <c r="F1814" s="4">
        <v>15293</v>
      </c>
      <c r="G1814" s="14">
        <v>20.7</v>
      </c>
    </row>
    <row r="1815" spans="1:7" x14ac:dyDescent="0.25">
      <c r="A1815" s="3" t="s">
        <v>181</v>
      </c>
      <c r="B1815" s="3">
        <f t="shared" si="28"/>
        <v>2021</v>
      </c>
      <c r="C1815" s="3" t="str" cm="1">
        <f t="array" ref="C1815">_xlfn.IFS(LEFT(A1815,1)="1","1+2 kvartal",LEFT(A1815,1)="2","1+2 kvartal",LEFT(A1815,1)="3","3+4 kvartal",LEFT(A1815,1)="4","3+4 kvartal")</f>
        <v>3+4 kvartal</v>
      </c>
      <c r="D1815" s="3" t="s">
        <v>3</v>
      </c>
      <c r="E1815" s="3" t="s">
        <v>16</v>
      </c>
      <c r="F1815" s="4">
        <v>335</v>
      </c>
      <c r="G1815" s="14">
        <v>18.3</v>
      </c>
    </row>
    <row r="1816" spans="1:7" x14ac:dyDescent="0.25">
      <c r="A1816" s="3" t="s">
        <v>181</v>
      </c>
      <c r="B1816" s="3">
        <f t="shared" si="28"/>
        <v>2021</v>
      </c>
      <c r="C1816" s="3" t="str" cm="1">
        <f t="array" ref="C1816">_xlfn.IFS(LEFT(A1816,1)="1","1+2 kvartal",LEFT(A1816,1)="2","1+2 kvartal",LEFT(A1816,1)="3","3+4 kvartal",LEFT(A1816,1)="4","3+4 kvartal")</f>
        <v>3+4 kvartal</v>
      </c>
      <c r="D1816" s="3" t="s">
        <v>3</v>
      </c>
      <c r="E1816" s="3" t="s">
        <v>17</v>
      </c>
      <c r="F1816" s="4">
        <v>4796</v>
      </c>
      <c r="G1816" s="14">
        <v>16.100000000000001</v>
      </c>
    </row>
    <row r="1817" spans="1:7" x14ac:dyDescent="0.25">
      <c r="A1817" s="3" t="s">
        <v>181</v>
      </c>
      <c r="B1817" s="3">
        <f t="shared" si="28"/>
        <v>2021</v>
      </c>
      <c r="C1817" s="3" t="str" cm="1">
        <f t="array" ref="C1817">_xlfn.IFS(LEFT(A1817,1)="1","1+2 kvartal",LEFT(A1817,1)="2","1+2 kvartal",LEFT(A1817,1)="3","3+4 kvartal",LEFT(A1817,1)="4","3+4 kvartal")</f>
        <v>3+4 kvartal</v>
      </c>
      <c r="D1817" s="3" t="s">
        <v>3</v>
      </c>
      <c r="E1817" s="3" t="s">
        <v>18</v>
      </c>
      <c r="F1817" s="4">
        <v>4665</v>
      </c>
      <c r="G1817" s="14">
        <v>20.100000000000001</v>
      </c>
    </row>
    <row r="1818" spans="1:7" x14ac:dyDescent="0.25">
      <c r="A1818" s="3" t="s">
        <v>181</v>
      </c>
      <c r="B1818" s="3">
        <f t="shared" si="28"/>
        <v>2021</v>
      </c>
      <c r="C1818" s="3" t="str" cm="1">
        <f t="array" ref="C1818">_xlfn.IFS(LEFT(A1818,1)="1","1+2 kvartal",LEFT(A1818,1)="2","1+2 kvartal",LEFT(A1818,1)="3","3+4 kvartal",LEFT(A1818,1)="4","3+4 kvartal")</f>
        <v>3+4 kvartal</v>
      </c>
      <c r="D1818" s="3" t="s">
        <v>3</v>
      </c>
      <c r="E1818" s="3" t="s">
        <v>19</v>
      </c>
      <c r="F1818" s="4">
        <v>3583</v>
      </c>
      <c r="G1818" s="14">
        <v>14.6</v>
      </c>
    </row>
    <row r="1819" spans="1:7" x14ac:dyDescent="0.25">
      <c r="A1819" s="3" t="s">
        <v>181</v>
      </c>
      <c r="B1819" s="3">
        <f t="shared" si="28"/>
        <v>2021</v>
      </c>
      <c r="C1819" s="3" t="str" cm="1">
        <f t="array" ref="C1819">_xlfn.IFS(LEFT(A1819,1)="1","1+2 kvartal",LEFT(A1819,1)="2","1+2 kvartal",LEFT(A1819,1)="3","3+4 kvartal",LEFT(A1819,1)="4","3+4 kvartal")</f>
        <v>3+4 kvartal</v>
      </c>
      <c r="D1819" s="3" t="s">
        <v>3</v>
      </c>
      <c r="E1819" s="3" t="s">
        <v>20</v>
      </c>
      <c r="F1819" s="4">
        <v>7114</v>
      </c>
      <c r="G1819" s="14">
        <v>21.8</v>
      </c>
    </row>
    <row r="1820" spans="1:7" x14ac:dyDescent="0.25">
      <c r="A1820" s="3" t="s">
        <v>181</v>
      </c>
      <c r="B1820" s="3">
        <f t="shared" si="28"/>
        <v>2021</v>
      </c>
      <c r="C1820" s="3" t="str" cm="1">
        <f t="array" ref="C1820">_xlfn.IFS(LEFT(A1820,1)="1","1+2 kvartal",LEFT(A1820,1)="2","1+2 kvartal",LEFT(A1820,1)="3","3+4 kvartal",LEFT(A1820,1)="4","3+4 kvartal")</f>
        <v>3+4 kvartal</v>
      </c>
      <c r="D1820" s="3" t="s">
        <v>3</v>
      </c>
      <c r="E1820" s="3" t="s">
        <v>21</v>
      </c>
      <c r="F1820" s="4">
        <v>8336</v>
      </c>
      <c r="G1820" s="14">
        <v>11.7</v>
      </c>
    </row>
    <row r="1821" spans="1:7" x14ac:dyDescent="0.25">
      <c r="A1821" s="3" t="s">
        <v>181</v>
      </c>
      <c r="B1821" s="3">
        <f t="shared" si="28"/>
        <v>2021</v>
      </c>
      <c r="C1821" s="3" t="str" cm="1">
        <f t="array" ref="C1821">_xlfn.IFS(LEFT(A1821,1)="1","1+2 kvartal",LEFT(A1821,1)="2","1+2 kvartal",LEFT(A1821,1)="3","3+4 kvartal",LEFT(A1821,1)="4","3+4 kvartal")</f>
        <v>3+4 kvartal</v>
      </c>
      <c r="D1821" s="3" t="s">
        <v>3</v>
      </c>
      <c r="E1821" s="3" t="s">
        <v>22</v>
      </c>
      <c r="F1821" s="4">
        <v>8772</v>
      </c>
      <c r="G1821" s="14">
        <v>24.6</v>
      </c>
    </row>
    <row r="1822" spans="1:7" x14ac:dyDescent="0.25">
      <c r="A1822" s="3" t="s">
        <v>181</v>
      </c>
      <c r="B1822" s="3">
        <f t="shared" si="28"/>
        <v>2021</v>
      </c>
      <c r="C1822" s="3" t="str" cm="1">
        <f t="array" ref="C1822">_xlfn.IFS(LEFT(A1822,1)="1","1+2 kvartal",LEFT(A1822,1)="2","1+2 kvartal",LEFT(A1822,1)="3","3+4 kvartal",LEFT(A1822,1)="4","3+4 kvartal")</f>
        <v>3+4 kvartal</v>
      </c>
      <c r="D1822" s="3" t="s">
        <v>3</v>
      </c>
      <c r="E1822" s="3" t="s">
        <v>23</v>
      </c>
      <c r="F1822" s="4">
        <v>4740</v>
      </c>
      <c r="G1822" s="4">
        <v>17</v>
      </c>
    </row>
    <row r="1823" spans="1:7" x14ac:dyDescent="0.25">
      <c r="A1823" s="3" t="s">
        <v>181</v>
      </c>
      <c r="B1823" s="3">
        <f t="shared" si="28"/>
        <v>2021</v>
      </c>
      <c r="C1823" s="3" t="str" cm="1">
        <f t="array" ref="C1823">_xlfn.IFS(LEFT(A1823,1)="1","1+2 kvartal",LEFT(A1823,1)="2","1+2 kvartal",LEFT(A1823,1)="3","3+4 kvartal",LEFT(A1823,1)="4","3+4 kvartal")</f>
        <v>3+4 kvartal</v>
      </c>
      <c r="D1823" s="3" t="s">
        <v>3</v>
      </c>
      <c r="E1823" s="3" t="s">
        <v>24</v>
      </c>
      <c r="F1823" s="4">
        <v>2924</v>
      </c>
      <c r="G1823" s="4">
        <v>12</v>
      </c>
    </row>
    <row r="1824" spans="1:7" x14ac:dyDescent="0.25">
      <c r="A1824" s="3" t="s">
        <v>181</v>
      </c>
      <c r="B1824" s="3">
        <f t="shared" si="28"/>
        <v>2021</v>
      </c>
      <c r="C1824" s="3" t="str" cm="1">
        <f t="array" ref="C1824">_xlfn.IFS(LEFT(A1824,1)="1","1+2 kvartal",LEFT(A1824,1)="2","1+2 kvartal",LEFT(A1824,1)="3","3+4 kvartal",LEFT(A1824,1)="4","3+4 kvartal")</f>
        <v>3+4 kvartal</v>
      </c>
      <c r="D1824" s="3" t="s">
        <v>3</v>
      </c>
      <c r="E1824" s="3" t="s">
        <v>25</v>
      </c>
      <c r="F1824" s="4">
        <v>7118</v>
      </c>
      <c r="G1824" s="14">
        <v>22.7</v>
      </c>
    </row>
    <row r="1825" spans="1:7" x14ac:dyDescent="0.25">
      <c r="A1825" s="3" t="s">
        <v>181</v>
      </c>
      <c r="B1825" s="3">
        <f t="shared" si="28"/>
        <v>2021</v>
      </c>
      <c r="C1825" s="3" t="str" cm="1">
        <f t="array" ref="C1825">_xlfn.IFS(LEFT(A1825,1)="1","1+2 kvartal",LEFT(A1825,1)="2","1+2 kvartal",LEFT(A1825,1)="3","3+4 kvartal",LEFT(A1825,1)="4","3+4 kvartal")</f>
        <v>3+4 kvartal</v>
      </c>
      <c r="D1825" s="3" t="s">
        <v>3</v>
      </c>
      <c r="E1825" s="3" t="s">
        <v>26</v>
      </c>
      <c r="F1825" s="4">
        <v>4491</v>
      </c>
      <c r="G1825" s="14">
        <v>9.8000000000000007</v>
      </c>
    </row>
    <row r="1826" spans="1:7" x14ac:dyDescent="0.25">
      <c r="A1826" s="3" t="s">
        <v>181</v>
      </c>
      <c r="B1826" s="3">
        <f t="shared" si="28"/>
        <v>2021</v>
      </c>
      <c r="C1826" s="3" t="str" cm="1">
        <f t="array" ref="C1826">_xlfn.IFS(LEFT(A1826,1)="1","1+2 kvartal",LEFT(A1826,1)="2","1+2 kvartal",LEFT(A1826,1)="3","3+4 kvartal",LEFT(A1826,1)="4","3+4 kvartal")</f>
        <v>3+4 kvartal</v>
      </c>
      <c r="D1826" s="3" t="s">
        <v>3</v>
      </c>
      <c r="E1826" s="3" t="s">
        <v>27</v>
      </c>
      <c r="F1826" s="4">
        <v>6256</v>
      </c>
      <c r="G1826" s="14">
        <v>13.9</v>
      </c>
    </row>
    <row r="1827" spans="1:7" x14ac:dyDescent="0.25">
      <c r="A1827" s="3" t="s">
        <v>181</v>
      </c>
      <c r="B1827" s="3">
        <f t="shared" si="28"/>
        <v>2021</v>
      </c>
      <c r="C1827" s="3" t="str" cm="1">
        <f t="array" ref="C1827">_xlfn.IFS(LEFT(A1827,1)="1","1+2 kvartal",LEFT(A1827,1)="2","1+2 kvartal",LEFT(A1827,1)="3","3+4 kvartal",LEFT(A1827,1)="4","3+4 kvartal")</f>
        <v>3+4 kvartal</v>
      </c>
      <c r="D1827" s="3" t="s">
        <v>3</v>
      </c>
      <c r="E1827" s="3" t="s">
        <v>28</v>
      </c>
      <c r="F1827" s="4">
        <v>2607</v>
      </c>
      <c r="G1827" s="4">
        <v>17</v>
      </c>
    </row>
    <row r="1828" spans="1:7" x14ac:dyDescent="0.25">
      <c r="A1828" s="3" t="s">
        <v>181</v>
      </c>
      <c r="B1828" s="3">
        <f t="shared" si="28"/>
        <v>2021</v>
      </c>
      <c r="C1828" s="3" t="str" cm="1">
        <f t="array" ref="C1828">_xlfn.IFS(LEFT(A1828,1)="1","1+2 kvartal",LEFT(A1828,1)="2","1+2 kvartal",LEFT(A1828,1)="3","3+4 kvartal",LEFT(A1828,1)="4","3+4 kvartal")</f>
        <v>3+4 kvartal</v>
      </c>
      <c r="D1828" s="3" t="s">
        <v>3</v>
      </c>
      <c r="E1828" s="3" t="s">
        <v>29</v>
      </c>
      <c r="F1828" s="4">
        <v>4814</v>
      </c>
      <c r="G1828" s="14">
        <v>15.6</v>
      </c>
    </row>
    <row r="1829" spans="1:7" x14ac:dyDescent="0.25">
      <c r="A1829" s="3" t="s">
        <v>181</v>
      </c>
      <c r="B1829" s="3">
        <f t="shared" si="28"/>
        <v>2021</v>
      </c>
      <c r="C1829" s="3" t="str" cm="1">
        <f t="array" ref="C1829">_xlfn.IFS(LEFT(A1829,1)="1","1+2 kvartal",LEFT(A1829,1)="2","1+2 kvartal",LEFT(A1829,1)="3","3+4 kvartal",LEFT(A1829,1)="4","3+4 kvartal")</f>
        <v>3+4 kvartal</v>
      </c>
      <c r="D1829" s="3" t="s">
        <v>3</v>
      </c>
      <c r="E1829" s="3" t="s">
        <v>30</v>
      </c>
      <c r="F1829" s="4">
        <v>4217</v>
      </c>
      <c r="G1829" s="14">
        <v>17.2</v>
      </c>
    </row>
    <row r="1830" spans="1:7" x14ac:dyDescent="0.25">
      <c r="A1830" s="3" t="s">
        <v>181</v>
      </c>
      <c r="B1830" s="3">
        <f t="shared" si="28"/>
        <v>2021</v>
      </c>
      <c r="C1830" s="3" t="str" cm="1">
        <f t="array" ref="C1830">_xlfn.IFS(LEFT(A1830,1)="1","1+2 kvartal",LEFT(A1830,1)="2","1+2 kvartal",LEFT(A1830,1)="3","3+4 kvartal",LEFT(A1830,1)="4","3+4 kvartal")</f>
        <v>3+4 kvartal</v>
      </c>
      <c r="D1830" s="3" t="s">
        <v>3</v>
      </c>
      <c r="E1830" s="3" t="s">
        <v>31</v>
      </c>
      <c r="F1830" s="4">
        <v>9340</v>
      </c>
      <c r="G1830" s="14">
        <v>25.5</v>
      </c>
    </row>
    <row r="1831" spans="1:7" x14ac:dyDescent="0.25">
      <c r="A1831" s="3" t="s">
        <v>181</v>
      </c>
      <c r="B1831" s="3">
        <f t="shared" si="28"/>
        <v>2021</v>
      </c>
      <c r="C1831" s="3" t="str" cm="1">
        <f t="array" ref="C1831">_xlfn.IFS(LEFT(A1831,1)="1","1+2 kvartal",LEFT(A1831,1)="2","1+2 kvartal",LEFT(A1831,1)="3","3+4 kvartal",LEFT(A1831,1)="4","3+4 kvartal")</f>
        <v>3+4 kvartal</v>
      </c>
      <c r="D1831" s="3" t="s">
        <v>3</v>
      </c>
      <c r="E1831" s="3" t="s">
        <v>32</v>
      </c>
      <c r="F1831" s="4">
        <v>7912</v>
      </c>
      <c r="G1831" s="14">
        <v>22.9</v>
      </c>
    </row>
    <row r="1832" spans="1:7" x14ac:dyDescent="0.25">
      <c r="A1832" s="3" t="s">
        <v>181</v>
      </c>
      <c r="B1832" s="3">
        <f t="shared" si="28"/>
        <v>2021</v>
      </c>
      <c r="C1832" s="3" t="str" cm="1">
        <f t="array" ref="C1832">_xlfn.IFS(LEFT(A1832,1)="1","1+2 kvartal",LEFT(A1832,1)="2","1+2 kvartal",LEFT(A1832,1)="3","3+4 kvartal",LEFT(A1832,1)="4","3+4 kvartal")</f>
        <v>3+4 kvartal</v>
      </c>
      <c r="D1832" s="3" t="s">
        <v>3</v>
      </c>
      <c r="E1832" s="3" t="s">
        <v>33</v>
      </c>
      <c r="F1832" s="4">
        <v>3957</v>
      </c>
      <c r="G1832" s="14">
        <v>20.8</v>
      </c>
    </row>
    <row r="1833" spans="1:7" x14ac:dyDescent="0.25">
      <c r="A1833" s="3" t="s">
        <v>181</v>
      </c>
      <c r="B1833" s="3">
        <f t="shared" si="28"/>
        <v>2021</v>
      </c>
      <c r="C1833" s="3" t="str" cm="1">
        <f t="array" ref="C1833">_xlfn.IFS(LEFT(A1833,1)="1","1+2 kvartal",LEFT(A1833,1)="2","1+2 kvartal",LEFT(A1833,1)="3","3+4 kvartal",LEFT(A1833,1)="4","3+4 kvartal")</f>
        <v>3+4 kvartal</v>
      </c>
      <c r="D1833" s="3" t="s">
        <v>3</v>
      </c>
      <c r="E1833" s="3" t="s">
        <v>34</v>
      </c>
      <c r="F1833" s="4">
        <v>5402</v>
      </c>
      <c r="G1833" s="14">
        <v>18.399999999999999</v>
      </c>
    </row>
    <row r="1834" spans="1:7" x14ac:dyDescent="0.25">
      <c r="A1834" s="3" t="s">
        <v>181</v>
      </c>
      <c r="B1834" s="3">
        <f t="shared" si="28"/>
        <v>2021</v>
      </c>
      <c r="C1834" s="3" t="str" cm="1">
        <f t="array" ref="C1834">_xlfn.IFS(LEFT(A1834,1)="1","1+2 kvartal",LEFT(A1834,1)="2","1+2 kvartal",LEFT(A1834,1)="3","3+4 kvartal",LEFT(A1834,1)="4","3+4 kvartal")</f>
        <v>3+4 kvartal</v>
      </c>
      <c r="D1834" s="3" t="s">
        <v>3</v>
      </c>
      <c r="E1834" s="3" t="s">
        <v>35</v>
      </c>
      <c r="F1834" s="4">
        <v>6779</v>
      </c>
      <c r="G1834" s="14">
        <v>17.5</v>
      </c>
    </row>
    <row r="1835" spans="1:7" x14ac:dyDescent="0.25">
      <c r="A1835" s="3" t="s">
        <v>181</v>
      </c>
      <c r="B1835" s="3">
        <f t="shared" si="28"/>
        <v>2021</v>
      </c>
      <c r="C1835" s="3" t="str" cm="1">
        <f t="array" ref="C1835">_xlfn.IFS(LEFT(A1835,1)="1","1+2 kvartal",LEFT(A1835,1)="2","1+2 kvartal",LEFT(A1835,1)="3","3+4 kvartal",LEFT(A1835,1)="4","3+4 kvartal")</f>
        <v>3+4 kvartal</v>
      </c>
      <c r="D1835" s="3" t="s">
        <v>3</v>
      </c>
      <c r="E1835" s="3" t="s">
        <v>36</v>
      </c>
      <c r="F1835" s="4">
        <v>3112</v>
      </c>
      <c r="G1835" s="4">
        <v>17</v>
      </c>
    </row>
    <row r="1836" spans="1:7" x14ac:dyDescent="0.25">
      <c r="A1836" s="3" t="s">
        <v>181</v>
      </c>
      <c r="B1836" s="3">
        <f t="shared" si="28"/>
        <v>2021</v>
      </c>
      <c r="C1836" s="3" t="str" cm="1">
        <f t="array" ref="C1836">_xlfn.IFS(LEFT(A1836,1)="1","1+2 kvartal",LEFT(A1836,1)="2","1+2 kvartal",LEFT(A1836,1)="3","3+4 kvartal",LEFT(A1836,1)="4","3+4 kvartal")</f>
        <v>3+4 kvartal</v>
      </c>
      <c r="D1836" s="3" t="s">
        <v>3</v>
      </c>
      <c r="E1836" s="3" t="s">
        <v>37</v>
      </c>
      <c r="F1836" s="4">
        <v>11218</v>
      </c>
      <c r="G1836" s="14">
        <v>19.7</v>
      </c>
    </row>
    <row r="1837" spans="1:7" x14ac:dyDescent="0.25">
      <c r="A1837" s="3" t="s">
        <v>181</v>
      </c>
      <c r="B1837" s="3">
        <f t="shared" si="28"/>
        <v>2021</v>
      </c>
      <c r="C1837" s="3" t="str" cm="1">
        <f t="array" ref="C1837">_xlfn.IFS(LEFT(A1837,1)="1","1+2 kvartal",LEFT(A1837,1)="2","1+2 kvartal",LEFT(A1837,1)="3","3+4 kvartal",LEFT(A1837,1)="4","3+4 kvartal")</f>
        <v>3+4 kvartal</v>
      </c>
      <c r="D1837" s="3" t="s">
        <v>3</v>
      </c>
      <c r="E1837" s="3" t="s">
        <v>38</v>
      </c>
      <c r="F1837" s="4">
        <v>4913</v>
      </c>
      <c r="G1837" s="14">
        <v>14.9</v>
      </c>
    </row>
    <row r="1838" spans="1:7" x14ac:dyDescent="0.25">
      <c r="A1838" s="3" t="s">
        <v>181</v>
      </c>
      <c r="B1838" s="3">
        <f t="shared" si="28"/>
        <v>2021</v>
      </c>
      <c r="C1838" s="3" t="str" cm="1">
        <f t="array" ref="C1838">_xlfn.IFS(LEFT(A1838,1)="1","1+2 kvartal",LEFT(A1838,1)="2","1+2 kvartal",LEFT(A1838,1)="3","3+4 kvartal",LEFT(A1838,1)="4","3+4 kvartal")</f>
        <v>3+4 kvartal</v>
      </c>
      <c r="D1838" s="3" t="s">
        <v>3</v>
      </c>
      <c r="E1838" s="3" t="s">
        <v>39</v>
      </c>
      <c r="F1838" s="4">
        <v>9208</v>
      </c>
      <c r="G1838" s="14">
        <v>23.2</v>
      </c>
    </row>
    <row r="1839" spans="1:7" x14ac:dyDescent="0.25">
      <c r="A1839" s="3" t="s">
        <v>181</v>
      </c>
      <c r="B1839" s="3">
        <f t="shared" si="28"/>
        <v>2021</v>
      </c>
      <c r="C1839" s="3" t="str" cm="1">
        <f t="array" ref="C1839">_xlfn.IFS(LEFT(A1839,1)="1","1+2 kvartal",LEFT(A1839,1)="2","1+2 kvartal",LEFT(A1839,1)="3","3+4 kvartal",LEFT(A1839,1)="4","3+4 kvartal")</f>
        <v>3+4 kvartal</v>
      </c>
      <c r="D1839" s="3" t="s">
        <v>3</v>
      </c>
      <c r="E1839" s="3" t="s">
        <v>40</v>
      </c>
      <c r="F1839" s="4">
        <v>8935</v>
      </c>
      <c r="G1839" s="14">
        <v>19.7</v>
      </c>
    </row>
    <row r="1840" spans="1:7" x14ac:dyDescent="0.25">
      <c r="A1840" s="3" t="s">
        <v>181</v>
      </c>
      <c r="B1840" s="3">
        <f t="shared" si="28"/>
        <v>2021</v>
      </c>
      <c r="C1840" s="3" t="str" cm="1">
        <f t="array" ref="C1840">_xlfn.IFS(LEFT(A1840,1)="1","1+2 kvartal",LEFT(A1840,1)="2","1+2 kvartal",LEFT(A1840,1)="3","3+4 kvartal",LEFT(A1840,1)="4","3+4 kvartal")</f>
        <v>3+4 kvartal</v>
      </c>
      <c r="D1840" s="3" t="s">
        <v>3</v>
      </c>
      <c r="E1840" s="3" t="s">
        <v>41</v>
      </c>
      <c r="F1840" s="4">
        <v>7107</v>
      </c>
      <c r="G1840" s="14">
        <v>19.399999999999999</v>
      </c>
    </row>
    <row r="1841" spans="1:7" x14ac:dyDescent="0.25">
      <c r="A1841" s="3" t="s">
        <v>181</v>
      </c>
      <c r="B1841" s="3">
        <f t="shared" si="28"/>
        <v>2021</v>
      </c>
      <c r="C1841" s="3" t="str" cm="1">
        <f t="array" ref="C1841">_xlfn.IFS(LEFT(A1841,1)="1","1+2 kvartal",LEFT(A1841,1)="2","1+2 kvartal",LEFT(A1841,1)="3","3+4 kvartal",LEFT(A1841,1)="4","3+4 kvartal")</f>
        <v>3+4 kvartal</v>
      </c>
      <c r="D1841" s="3" t="s">
        <v>3</v>
      </c>
      <c r="E1841" s="3" t="s">
        <v>42</v>
      </c>
      <c r="F1841" s="4">
        <v>12549</v>
      </c>
      <c r="G1841" s="14">
        <v>21.1</v>
      </c>
    </row>
    <row r="1842" spans="1:7" x14ac:dyDescent="0.25">
      <c r="A1842" s="3" t="s">
        <v>181</v>
      </c>
      <c r="B1842" s="3">
        <f t="shared" si="28"/>
        <v>2021</v>
      </c>
      <c r="C1842" s="3" t="str" cm="1">
        <f t="array" ref="C1842">_xlfn.IFS(LEFT(A1842,1)="1","1+2 kvartal",LEFT(A1842,1)="2","1+2 kvartal",LEFT(A1842,1)="3","3+4 kvartal",LEFT(A1842,1)="4","3+4 kvartal")</f>
        <v>3+4 kvartal</v>
      </c>
      <c r="D1842" s="3" t="s">
        <v>3</v>
      </c>
      <c r="E1842" s="3" t="s">
        <v>43</v>
      </c>
      <c r="F1842" s="4">
        <v>6032</v>
      </c>
      <c r="G1842" s="14">
        <v>17.399999999999999</v>
      </c>
    </row>
    <row r="1843" spans="1:7" x14ac:dyDescent="0.25">
      <c r="A1843" s="3" t="s">
        <v>181</v>
      </c>
      <c r="B1843" s="3">
        <f t="shared" si="28"/>
        <v>2021</v>
      </c>
      <c r="C1843" s="3" t="str" cm="1">
        <f t="array" ref="C1843">_xlfn.IFS(LEFT(A1843,1)="1","1+2 kvartal",LEFT(A1843,1)="2","1+2 kvartal",LEFT(A1843,1)="3","3+4 kvartal",LEFT(A1843,1)="4","3+4 kvartal")</f>
        <v>3+4 kvartal</v>
      </c>
      <c r="D1843" s="3" t="s">
        <v>3</v>
      </c>
      <c r="E1843" s="3" t="s">
        <v>44</v>
      </c>
      <c r="F1843" s="4">
        <v>6051</v>
      </c>
      <c r="G1843" s="4">
        <v>18</v>
      </c>
    </row>
    <row r="1844" spans="1:7" x14ac:dyDescent="0.25">
      <c r="A1844" s="3" t="s">
        <v>181</v>
      </c>
      <c r="B1844" s="3">
        <f t="shared" si="28"/>
        <v>2021</v>
      </c>
      <c r="C1844" s="3" t="str" cm="1">
        <f t="array" ref="C1844">_xlfn.IFS(LEFT(A1844,1)="1","1+2 kvartal",LEFT(A1844,1)="2","1+2 kvartal",LEFT(A1844,1)="3","3+4 kvartal",LEFT(A1844,1)="4","3+4 kvartal")</f>
        <v>3+4 kvartal</v>
      </c>
      <c r="D1844" s="3" t="s">
        <v>3</v>
      </c>
      <c r="E1844" s="3" t="s">
        <v>45</v>
      </c>
      <c r="F1844" s="4">
        <v>1535</v>
      </c>
      <c r="G1844" s="4">
        <v>11</v>
      </c>
    </row>
    <row r="1845" spans="1:7" x14ac:dyDescent="0.25">
      <c r="A1845" s="3" t="s">
        <v>181</v>
      </c>
      <c r="B1845" s="3">
        <f t="shared" si="28"/>
        <v>2021</v>
      </c>
      <c r="C1845" s="3" t="str" cm="1">
        <f t="array" ref="C1845">_xlfn.IFS(LEFT(A1845,1)="1","1+2 kvartal",LEFT(A1845,1)="2","1+2 kvartal",LEFT(A1845,1)="3","3+4 kvartal",LEFT(A1845,1)="4","3+4 kvartal")</f>
        <v>3+4 kvartal</v>
      </c>
      <c r="D1845" s="3" t="s">
        <v>3</v>
      </c>
      <c r="E1845" s="3" t="s">
        <v>46</v>
      </c>
      <c r="F1845" s="4">
        <v>5285</v>
      </c>
      <c r="G1845" s="14">
        <v>20.3</v>
      </c>
    </row>
    <row r="1846" spans="1:7" x14ac:dyDescent="0.25">
      <c r="A1846" s="3" t="s">
        <v>181</v>
      </c>
      <c r="B1846" s="3">
        <f t="shared" si="28"/>
        <v>2021</v>
      </c>
      <c r="C1846" s="3" t="str" cm="1">
        <f t="array" ref="C1846">_xlfn.IFS(LEFT(A1846,1)="1","1+2 kvartal",LEFT(A1846,1)="2","1+2 kvartal",LEFT(A1846,1)="3","3+4 kvartal",LEFT(A1846,1)="4","3+4 kvartal")</f>
        <v>3+4 kvartal</v>
      </c>
      <c r="D1846" s="3" t="s">
        <v>3</v>
      </c>
      <c r="E1846" s="3" t="s">
        <v>47</v>
      </c>
      <c r="F1846" s="4">
        <v>3092</v>
      </c>
      <c r="G1846" s="14">
        <v>20.399999999999999</v>
      </c>
    </row>
    <row r="1847" spans="1:7" x14ac:dyDescent="0.25">
      <c r="A1847" s="3" t="s">
        <v>181</v>
      </c>
      <c r="B1847" s="3">
        <f t="shared" si="28"/>
        <v>2021</v>
      </c>
      <c r="C1847" s="3" t="str" cm="1">
        <f t="array" ref="C1847">_xlfn.IFS(LEFT(A1847,1)="1","1+2 kvartal",LEFT(A1847,1)="2","1+2 kvartal",LEFT(A1847,1)="3","3+4 kvartal",LEFT(A1847,1)="4","3+4 kvartal")</f>
        <v>3+4 kvartal</v>
      </c>
      <c r="D1847" s="3" t="s">
        <v>3</v>
      </c>
      <c r="E1847" s="3" t="s">
        <v>48</v>
      </c>
      <c r="F1847" s="4">
        <v>5097</v>
      </c>
      <c r="G1847" s="14">
        <v>22.2</v>
      </c>
    </row>
    <row r="1848" spans="1:7" x14ac:dyDescent="0.25">
      <c r="A1848" s="3" t="s">
        <v>181</v>
      </c>
      <c r="B1848" s="3">
        <f t="shared" si="28"/>
        <v>2021</v>
      </c>
      <c r="C1848" s="3" t="str" cm="1">
        <f t="array" ref="C1848">_xlfn.IFS(LEFT(A1848,1)="1","1+2 kvartal",LEFT(A1848,1)="2","1+2 kvartal",LEFT(A1848,1)="3","3+4 kvartal",LEFT(A1848,1)="4","3+4 kvartal")</f>
        <v>3+4 kvartal</v>
      </c>
      <c r="D1848" s="3" t="s">
        <v>3</v>
      </c>
      <c r="E1848" s="3" t="s">
        <v>49</v>
      </c>
      <c r="F1848" s="4">
        <v>7354</v>
      </c>
      <c r="G1848" s="14">
        <v>24.6</v>
      </c>
    </row>
    <row r="1849" spans="1:7" x14ac:dyDescent="0.25">
      <c r="A1849" s="3" t="s">
        <v>181</v>
      </c>
      <c r="B1849" s="3">
        <f t="shared" si="28"/>
        <v>2021</v>
      </c>
      <c r="C1849" s="3" t="str" cm="1">
        <f t="array" ref="C1849">_xlfn.IFS(LEFT(A1849,1)="1","1+2 kvartal",LEFT(A1849,1)="2","1+2 kvartal",LEFT(A1849,1)="3","3+4 kvartal",LEFT(A1849,1)="4","3+4 kvartal")</f>
        <v>3+4 kvartal</v>
      </c>
      <c r="D1849" s="3" t="s">
        <v>3</v>
      </c>
      <c r="E1849" s="3" t="s">
        <v>50</v>
      </c>
      <c r="F1849" s="4">
        <v>3173</v>
      </c>
      <c r="G1849" s="14">
        <v>22.1</v>
      </c>
    </row>
    <row r="1850" spans="1:7" x14ac:dyDescent="0.25">
      <c r="A1850" s="3" t="s">
        <v>181</v>
      </c>
      <c r="B1850" s="3">
        <f t="shared" si="28"/>
        <v>2021</v>
      </c>
      <c r="C1850" s="3" t="str" cm="1">
        <f t="array" ref="C1850">_xlfn.IFS(LEFT(A1850,1)="1","1+2 kvartal",LEFT(A1850,1)="2","1+2 kvartal",LEFT(A1850,1)="3","3+4 kvartal",LEFT(A1850,1)="4","3+4 kvartal")</f>
        <v>3+4 kvartal</v>
      </c>
      <c r="D1850" s="3" t="s">
        <v>3</v>
      </c>
      <c r="E1850" s="3" t="s">
        <v>51</v>
      </c>
      <c r="F1850" s="4">
        <v>11145</v>
      </c>
      <c r="G1850" s="14">
        <v>18.600000000000001</v>
      </c>
    </row>
    <row r="1851" spans="1:7" x14ac:dyDescent="0.25">
      <c r="A1851" s="3" t="s">
        <v>181</v>
      </c>
      <c r="B1851" s="3">
        <f t="shared" si="28"/>
        <v>2021</v>
      </c>
      <c r="C1851" s="3" t="str" cm="1">
        <f t="array" ref="C1851">_xlfn.IFS(LEFT(A1851,1)="1","1+2 kvartal",LEFT(A1851,1)="2","1+2 kvartal",LEFT(A1851,1)="3","3+4 kvartal",LEFT(A1851,1)="4","3+4 kvartal")</f>
        <v>3+4 kvartal</v>
      </c>
      <c r="D1851" s="3" t="s">
        <v>3</v>
      </c>
      <c r="E1851" s="3" t="s">
        <v>52</v>
      </c>
      <c r="F1851" s="4">
        <v>62849</v>
      </c>
      <c r="G1851" s="14">
        <v>13.1</v>
      </c>
    </row>
    <row r="1852" spans="1:7" x14ac:dyDescent="0.25">
      <c r="A1852" s="3" t="s">
        <v>181</v>
      </c>
      <c r="B1852" s="3">
        <f t="shared" si="28"/>
        <v>2021</v>
      </c>
      <c r="C1852" s="3" t="str" cm="1">
        <f t="array" ref="C1852">_xlfn.IFS(LEFT(A1852,1)="1","1+2 kvartal",LEFT(A1852,1)="2","1+2 kvartal",LEFT(A1852,1)="3","3+4 kvartal",LEFT(A1852,1)="4","3+4 kvartal")</f>
        <v>3+4 kvartal</v>
      </c>
      <c r="D1852" s="3" t="s">
        <v>3</v>
      </c>
      <c r="E1852" s="3" t="s">
        <v>53</v>
      </c>
      <c r="F1852" s="4">
        <v>7013</v>
      </c>
      <c r="G1852" s="14">
        <v>17.899999999999999</v>
      </c>
    </row>
    <row r="1853" spans="1:7" x14ac:dyDescent="0.25">
      <c r="A1853" s="3" t="s">
        <v>181</v>
      </c>
      <c r="B1853" s="3">
        <f t="shared" si="28"/>
        <v>2021</v>
      </c>
      <c r="C1853" s="3" t="str" cm="1">
        <f t="array" ref="C1853">_xlfn.IFS(LEFT(A1853,1)="1","1+2 kvartal",LEFT(A1853,1)="2","1+2 kvartal",LEFT(A1853,1)="3","3+4 kvartal",LEFT(A1853,1)="4","3+4 kvartal")</f>
        <v>3+4 kvartal</v>
      </c>
      <c r="D1853" s="3" t="s">
        <v>3</v>
      </c>
      <c r="E1853" s="3" t="s">
        <v>54</v>
      </c>
      <c r="F1853" s="4">
        <v>2154</v>
      </c>
      <c r="G1853" s="14">
        <v>30.7</v>
      </c>
    </row>
    <row r="1854" spans="1:7" x14ac:dyDescent="0.25">
      <c r="A1854" s="3" t="s">
        <v>181</v>
      </c>
      <c r="B1854" s="3">
        <f t="shared" si="28"/>
        <v>2021</v>
      </c>
      <c r="C1854" s="3" t="str" cm="1">
        <f t="array" ref="C1854">_xlfn.IFS(LEFT(A1854,1)="1","1+2 kvartal",LEFT(A1854,1)="2","1+2 kvartal",LEFT(A1854,1)="3","3+4 kvartal",LEFT(A1854,1)="4","3+4 kvartal")</f>
        <v>3+4 kvartal</v>
      </c>
      <c r="D1854" s="3" t="s">
        <v>3</v>
      </c>
      <c r="E1854" s="3" t="s">
        <v>55</v>
      </c>
      <c r="F1854" s="4">
        <v>2643</v>
      </c>
      <c r="G1854" s="14">
        <v>15.5</v>
      </c>
    </row>
    <row r="1855" spans="1:7" x14ac:dyDescent="0.25">
      <c r="A1855" s="3" t="s">
        <v>181</v>
      </c>
      <c r="B1855" s="3">
        <f t="shared" si="28"/>
        <v>2021</v>
      </c>
      <c r="C1855" s="3" t="str" cm="1">
        <f t="array" ref="C1855">_xlfn.IFS(LEFT(A1855,1)="1","1+2 kvartal",LEFT(A1855,1)="2","1+2 kvartal",LEFT(A1855,1)="3","3+4 kvartal",LEFT(A1855,1)="4","3+4 kvartal")</f>
        <v>3+4 kvartal</v>
      </c>
      <c r="D1855" s="3" t="s">
        <v>3</v>
      </c>
      <c r="E1855" s="3" t="s">
        <v>56</v>
      </c>
      <c r="F1855" s="4">
        <v>2554</v>
      </c>
      <c r="G1855" s="14">
        <v>21.4</v>
      </c>
    </row>
    <row r="1856" spans="1:7" x14ac:dyDescent="0.25">
      <c r="A1856" s="3" t="s">
        <v>181</v>
      </c>
      <c r="B1856" s="3">
        <f t="shared" si="28"/>
        <v>2021</v>
      </c>
      <c r="C1856" s="3" t="str" cm="1">
        <f t="array" ref="C1856">_xlfn.IFS(LEFT(A1856,1)="1","1+2 kvartal",LEFT(A1856,1)="2","1+2 kvartal",LEFT(A1856,1)="3","3+4 kvartal",LEFT(A1856,1)="4","3+4 kvartal")</f>
        <v>3+4 kvartal</v>
      </c>
      <c r="D1856" s="3" t="s">
        <v>3</v>
      </c>
      <c r="E1856" s="3" t="s">
        <v>57</v>
      </c>
      <c r="F1856" s="4">
        <v>7762</v>
      </c>
      <c r="G1856" s="14">
        <v>32.200000000000003</v>
      </c>
    </row>
    <row r="1857" spans="1:7" x14ac:dyDescent="0.25">
      <c r="A1857" s="3" t="s">
        <v>181</v>
      </c>
      <c r="B1857" s="3">
        <f t="shared" si="28"/>
        <v>2021</v>
      </c>
      <c r="C1857" s="3" t="str" cm="1">
        <f t="array" ref="C1857">_xlfn.IFS(LEFT(A1857,1)="1","1+2 kvartal",LEFT(A1857,1)="2","1+2 kvartal",LEFT(A1857,1)="3","3+4 kvartal",LEFT(A1857,1)="4","3+4 kvartal")</f>
        <v>3+4 kvartal</v>
      </c>
      <c r="D1857" s="3" t="s">
        <v>3</v>
      </c>
      <c r="E1857" s="3" t="s">
        <v>58</v>
      </c>
      <c r="F1857" s="4">
        <v>4035</v>
      </c>
      <c r="G1857" s="14">
        <v>11.2</v>
      </c>
    </row>
    <row r="1858" spans="1:7" x14ac:dyDescent="0.25">
      <c r="A1858" s="3" t="s">
        <v>181</v>
      </c>
      <c r="B1858" s="3">
        <f t="shared" si="28"/>
        <v>2021</v>
      </c>
      <c r="C1858" s="3" t="str" cm="1">
        <f t="array" ref="C1858">_xlfn.IFS(LEFT(A1858,1)="1","1+2 kvartal",LEFT(A1858,1)="2","1+2 kvartal",LEFT(A1858,1)="3","3+4 kvartal",LEFT(A1858,1)="4","3+4 kvartal")</f>
        <v>3+4 kvartal</v>
      </c>
      <c r="D1858" s="3" t="s">
        <v>3</v>
      </c>
      <c r="E1858" s="3" t="s">
        <v>59</v>
      </c>
      <c r="F1858" s="4">
        <v>206</v>
      </c>
      <c r="G1858" s="14">
        <v>22.3</v>
      </c>
    </row>
    <row r="1859" spans="1:7" x14ac:dyDescent="0.25">
      <c r="A1859" s="3" t="s">
        <v>181</v>
      </c>
      <c r="B1859" s="3">
        <f t="shared" si="28"/>
        <v>2021</v>
      </c>
      <c r="C1859" s="3" t="str" cm="1">
        <f t="array" ref="C1859">_xlfn.IFS(LEFT(A1859,1)="1","1+2 kvartal",LEFT(A1859,1)="2","1+2 kvartal",LEFT(A1859,1)="3","3+4 kvartal",LEFT(A1859,1)="4","3+4 kvartal")</f>
        <v>3+4 kvartal</v>
      </c>
      <c r="D1859" s="3" t="s">
        <v>3</v>
      </c>
      <c r="E1859" s="3" t="s">
        <v>60</v>
      </c>
      <c r="F1859" s="4">
        <v>5673</v>
      </c>
      <c r="G1859" s="14">
        <v>21.9</v>
      </c>
    </row>
    <row r="1860" spans="1:7" x14ac:dyDescent="0.25">
      <c r="A1860" s="3" t="s">
        <v>181</v>
      </c>
      <c r="B1860" s="3">
        <f t="shared" ref="B1860:B1923" si="29">VALUE(RIGHT(A1860,4))</f>
        <v>2021</v>
      </c>
      <c r="C1860" s="3" t="str" cm="1">
        <f t="array" ref="C1860">_xlfn.IFS(LEFT(A1860,1)="1","1+2 kvartal",LEFT(A1860,1)="2","1+2 kvartal",LEFT(A1860,1)="3","3+4 kvartal",LEFT(A1860,1)="4","3+4 kvartal")</f>
        <v>3+4 kvartal</v>
      </c>
      <c r="D1860" s="3" t="s">
        <v>3</v>
      </c>
      <c r="E1860" s="3" t="s">
        <v>61</v>
      </c>
      <c r="F1860" s="4">
        <v>4573</v>
      </c>
      <c r="G1860" s="4">
        <v>19</v>
      </c>
    </row>
    <row r="1861" spans="1:7" x14ac:dyDescent="0.25">
      <c r="A1861" s="3" t="s">
        <v>181</v>
      </c>
      <c r="B1861" s="3">
        <f t="shared" si="29"/>
        <v>2021</v>
      </c>
      <c r="C1861" s="3" t="str" cm="1">
        <f t="array" ref="C1861">_xlfn.IFS(LEFT(A1861,1)="1","1+2 kvartal",LEFT(A1861,1)="2","1+2 kvartal",LEFT(A1861,1)="3","3+4 kvartal",LEFT(A1861,1)="4","3+4 kvartal")</f>
        <v>3+4 kvartal</v>
      </c>
      <c r="D1861" s="3" t="s">
        <v>3</v>
      </c>
      <c r="E1861" s="3" t="s">
        <v>62</v>
      </c>
      <c r="F1861" s="4">
        <v>3064</v>
      </c>
      <c r="G1861" s="14">
        <v>25.3</v>
      </c>
    </row>
    <row r="1862" spans="1:7" x14ac:dyDescent="0.25">
      <c r="A1862" s="3" t="s">
        <v>181</v>
      </c>
      <c r="B1862" s="3">
        <f t="shared" si="29"/>
        <v>2021</v>
      </c>
      <c r="C1862" s="3" t="str" cm="1">
        <f t="array" ref="C1862">_xlfn.IFS(LEFT(A1862,1)="1","1+2 kvartal",LEFT(A1862,1)="2","1+2 kvartal",LEFT(A1862,1)="3","3+4 kvartal",LEFT(A1862,1)="4","3+4 kvartal")</f>
        <v>3+4 kvartal</v>
      </c>
      <c r="D1862" s="3" t="s">
        <v>3</v>
      </c>
      <c r="E1862" s="3" t="s">
        <v>63</v>
      </c>
      <c r="F1862" s="4">
        <v>5442</v>
      </c>
      <c r="G1862" s="14">
        <v>23.5</v>
      </c>
    </row>
    <row r="1863" spans="1:7" x14ac:dyDescent="0.25">
      <c r="A1863" s="3" t="s">
        <v>181</v>
      </c>
      <c r="B1863" s="3">
        <f t="shared" si="29"/>
        <v>2021</v>
      </c>
      <c r="C1863" s="3" t="str" cm="1">
        <f t="array" ref="C1863">_xlfn.IFS(LEFT(A1863,1)="1","1+2 kvartal",LEFT(A1863,1)="2","1+2 kvartal",LEFT(A1863,1)="3","3+4 kvartal",LEFT(A1863,1)="4","3+4 kvartal")</f>
        <v>3+4 kvartal</v>
      </c>
      <c r="D1863" s="3" t="s">
        <v>3</v>
      </c>
      <c r="E1863" s="3" t="s">
        <v>64</v>
      </c>
      <c r="F1863" s="4">
        <v>4067</v>
      </c>
      <c r="G1863" s="14">
        <v>22.3</v>
      </c>
    </row>
    <row r="1864" spans="1:7" x14ac:dyDescent="0.25">
      <c r="A1864" s="3" t="s">
        <v>181</v>
      </c>
      <c r="B1864" s="3">
        <f t="shared" si="29"/>
        <v>2021</v>
      </c>
      <c r="C1864" s="3" t="str" cm="1">
        <f t="array" ref="C1864">_xlfn.IFS(LEFT(A1864,1)="1","1+2 kvartal",LEFT(A1864,1)="2","1+2 kvartal",LEFT(A1864,1)="3","3+4 kvartal",LEFT(A1864,1)="4","3+4 kvartal")</f>
        <v>3+4 kvartal</v>
      </c>
      <c r="D1864" s="3" t="s">
        <v>3</v>
      </c>
      <c r="E1864" s="3" t="s">
        <v>65</v>
      </c>
      <c r="F1864" s="4">
        <v>4782</v>
      </c>
      <c r="G1864" s="14">
        <v>24.4</v>
      </c>
    </row>
    <row r="1865" spans="1:7" x14ac:dyDescent="0.25">
      <c r="A1865" s="3" t="s">
        <v>181</v>
      </c>
      <c r="B1865" s="3">
        <f t="shared" si="29"/>
        <v>2021</v>
      </c>
      <c r="C1865" s="3" t="str" cm="1">
        <f t="array" ref="C1865">_xlfn.IFS(LEFT(A1865,1)="1","1+2 kvartal",LEFT(A1865,1)="2","1+2 kvartal",LEFT(A1865,1)="3","3+4 kvartal",LEFT(A1865,1)="4","3+4 kvartal")</f>
        <v>3+4 kvartal</v>
      </c>
      <c r="D1865" s="3" t="s">
        <v>3</v>
      </c>
      <c r="E1865" s="3" t="s">
        <v>66</v>
      </c>
      <c r="F1865" s="4">
        <v>10699</v>
      </c>
      <c r="G1865" s="14">
        <v>20.3</v>
      </c>
    </row>
    <row r="1866" spans="1:7" x14ac:dyDescent="0.25">
      <c r="A1866" s="3" t="s">
        <v>181</v>
      </c>
      <c r="B1866" s="3">
        <f t="shared" si="29"/>
        <v>2021</v>
      </c>
      <c r="C1866" s="3" t="str" cm="1">
        <f t="array" ref="C1866">_xlfn.IFS(LEFT(A1866,1)="1","1+2 kvartal",LEFT(A1866,1)="2","1+2 kvartal",LEFT(A1866,1)="3","3+4 kvartal",LEFT(A1866,1)="4","3+4 kvartal")</f>
        <v>3+4 kvartal</v>
      </c>
      <c r="D1866" s="3" t="s">
        <v>3</v>
      </c>
      <c r="E1866" s="3" t="s">
        <v>67</v>
      </c>
      <c r="F1866" s="4">
        <v>2773</v>
      </c>
      <c r="G1866" s="4">
        <v>20</v>
      </c>
    </row>
    <row r="1867" spans="1:7" x14ac:dyDescent="0.25">
      <c r="A1867" s="3" t="s">
        <v>181</v>
      </c>
      <c r="B1867" s="3">
        <f t="shared" si="29"/>
        <v>2021</v>
      </c>
      <c r="C1867" s="3" t="str" cm="1">
        <f t="array" ref="C1867">_xlfn.IFS(LEFT(A1867,1)="1","1+2 kvartal",LEFT(A1867,1)="2","1+2 kvartal",LEFT(A1867,1)="3","3+4 kvartal",LEFT(A1867,1)="4","3+4 kvartal")</f>
        <v>3+4 kvartal</v>
      </c>
      <c r="D1867" s="3" t="s">
        <v>3</v>
      </c>
      <c r="E1867" s="3" t="s">
        <v>68</v>
      </c>
      <c r="F1867" s="4">
        <v>28374</v>
      </c>
      <c r="G1867" s="14">
        <v>20.3</v>
      </c>
    </row>
    <row r="1868" spans="1:7" x14ac:dyDescent="0.25">
      <c r="A1868" s="3" t="s">
        <v>181</v>
      </c>
      <c r="B1868" s="3">
        <f t="shared" si="29"/>
        <v>2021</v>
      </c>
      <c r="C1868" s="3" t="str" cm="1">
        <f t="array" ref="C1868">_xlfn.IFS(LEFT(A1868,1)="1","1+2 kvartal",LEFT(A1868,1)="2","1+2 kvartal",LEFT(A1868,1)="3","3+4 kvartal",LEFT(A1868,1)="4","3+4 kvartal")</f>
        <v>3+4 kvartal</v>
      </c>
      <c r="D1868" s="3" t="s">
        <v>3</v>
      </c>
      <c r="E1868" s="3" t="s">
        <v>69</v>
      </c>
      <c r="F1868" s="4">
        <v>5032</v>
      </c>
      <c r="G1868" s="14">
        <v>26.3</v>
      </c>
    </row>
    <row r="1869" spans="1:7" x14ac:dyDescent="0.25">
      <c r="A1869" s="3" t="s">
        <v>181</v>
      </c>
      <c r="B1869" s="3">
        <f t="shared" si="29"/>
        <v>2021</v>
      </c>
      <c r="C1869" s="3" t="str" cm="1">
        <f t="array" ref="C1869">_xlfn.IFS(LEFT(A1869,1)="1","1+2 kvartal",LEFT(A1869,1)="2","1+2 kvartal",LEFT(A1869,1)="3","3+4 kvartal",LEFT(A1869,1)="4","3+4 kvartal")</f>
        <v>3+4 kvartal</v>
      </c>
      <c r="D1869" s="3" t="s">
        <v>3</v>
      </c>
      <c r="E1869" s="3" t="s">
        <v>70</v>
      </c>
      <c r="F1869" s="4">
        <v>14347</v>
      </c>
      <c r="G1869" s="14">
        <v>22.9</v>
      </c>
    </row>
    <row r="1870" spans="1:7" x14ac:dyDescent="0.25">
      <c r="A1870" s="3" t="s">
        <v>181</v>
      </c>
      <c r="B1870" s="3">
        <f t="shared" si="29"/>
        <v>2021</v>
      </c>
      <c r="C1870" s="3" t="str" cm="1">
        <f t="array" ref="C1870">_xlfn.IFS(LEFT(A1870,1)="1","1+2 kvartal",LEFT(A1870,1)="2","1+2 kvartal",LEFT(A1870,1)="3","3+4 kvartal",LEFT(A1870,1)="4","3+4 kvartal")</f>
        <v>3+4 kvartal</v>
      </c>
      <c r="D1870" s="3" t="s">
        <v>3</v>
      </c>
      <c r="E1870" s="3" t="s">
        <v>71</v>
      </c>
      <c r="F1870" s="4">
        <v>3075</v>
      </c>
      <c r="G1870" s="14">
        <v>16.399999999999999</v>
      </c>
    </row>
    <row r="1871" spans="1:7" x14ac:dyDescent="0.25">
      <c r="A1871" s="3" t="s">
        <v>181</v>
      </c>
      <c r="B1871" s="3">
        <f t="shared" si="29"/>
        <v>2021</v>
      </c>
      <c r="C1871" s="3" t="str" cm="1">
        <f t="array" ref="C1871">_xlfn.IFS(LEFT(A1871,1)="1","1+2 kvartal",LEFT(A1871,1)="2","1+2 kvartal",LEFT(A1871,1)="3","3+4 kvartal",LEFT(A1871,1)="4","3+4 kvartal")</f>
        <v>3+4 kvartal</v>
      </c>
      <c r="D1871" s="3" t="s">
        <v>3</v>
      </c>
      <c r="E1871" s="3" t="s">
        <v>72</v>
      </c>
      <c r="F1871" s="4">
        <v>6990</v>
      </c>
      <c r="G1871" s="14">
        <v>20.2</v>
      </c>
    </row>
    <row r="1872" spans="1:7" x14ac:dyDescent="0.25">
      <c r="A1872" s="3" t="s">
        <v>181</v>
      </c>
      <c r="B1872" s="3">
        <f t="shared" si="29"/>
        <v>2021</v>
      </c>
      <c r="C1872" s="3" t="str" cm="1">
        <f t="array" ref="C1872">_xlfn.IFS(LEFT(A1872,1)="1","1+2 kvartal",LEFT(A1872,1)="2","1+2 kvartal",LEFT(A1872,1)="3","3+4 kvartal",LEFT(A1872,1)="4","3+4 kvartal")</f>
        <v>3+4 kvartal</v>
      </c>
      <c r="D1872" s="3" t="s">
        <v>3</v>
      </c>
      <c r="E1872" s="3" t="s">
        <v>73</v>
      </c>
      <c r="F1872" s="4">
        <v>4084</v>
      </c>
      <c r="G1872" s="14">
        <v>17.899999999999999</v>
      </c>
    </row>
    <row r="1873" spans="1:7" x14ac:dyDescent="0.25">
      <c r="A1873" s="3" t="s">
        <v>181</v>
      </c>
      <c r="B1873" s="3">
        <f t="shared" si="29"/>
        <v>2021</v>
      </c>
      <c r="C1873" s="3" t="str" cm="1">
        <f t="array" ref="C1873">_xlfn.IFS(LEFT(A1873,1)="1","1+2 kvartal",LEFT(A1873,1)="2","1+2 kvartal",LEFT(A1873,1)="3","3+4 kvartal",LEFT(A1873,1)="4","3+4 kvartal")</f>
        <v>3+4 kvartal</v>
      </c>
      <c r="D1873" s="3" t="s">
        <v>3</v>
      </c>
      <c r="E1873" s="3" t="s">
        <v>74</v>
      </c>
      <c r="F1873" s="4">
        <v>8254</v>
      </c>
      <c r="G1873" s="14">
        <v>14.5</v>
      </c>
    </row>
    <row r="1874" spans="1:7" x14ac:dyDescent="0.25">
      <c r="A1874" s="3" t="s">
        <v>181</v>
      </c>
      <c r="B1874" s="3">
        <f t="shared" si="29"/>
        <v>2021</v>
      </c>
      <c r="C1874" s="3" t="str" cm="1">
        <f t="array" ref="C1874">_xlfn.IFS(LEFT(A1874,1)="1","1+2 kvartal",LEFT(A1874,1)="2","1+2 kvartal",LEFT(A1874,1)="3","3+4 kvartal",LEFT(A1874,1)="4","3+4 kvartal")</f>
        <v>3+4 kvartal</v>
      </c>
      <c r="D1874" s="3" t="s">
        <v>3</v>
      </c>
      <c r="E1874" s="3" t="s">
        <v>75</v>
      </c>
      <c r="F1874" s="4">
        <v>3507</v>
      </c>
      <c r="G1874" s="14">
        <v>10.4</v>
      </c>
    </row>
    <row r="1875" spans="1:7" x14ac:dyDescent="0.25">
      <c r="A1875" s="3" t="s">
        <v>181</v>
      </c>
      <c r="B1875" s="3">
        <f t="shared" si="29"/>
        <v>2021</v>
      </c>
      <c r="C1875" s="3" t="str" cm="1">
        <f t="array" ref="C1875">_xlfn.IFS(LEFT(A1875,1)="1","1+2 kvartal",LEFT(A1875,1)="2","1+2 kvartal",LEFT(A1875,1)="3","3+4 kvartal",LEFT(A1875,1)="4","3+4 kvartal")</f>
        <v>3+4 kvartal</v>
      </c>
      <c r="D1875" s="3" t="s">
        <v>3</v>
      </c>
      <c r="E1875" s="3" t="s">
        <v>76</v>
      </c>
      <c r="F1875" s="4">
        <v>4452</v>
      </c>
      <c r="G1875" s="14">
        <v>16.8</v>
      </c>
    </row>
    <row r="1876" spans="1:7" x14ac:dyDescent="0.25">
      <c r="A1876" s="3" t="s">
        <v>181</v>
      </c>
      <c r="B1876" s="3">
        <f t="shared" si="29"/>
        <v>2021</v>
      </c>
      <c r="C1876" s="3" t="str" cm="1">
        <f t="array" ref="C1876">_xlfn.IFS(LEFT(A1876,1)="1","1+2 kvartal",LEFT(A1876,1)="2","1+2 kvartal",LEFT(A1876,1)="3","3+4 kvartal",LEFT(A1876,1)="4","3+4 kvartal")</f>
        <v>3+4 kvartal</v>
      </c>
      <c r="D1876" s="3" t="s">
        <v>3</v>
      </c>
      <c r="E1876" s="3" t="s">
        <v>77</v>
      </c>
      <c r="F1876" s="4">
        <v>529</v>
      </c>
      <c r="G1876" s="14">
        <v>25.7</v>
      </c>
    </row>
    <row r="1877" spans="1:7" x14ac:dyDescent="0.25">
      <c r="A1877" s="3" t="s">
        <v>181</v>
      </c>
      <c r="B1877" s="3">
        <f t="shared" si="29"/>
        <v>2021</v>
      </c>
      <c r="C1877" s="3" t="str" cm="1">
        <f t="array" ref="C1877">_xlfn.IFS(LEFT(A1877,1)="1","1+2 kvartal",LEFT(A1877,1)="2","1+2 kvartal",LEFT(A1877,1)="3","3+4 kvartal",LEFT(A1877,1)="4","3+4 kvartal")</f>
        <v>3+4 kvartal</v>
      </c>
      <c r="D1877" s="3" t="s">
        <v>3</v>
      </c>
      <c r="E1877" s="3" t="s">
        <v>78</v>
      </c>
      <c r="F1877" s="4">
        <v>11155</v>
      </c>
      <c r="G1877" s="14">
        <v>18.600000000000001</v>
      </c>
    </row>
    <row r="1878" spans="1:7" x14ac:dyDescent="0.25">
      <c r="A1878" s="3" t="s">
        <v>181</v>
      </c>
      <c r="B1878" s="3">
        <f t="shared" si="29"/>
        <v>2021</v>
      </c>
      <c r="C1878" s="3" t="str" cm="1">
        <f t="array" ref="C1878">_xlfn.IFS(LEFT(A1878,1)="1","1+2 kvartal",LEFT(A1878,1)="2","1+2 kvartal",LEFT(A1878,1)="3","3+4 kvartal",LEFT(A1878,1)="4","3+4 kvartal")</f>
        <v>3+4 kvartal</v>
      </c>
      <c r="D1878" s="3" t="s">
        <v>3</v>
      </c>
      <c r="E1878" s="3" t="s">
        <v>79</v>
      </c>
      <c r="F1878" s="4">
        <v>6170</v>
      </c>
      <c r="G1878" s="14">
        <v>15.9</v>
      </c>
    </row>
    <row r="1879" spans="1:7" x14ac:dyDescent="0.25">
      <c r="A1879" s="3" t="s">
        <v>181</v>
      </c>
      <c r="B1879" s="3">
        <f t="shared" si="29"/>
        <v>2021</v>
      </c>
      <c r="C1879" s="3" t="str" cm="1">
        <f t="array" ref="C1879">_xlfn.IFS(LEFT(A1879,1)="1","1+2 kvartal",LEFT(A1879,1)="2","1+2 kvartal",LEFT(A1879,1)="3","3+4 kvartal",LEFT(A1879,1)="4","3+4 kvartal")</f>
        <v>3+4 kvartal</v>
      </c>
      <c r="D1879" s="3" t="s">
        <v>3</v>
      </c>
      <c r="E1879" s="3" t="s">
        <v>80</v>
      </c>
      <c r="F1879" s="4">
        <v>6450</v>
      </c>
      <c r="G1879" s="14">
        <v>22.9</v>
      </c>
    </row>
    <row r="1880" spans="1:7" x14ac:dyDescent="0.25">
      <c r="A1880" s="3" t="s">
        <v>181</v>
      </c>
      <c r="B1880" s="3">
        <f t="shared" si="29"/>
        <v>2021</v>
      </c>
      <c r="C1880" s="3" t="str" cm="1">
        <f t="array" ref="C1880">_xlfn.IFS(LEFT(A1880,1)="1","1+2 kvartal",LEFT(A1880,1)="2","1+2 kvartal",LEFT(A1880,1)="3","3+4 kvartal",LEFT(A1880,1)="4","3+4 kvartal")</f>
        <v>3+4 kvartal</v>
      </c>
      <c r="D1880" s="3" t="s">
        <v>3</v>
      </c>
      <c r="E1880" s="3" t="s">
        <v>81</v>
      </c>
      <c r="F1880" s="4">
        <v>10966</v>
      </c>
      <c r="G1880" s="14">
        <v>21.7</v>
      </c>
    </row>
    <row r="1881" spans="1:7" x14ac:dyDescent="0.25">
      <c r="A1881" s="3" t="s">
        <v>181</v>
      </c>
      <c r="B1881" s="3">
        <f t="shared" si="29"/>
        <v>2021</v>
      </c>
      <c r="C1881" s="3" t="str" cm="1">
        <f t="array" ref="C1881">_xlfn.IFS(LEFT(A1881,1)="1","1+2 kvartal",LEFT(A1881,1)="2","1+2 kvartal",LEFT(A1881,1)="3","3+4 kvartal",LEFT(A1881,1)="4","3+4 kvartal")</f>
        <v>3+4 kvartal</v>
      </c>
      <c r="D1881" s="3" t="s">
        <v>3</v>
      </c>
      <c r="E1881" s="3" t="s">
        <v>82</v>
      </c>
      <c r="F1881" s="4">
        <v>1807</v>
      </c>
      <c r="G1881" s="14">
        <v>12.6</v>
      </c>
    </row>
    <row r="1882" spans="1:7" x14ac:dyDescent="0.25">
      <c r="A1882" s="3" t="s">
        <v>181</v>
      </c>
      <c r="B1882" s="3">
        <f t="shared" si="29"/>
        <v>2021</v>
      </c>
      <c r="C1882" s="3" t="str" cm="1">
        <f t="array" ref="C1882">_xlfn.IFS(LEFT(A1882,1)="1","1+2 kvartal",LEFT(A1882,1)="2","1+2 kvartal",LEFT(A1882,1)="3","3+4 kvartal",LEFT(A1882,1)="4","3+4 kvartal")</f>
        <v>3+4 kvartal</v>
      </c>
      <c r="D1882" s="3" t="s">
        <v>3</v>
      </c>
      <c r="E1882" s="3" t="s">
        <v>83</v>
      </c>
      <c r="F1882" s="4">
        <v>3739</v>
      </c>
      <c r="G1882" s="14">
        <v>19.8</v>
      </c>
    </row>
    <row r="1883" spans="1:7" x14ac:dyDescent="0.25">
      <c r="A1883" s="3" t="s">
        <v>181</v>
      </c>
      <c r="B1883" s="3">
        <f t="shared" si="29"/>
        <v>2021</v>
      </c>
      <c r="C1883" s="3" t="str" cm="1">
        <f t="array" ref="C1883">_xlfn.IFS(LEFT(A1883,1)="1","1+2 kvartal",LEFT(A1883,1)="2","1+2 kvartal",LEFT(A1883,1)="3","3+4 kvartal",LEFT(A1883,1)="4","3+4 kvartal")</f>
        <v>3+4 kvartal</v>
      </c>
      <c r="D1883" s="3" t="s">
        <v>3</v>
      </c>
      <c r="E1883" s="3" t="s">
        <v>84</v>
      </c>
      <c r="F1883" s="4">
        <v>2717</v>
      </c>
      <c r="G1883" s="14">
        <v>19.399999999999999</v>
      </c>
    </row>
    <row r="1884" spans="1:7" x14ac:dyDescent="0.25">
      <c r="A1884" s="3" t="s">
        <v>181</v>
      </c>
      <c r="B1884" s="3">
        <f t="shared" si="29"/>
        <v>2021</v>
      </c>
      <c r="C1884" s="3" t="str" cm="1">
        <f t="array" ref="C1884">_xlfn.IFS(LEFT(A1884,1)="1","1+2 kvartal",LEFT(A1884,1)="2","1+2 kvartal",LEFT(A1884,1)="3","3+4 kvartal",LEFT(A1884,1)="4","3+4 kvartal")</f>
        <v>3+4 kvartal</v>
      </c>
      <c r="D1884" s="3" t="s">
        <v>3</v>
      </c>
      <c r="E1884" s="3" t="s">
        <v>85</v>
      </c>
      <c r="F1884" s="4">
        <v>2825</v>
      </c>
      <c r="G1884" s="14">
        <v>22.5</v>
      </c>
    </row>
    <row r="1885" spans="1:7" x14ac:dyDescent="0.25">
      <c r="A1885" s="3" t="s">
        <v>181</v>
      </c>
      <c r="B1885" s="3">
        <f t="shared" si="29"/>
        <v>2021</v>
      </c>
      <c r="C1885" s="3" t="str" cm="1">
        <f t="array" ref="C1885">_xlfn.IFS(LEFT(A1885,1)="1","1+2 kvartal",LEFT(A1885,1)="2","1+2 kvartal",LEFT(A1885,1)="3","3+4 kvartal",LEFT(A1885,1)="4","3+4 kvartal")</f>
        <v>3+4 kvartal</v>
      </c>
      <c r="D1885" s="3" t="s">
        <v>3</v>
      </c>
      <c r="E1885" s="3" t="s">
        <v>86</v>
      </c>
      <c r="F1885" s="4">
        <v>8055</v>
      </c>
      <c r="G1885" s="14">
        <v>22.3</v>
      </c>
    </row>
    <row r="1886" spans="1:7" x14ac:dyDescent="0.25">
      <c r="A1886" s="3" t="s">
        <v>181</v>
      </c>
      <c r="B1886" s="3">
        <f t="shared" si="29"/>
        <v>2021</v>
      </c>
      <c r="C1886" s="3" t="str" cm="1">
        <f t="array" ref="C1886">_xlfn.IFS(LEFT(A1886,1)="1","1+2 kvartal",LEFT(A1886,1)="2","1+2 kvartal",LEFT(A1886,1)="3","3+4 kvartal",LEFT(A1886,1)="4","3+4 kvartal")</f>
        <v>3+4 kvartal</v>
      </c>
      <c r="D1886" s="3" t="s">
        <v>3</v>
      </c>
      <c r="E1886" s="3" t="s">
        <v>87</v>
      </c>
      <c r="F1886" s="4">
        <v>5274</v>
      </c>
      <c r="G1886" s="14">
        <v>20.399999999999999</v>
      </c>
    </row>
    <row r="1887" spans="1:7" x14ac:dyDescent="0.25">
      <c r="A1887" s="3" t="s">
        <v>181</v>
      </c>
      <c r="B1887" s="3">
        <f t="shared" si="29"/>
        <v>2021</v>
      </c>
      <c r="C1887" s="3" t="str" cm="1">
        <f t="array" ref="C1887">_xlfn.IFS(LEFT(A1887,1)="1","1+2 kvartal",LEFT(A1887,1)="2","1+2 kvartal",LEFT(A1887,1)="3","3+4 kvartal",LEFT(A1887,1)="4","3+4 kvartal")</f>
        <v>3+4 kvartal</v>
      </c>
      <c r="D1887" s="3" t="s">
        <v>3</v>
      </c>
      <c r="E1887" s="3" t="s">
        <v>88</v>
      </c>
      <c r="F1887" s="4">
        <v>10351</v>
      </c>
      <c r="G1887" s="14">
        <v>22.9</v>
      </c>
    </row>
    <row r="1888" spans="1:7" x14ac:dyDescent="0.25">
      <c r="A1888" s="3" t="s">
        <v>181</v>
      </c>
      <c r="B1888" s="3">
        <f t="shared" si="29"/>
        <v>2021</v>
      </c>
      <c r="C1888" s="3" t="str" cm="1">
        <f t="array" ref="C1888">_xlfn.IFS(LEFT(A1888,1)="1","1+2 kvartal",LEFT(A1888,1)="2","1+2 kvartal",LEFT(A1888,1)="3","3+4 kvartal",LEFT(A1888,1)="4","3+4 kvartal")</f>
        <v>3+4 kvartal</v>
      </c>
      <c r="D1888" s="3" t="s">
        <v>3</v>
      </c>
      <c r="E1888" s="3" t="s">
        <v>89</v>
      </c>
      <c r="F1888" s="4">
        <v>5944</v>
      </c>
      <c r="G1888" s="14">
        <v>22.5</v>
      </c>
    </row>
    <row r="1889" spans="1:7" x14ac:dyDescent="0.25">
      <c r="A1889" s="3" t="s">
        <v>181</v>
      </c>
      <c r="B1889" s="3">
        <f t="shared" si="29"/>
        <v>2021</v>
      </c>
      <c r="C1889" s="3" t="str" cm="1">
        <f t="array" ref="C1889">_xlfn.IFS(LEFT(A1889,1)="1","1+2 kvartal",LEFT(A1889,1)="2","1+2 kvartal",LEFT(A1889,1)="3","3+4 kvartal",LEFT(A1889,1)="4","3+4 kvartal")</f>
        <v>3+4 kvartal</v>
      </c>
      <c r="D1889" s="3" t="s">
        <v>3</v>
      </c>
      <c r="E1889" s="3" t="s">
        <v>90</v>
      </c>
      <c r="F1889" s="4">
        <v>5222</v>
      </c>
      <c r="G1889" s="4">
        <v>23</v>
      </c>
    </row>
    <row r="1890" spans="1:7" x14ac:dyDescent="0.25">
      <c r="A1890" s="3" t="s">
        <v>181</v>
      </c>
      <c r="B1890" s="3">
        <f t="shared" si="29"/>
        <v>2021</v>
      </c>
      <c r="C1890" s="3" t="str" cm="1">
        <f t="array" ref="C1890">_xlfn.IFS(LEFT(A1890,1)="1","1+2 kvartal",LEFT(A1890,1)="2","1+2 kvartal",LEFT(A1890,1)="3","3+4 kvartal",LEFT(A1890,1)="4","3+4 kvartal")</f>
        <v>3+4 kvartal</v>
      </c>
      <c r="D1890" s="3" t="s">
        <v>3</v>
      </c>
      <c r="E1890" s="3" t="s">
        <v>91</v>
      </c>
      <c r="F1890" s="4">
        <v>4638</v>
      </c>
      <c r="G1890" s="14">
        <v>17.2</v>
      </c>
    </row>
    <row r="1891" spans="1:7" x14ac:dyDescent="0.25">
      <c r="A1891" s="3" t="s">
        <v>181</v>
      </c>
      <c r="B1891" s="3">
        <f t="shared" si="29"/>
        <v>2021</v>
      </c>
      <c r="C1891" s="3" t="str" cm="1">
        <f t="array" ref="C1891">_xlfn.IFS(LEFT(A1891,1)="1","1+2 kvartal",LEFT(A1891,1)="2","1+2 kvartal",LEFT(A1891,1)="3","3+4 kvartal",LEFT(A1891,1)="4","3+4 kvartal")</f>
        <v>3+4 kvartal</v>
      </c>
      <c r="D1891" s="3" t="s">
        <v>3</v>
      </c>
      <c r="E1891" s="3" t="s">
        <v>92</v>
      </c>
      <c r="F1891" s="4">
        <v>1166</v>
      </c>
      <c r="G1891" s="14">
        <v>11.6</v>
      </c>
    </row>
    <row r="1892" spans="1:7" x14ac:dyDescent="0.25">
      <c r="A1892" s="3" t="s">
        <v>181</v>
      </c>
      <c r="B1892" s="3">
        <f t="shared" si="29"/>
        <v>2021</v>
      </c>
      <c r="C1892" s="3" t="str" cm="1">
        <f t="array" ref="C1892">_xlfn.IFS(LEFT(A1892,1)="1","1+2 kvartal",LEFT(A1892,1)="2","1+2 kvartal",LEFT(A1892,1)="3","3+4 kvartal",LEFT(A1892,1)="4","3+4 kvartal")</f>
        <v>3+4 kvartal</v>
      </c>
      <c r="D1892" s="3" t="s">
        <v>3</v>
      </c>
      <c r="E1892" s="3" t="s">
        <v>93</v>
      </c>
      <c r="F1892" s="4">
        <v>5989</v>
      </c>
      <c r="G1892" s="14">
        <v>19.600000000000001</v>
      </c>
    </row>
    <row r="1893" spans="1:7" x14ac:dyDescent="0.25">
      <c r="A1893" s="3" t="s">
        <v>181</v>
      </c>
      <c r="B1893" s="3">
        <f t="shared" si="29"/>
        <v>2021</v>
      </c>
      <c r="C1893" s="3" t="str" cm="1">
        <f t="array" ref="C1893">_xlfn.IFS(LEFT(A1893,1)="1","1+2 kvartal",LEFT(A1893,1)="2","1+2 kvartal",LEFT(A1893,1)="3","3+4 kvartal",LEFT(A1893,1)="4","3+4 kvartal")</f>
        <v>3+4 kvartal</v>
      </c>
      <c r="D1893" s="3" t="s">
        <v>3</v>
      </c>
      <c r="E1893" s="3" t="s">
        <v>94</v>
      </c>
      <c r="F1893" s="4">
        <v>5094</v>
      </c>
      <c r="G1893" s="14">
        <v>19.100000000000001</v>
      </c>
    </row>
    <row r="1894" spans="1:7" x14ac:dyDescent="0.25">
      <c r="A1894" s="3" t="s">
        <v>181</v>
      </c>
      <c r="B1894" s="3">
        <f t="shared" si="29"/>
        <v>2021</v>
      </c>
      <c r="C1894" s="3" t="str" cm="1">
        <f t="array" ref="C1894">_xlfn.IFS(LEFT(A1894,1)="1","1+2 kvartal",LEFT(A1894,1)="2","1+2 kvartal",LEFT(A1894,1)="3","3+4 kvartal",LEFT(A1894,1)="4","3+4 kvartal")</f>
        <v>3+4 kvartal</v>
      </c>
      <c r="D1894" s="3" t="s">
        <v>3</v>
      </c>
      <c r="E1894" s="3" t="s">
        <v>95</v>
      </c>
      <c r="F1894" s="4">
        <v>13523</v>
      </c>
      <c r="G1894" s="14">
        <v>18.100000000000001</v>
      </c>
    </row>
    <row r="1895" spans="1:7" x14ac:dyDescent="0.25">
      <c r="A1895" s="3" t="s">
        <v>181</v>
      </c>
      <c r="B1895" s="3">
        <f t="shared" si="29"/>
        <v>2021</v>
      </c>
      <c r="C1895" s="3" t="str" cm="1">
        <f t="array" ref="C1895">_xlfn.IFS(LEFT(A1895,1)="1","1+2 kvartal",LEFT(A1895,1)="2","1+2 kvartal",LEFT(A1895,1)="3","3+4 kvartal",LEFT(A1895,1)="4","3+4 kvartal")</f>
        <v>3+4 kvartal</v>
      </c>
      <c r="D1895" s="3" t="s">
        <v>3</v>
      </c>
      <c r="E1895" s="3" t="s">
        <v>96</v>
      </c>
      <c r="F1895" s="4">
        <v>4928</v>
      </c>
      <c r="G1895" s="14">
        <v>22.2</v>
      </c>
    </row>
    <row r="1896" spans="1:7" x14ac:dyDescent="0.25">
      <c r="A1896" s="3" t="s">
        <v>181</v>
      </c>
      <c r="B1896" s="3">
        <f t="shared" si="29"/>
        <v>2021</v>
      </c>
      <c r="C1896" s="3" t="str" cm="1">
        <f t="array" ref="C1896">_xlfn.IFS(LEFT(A1896,1)="1","1+2 kvartal",LEFT(A1896,1)="2","1+2 kvartal",LEFT(A1896,1)="3","3+4 kvartal",LEFT(A1896,1)="4","3+4 kvartal")</f>
        <v>3+4 kvartal</v>
      </c>
      <c r="D1896" s="3" t="s">
        <v>3</v>
      </c>
      <c r="E1896" s="3" t="s">
        <v>97</v>
      </c>
      <c r="F1896" s="4">
        <v>12655</v>
      </c>
      <c r="G1896" s="14">
        <v>20.8</v>
      </c>
    </row>
    <row r="1897" spans="1:7" x14ac:dyDescent="0.25">
      <c r="A1897" s="3" t="s">
        <v>181</v>
      </c>
      <c r="B1897" s="3">
        <f t="shared" si="29"/>
        <v>2021</v>
      </c>
      <c r="C1897" s="3" t="str" cm="1">
        <f t="array" ref="C1897">_xlfn.IFS(LEFT(A1897,1)="1","1+2 kvartal",LEFT(A1897,1)="2","1+2 kvartal",LEFT(A1897,1)="3","3+4 kvartal",LEFT(A1897,1)="4","3+4 kvartal")</f>
        <v>3+4 kvartal</v>
      </c>
      <c r="D1897" s="3" t="s">
        <v>3</v>
      </c>
      <c r="E1897" s="3" t="s">
        <v>98</v>
      </c>
      <c r="F1897" s="4">
        <v>6382</v>
      </c>
      <c r="G1897" s="14">
        <v>23.3</v>
      </c>
    </row>
    <row r="1898" spans="1:7" x14ac:dyDescent="0.25">
      <c r="A1898" s="3" t="s">
        <v>181</v>
      </c>
      <c r="B1898" s="3">
        <f t="shared" si="29"/>
        <v>2021</v>
      </c>
      <c r="C1898" s="3" t="str" cm="1">
        <f t="array" ref="C1898">_xlfn.IFS(LEFT(A1898,1)="1","1+2 kvartal",LEFT(A1898,1)="2","1+2 kvartal",LEFT(A1898,1)="3","3+4 kvartal",LEFT(A1898,1)="4","3+4 kvartal")</f>
        <v>3+4 kvartal</v>
      </c>
      <c r="D1898" s="3" t="s">
        <v>3</v>
      </c>
      <c r="E1898" s="3" t="s">
        <v>99</v>
      </c>
      <c r="F1898" s="4">
        <v>755</v>
      </c>
      <c r="G1898" s="4">
        <v>23</v>
      </c>
    </row>
    <row r="1899" spans="1:7" x14ac:dyDescent="0.25">
      <c r="A1899" s="3" t="s">
        <v>181</v>
      </c>
      <c r="B1899" s="3">
        <f t="shared" si="29"/>
        <v>2021</v>
      </c>
      <c r="C1899" s="3" t="str" cm="1">
        <f t="array" ref="C1899">_xlfn.IFS(LEFT(A1899,1)="1","1+2 kvartal",LEFT(A1899,1)="2","1+2 kvartal",LEFT(A1899,1)="3","3+4 kvartal",LEFT(A1899,1)="4","3+4 kvartal")</f>
        <v>3+4 kvartal</v>
      </c>
      <c r="D1899" s="3" t="s">
        <v>3</v>
      </c>
      <c r="E1899" s="3" t="s">
        <v>100</v>
      </c>
      <c r="F1899" s="4">
        <v>7785</v>
      </c>
      <c r="G1899" s="14">
        <v>21.6</v>
      </c>
    </row>
    <row r="1900" spans="1:7" x14ac:dyDescent="0.25">
      <c r="A1900" s="3" t="s">
        <v>181</v>
      </c>
      <c r="B1900" s="3">
        <f t="shared" si="29"/>
        <v>2021</v>
      </c>
      <c r="C1900" s="3" t="str" cm="1">
        <f t="array" ref="C1900">_xlfn.IFS(LEFT(A1900,1)="1","1+2 kvartal",LEFT(A1900,1)="2","1+2 kvartal",LEFT(A1900,1)="3","3+4 kvartal",LEFT(A1900,1)="4","3+4 kvartal")</f>
        <v>3+4 kvartal</v>
      </c>
      <c r="D1900" s="3" t="s">
        <v>3</v>
      </c>
      <c r="E1900" s="3" t="s">
        <v>101</v>
      </c>
      <c r="F1900" s="4">
        <v>26671</v>
      </c>
      <c r="G1900" s="14">
        <v>17.899999999999999</v>
      </c>
    </row>
    <row r="1901" spans="1:7" x14ac:dyDescent="0.25">
      <c r="A1901" s="3" t="s">
        <v>181</v>
      </c>
      <c r="B1901" s="3">
        <f t="shared" si="29"/>
        <v>2021</v>
      </c>
      <c r="C1901" s="3" t="str" cm="1">
        <f t="array" ref="C1901">_xlfn.IFS(LEFT(A1901,1)="1","1+2 kvartal",LEFT(A1901,1)="2","1+2 kvartal",LEFT(A1901,1)="3","3+4 kvartal",LEFT(A1901,1)="4","3+4 kvartal")</f>
        <v>3+4 kvartal</v>
      </c>
      <c r="D1901" s="3" t="s">
        <v>3</v>
      </c>
      <c r="E1901" s="3" t="s">
        <v>102</v>
      </c>
      <c r="F1901" s="4">
        <v>44027</v>
      </c>
      <c r="G1901" s="14">
        <v>17.7</v>
      </c>
    </row>
    <row r="1902" spans="1:7" x14ac:dyDescent="0.25">
      <c r="A1902" s="3" t="s">
        <v>181</v>
      </c>
      <c r="B1902" s="3">
        <f t="shared" si="29"/>
        <v>2021</v>
      </c>
      <c r="C1902" s="3" t="str" cm="1">
        <f t="array" ref="C1902">_xlfn.IFS(LEFT(A1902,1)="1","1+2 kvartal",LEFT(A1902,1)="2","1+2 kvartal",LEFT(A1902,1)="3","3+4 kvartal",LEFT(A1902,1)="4","3+4 kvartal")</f>
        <v>3+4 kvartal</v>
      </c>
      <c r="D1902" s="3" t="s">
        <v>3</v>
      </c>
      <c r="E1902" s="3" t="s">
        <v>103</v>
      </c>
      <c r="F1902" s="4">
        <v>5903</v>
      </c>
      <c r="G1902" s="5"/>
    </row>
    <row r="1903" spans="1:7" x14ac:dyDescent="0.25">
      <c r="A1903" s="3" t="s">
        <v>181</v>
      </c>
      <c r="B1903" s="3">
        <f t="shared" si="29"/>
        <v>2021</v>
      </c>
      <c r="C1903" s="3" t="str" cm="1">
        <f t="array" ref="C1903">_xlfn.IFS(LEFT(A1903,1)="1","1+2 kvartal",LEFT(A1903,1)="2","1+2 kvartal",LEFT(A1903,1)="3","3+4 kvartal",LEFT(A1903,1)="4","3+4 kvartal")</f>
        <v>3+4 kvartal</v>
      </c>
      <c r="D1903" s="3" t="s">
        <v>104</v>
      </c>
      <c r="E1903" s="3" t="s">
        <v>4</v>
      </c>
      <c r="F1903" s="4">
        <v>225938</v>
      </c>
      <c r="G1903" s="4">
        <v>6</v>
      </c>
    </row>
    <row r="1904" spans="1:7" x14ac:dyDescent="0.25">
      <c r="A1904" s="3" t="s">
        <v>181</v>
      </c>
      <c r="B1904" s="3">
        <f t="shared" si="29"/>
        <v>2021</v>
      </c>
      <c r="C1904" s="3" t="str" cm="1">
        <f t="array" ref="C1904">_xlfn.IFS(LEFT(A1904,1)="1","1+2 kvartal",LEFT(A1904,1)="2","1+2 kvartal",LEFT(A1904,1)="3","3+4 kvartal",LEFT(A1904,1)="4","3+4 kvartal")</f>
        <v>3+4 kvartal</v>
      </c>
      <c r="D1904" s="3" t="s">
        <v>104</v>
      </c>
      <c r="E1904" s="3" t="s">
        <v>5</v>
      </c>
      <c r="F1904" s="4">
        <v>1110</v>
      </c>
      <c r="G1904" s="14">
        <v>6.3</v>
      </c>
    </row>
    <row r="1905" spans="1:7" x14ac:dyDescent="0.25">
      <c r="A1905" s="3" t="s">
        <v>181</v>
      </c>
      <c r="B1905" s="3">
        <f t="shared" si="29"/>
        <v>2021</v>
      </c>
      <c r="C1905" s="3" t="str" cm="1">
        <f t="array" ref="C1905">_xlfn.IFS(LEFT(A1905,1)="1","1+2 kvartal",LEFT(A1905,1)="2","1+2 kvartal",LEFT(A1905,1)="3","3+4 kvartal",LEFT(A1905,1)="4","3+4 kvartal")</f>
        <v>3+4 kvartal</v>
      </c>
      <c r="D1905" s="3" t="s">
        <v>104</v>
      </c>
      <c r="E1905" s="3" t="s">
        <v>6</v>
      </c>
      <c r="F1905" s="4">
        <v>388</v>
      </c>
      <c r="G1905" s="14">
        <v>2.5</v>
      </c>
    </row>
    <row r="1906" spans="1:7" x14ac:dyDescent="0.25">
      <c r="A1906" s="3" t="s">
        <v>181</v>
      </c>
      <c r="B1906" s="3">
        <f t="shared" si="29"/>
        <v>2021</v>
      </c>
      <c r="C1906" s="3" t="str" cm="1">
        <f t="array" ref="C1906">_xlfn.IFS(LEFT(A1906,1)="1","1+2 kvartal",LEFT(A1906,1)="2","1+2 kvartal",LEFT(A1906,1)="3","3+4 kvartal",LEFT(A1906,1)="4","3+4 kvartal")</f>
        <v>3+4 kvartal</v>
      </c>
      <c r="D1906" s="3" t="s">
        <v>104</v>
      </c>
      <c r="E1906" s="3" t="s">
        <v>7</v>
      </c>
      <c r="F1906" s="4">
        <v>1910</v>
      </c>
      <c r="G1906" s="14">
        <v>7.6</v>
      </c>
    </row>
    <row r="1907" spans="1:7" x14ac:dyDescent="0.25">
      <c r="A1907" s="3" t="s">
        <v>181</v>
      </c>
      <c r="B1907" s="3">
        <f t="shared" si="29"/>
        <v>2021</v>
      </c>
      <c r="C1907" s="3" t="str" cm="1">
        <f t="array" ref="C1907">_xlfn.IFS(LEFT(A1907,1)="1","1+2 kvartal",LEFT(A1907,1)="2","1+2 kvartal",LEFT(A1907,1)="3","3+4 kvartal",LEFT(A1907,1)="4","3+4 kvartal")</f>
        <v>3+4 kvartal</v>
      </c>
      <c r="D1907" s="3" t="s">
        <v>104</v>
      </c>
      <c r="E1907" s="3" t="s">
        <v>8</v>
      </c>
      <c r="F1907" s="4">
        <v>2152</v>
      </c>
      <c r="G1907" s="4">
        <v>7</v>
      </c>
    </row>
    <row r="1908" spans="1:7" x14ac:dyDescent="0.25">
      <c r="A1908" s="3" t="s">
        <v>181</v>
      </c>
      <c r="B1908" s="3">
        <f t="shared" si="29"/>
        <v>2021</v>
      </c>
      <c r="C1908" s="3" t="str" cm="1">
        <f t="array" ref="C1908">_xlfn.IFS(LEFT(A1908,1)="1","1+2 kvartal",LEFT(A1908,1)="2","1+2 kvartal",LEFT(A1908,1)="3","3+4 kvartal",LEFT(A1908,1)="4","3+4 kvartal")</f>
        <v>3+4 kvartal</v>
      </c>
      <c r="D1908" s="3" t="s">
        <v>104</v>
      </c>
      <c r="E1908" s="3" t="s">
        <v>9</v>
      </c>
      <c r="F1908" s="4">
        <v>1187</v>
      </c>
      <c r="G1908" s="14">
        <v>7.2</v>
      </c>
    </row>
    <row r="1909" spans="1:7" x14ac:dyDescent="0.25">
      <c r="A1909" s="3" t="s">
        <v>181</v>
      </c>
      <c r="B1909" s="3">
        <f t="shared" si="29"/>
        <v>2021</v>
      </c>
      <c r="C1909" s="3" t="str" cm="1">
        <f t="array" ref="C1909">_xlfn.IFS(LEFT(A1909,1)="1","1+2 kvartal",LEFT(A1909,1)="2","1+2 kvartal",LEFT(A1909,1)="3","3+4 kvartal",LEFT(A1909,1)="4","3+4 kvartal")</f>
        <v>3+4 kvartal</v>
      </c>
      <c r="D1909" s="3" t="s">
        <v>104</v>
      </c>
      <c r="E1909" s="3" t="s">
        <v>10</v>
      </c>
      <c r="F1909" s="4">
        <v>2534</v>
      </c>
      <c r="G1909" s="14">
        <v>10.9</v>
      </c>
    </row>
    <row r="1910" spans="1:7" x14ac:dyDescent="0.25">
      <c r="A1910" s="3" t="s">
        <v>181</v>
      </c>
      <c r="B1910" s="3">
        <f t="shared" si="29"/>
        <v>2021</v>
      </c>
      <c r="C1910" s="3" t="str" cm="1">
        <f t="array" ref="C1910">_xlfn.IFS(LEFT(A1910,1)="1","1+2 kvartal",LEFT(A1910,1)="2","1+2 kvartal",LEFT(A1910,1)="3","3+4 kvartal",LEFT(A1910,1)="4","3+4 kvartal")</f>
        <v>3+4 kvartal</v>
      </c>
      <c r="D1910" s="3" t="s">
        <v>104</v>
      </c>
      <c r="E1910" s="3" t="s">
        <v>11</v>
      </c>
      <c r="F1910" s="4">
        <v>1502</v>
      </c>
      <c r="G1910" s="14">
        <v>6.6</v>
      </c>
    </row>
    <row r="1911" spans="1:7" x14ac:dyDescent="0.25">
      <c r="A1911" s="3" t="s">
        <v>181</v>
      </c>
      <c r="B1911" s="3">
        <f t="shared" si="29"/>
        <v>2021</v>
      </c>
      <c r="C1911" s="3" t="str" cm="1">
        <f t="array" ref="C1911">_xlfn.IFS(LEFT(A1911,1)="1","1+2 kvartal",LEFT(A1911,1)="2","1+2 kvartal",LEFT(A1911,1)="3","3+4 kvartal",LEFT(A1911,1)="4","3+4 kvartal")</f>
        <v>3+4 kvartal</v>
      </c>
      <c r="D1911" s="3" t="s">
        <v>104</v>
      </c>
      <c r="E1911" s="3" t="s">
        <v>12</v>
      </c>
      <c r="F1911" s="4">
        <v>1571</v>
      </c>
      <c r="G1911" s="14">
        <v>7.1</v>
      </c>
    </row>
    <row r="1912" spans="1:7" x14ac:dyDescent="0.25">
      <c r="A1912" s="3" t="s">
        <v>181</v>
      </c>
      <c r="B1912" s="3">
        <f t="shared" si="29"/>
        <v>2021</v>
      </c>
      <c r="C1912" s="3" t="str" cm="1">
        <f t="array" ref="C1912">_xlfn.IFS(LEFT(A1912,1)="1","1+2 kvartal",LEFT(A1912,1)="2","1+2 kvartal",LEFT(A1912,1)="3","3+4 kvartal",LEFT(A1912,1)="4","3+4 kvartal")</f>
        <v>3+4 kvartal</v>
      </c>
      <c r="D1912" s="3" t="s">
        <v>104</v>
      </c>
      <c r="E1912" s="3" t="s">
        <v>13</v>
      </c>
      <c r="F1912" s="4">
        <v>202</v>
      </c>
      <c r="G1912" s="14">
        <v>2.4</v>
      </c>
    </row>
    <row r="1913" spans="1:7" x14ac:dyDescent="0.25">
      <c r="A1913" s="3" t="s">
        <v>181</v>
      </c>
      <c r="B1913" s="3">
        <f t="shared" si="29"/>
        <v>2021</v>
      </c>
      <c r="C1913" s="3" t="str" cm="1">
        <f t="array" ref="C1913">_xlfn.IFS(LEFT(A1913,1)="1","1+2 kvartal",LEFT(A1913,1)="2","1+2 kvartal",LEFT(A1913,1)="3","3+4 kvartal",LEFT(A1913,1)="4","3+4 kvartal")</f>
        <v>3+4 kvartal</v>
      </c>
      <c r="D1913" s="3" t="s">
        <v>104</v>
      </c>
      <c r="E1913" s="3" t="s">
        <v>14</v>
      </c>
      <c r="F1913" s="4">
        <v>826</v>
      </c>
      <c r="G1913" s="4">
        <v>3</v>
      </c>
    </row>
    <row r="1914" spans="1:7" x14ac:dyDescent="0.25">
      <c r="A1914" s="3" t="s">
        <v>181</v>
      </c>
      <c r="B1914" s="3">
        <f t="shared" si="29"/>
        <v>2021</v>
      </c>
      <c r="C1914" s="3" t="str" cm="1">
        <f t="array" ref="C1914">_xlfn.IFS(LEFT(A1914,1)="1","1+2 kvartal",LEFT(A1914,1)="2","1+2 kvartal",LEFT(A1914,1)="3","3+4 kvartal",LEFT(A1914,1)="4","3+4 kvartal")</f>
        <v>3+4 kvartal</v>
      </c>
      <c r="D1914" s="3" t="s">
        <v>104</v>
      </c>
      <c r="E1914" s="3" t="s">
        <v>15</v>
      </c>
      <c r="F1914" s="4">
        <v>5284</v>
      </c>
      <c r="G1914" s="14">
        <v>7.2</v>
      </c>
    </row>
    <row r="1915" spans="1:7" x14ac:dyDescent="0.25">
      <c r="A1915" s="3" t="s">
        <v>181</v>
      </c>
      <c r="B1915" s="3">
        <f t="shared" si="29"/>
        <v>2021</v>
      </c>
      <c r="C1915" s="3" t="str" cm="1">
        <f t="array" ref="C1915">_xlfn.IFS(LEFT(A1915,1)="1","1+2 kvartal",LEFT(A1915,1)="2","1+2 kvartal",LEFT(A1915,1)="3","3+4 kvartal",LEFT(A1915,1)="4","3+4 kvartal")</f>
        <v>3+4 kvartal</v>
      </c>
      <c r="D1915" s="3" t="s">
        <v>104</v>
      </c>
      <c r="E1915" s="3" t="s">
        <v>16</v>
      </c>
      <c r="F1915" s="4">
        <v>93</v>
      </c>
      <c r="G1915" s="14">
        <v>5.0999999999999996</v>
      </c>
    </row>
    <row r="1916" spans="1:7" x14ac:dyDescent="0.25">
      <c r="A1916" s="3" t="s">
        <v>181</v>
      </c>
      <c r="B1916" s="3">
        <f t="shared" si="29"/>
        <v>2021</v>
      </c>
      <c r="C1916" s="3" t="str" cm="1">
        <f t="array" ref="C1916">_xlfn.IFS(LEFT(A1916,1)="1","1+2 kvartal",LEFT(A1916,1)="2","1+2 kvartal",LEFT(A1916,1)="3","3+4 kvartal",LEFT(A1916,1)="4","3+4 kvartal")</f>
        <v>3+4 kvartal</v>
      </c>
      <c r="D1916" s="3" t="s">
        <v>104</v>
      </c>
      <c r="E1916" s="3" t="s">
        <v>17</v>
      </c>
      <c r="F1916" s="4">
        <v>1371</v>
      </c>
      <c r="G1916" s="14">
        <v>4.5999999999999996</v>
      </c>
    </row>
    <row r="1917" spans="1:7" x14ac:dyDescent="0.25">
      <c r="A1917" s="3" t="s">
        <v>181</v>
      </c>
      <c r="B1917" s="3">
        <f t="shared" si="29"/>
        <v>2021</v>
      </c>
      <c r="C1917" s="3" t="str" cm="1">
        <f t="array" ref="C1917">_xlfn.IFS(LEFT(A1917,1)="1","1+2 kvartal",LEFT(A1917,1)="2","1+2 kvartal",LEFT(A1917,1)="3","3+4 kvartal",LEFT(A1917,1)="4","3+4 kvartal")</f>
        <v>3+4 kvartal</v>
      </c>
      <c r="D1917" s="3" t="s">
        <v>104</v>
      </c>
      <c r="E1917" s="3" t="s">
        <v>18</v>
      </c>
      <c r="F1917" s="4">
        <v>1389</v>
      </c>
      <c r="G1917" s="4">
        <v>6</v>
      </c>
    </row>
    <row r="1918" spans="1:7" x14ac:dyDescent="0.25">
      <c r="A1918" s="3" t="s">
        <v>181</v>
      </c>
      <c r="B1918" s="3">
        <f t="shared" si="29"/>
        <v>2021</v>
      </c>
      <c r="C1918" s="3" t="str" cm="1">
        <f t="array" ref="C1918">_xlfn.IFS(LEFT(A1918,1)="1","1+2 kvartal",LEFT(A1918,1)="2","1+2 kvartal",LEFT(A1918,1)="3","3+4 kvartal",LEFT(A1918,1)="4","3+4 kvartal")</f>
        <v>3+4 kvartal</v>
      </c>
      <c r="D1918" s="3" t="s">
        <v>104</v>
      </c>
      <c r="E1918" s="3" t="s">
        <v>19</v>
      </c>
      <c r="F1918" s="4">
        <v>1279</v>
      </c>
      <c r="G1918" s="14">
        <v>5.2</v>
      </c>
    </row>
    <row r="1919" spans="1:7" x14ac:dyDescent="0.25">
      <c r="A1919" s="3" t="s">
        <v>181</v>
      </c>
      <c r="B1919" s="3">
        <f t="shared" si="29"/>
        <v>2021</v>
      </c>
      <c r="C1919" s="3" t="str" cm="1">
        <f t="array" ref="C1919">_xlfn.IFS(LEFT(A1919,1)="1","1+2 kvartal",LEFT(A1919,1)="2","1+2 kvartal",LEFT(A1919,1)="3","3+4 kvartal",LEFT(A1919,1)="4","3+4 kvartal")</f>
        <v>3+4 kvartal</v>
      </c>
      <c r="D1919" s="3" t="s">
        <v>104</v>
      </c>
      <c r="E1919" s="3" t="s">
        <v>20</v>
      </c>
      <c r="F1919" s="4">
        <v>2254</v>
      </c>
      <c r="G1919" s="14">
        <v>6.9</v>
      </c>
    </row>
    <row r="1920" spans="1:7" x14ac:dyDescent="0.25">
      <c r="A1920" s="3" t="s">
        <v>181</v>
      </c>
      <c r="B1920" s="3">
        <f t="shared" si="29"/>
        <v>2021</v>
      </c>
      <c r="C1920" s="3" t="str" cm="1">
        <f t="array" ref="C1920">_xlfn.IFS(LEFT(A1920,1)="1","1+2 kvartal",LEFT(A1920,1)="2","1+2 kvartal",LEFT(A1920,1)="3","3+4 kvartal",LEFT(A1920,1)="4","3+4 kvartal")</f>
        <v>3+4 kvartal</v>
      </c>
      <c r="D1920" s="3" t="s">
        <v>104</v>
      </c>
      <c r="E1920" s="3" t="s">
        <v>21</v>
      </c>
      <c r="F1920" s="4">
        <v>2365</v>
      </c>
      <c r="G1920" s="14">
        <v>3.3</v>
      </c>
    </row>
    <row r="1921" spans="1:7" x14ac:dyDescent="0.25">
      <c r="A1921" s="3" t="s">
        <v>181</v>
      </c>
      <c r="B1921" s="3">
        <f t="shared" si="29"/>
        <v>2021</v>
      </c>
      <c r="C1921" s="3" t="str" cm="1">
        <f t="array" ref="C1921">_xlfn.IFS(LEFT(A1921,1)="1","1+2 kvartal",LEFT(A1921,1)="2","1+2 kvartal",LEFT(A1921,1)="3","3+4 kvartal",LEFT(A1921,1)="4","3+4 kvartal")</f>
        <v>3+4 kvartal</v>
      </c>
      <c r="D1921" s="3" t="s">
        <v>104</v>
      </c>
      <c r="E1921" s="3" t="s">
        <v>22</v>
      </c>
      <c r="F1921" s="4">
        <v>3064</v>
      </c>
      <c r="G1921" s="14">
        <v>8.6</v>
      </c>
    </row>
    <row r="1922" spans="1:7" x14ac:dyDescent="0.25">
      <c r="A1922" s="3" t="s">
        <v>181</v>
      </c>
      <c r="B1922" s="3">
        <f t="shared" si="29"/>
        <v>2021</v>
      </c>
      <c r="C1922" s="3" t="str" cm="1">
        <f t="array" ref="C1922">_xlfn.IFS(LEFT(A1922,1)="1","1+2 kvartal",LEFT(A1922,1)="2","1+2 kvartal",LEFT(A1922,1)="3","3+4 kvartal",LEFT(A1922,1)="4","3+4 kvartal")</f>
        <v>3+4 kvartal</v>
      </c>
      <c r="D1922" s="3" t="s">
        <v>104</v>
      </c>
      <c r="E1922" s="3" t="s">
        <v>23</v>
      </c>
      <c r="F1922" s="4">
        <v>1482</v>
      </c>
      <c r="G1922" s="14">
        <v>5.3</v>
      </c>
    </row>
    <row r="1923" spans="1:7" x14ac:dyDescent="0.25">
      <c r="A1923" s="3" t="s">
        <v>181</v>
      </c>
      <c r="B1923" s="3">
        <f t="shared" si="29"/>
        <v>2021</v>
      </c>
      <c r="C1923" s="3" t="str" cm="1">
        <f t="array" ref="C1923">_xlfn.IFS(LEFT(A1923,1)="1","1+2 kvartal",LEFT(A1923,1)="2","1+2 kvartal",LEFT(A1923,1)="3","3+4 kvartal",LEFT(A1923,1)="4","3+4 kvartal")</f>
        <v>3+4 kvartal</v>
      </c>
      <c r="D1923" s="3" t="s">
        <v>104</v>
      </c>
      <c r="E1923" s="3" t="s">
        <v>24</v>
      </c>
      <c r="F1923" s="4">
        <v>870</v>
      </c>
      <c r="G1923" s="14">
        <v>3.6</v>
      </c>
    </row>
    <row r="1924" spans="1:7" x14ac:dyDescent="0.25">
      <c r="A1924" s="3" t="s">
        <v>181</v>
      </c>
      <c r="B1924" s="3">
        <f t="shared" ref="B1924:B1987" si="30">VALUE(RIGHT(A1924,4))</f>
        <v>2021</v>
      </c>
      <c r="C1924" s="3" t="str" cm="1">
        <f t="array" ref="C1924">_xlfn.IFS(LEFT(A1924,1)="1","1+2 kvartal",LEFT(A1924,1)="2","1+2 kvartal",LEFT(A1924,1)="3","3+4 kvartal",LEFT(A1924,1)="4","3+4 kvartal")</f>
        <v>3+4 kvartal</v>
      </c>
      <c r="D1924" s="3" t="s">
        <v>104</v>
      </c>
      <c r="E1924" s="3" t="s">
        <v>25</v>
      </c>
      <c r="F1924" s="4">
        <v>2423</v>
      </c>
      <c r="G1924" s="14">
        <v>7.7</v>
      </c>
    </row>
    <row r="1925" spans="1:7" x14ac:dyDescent="0.25">
      <c r="A1925" s="3" t="s">
        <v>181</v>
      </c>
      <c r="B1925" s="3">
        <f t="shared" si="30"/>
        <v>2021</v>
      </c>
      <c r="C1925" s="3" t="str" cm="1">
        <f t="array" ref="C1925">_xlfn.IFS(LEFT(A1925,1)="1","1+2 kvartal",LEFT(A1925,1)="2","1+2 kvartal",LEFT(A1925,1)="3","3+4 kvartal",LEFT(A1925,1)="4","3+4 kvartal")</f>
        <v>3+4 kvartal</v>
      </c>
      <c r="D1925" s="3" t="s">
        <v>104</v>
      </c>
      <c r="E1925" s="3" t="s">
        <v>26</v>
      </c>
      <c r="F1925" s="4">
        <v>1186</v>
      </c>
      <c r="G1925" s="14">
        <v>2.6</v>
      </c>
    </row>
    <row r="1926" spans="1:7" x14ac:dyDescent="0.25">
      <c r="A1926" s="3" t="s">
        <v>181</v>
      </c>
      <c r="B1926" s="3">
        <f t="shared" si="30"/>
        <v>2021</v>
      </c>
      <c r="C1926" s="3" t="str" cm="1">
        <f t="array" ref="C1926">_xlfn.IFS(LEFT(A1926,1)="1","1+2 kvartal",LEFT(A1926,1)="2","1+2 kvartal",LEFT(A1926,1)="3","3+4 kvartal",LEFT(A1926,1)="4","3+4 kvartal")</f>
        <v>3+4 kvartal</v>
      </c>
      <c r="D1926" s="3" t="s">
        <v>104</v>
      </c>
      <c r="E1926" s="3" t="s">
        <v>27</v>
      </c>
      <c r="F1926" s="4">
        <v>2044</v>
      </c>
      <c r="G1926" s="14">
        <v>4.5</v>
      </c>
    </row>
    <row r="1927" spans="1:7" x14ac:dyDescent="0.25">
      <c r="A1927" s="3" t="s">
        <v>181</v>
      </c>
      <c r="B1927" s="3">
        <f t="shared" si="30"/>
        <v>2021</v>
      </c>
      <c r="C1927" s="3" t="str" cm="1">
        <f t="array" ref="C1927">_xlfn.IFS(LEFT(A1927,1)="1","1+2 kvartal",LEFT(A1927,1)="2","1+2 kvartal",LEFT(A1927,1)="3","3+4 kvartal",LEFT(A1927,1)="4","3+4 kvartal")</f>
        <v>3+4 kvartal</v>
      </c>
      <c r="D1927" s="3" t="s">
        <v>104</v>
      </c>
      <c r="E1927" s="3" t="s">
        <v>28</v>
      </c>
      <c r="F1927" s="4">
        <v>764</v>
      </c>
      <c r="G1927" s="4">
        <v>5</v>
      </c>
    </row>
    <row r="1928" spans="1:7" x14ac:dyDescent="0.25">
      <c r="A1928" s="3" t="s">
        <v>181</v>
      </c>
      <c r="B1928" s="3">
        <f t="shared" si="30"/>
        <v>2021</v>
      </c>
      <c r="C1928" s="3" t="str" cm="1">
        <f t="array" ref="C1928">_xlfn.IFS(LEFT(A1928,1)="1","1+2 kvartal",LEFT(A1928,1)="2","1+2 kvartal",LEFT(A1928,1)="3","3+4 kvartal",LEFT(A1928,1)="4","3+4 kvartal")</f>
        <v>3+4 kvartal</v>
      </c>
      <c r="D1928" s="3" t="s">
        <v>104</v>
      </c>
      <c r="E1928" s="3" t="s">
        <v>29</v>
      </c>
      <c r="F1928" s="4">
        <v>1527</v>
      </c>
      <c r="G1928" s="14">
        <v>4.9000000000000004</v>
      </c>
    </row>
    <row r="1929" spans="1:7" x14ac:dyDescent="0.25">
      <c r="A1929" s="3" t="s">
        <v>181</v>
      </c>
      <c r="B1929" s="3">
        <f t="shared" si="30"/>
        <v>2021</v>
      </c>
      <c r="C1929" s="3" t="str" cm="1">
        <f t="array" ref="C1929">_xlfn.IFS(LEFT(A1929,1)="1","1+2 kvartal",LEFT(A1929,1)="2","1+2 kvartal",LEFT(A1929,1)="3","3+4 kvartal",LEFT(A1929,1)="4","3+4 kvartal")</f>
        <v>3+4 kvartal</v>
      </c>
      <c r="D1929" s="3" t="s">
        <v>104</v>
      </c>
      <c r="E1929" s="3" t="s">
        <v>30</v>
      </c>
      <c r="F1929" s="4">
        <v>1361</v>
      </c>
      <c r="G1929" s="14">
        <v>5.6</v>
      </c>
    </row>
    <row r="1930" spans="1:7" x14ac:dyDescent="0.25">
      <c r="A1930" s="3" t="s">
        <v>181</v>
      </c>
      <c r="B1930" s="3">
        <f t="shared" si="30"/>
        <v>2021</v>
      </c>
      <c r="C1930" s="3" t="str" cm="1">
        <f t="array" ref="C1930">_xlfn.IFS(LEFT(A1930,1)="1","1+2 kvartal",LEFT(A1930,1)="2","1+2 kvartal",LEFT(A1930,1)="3","3+4 kvartal",LEFT(A1930,1)="4","3+4 kvartal")</f>
        <v>3+4 kvartal</v>
      </c>
      <c r="D1930" s="3" t="s">
        <v>104</v>
      </c>
      <c r="E1930" s="3" t="s">
        <v>31</v>
      </c>
      <c r="F1930" s="4">
        <v>3615</v>
      </c>
      <c r="G1930" s="14">
        <v>9.9</v>
      </c>
    </row>
    <row r="1931" spans="1:7" x14ac:dyDescent="0.25">
      <c r="A1931" s="3" t="s">
        <v>181</v>
      </c>
      <c r="B1931" s="3">
        <f t="shared" si="30"/>
        <v>2021</v>
      </c>
      <c r="C1931" s="3" t="str" cm="1">
        <f t="array" ref="C1931">_xlfn.IFS(LEFT(A1931,1)="1","1+2 kvartal",LEFT(A1931,1)="2","1+2 kvartal",LEFT(A1931,1)="3","3+4 kvartal",LEFT(A1931,1)="4","3+4 kvartal")</f>
        <v>3+4 kvartal</v>
      </c>
      <c r="D1931" s="3" t="s">
        <v>104</v>
      </c>
      <c r="E1931" s="3" t="s">
        <v>32</v>
      </c>
      <c r="F1931" s="4">
        <v>2611</v>
      </c>
      <c r="G1931" s="14">
        <v>7.6</v>
      </c>
    </row>
    <row r="1932" spans="1:7" x14ac:dyDescent="0.25">
      <c r="A1932" s="3" t="s">
        <v>181</v>
      </c>
      <c r="B1932" s="3">
        <f t="shared" si="30"/>
        <v>2021</v>
      </c>
      <c r="C1932" s="3" t="str" cm="1">
        <f t="array" ref="C1932">_xlfn.IFS(LEFT(A1932,1)="1","1+2 kvartal",LEFT(A1932,1)="2","1+2 kvartal",LEFT(A1932,1)="3","3+4 kvartal",LEFT(A1932,1)="4","3+4 kvartal")</f>
        <v>3+4 kvartal</v>
      </c>
      <c r="D1932" s="3" t="s">
        <v>104</v>
      </c>
      <c r="E1932" s="3" t="s">
        <v>33</v>
      </c>
      <c r="F1932" s="4">
        <v>1333</v>
      </c>
      <c r="G1932" s="4">
        <v>7</v>
      </c>
    </row>
    <row r="1933" spans="1:7" x14ac:dyDescent="0.25">
      <c r="A1933" s="3" t="s">
        <v>181</v>
      </c>
      <c r="B1933" s="3">
        <f t="shared" si="30"/>
        <v>2021</v>
      </c>
      <c r="C1933" s="3" t="str" cm="1">
        <f t="array" ref="C1933">_xlfn.IFS(LEFT(A1933,1)="1","1+2 kvartal",LEFT(A1933,1)="2","1+2 kvartal",LEFT(A1933,1)="3","3+4 kvartal",LEFT(A1933,1)="4","3+4 kvartal")</f>
        <v>3+4 kvartal</v>
      </c>
      <c r="D1933" s="3" t="s">
        <v>104</v>
      </c>
      <c r="E1933" s="3" t="s">
        <v>34</v>
      </c>
      <c r="F1933" s="4">
        <v>1459</v>
      </c>
      <c r="G1933" s="4">
        <v>5</v>
      </c>
    </row>
    <row r="1934" spans="1:7" x14ac:dyDescent="0.25">
      <c r="A1934" s="3" t="s">
        <v>181</v>
      </c>
      <c r="B1934" s="3">
        <f t="shared" si="30"/>
        <v>2021</v>
      </c>
      <c r="C1934" s="3" t="str" cm="1">
        <f t="array" ref="C1934">_xlfn.IFS(LEFT(A1934,1)="1","1+2 kvartal",LEFT(A1934,1)="2","1+2 kvartal",LEFT(A1934,1)="3","3+4 kvartal",LEFT(A1934,1)="4","3+4 kvartal")</f>
        <v>3+4 kvartal</v>
      </c>
      <c r="D1934" s="3" t="s">
        <v>104</v>
      </c>
      <c r="E1934" s="3" t="s">
        <v>35</v>
      </c>
      <c r="F1934" s="4">
        <v>2473</v>
      </c>
      <c r="G1934" s="14">
        <v>6.4</v>
      </c>
    </row>
    <row r="1935" spans="1:7" x14ac:dyDescent="0.25">
      <c r="A1935" s="3" t="s">
        <v>181</v>
      </c>
      <c r="B1935" s="3">
        <f t="shared" si="30"/>
        <v>2021</v>
      </c>
      <c r="C1935" s="3" t="str" cm="1">
        <f t="array" ref="C1935">_xlfn.IFS(LEFT(A1935,1)="1","1+2 kvartal",LEFT(A1935,1)="2","1+2 kvartal",LEFT(A1935,1)="3","3+4 kvartal",LEFT(A1935,1)="4","3+4 kvartal")</f>
        <v>3+4 kvartal</v>
      </c>
      <c r="D1935" s="3" t="s">
        <v>104</v>
      </c>
      <c r="E1935" s="3" t="s">
        <v>36</v>
      </c>
      <c r="F1935" s="4">
        <v>1020</v>
      </c>
      <c r="G1935" s="14">
        <v>5.6</v>
      </c>
    </row>
    <row r="1936" spans="1:7" x14ac:dyDescent="0.25">
      <c r="A1936" s="3" t="s">
        <v>181</v>
      </c>
      <c r="B1936" s="3">
        <f t="shared" si="30"/>
        <v>2021</v>
      </c>
      <c r="C1936" s="3" t="str" cm="1">
        <f t="array" ref="C1936">_xlfn.IFS(LEFT(A1936,1)="1","1+2 kvartal",LEFT(A1936,1)="2","1+2 kvartal",LEFT(A1936,1)="3","3+4 kvartal",LEFT(A1936,1)="4","3+4 kvartal")</f>
        <v>3+4 kvartal</v>
      </c>
      <c r="D1936" s="3" t="s">
        <v>104</v>
      </c>
      <c r="E1936" s="3" t="s">
        <v>37</v>
      </c>
      <c r="F1936" s="4">
        <v>3821</v>
      </c>
      <c r="G1936" s="14">
        <v>6.7</v>
      </c>
    </row>
    <row r="1937" spans="1:7" x14ac:dyDescent="0.25">
      <c r="A1937" s="3" t="s">
        <v>181</v>
      </c>
      <c r="B1937" s="3">
        <f t="shared" si="30"/>
        <v>2021</v>
      </c>
      <c r="C1937" s="3" t="str" cm="1">
        <f t="array" ref="C1937">_xlfn.IFS(LEFT(A1937,1)="1","1+2 kvartal",LEFT(A1937,1)="2","1+2 kvartal",LEFT(A1937,1)="3","3+4 kvartal",LEFT(A1937,1)="4","3+4 kvartal")</f>
        <v>3+4 kvartal</v>
      </c>
      <c r="D1937" s="3" t="s">
        <v>104</v>
      </c>
      <c r="E1937" s="3" t="s">
        <v>38</v>
      </c>
      <c r="F1937" s="4">
        <v>1635</v>
      </c>
      <c r="G1937" s="4">
        <v>5</v>
      </c>
    </row>
    <row r="1938" spans="1:7" x14ac:dyDescent="0.25">
      <c r="A1938" s="3" t="s">
        <v>181</v>
      </c>
      <c r="B1938" s="3">
        <f t="shared" si="30"/>
        <v>2021</v>
      </c>
      <c r="C1938" s="3" t="str" cm="1">
        <f t="array" ref="C1938">_xlfn.IFS(LEFT(A1938,1)="1","1+2 kvartal",LEFT(A1938,1)="2","1+2 kvartal",LEFT(A1938,1)="3","3+4 kvartal",LEFT(A1938,1)="4","3+4 kvartal")</f>
        <v>3+4 kvartal</v>
      </c>
      <c r="D1938" s="3" t="s">
        <v>104</v>
      </c>
      <c r="E1938" s="3" t="s">
        <v>39</v>
      </c>
      <c r="F1938" s="4">
        <v>3168</v>
      </c>
      <c r="G1938" s="4">
        <v>8</v>
      </c>
    </row>
    <row r="1939" spans="1:7" x14ac:dyDescent="0.25">
      <c r="A1939" s="3" t="s">
        <v>181</v>
      </c>
      <c r="B1939" s="3">
        <f t="shared" si="30"/>
        <v>2021</v>
      </c>
      <c r="C1939" s="3" t="str" cm="1">
        <f t="array" ref="C1939">_xlfn.IFS(LEFT(A1939,1)="1","1+2 kvartal",LEFT(A1939,1)="2","1+2 kvartal",LEFT(A1939,1)="3","3+4 kvartal",LEFT(A1939,1)="4","3+4 kvartal")</f>
        <v>3+4 kvartal</v>
      </c>
      <c r="D1939" s="3" t="s">
        <v>104</v>
      </c>
      <c r="E1939" s="3" t="s">
        <v>40</v>
      </c>
      <c r="F1939" s="4">
        <v>3246</v>
      </c>
      <c r="G1939" s="14">
        <v>7.1</v>
      </c>
    </row>
    <row r="1940" spans="1:7" x14ac:dyDescent="0.25">
      <c r="A1940" s="3" t="s">
        <v>181</v>
      </c>
      <c r="B1940" s="3">
        <f t="shared" si="30"/>
        <v>2021</v>
      </c>
      <c r="C1940" s="3" t="str" cm="1">
        <f t="array" ref="C1940">_xlfn.IFS(LEFT(A1940,1)="1","1+2 kvartal",LEFT(A1940,1)="2","1+2 kvartal",LEFT(A1940,1)="3","3+4 kvartal",LEFT(A1940,1)="4","3+4 kvartal")</f>
        <v>3+4 kvartal</v>
      </c>
      <c r="D1940" s="3" t="s">
        <v>104</v>
      </c>
      <c r="E1940" s="3" t="s">
        <v>41</v>
      </c>
      <c r="F1940" s="4">
        <v>2070</v>
      </c>
      <c r="G1940" s="14">
        <v>5.6</v>
      </c>
    </row>
    <row r="1941" spans="1:7" x14ac:dyDescent="0.25">
      <c r="A1941" s="3" t="s">
        <v>181</v>
      </c>
      <c r="B1941" s="3">
        <f t="shared" si="30"/>
        <v>2021</v>
      </c>
      <c r="C1941" s="3" t="str" cm="1">
        <f t="array" ref="C1941">_xlfn.IFS(LEFT(A1941,1)="1","1+2 kvartal",LEFT(A1941,1)="2","1+2 kvartal",LEFT(A1941,1)="3","3+4 kvartal",LEFT(A1941,1)="4","3+4 kvartal")</f>
        <v>3+4 kvartal</v>
      </c>
      <c r="D1941" s="3" t="s">
        <v>104</v>
      </c>
      <c r="E1941" s="3" t="s">
        <v>42</v>
      </c>
      <c r="F1941" s="4">
        <v>4127</v>
      </c>
      <c r="G1941" s="14">
        <v>6.9</v>
      </c>
    </row>
    <row r="1942" spans="1:7" x14ac:dyDescent="0.25">
      <c r="A1942" s="3" t="s">
        <v>181</v>
      </c>
      <c r="B1942" s="3">
        <f t="shared" si="30"/>
        <v>2021</v>
      </c>
      <c r="C1942" s="3" t="str" cm="1">
        <f t="array" ref="C1942">_xlfn.IFS(LEFT(A1942,1)="1","1+2 kvartal",LEFT(A1942,1)="2","1+2 kvartal",LEFT(A1942,1)="3","3+4 kvartal",LEFT(A1942,1)="4","3+4 kvartal")</f>
        <v>3+4 kvartal</v>
      </c>
      <c r="D1942" s="3" t="s">
        <v>104</v>
      </c>
      <c r="E1942" s="3" t="s">
        <v>43</v>
      </c>
      <c r="F1942" s="4">
        <v>1767</v>
      </c>
      <c r="G1942" s="14">
        <v>5.0999999999999996</v>
      </c>
    </row>
    <row r="1943" spans="1:7" x14ac:dyDescent="0.25">
      <c r="A1943" s="3" t="s">
        <v>181</v>
      </c>
      <c r="B1943" s="3">
        <f t="shared" si="30"/>
        <v>2021</v>
      </c>
      <c r="C1943" s="3" t="str" cm="1">
        <f t="array" ref="C1943">_xlfn.IFS(LEFT(A1943,1)="1","1+2 kvartal",LEFT(A1943,1)="2","1+2 kvartal",LEFT(A1943,1)="3","3+4 kvartal",LEFT(A1943,1)="4","3+4 kvartal")</f>
        <v>3+4 kvartal</v>
      </c>
      <c r="D1943" s="3" t="s">
        <v>104</v>
      </c>
      <c r="E1943" s="3" t="s">
        <v>44</v>
      </c>
      <c r="F1943" s="4">
        <v>1725</v>
      </c>
      <c r="G1943" s="14">
        <v>5.0999999999999996</v>
      </c>
    </row>
    <row r="1944" spans="1:7" x14ac:dyDescent="0.25">
      <c r="A1944" s="3" t="s">
        <v>181</v>
      </c>
      <c r="B1944" s="3">
        <f t="shared" si="30"/>
        <v>2021</v>
      </c>
      <c r="C1944" s="3" t="str" cm="1">
        <f t="array" ref="C1944">_xlfn.IFS(LEFT(A1944,1)="1","1+2 kvartal",LEFT(A1944,1)="2","1+2 kvartal",LEFT(A1944,1)="3","3+4 kvartal",LEFT(A1944,1)="4","3+4 kvartal")</f>
        <v>3+4 kvartal</v>
      </c>
      <c r="D1944" s="3" t="s">
        <v>104</v>
      </c>
      <c r="E1944" s="3" t="s">
        <v>45</v>
      </c>
      <c r="F1944" s="4">
        <v>418</v>
      </c>
      <c r="G1944" s="4">
        <v>3</v>
      </c>
    </row>
    <row r="1945" spans="1:7" x14ac:dyDescent="0.25">
      <c r="A1945" s="3" t="s">
        <v>181</v>
      </c>
      <c r="B1945" s="3">
        <f t="shared" si="30"/>
        <v>2021</v>
      </c>
      <c r="C1945" s="3" t="str" cm="1">
        <f t="array" ref="C1945">_xlfn.IFS(LEFT(A1945,1)="1","1+2 kvartal",LEFT(A1945,1)="2","1+2 kvartal",LEFT(A1945,1)="3","3+4 kvartal",LEFT(A1945,1)="4","3+4 kvartal")</f>
        <v>3+4 kvartal</v>
      </c>
      <c r="D1945" s="3" t="s">
        <v>104</v>
      </c>
      <c r="E1945" s="3" t="s">
        <v>46</v>
      </c>
      <c r="F1945" s="4">
        <v>1601</v>
      </c>
      <c r="G1945" s="14">
        <v>6.1</v>
      </c>
    </row>
    <row r="1946" spans="1:7" x14ac:dyDescent="0.25">
      <c r="A1946" s="3" t="s">
        <v>181</v>
      </c>
      <c r="B1946" s="3">
        <f t="shared" si="30"/>
        <v>2021</v>
      </c>
      <c r="C1946" s="3" t="str" cm="1">
        <f t="array" ref="C1946">_xlfn.IFS(LEFT(A1946,1)="1","1+2 kvartal",LEFT(A1946,1)="2","1+2 kvartal",LEFT(A1946,1)="3","3+4 kvartal",LEFT(A1946,1)="4","3+4 kvartal")</f>
        <v>3+4 kvartal</v>
      </c>
      <c r="D1946" s="3" t="s">
        <v>104</v>
      </c>
      <c r="E1946" s="3" t="s">
        <v>47</v>
      </c>
      <c r="F1946" s="4">
        <v>1043</v>
      </c>
      <c r="G1946" s="14">
        <v>6.9</v>
      </c>
    </row>
    <row r="1947" spans="1:7" x14ac:dyDescent="0.25">
      <c r="A1947" s="3" t="s">
        <v>181</v>
      </c>
      <c r="B1947" s="3">
        <f t="shared" si="30"/>
        <v>2021</v>
      </c>
      <c r="C1947" s="3" t="str" cm="1">
        <f t="array" ref="C1947">_xlfn.IFS(LEFT(A1947,1)="1","1+2 kvartal",LEFT(A1947,1)="2","1+2 kvartal",LEFT(A1947,1)="3","3+4 kvartal",LEFT(A1947,1)="4","3+4 kvartal")</f>
        <v>3+4 kvartal</v>
      </c>
      <c r="D1947" s="3" t="s">
        <v>104</v>
      </c>
      <c r="E1947" s="3" t="s">
        <v>48</v>
      </c>
      <c r="F1947" s="4">
        <v>1693</v>
      </c>
      <c r="G1947" s="14">
        <v>7.4</v>
      </c>
    </row>
    <row r="1948" spans="1:7" x14ac:dyDescent="0.25">
      <c r="A1948" s="3" t="s">
        <v>181</v>
      </c>
      <c r="B1948" s="3">
        <f t="shared" si="30"/>
        <v>2021</v>
      </c>
      <c r="C1948" s="3" t="str" cm="1">
        <f t="array" ref="C1948">_xlfn.IFS(LEFT(A1948,1)="1","1+2 kvartal",LEFT(A1948,1)="2","1+2 kvartal",LEFT(A1948,1)="3","3+4 kvartal",LEFT(A1948,1)="4","3+4 kvartal")</f>
        <v>3+4 kvartal</v>
      </c>
      <c r="D1948" s="3" t="s">
        <v>104</v>
      </c>
      <c r="E1948" s="3" t="s">
        <v>49</v>
      </c>
      <c r="F1948" s="4">
        <v>2908</v>
      </c>
      <c r="G1948" s="14">
        <v>9.6999999999999993</v>
      </c>
    </row>
    <row r="1949" spans="1:7" x14ac:dyDescent="0.25">
      <c r="A1949" s="3" t="s">
        <v>181</v>
      </c>
      <c r="B1949" s="3">
        <f t="shared" si="30"/>
        <v>2021</v>
      </c>
      <c r="C1949" s="3" t="str" cm="1">
        <f t="array" ref="C1949">_xlfn.IFS(LEFT(A1949,1)="1","1+2 kvartal",LEFT(A1949,1)="2","1+2 kvartal",LEFT(A1949,1)="3","3+4 kvartal",LEFT(A1949,1)="4","3+4 kvartal")</f>
        <v>3+4 kvartal</v>
      </c>
      <c r="D1949" s="3" t="s">
        <v>104</v>
      </c>
      <c r="E1949" s="3" t="s">
        <v>50</v>
      </c>
      <c r="F1949" s="4">
        <v>1000</v>
      </c>
      <c r="G1949" s="4">
        <v>7</v>
      </c>
    </row>
    <row r="1950" spans="1:7" x14ac:dyDescent="0.25">
      <c r="A1950" s="3" t="s">
        <v>181</v>
      </c>
      <c r="B1950" s="3">
        <f t="shared" si="30"/>
        <v>2021</v>
      </c>
      <c r="C1950" s="3" t="str" cm="1">
        <f t="array" ref="C1950">_xlfn.IFS(LEFT(A1950,1)="1","1+2 kvartal",LEFT(A1950,1)="2","1+2 kvartal",LEFT(A1950,1)="3","3+4 kvartal",LEFT(A1950,1)="4","3+4 kvartal")</f>
        <v>3+4 kvartal</v>
      </c>
      <c r="D1950" s="3" t="s">
        <v>104</v>
      </c>
      <c r="E1950" s="3" t="s">
        <v>51</v>
      </c>
      <c r="F1950" s="4">
        <v>3388</v>
      </c>
      <c r="G1950" s="14">
        <v>5.7</v>
      </c>
    </row>
    <row r="1951" spans="1:7" x14ac:dyDescent="0.25">
      <c r="A1951" s="3" t="s">
        <v>181</v>
      </c>
      <c r="B1951" s="3">
        <f t="shared" si="30"/>
        <v>2021</v>
      </c>
      <c r="C1951" s="3" t="str" cm="1">
        <f t="array" ref="C1951">_xlfn.IFS(LEFT(A1951,1)="1","1+2 kvartal",LEFT(A1951,1)="2","1+2 kvartal",LEFT(A1951,1)="3","3+4 kvartal",LEFT(A1951,1)="4","3+4 kvartal")</f>
        <v>3+4 kvartal</v>
      </c>
      <c r="D1951" s="3" t="s">
        <v>104</v>
      </c>
      <c r="E1951" s="3" t="s">
        <v>52</v>
      </c>
      <c r="F1951" s="4">
        <v>14352</v>
      </c>
      <c r="G1951" s="4">
        <v>3</v>
      </c>
    </row>
    <row r="1952" spans="1:7" x14ac:dyDescent="0.25">
      <c r="A1952" s="3" t="s">
        <v>181</v>
      </c>
      <c r="B1952" s="3">
        <f t="shared" si="30"/>
        <v>2021</v>
      </c>
      <c r="C1952" s="3" t="str" cm="1">
        <f t="array" ref="C1952">_xlfn.IFS(LEFT(A1952,1)="1","1+2 kvartal",LEFT(A1952,1)="2","1+2 kvartal",LEFT(A1952,1)="3","3+4 kvartal",LEFT(A1952,1)="4","3+4 kvartal")</f>
        <v>3+4 kvartal</v>
      </c>
      <c r="D1952" s="3" t="s">
        <v>104</v>
      </c>
      <c r="E1952" s="3" t="s">
        <v>53</v>
      </c>
      <c r="F1952" s="4">
        <v>2318</v>
      </c>
      <c r="G1952" s="14">
        <v>5.9</v>
      </c>
    </row>
    <row r="1953" spans="1:7" x14ac:dyDescent="0.25">
      <c r="A1953" s="3" t="s">
        <v>181</v>
      </c>
      <c r="B1953" s="3">
        <f t="shared" si="30"/>
        <v>2021</v>
      </c>
      <c r="C1953" s="3" t="str" cm="1">
        <f t="array" ref="C1953">_xlfn.IFS(LEFT(A1953,1)="1","1+2 kvartal",LEFT(A1953,1)="2","1+2 kvartal",LEFT(A1953,1)="3","3+4 kvartal",LEFT(A1953,1)="4","3+4 kvartal")</f>
        <v>3+4 kvartal</v>
      </c>
      <c r="D1953" s="3" t="s">
        <v>104</v>
      </c>
      <c r="E1953" s="3" t="s">
        <v>54</v>
      </c>
      <c r="F1953" s="4">
        <v>776</v>
      </c>
      <c r="G1953" s="14">
        <v>11.1</v>
      </c>
    </row>
    <row r="1954" spans="1:7" x14ac:dyDescent="0.25">
      <c r="A1954" s="3" t="s">
        <v>181</v>
      </c>
      <c r="B1954" s="3">
        <f t="shared" si="30"/>
        <v>2021</v>
      </c>
      <c r="C1954" s="3" t="str" cm="1">
        <f t="array" ref="C1954">_xlfn.IFS(LEFT(A1954,1)="1","1+2 kvartal",LEFT(A1954,1)="2","1+2 kvartal",LEFT(A1954,1)="3","3+4 kvartal",LEFT(A1954,1)="4","3+4 kvartal")</f>
        <v>3+4 kvartal</v>
      </c>
      <c r="D1954" s="3" t="s">
        <v>104</v>
      </c>
      <c r="E1954" s="3" t="s">
        <v>55</v>
      </c>
      <c r="F1954" s="4">
        <v>763</v>
      </c>
      <c r="G1954" s="14">
        <v>4.5</v>
      </c>
    </row>
    <row r="1955" spans="1:7" x14ac:dyDescent="0.25">
      <c r="A1955" s="3" t="s">
        <v>181</v>
      </c>
      <c r="B1955" s="3">
        <f t="shared" si="30"/>
        <v>2021</v>
      </c>
      <c r="C1955" s="3" t="str" cm="1">
        <f t="array" ref="C1955">_xlfn.IFS(LEFT(A1955,1)="1","1+2 kvartal",LEFT(A1955,1)="2","1+2 kvartal",LEFT(A1955,1)="3","3+4 kvartal",LEFT(A1955,1)="4","3+4 kvartal")</f>
        <v>3+4 kvartal</v>
      </c>
      <c r="D1955" s="3" t="s">
        <v>104</v>
      </c>
      <c r="E1955" s="3" t="s">
        <v>56</v>
      </c>
      <c r="F1955" s="4">
        <v>842</v>
      </c>
      <c r="G1955" s="14">
        <v>7.1</v>
      </c>
    </row>
    <row r="1956" spans="1:7" x14ac:dyDescent="0.25">
      <c r="A1956" s="3" t="s">
        <v>181</v>
      </c>
      <c r="B1956" s="3">
        <f t="shared" si="30"/>
        <v>2021</v>
      </c>
      <c r="C1956" s="3" t="str" cm="1">
        <f t="array" ref="C1956">_xlfn.IFS(LEFT(A1956,1)="1","1+2 kvartal",LEFT(A1956,1)="2","1+2 kvartal",LEFT(A1956,1)="3","3+4 kvartal",LEFT(A1956,1)="4","3+4 kvartal")</f>
        <v>3+4 kvartal</v>
      </c>
      <c r="D1956" s="3" t="s">
        <v>104</v>
      </c>
      <c r="E1956" s="3" t="s">
        <v>57</v>
      </c>
      <c r="F1956" s="4">
        <v>3324</v>
      </c>
      <c r="G1956" s="14">
        <v>13.8</v>
      </c>
    </row>
    <row r="1957" spans="1:7" x14ac:dyDescent="0.25">
      <c r="A1957" s="3" t="s">
        <v>181</v>
      </c>
      <c r="B1957" s="3">
        <f t="shared" si="30"/>
        <v>2021</v>
      </c>
      <c r="C1957" s="3" t="str" cm="1">
        <f t="array" ref="C1957">_xlfn.IFS(LEFT(A1957,1)="1","1+2 kvartal",LEFT(A1957,1)="2","1+2 kvartal",LEFT(A1957,1)="3","3+4 kvartal",LEFT(A1957,1)="4","3+4 kvartal")</f>
        <v>3+4 kvartal</v>
      </c>
      <c r="D1957" s="3" t="s">
        <v>104</v>
      </c>
      <c r="E1957" s="3" t="s">
        <v>58</v>
      </c>
      <c r="F1957" s="4">
        <v>1060</v>
      </c>
      <c r="G1957" s="14">
        <v>2.9</v>
      </c>
    </row>
    <row r="1958" spans="1:7" x14ac:dyDescent="0.25">
      <c r="A1958" s="3" t="s">
        <v>181</v>
      </c>
      <c r="B1958" s="3">
        <f t="shared" si="30"/>
        <v>2021</v>
      </c>
      <c r="C1958" s="3" t="str" cm="1">
        <f t="array" ref="C1958">_xlfn.IFS(LEFT(A1958,1)="1","1+2 kvartal",LEFT(A1958,1)="2","1+2 kvartal",LEFT(A1958,1)="3","3+4 kvartal",LEFT(A1958,1)="4","3+4 kvartal")</f>
        <v>3+4 kvartal</v>
      </c>
      <c r="D1958" s="3" t="s">
        <v>104</v>
      </c>
      <c r="E1958" s="3" t="s">
        <v>59</v>
      </c>
      <c r="F1958" s="4">
        <v>72</v>
      </c>
      <c r="G1958" s="14">
        <v>7.8</v>
      </c>
    </row>
    <row r="1959" spans="1:7" x14ac:dyDescent="0.25">
      <c r="A1959" s="3" t="s">
        <v>181</v>
      </c>
      <c r="B1959" s="3">
        <f t="shared" si="30"/>
        <v>2021</v>
      </c>
      <c r="C1959" s="3" t="str" cm="1">
        <f t="array" ref="C1959">_xlfn.IFS(LEFT(A1959,1)="1","1+2 kvartal",LEFT(A1959,1)="2","1+2 kvartal",LEFT(A1959,1)="3","3+4 kvartal",LEFT(A1959,1)="4","3+4 kvartal")</f>
        <v>3+4 kvartal</v>
      </c>
      <c r="D1959" s="3" t="s">
        <v>104</v>
      </c>
      <c r="E1959" s="3" t="s">
        <v>60</v>
      </c>
      <c r="F1959" s="4">
        <v>1864</v>
      </c>
      <c r="G1959" s="14">
        <v>7.2</v>
      </c>
    </row>
    <row r="1960" spans="1:7" x14ac:dyDescent="0.25">
      <c r="A1960" s="3" t="s">
        <v>181</v>
      </c>
      <c r="B1960" s="3">
        <f t="shared" si="30"/>
        <v>2021</v>
      </c>
      <c r="C1960" s="3" t="str" cm="1">
        <f t="array" ref="C1960">_xlfn.IFS(LEFT(A1960,1)="1","1+2 kvartal",LEFT(A1960,1)="2","1+2 kvartal",LEFT(A1960,1)="3","3+4 kvartal",LEFT(A1960,1)="4","3+4 kvartal")</f>
        <v>3+4 kvartal</v>
      </c>
      <c r="D1960" s="3" t="s">
        <v>104</v>
      </c>
      <c r="E1960" s="3" t="s">
        <v>61</v>
      </c>
      <c r="F1960" s="4">
        <v>1575</v>
      </c>
      <c r="G1960" s="14">
        <v>6.5</v>
      </c>
    </row>
    <row r="1961" spans="1:7" x14ac:dyDescent="0.25">
      <c r="A1961" s="3" t="s">
        <v>181</v>
      </c>
      <c r="B1961" s="3">
        <f t="shared" si="30"/>
        <v>2021</v>
      </c>
      <c r="C1961" s="3" t="str" cm="1">
        <f t="array" ref="C1961">_xlfn.IFS(LEFT(A1961,1)="1","1+2 kvartal",LEFT(A1961,1)="2","1+2 kvartal",LEFT(A1961,1)="3","3+4 kvartal",LEFT(A1961,1)="4","3+4 kvartal")</f>
        <v>3+4 kvartal</v>
      </c>
      <c r="D1961" s="3" t="s">
        <v>104</v>
      </c>
      <c r="E1961" s="3" t="s">
        <v>62</v>
      </c>
      <c r="F1961" s="4">
        <v>1112</v>
      </c>
      <c r="G1961" s="14">
        <v>9.1999999999999993</v>
      </c>
    </row>
    <row r="1962" spans="1:7" x14ac:dyDescent="0.25">
      <c r="A1962" s="3" t="s">
        <v>181</v>
      </c>
      <c r="B1962" s="3">
        <f t="shared" si="30"/>
        <v>2021</v>
      </c>
      <c r="C1962" s="3" t="str" cm="1">
        <f t="array" ref="C1962">_xlfn.IFS(LEFT(A1962,1)="1","1+2 kvartal",LEFT(A1962,1)="2","1+2 kvartal",LEFT(A1962,1)="3","3+4 kvartal",LEFT(A1962,1)="4","3+4 kvartal")</f>
        <v>3+4 kvartal</v>
      </c>
      <c r="D1962" s="3" t="s">
        <v>104</v>
      </c>
      <c r="E1962" s="3" t="s">
        <v>63</v>
      </c>
      <c r="F1962" s="4">
        <v>1856</v>
      </c>
      <c r="G1962" s="4">
        <v>8</v>
      </c>
    </row>
    <row r="1963" spans="1:7" x14ac:dyDescent="0.25">
      <c r="A1963" s="3" t="s">
        <v>181</v>
      </c>
      <c r="B1963" s="3">
        <f t="shared" si="30"/>
        <v>2021</v>
      </c>
      <c r="C1963" s="3" t="str" cm="1">
        <f t="array" ref="C1963">_xlfn.IFS(LEFT(A1963,1)="1","1+2 kvartal",LEFT(A1963,1)="2","1+2 kvartal",LEFT(A1963,1)="3","3+4 kvartal",LEFT(A1963,1)="4","3+4 kvartal")</f>
        <v>3+4 kvartal</v>
      </c>
      <c r="D1963" s="3" t="s">
        <v>104</v>
      </c>
      <c r="E1963" s="3" t="s">
        <v>64</v>
      </c>
      <c r="F1963" s="4">
        <v>1331</v>
      </c>
      <c r="G1963" s="14">
        <v>7.3</v>
      </c>
    </row>
    <row r="1964" spans="1:7" x14ac:dyDescent="0.25">
      <c r="A1964" s="3" t="s">
        <v>181</v>
      </c>
      <c r="B1964" s="3">
        <f t="shared" si="30"/>
        <v>2021</v>
      </c>
      <c r="C1964" s="3" t="str" cm="1">
        <f t="array" ref="C1964">_xlfn.IFS(LEFT(A1964,1)="1","1+2 kvartal",LEFT(A1964,1)="2","1+2 kvartal",LEFT(A1964,1)="3","3+4 kvartal",LEFT(A1964,1)="4","3+4 kvartal")</f>
        <v>3+4 kvartal</v>
      </c>
      <c r="D1964" s="3" t="s">
        <v>104</v>
      </c>
      <c r="E1964" s="3" t="s">
        <v>65</v>
      </c>
      <c r="F1964" s="4">
        <v>1930</v>
      </c>
      <c r="G1964" s="14">
        <v>9.9</v>
      </c>
    </row>
    <row r="1965" spans="1:7" x14ac:dyDescent="0.25">
      <c r="A1965" s="3" t="s">
        <v>181</v>
      </c>
      <c r="B1965" s="3">
        <f t="shared" si="30"/>
        <v>2021</v>
      </c>
      <c r="C1965" s="3" t="str" cm="1">
        <f t="array" ref="C1965">_xlfn.IFS(LEFT(A1965,1)="1","1+2 kvartal",LEFT(A1965,1)="2","1+2 kvartal",LEFT(A1965,1)="3","3+4 kvartal",LEFT(A1965,1)="4","3+4 kvartal")</f>
        <v>3+4 kvartal</v>
      </c>
      <c r="D1965" s="3" t="s">
        <v>104</v>
      </c>
      <c r="E1965" s="3" t="s">
        <v>66</v>
      </c>
      <c r="F1965" s="4">
        <v>3698</v>
      </c>
      <c r="G1965" s="4">
        <v>7</v>
      </c>
    </row>
    <row r="1966" spans="1:7" x14ac:dyDescent="0.25">
      <c r="A1966" s="3" t="s">
        <v>181</v>
      </c>
      <c r="B1966" s="3">
        <f t="shared" si="30"/>
        <v>2021</v>
      </c>
      <c r="C1966" s="3" t="str" cm="1">
        <f t="array" ref="C1966">_xlfn.IFS(LEFT(A1966,1)="1","1+2 kvartal",LEFT(A1966,1)="2","1+2 kvartal",LEFT(A1966,1)="3","3+4 kvartal",LEFT(A1966,1)="4","3+4 kvartal")</f>
        <v>3+4 kvartal</v>
      </c>
      <c r="D1966" s="3" t="s">
        <v>104</v>
      </c>
      <c r="E1966" s="3" t="s">
        <v>67</v>
      </c>
      <c r="F1966" s="4">
        <v>796</v>
      </c>
      <c r="G1966" s="14">
        <v>5.7</v>
      </c>
    </row>
    <row r="1967" spans="1:7" x14ac:dyDescent="0.25">
      <c r="A1967" s="3" t="s">
        <v>181</v>
      </c>
      <c r="B1967" s="3">
        <f t="shared" si="30"/>
        <v>2021</v>
      </c>
      <c r="C1967" s="3" t="str" cm="1">
        <f t="array" ref="C1967">_xlfn.IFS(LEFT(A1967,1)="1","1+2 kvartal",LEFT(A1967,1)="2","1+2 kvartal",LEFT(A1967,1)="3","3+4 kvartal",LEFT(A1967,1)="4","3+4 kvartal")</f>
        <v>3+4 kvartal</v>
      </c>
      <c r="D1967" s="3" t="s">
        <v>104</v>
      </c>
      <c r="E1967" s="3" t="s">
        <v>68</v>
      </c>
      <c r="F1967" s="4">
        <v>9302</v>
      </c>
      <c r="G1967" s="14">
        <v>6.6</v>
      </c>
    </row>
    <row r="1968" spans="1:7" x14ac:dyDescent="0.25">
      <c r="A1968" s="3" t="s">
        <v>181</v>
      </c>
      <c r="B1968" s="3">
        <f t="shared" si="30"/>
        <v>2021</v>
      </c>
      <c r="C1968" s="3" t="str" cm="1">
        <f t="array" ref="C1968">_xlfn.IFS(LEFT(A1968,1)="1","1+2 kvartal",LEFT(A1968,1)="2","1+2 kvartal",LEFT(A1968,1)="3","3+4 kvartal",LEFT(A1968,1)="4","3+4 kvartal")</f>
        <v>3+4 kvartal</v>
      </c>
      <c r="D1968" s="3" t="s">
        <v>104</v>
      </c>
      <c r="E1968" s="3" t="s">
        <v>69</v>
      </c>
      <c r="F1968" s="4">
        <v>1950</v>
      </c>
      <c r="G1968" s="14">
        <v>10.199999999999999</v>
      </c>
    </row>
    <row r="1969" spans="1:7" x14ac:dyDescent="0.25">
      <c r="A1969" s="3" t="s">
        <v>181</v>
      </c>
      <c r="B1969" s="3">
        <f t="shared" si="30"/>
        <v>2021</v>
      </c>
      <c r="C1969" s="3" t="str" cm="1">
        <f t="array" ref="C1969">_xlfn.IFS(LEFT(A1969,1)="1","1+2 kvartal",LEFT(A1969,1)="2","1+2 kvartal",LEFT(A1969,1)="3","3+4 kvartal",LEFT(A1969,1)="4","3+4 kvartal")</f>
        <v>3+4 kvartal</v>
      </c>
      <c r="D1969" s="3" t="s">
        <v>104</v>
      </c>
      <c r="E1969" s="3" t="s">
        <v>70</v>
      </c>
      <c r="F1969" s="4">
        <v>4489</v>
      </c>
      <c r="G1969" s="14">
        <v>7.2</v>
      </c>
    </row>
    <row r="1970" spans="1:7" x14ac:dyDescent="0.25">
      <c r="A1970" s="3" t="s">
        <v>181</v>
      </c>
      <c r="B1970" s="3">
        <f t="shared" si="30"/>
        <v>2021</v>
      </c>
      <c r="C1970" s="3" t="str" cm="1">
        <f t="array" ref="C1970">_xlfn.IFS(LEFT(A1970,1)="1","1+2 kvartal",LEFT(A1970,1)="2","1+2 kvartal",LEFT(A1970,1)="3","3+4 kvartal",LEFT(A1970,1)="4","3+4 kvartal")</f>
        <v>3+4 kvartal</v>
      </c>
      <c r="D1970" s="3" t="s">
        <v>104</v>
      </c>
      <c r="E1970" s="3" t="s">
        <v>71</v>
      </c>
      <c r="F1970" s="4">
        <v>804</v>
      </c>
      <c r="G1970" s="14">
        <v>4.3</v>
      </c>
    </row>
    <row r="1971" spans="1:7" x14ac:dyDescent="0.25">
      <c r="A1971" s="3" t="s">
        <v>181</v>
      </c>
      <c r="B1971" s="3">
        <f t="shared" si="30"/>
        <v>2021</v>
      </c>
      <c r="C1971" s="3" t="str" cm="1">
        <f t="array" ref="C1971">_xlfn.IFS(LEFT(A1971,1)="1","1+2 kvartal",LEFT(A1971,1)="2","1+2 kvartal",LEFT(A1971,1)="3","3+4 kvartal",LEFT(A1971,1)="4","3+4 kvartal")</f>
        <v>3+4 kvartal</v>
      </c>
      <c r="D1971" s="3" t="s">
        <v>104</v>
      </c>
      <c r="E1971" s="3" t="s">
        <v>72</v>
      </c>
      <c r="F1971" s="4">
        <v>2386</v>
      </c>
      <c r="G1971" s="14">
        <v>6.9</v>
      </c>
    </row>
    <row r="1972" spans="1:7" x14ac:dyDescent="0.25">
      <c r="A1972" s="3" t="s">
        <v>181</v>
      </c>
      <c r="B1972" s="3">
        <f t="shared" si="30"/>
        <v>2021</v>
      </c>
      <c r="C1972" s="3" t="str" cm="1">
        <f t="array" ref="C1972">_xlfn.IFS(LEFT(A1972,1)="1","1+2 kvartal",LEFT(A1972,1)="2","1+2 kvartal",LEFT(A1972,1)="3","3+4 kvartal",LEFT(A1972,1)="4","3+4 kvartal")</f>
        <v>3+4 kvartal</v>
      </c>
      <c r="D1972" s="3" t="s">
        <v>104</v>
      </c>
      <c r="E1972" s="3" t="s">
        <v>73</v>
      </c>
      <c r="F1972" s="4">
        <v>1404</v>
      </c>
      <c r="G1972" s="14">
        <v>6.1</v>
      </c>
    </row>
    <row r="1973" spans="1:7" x14ac:dyDescent="0.25">
      <c r="A1973" s="3" t="s">
        <v>181</v>
      </c>
      <c r="B1973" s="3">
        <f t="shared" si="30"/>
        <v>2021</v>
      </c>
      <c r="C1973" s="3" t="str" cm="1">
        <f t="array" ref="C1973">_xlfn.IFS(LEFT(A1973,1)="1","1+2 kvartal",LEFT(A1973,1)="2","1+2 kvartal",LEFT(A1973,1)="3","3+4 kvartal",LEFT(A1973,1)="4","3+4 kvartal")</f>
        <v>3+4 kvartal</v>
      </c>
      <c r="D1973" s="3" t="s">
        <v>104</v>
      </c>
      <c r="E1973" s="3" t="s">
        <v>74</v>
      </c>
      <c r="F1973" s="4">
        <v>2369</v>
      </c>
      <c r="G1973" s="14">
        <v>4.2</v>
      </c>
    </row>
    <row r="1974" spans="1:7" x14ac:dyDescent="0.25">
      <c r="A1974" s="3" t="s">
        <v>181</v>
      </c>
      <c r="B1974" s="3">
        <f t="shared" si="30"/>
        <v>2021</v>
      </c>
      <c r="C1974" s="3" t="str" cm="1">
        <f t="array" ref="C1974">_xlfn.IFS(LEFT(A1974,1)="1","1+2 kvartal",LEFT(A1974,1)="2","1+2 kvartal",LEFT(A1974,1)="3","3+4 kvartal",LEFT(A1974,1)="4","3+4 kvartal")</f>
        <v>3+4 kvartal</v>
      </c>
      <c r="D1974" s="3" t="s">
        <v>104</v>
      </c>
      <c r="E1974" s="3" t="s">
        <v>75</v>
      </c>
      <c r="F1974" s="4">
        <v>1034</v>
      </c>
      <c r="G1974" s="14">
        <v>3.1</v>
      </c>
    </row>
    <row r="1975" spans="1:7" x14ac:dyDescent="0.25">
      <c r="A1975" s="3" t="s">
        <v>181</v>
      </c>
      <c r="B1975" s="3">
        <f t="shared" si="30"/>
        <v>2021</v>
      </c>
      <c r="C1975" s="3" t="str" cm="1">
        <f t="array" ref="C1975">_xlfn.IFS(LEFT(A1975,1)="1","1+2 kvartal",LEFT(A1975,1)="2","1+2 kvartal",LEFT(A1975,1)="3","3+4 kvartal",LEFT(A1975,1)="4","3+4 kvartal")</f>
        <v>3+4 kvartal</v>
      </c>
      <c r="D1975" s="3" t="s">
        <v>104</v>
      </c>
      <c r="E1975" s="3" t="s">
        <v>76</v>
      </c>
      <c r="F1975" s="4">
        <v>1159</v>
      </c>
      <c r="G1975" s="14">
        <v>4.4000000000000004</v>
      </c>
    </row>
    <row r="1976" spans="1:7" x14ac:dyDescent="0.25">
      <c r="A1976" s="3" t="s">
        <v>181</v>
      </c>
      <c r="B1976" s="3">
        <f t="shared" si="30"/>
        <v>2021</v>
      </c>
      <c r="C1976" s="3" t="str" cm="1">
        <f t="array" ref="C1976">_xlfn.IFS(LEFT(A1976,1)="1","1+2 kvartal",LEFT(A1976,1)="2","1+2 kvartal",LEFT(A1976,1)="3","3+4 kvartal",LEFT(A1976,1)="4","3+4 kvartal")</f>
        <v>3+4 kvartal</v>
      </c>
      <c r="D1976" s="3" t="s">
        <v>104</v>
      </c>
      <c r="E1976" s="3" t="s">
        <v>77</v>
      </c>
      <c r="F1976" s="4">
        <v>170</v>
      </c>
      <c r="G1976" s="14">
        <v>8.1999999999999993</v>
      </c>
    </row>
    <row r="1977" spans="1:7" x14ac:dyDescent="0.25">
      <c r="A1977" s="3" t="s">
        <v>181</v>
      </c>
      <c r="B1977" s="3">
        <f t="shared" si="30"/>
        <v>2021</v>
      </c>
      <c r="C1977" s="3" t="str" cm="1">
        <f t="array" ref="C1977">_xlfn.IFS(LEFT(A1977,1)="1","1+2 kvartal",LEFT(A1977,1)="2","1+2 kvartal",LEFT(A1977,1)="3","3+4 kvartal",LEFT(A1977,1)="4","3+4 kvartal")</f>
        <v>3+4 kvartal</v>
      </c>
      <c r="D1977" s="3" t="s">
        <v>104</v>
      </c>
      <c r="E1977" s="3" t="s">
        <v>78</v>
      </c>
      <c r="F1977" s="4">
        <v>3229</v>
      </c>
      <c r="G1977" s="14">
        <v>5.4</v>
      </c>
    </row>
    <row r="1978" spans="1:7" x14ac:dyDescent="0.25">
      <c r="A1978" s="3" t="s">
        <v>181</v>
      </c>
      <c r="B1978" s="3">
        <f t="shared" si="30"/>
        <v>2021</v>
      </c>
      <c r="C1978" s="3" t="str" cm="1">
        <f t="array" ref="C1978">_xlfn.IFS(LEFT(A1978,1)="1","1+2 kvartal",LEFT(A1978,1)="2","1+2 kvartal",LEFT(A1978,1)="3","3+4 kvartal",LEFT(A1978,1)="4","3+4 kvartal")</f>
        <v>3+4 kvartal</v>
      </c>
      <c r="D1978" s="3" t="s">
        <v>104</v>
      </c>
      <c r="E1978" s="3" t="s">
        <v>79</v>
      </c>
      <c r="F1978" s="4">
        <v>1737</v>
      </c>
      <c r="G1978" s="14">
        <v>4.5</v>
      </c>
    </row>
    <row r="1979" spans="1:7" x14ac:dyDescent="0.25">
      <c r="A1979" s="3" t="s">
        <v>181</v>
      </c>
      <c r="B1979" s="3">
        <f t="shared" si="30"/>
        <v>2021</v>
      </c>
      <c r="C1979" s="3" t="str" cm="1">
        <f t="array" ref="C1979">_xlfn.IFS(LEFT(A1979,1)="1","1+2 kvartal",LEFT(A1979,1)="2","1+2 kvartal",LEFT(A1979,1)="3","3+4 kvartal",LEFT(A1979,1)="4","3+4 kvartal")</f>
        <v>3+4 kvartal</v>
      </c>
      <c r="D1979" s="3" t="s">
        <v>104</v>
      </c>
      <c r="E1979" s="3" t="s">
        <v>80</v>
      </c>
      <c r="F1979" s="4">
        <v>2400</v>
      </c>
      <c r="G1979" s="14">
        <v>8.5</v>
      </c>
    </row>
    <row r="1980" spans="1:7" x14ac:dyDescent="0.25">
      <c r="A1980" s="3" t="s">
        <v>181</v>
      </c>
      <c r="B1980" s="3">
        <f t="shared" si="30"/>
        <v>2021</v>
      </c>
      <c r="C1980" s="3" t="str" cm="1">
        <f t="array" ref="C1980">_xlfn.IFS(LEFT(A1980,1)="1","1+2 kvartal",LEFT(A1980,1)="2","1+2 kvartal",LEFT(A1980,1)="3","3+4 kvartal",LEFT(A1980,1)="4","3+4 kvartal")</f>
        <v>3+4 kvartal</v>
      </c>
      <c r="D1980" s="3" t="s">
        <v>104</v>
      </c>
      <c r="E1980" s="3" t="s">
        <v>81</v>
      </c>
      <c r="F1980" s="4">
        <v>4003</v>
      </c>
      <c r="G1980" s="14">
        <v>7.9</v>
      </c>
    </row>
    <row r="1981" spans="1:7" x14ac:dyDescent="0.25">
      <c r="A1981" s="3" t="s">
        <v>181</v>
      </c>
      <c r="B1981" s="3">
        <f t="shared" si="30"/>
        <v>2021</v>
      </c>
      <c r="C1981" s="3" t="str" cm="1">
        <f t="array" ref="C1981">_xlfn.IFS(LEFT(A1981,1)="1","1+2 kvartal",LEFT(A1981,1)="2","1+2 kvartal",LEFT(A1981,1)="3","3+4 kvartal",LEFT(A1981,1)="4","3+4 kvartal")</f>
        <v>3+4 kvartal</v>
      </c>
      <c r="D1981" s="3" t="s">
        <v>104</v>
      </c>
      <c r="E1981" s="3" t="s">
        <v>82</v>
      </c>
      <c r="F1981" s="4">
        <v>534</v>
      </c>
      <c r="G1981" s="14">
        <v>3.7</v>
      </c>
    </row>
    <row r="1982" spans="1:7" x14ac:dyDescent="0.25">
      <c r="A1982" s="3" t="s">
        <v>181</v>
      </c>
      <c r="B1982" s="3">
        <f t="shared" si="30"/>
        <v>2021</v>
      </c>
      <c r="C1982" s="3" t="str" cm="1">
        <f t="array" ref="C1982">_xlfn.IFS(LEFT(A1982,1)="1","1+2 kvartal",LEFT(A1982,1)="2","1+2 kvartal",LEFT(A1982,1)="3","3+4 kvartal",LEFT(A1982,1)="4","3+4 kvartal")</f>
        <v>3+4 kvartal</v>
      </c>
      <c r="D1982" s="3" t="s">
        <v>104</v>
      </c>
      <c r="E1982" s="3" t="s">
        <v>83</v>
      </c>
      <c r="F1982" s="4">
        <v>1260</v>
      </c>
      <c r="G1982" s="14">
        <v>6.7</v>
      </c>
    </row>
    <row r="1983" spans="1:7" x14ac:dyDescent="0.25">
      <c r="A1983" s="3" t="s">
        <v>181</v>
      </c>
      <c r="B1983" s="3">
        <f t="shared" si="30"/>
        <v>2021</v>
      </c>
      <c r="C1983" s="3" t="str" cm="1">
        <f t="array" ref="C1983">_xlfn.IFS(LEFT(A1983,1)="1","1+2 kvartal",LEFT(A1983,1)="2","1+2 kvartal",LEFT(A1983,1)="3","3+4 kvartal",LEFT(A1983,1)="4","3+4 kvartal")</f>
        <v>3+4 kvartal</v>
      </c>
      <c r="D1983" s="3" t="s">
        <v>104</v>
      </c>
      <c r="E1983" s="3" t="s">
        <v>84</v>
      </c>
      <c r="F1983" s="4">
        <v>845</v>
      </c>
      <c r="G1983" s="4">
        <v>6</v>
      </c>
    </row>
    <row r="1984" spans="1:7" x14ac:dyDescent="0.25">
      <c r="A1984" s="3" t="s">
        <v>181</v>
      </c>
      <c r="B1984" s="3">
        <f t="shared" si="30"/>
        <v>2021</v>
      </c>
      <c r="C1984" s="3" t="str" cm="1">
        <f t="array" ref="C1984">_xlfn.IFS(LEFT(A1984,1)="1","1+2 kvartal",LEFT(A1984,1)="2","1+2 kvartal",LEFT(A1984,1)="3","3+4 kvartal",LEFT(A1984,1)="4","3+4 kvartal")</f>
        <v>3+4 kvartal</v>
      </c>
      <c r="D1984" s="3" t="s">
        <v>104</v>
      </c>
      <c r="E1984" s="3" t="s">
        <v>85</v>
      </c>
      <c r="F1984" s="4">
        <v>935</v>
      </c>
      <c r="G1984" s="14">
        <v>7.5</v>
      </c>
    </row>
    <row r="1985" spans="1:7" x14ac:dyDescent="0.25">
      <c r="A1985" s="3" t="s">
        <v>181</v>
      </c>
      <c r="B1985" s="3">
        <f t="shared" si="30"/>
        <v>2021</v>
      </c>
      <c r="C1985" s="3" t="str" cm="1">
        <f t="array" ref="C1985">_xlfn.IFS(LEFT(A1985,1)="1","1+2 kvartal",LEFT(A1985,1)="2","1+2 kvartal",LEFT(A1985,1)="3","3+4 kvartal",LEFT(A1985,1)="4","3+4 kvartal")</f>
        <v>3+4 kvartal</v>
      </c>
      <c r="D1985" s="3" t="s">
        <v>104</v>
      </c>
      <c r="E1985" s="3" t="s">
        <v>86</v>
      </c>
      <c r="F1985" s="4">
        <v>2617</v>
      </c>
      <c r="G1985" s="14">
        <v>7.2</v>
      </c>
    </row>
    <row r="1986" spans="1:7" x14ac:dyDescent="0.25">
      <c r="A1986" s="3" t="s">
        <v>181</v>
      </c>
      <c r="B1986" s="3">
        <f t="shared" si="30"/>
        <v>2021</v>
      </c>
      <c r="C1986" s="3" t="str" cm="1">
        <f t="array" ref="C1986">_xlfn.IFS(LEFT(A1986,1)="1","1+2 kvartal",LEFT(A1986,1)="2","1+2 kvartal",LEFT(A1986,1)="3","3+4 kvartal",LEFT(A1986,1)="4","3+4 kvartal")</f>
        <v>3+4 kvartal</v>
      </c>
      <c r="D1986" s="3" t="s">
        <v>104</v>
      </c>
      <c r="E1986" s="3" t="s">
        <v>87</v>
      </c>
      <c r="F1986" s="4">
        <v>1583</v>
      </c>
      <c r="G1986" s="14">
        <v>6.1</v>
      </c>
    </row>
    <row r="1987" spans="1:7" x14ac:dyDescent="0.25">
      <c r="A1987" s="3" t="s">
        <v>181</v>
      </c>
      <c r="B1987" s="3">
        <f t="shared" si="30"/>
        <v>2021</v>
      </c>
      <c r="C1987" s="3" t="str" cm="1">
        <f t="array" ref="C1987">_xlfn.IFS(LEFT(A1987,1)="1","1+2 kvartal",LEFT(A1987,1)="2","1+2 kvartal",LEFT(A1987,1)="3","3+4 kvartal",LEFT(A1987,1)="4","3+4 kvartal")</f>
        <v>3+4 kvartal</v>
      </c>
      <c r="D1987" s="3" t="s">
        <v>104</v>
      </c>
      <c r="E1987" s="3" t="s">
        <v>88</v>
      </c>
      <c r="F1987" s="4">
        <v>3739</v>
      </c>
      <c r="G1987" s="14">
        <v>8.3000000000000007</v>
      </c>
    </row>
    <row r="1988" spans="1:7" x14ac:dyDescent="0.25">
      <c r="A1988" s="3" t="s">
        <v>181</v>
      </c>
      <c r="B1988" s="3">
        <f t="shared" ref="B1988:B2051" si="31">VALUE(RIGHT(A1988,4))</f>
        <v>2021</v>
      </c>
      <c r="C1988" s="3" t="str" cm="1">
        <f t="array" ref="C1988">_xlfn.IFS(LEFT(A1988,1)="1","1+2 kvartal",LEFT(A1988,1)="2","1+2 kvartal",LEFT(A1988,1)="3","3+4 kvartal",LEFT(A1988,1)="4","3+4 kvartal")</f>
        <v>3+4 kvartal</v>
      </c>
      <c r="D1988" s="3" t="s">
        <v>104</v>
      </c>
      <c r="E1988" s="3" t="s">
        <v>89</v>
      </c>
      <c r="F1988" s="4">
        <v>2056</v>
      </c>
      <c r="G1988" s="14">
        <v>7.8</v>
      </c>
    </row>
    <row r="1989" spans="1:7" x14ac:dyDescent="0.25">
      <c r="A1989" s="3" t="s">
        <v>181</v>
      </c>
      <c r="B1989" s="3">
        <f t="shared" si="31"/>
        <v>2021</v>
      </c>
      <c r="C1989" s="3" t="str" cm="1">
        <f t="array" ref="C1989">_xlfn.IFS(LEFT(A1989,1)="1","1+2 kvartal",LEFT(A1989,1)="2","1+2 kvartal",LEFT(A1989,1)="3","3+4 kvartal",LEFT(A1989,1)="4","3+4 kvartal")</f>
        <v>3+4 kvartal</v>
      </c>
      <c r="D1989" s="3" t="s">
        <v>104</v>
      </c>
      <c r="E1989" s="3" t="s">
        <v>90</v>
      </c>
      <c r="F1989" s="4">
        <v>1852</v>
      </c>
      <c r="G1989" s="14">
        <v>8.1999999999999993</v>
      </c>
    </row>
    <row r="1990" spans="1:7" x14ac:dyDescent="0.25">
      <c r="A1990" s="3" t="s">
        <v>181</v>
      </c>
      <c r="B1990" s="3">
        <f t="shared" si="31"/>
        <v>2021</v>
      </c>
      <c r="C1990" s="3" t="str" cm="1">
        <f t="array" ref="C1990">_xlfn.IFS(LEFT(A1990,1)="1","1+2 kvartal",LEFT(A1990,1)="2","1+2 kvartal",LEFT(A1990,1)="3","3+4 kvartal",LEFT(A1990,1)="4","3+4 kvartal")</f>
        <v>3+4 kvartal</v>
      </c>
      <c r="D1990" s="3" t="s">
        <v>104</v>
      </c>
      <c r="E1990" s="3" t="s">
        <v>91</v>
      </c>
      <c r="F1990" s="4">
        <v>1134</v>
      </c>
      <c r="G1990" s="14">
        <v>4.2</v>
      </c>
    </row>
    <row r="1991" spans="1:7" x14ac:dyDescent="0.25">
      <c r="A1991" s="3" t="s">
        <v>181</v>
      </c>
      <c r="B1991" s="3">
        <f t="shared" si="31"/>
        <v>2021</v>
      </c>
      <c r="C1991" s="3" t="str" cm="1">
        <f t="array" ref="C1991">_xlfn.IFS(LEFT(A1991,1)="1","1+2 kvartal",LEFT(A1991,1)="2","1+2 kvartal",LEFT(A1991,1)="3","3+4 kvartal",LEFT(A1991,1)="4","3+4 kvartal")</f>
        <v>3+4 kvartal</v>
      </c>
      <c r="D1991" s="3" t="s">
        <v>104</v>
      </c>
      <c r="E1991" s="3" t="s">
        <v>92</v>
      </c>
      <c r="F1991" s="4">
        <v>237</v>
      </c>
      <c r="G1991" s="14">
        <v>2.4</v>
      </c>
    </row>
    <row r="1992" spans="1:7" x14ac:dyDescent="0.25">
      <c r="A1992" s="3" t="s">
        <v>181</v>
      </c>
      <c r="B1992" s="3">
        <f t="shared" si="31"/>
        <v>2021</v>
      </c>
      <c r="C1992" s="3" t="str" cm="1">
        <f t="array" ref="C1992">_xlfn.IFS(LEFT(A1992,1)="1","1+2 kvartal",LEFT(A1992,1)="2","1+2 kvartal",LEFT(A1992,1)="3","3+4 kvartal",LEFT(A1992,1)="4","3+4 kvartal")</f>
        <v>3+4 kvartal</v>
      </c>
      <c r="D1992" s="3" t="s">
        <v>104</v>
      </c>
      <c r="E1992" s="3" t="s">
        <v>93</v>
      </c>
      <c r="F1992" s="4">
        <v>2087</v>
      </c>
      <c r="G1992" s="14">
        <v>6.8</v>
      </c>
    </row>
    <row r="1993" spans="1:7" x14ac:dyDescent="0.25">
      <c r="A1993" s="3" t="s">
        <v>181</v>
      </c>
      <c r="B1993" s="3">
        <f t="shared" si="31"/>
        <v>2021</v>
      </c>
      <c r="C1993" s="3" t="str" cm="1">
        <f t="array" ref="C1993">_xlfn.IFS(LEFT(A1993,1)="1","1+2 kvartal",LEFT(A1993,1)="2","1+2 kvartal",LEFT(A1993,1)="3","3+4 kvartal",LEFT(A1993,1)="4","3+4 kvartal")</f>
        <v>3+4 kvartal</v>
      </c>
      <c r="D1993" s="3" t="s">
        <v>104</v>
      </c>
      <c r="E1993" s="3" t="s">
        <v>94</v>
      </c>
      <c r="F1993" s="4">
        <v>1667</v>
      </c>
      <c r="G1993" s="14">
        <v>6.2</v>
      </c>
    </row>
    <row r="1994" spans="1:7" x14ac:dyDescent="0.25">
      <c r="A1994" s="3" t="s">
        <v>181</v>
      </c>
      <c r="B1994" s="3">
        <f t="shared" si="31"/>
        <v>2021</v>
      </c>
      <c r="C1994" s="3" t="str" cm="1">
        <f t="array" ref="C1994">_xlfn.IFS(LEFT(A1994,1)="1","1+2 kvartal",LEFT(A1994,1)="2","1+2 kvartal",LEFT(A1994,1)="3","3+4 kvartal",LEFT(A1994,1)="4","3+4 kvartal")</f>
        <v>3+4 kvartal</v>
      </c>
      <c r="D1994" s="3" t="s">
        <v>104</v>
      </c>
      <c r="E1994" s="3" t="s">
        <v>95</v>
      </c>
      <c r="F1994" s="4">
        <v>4398</v>
      </c>
      <c r="G1994" s="14">
        <v>5.9</v>
      </c>
    </row>
    <row r="1995" spans="1:7" x14ac:dyDescent="0.25">
      <c r="A1995" s="3" t="s">
        <v>181</v>
      </c>
      <c r="B1995" s="3">
        <f t="shared" si="31"/>
        <v>2021</v>
      </c>
      <c r="C1995" s="3" t="str" cm="1">
        <f t="array" ref="C1995">_xlfn.IFS(LEFT(A1995,1)="1","1+2 kvartal",LEFT(A1995,1)="2","1+2 kvartal",LEFT(A1995,1)="3","3+4 kvartal",LEFT(A1995,1)="4","3+4 kvartal")</f>
        <v>3+4 kvartal</v>
      </c>
      <c r="D1995" s="3" t="s">
        <v>104</v>
      </c>
      <c r="E1995" s="3" t="s">
        <v>96</v>
      </c>
      <c r="F1995" s="4">
        <v>1756</v>
      </c>
      <c r="G1995" s="14">
        <v>7.9</v>
      </c>
    </row>
    <row r="1996" spans="1:7" x14ac:dyDescent="0.25">
      <c r="A1996" s="3" t="s">
        <v>181</v>
      </c>
      <c r="B1996" s="3">
        <f t="shared" si="31"/>
        <v>2021</v>
      </c>
      <c r="C1996" s="3" t="str" cm="1">
        <f t="array" ref="C1996">_xlfn.IFS(LEFT(A1996,1)="1","1+2 kvartal",LEFT(A1996,1)="2","1+2 kvartal",LEFT(A1996,1)="3","3+4 kvartal",LEFT(A1996,1)="4","3+4 kvartal")</f>
        <v>3+4 kvartal</v>
      </c>
      <c r="D1996" s="3" t="s">
        <v>104</v>
      </c>
      <c r="E1996" s="3" t="s">
        <v>97</v>
      </c>
      <c r="F1996" s="4">
        <v>4396</v>
      </c>
      <c r="G1996" s="14">
        <v>7.2</v>
      </c>
    </row>
    <row r="1997" spans="1:7" x14ac:dyDescent="0.25">
      <c r="A1997" s="3" t="s">
        <v>181</v>
      </c>
      <c r="B1997" s="3">
        <f t="shared" si="31"/>
        <v>2021</v>
      </c>
      <c r="C1997" s="3" t="str" cm="1">
        <f t="array" ref="C1997">_xlfn.IFS(LEFT(A1997,1)="1","1+2 kvartal",LEFT(A1997,1)="2","1+2 kvartal",LEFT(A1997,1)="3","3+4 kvartal",LEFT(A1997,1)="4","3+4 kvartal")</f>
        <v>3+4 kvartal</v>
      </c>
      <c r="D1997" s="3" t="s">
        <v>104</v>
      </c>
      <c r="E1997" s="3" t="s">
        <v>98</v>
      </c>
      <c r="F1997" s="4">
        <v>2394</v>
      </c>
      <c r="G1997" s="14">
        <v>8.8000000000000007</v>
      </c>
    </row>
    <row r="1998" spans="1:7" x14ac:dyDescent="0.25">
      <c r="A1998" s="3" t="s">
        <v>181</v>
      </c>
      <c r="B1998" s="3">
        <f t="shared" si="31"/>
        <v>2021</v>
      </c>
      <c r="C1998" s="3" t="str" cm="1">
        <f t="array" ref="C1998">_xlfn.IFS(LEFT(A1998,1)="1","1+2 kvartal",LEFT(A1998,1)="2","1+2 kvartal",LEFT(A1998,1)="3","3+4 kvartal",LEFT(A1998,1)="4","3+4 kvartal")</f>
        <v>3+4 kvartal</v>
      </c>
      <c r="D1998" s="3" t="s">
        <v>104</v>
      </c>
      <c r="E1998" s="3" t="s">
        <v>99</v>
      </c>
      <c r="F1998" s="4">
        <v>277</v>
      </c>
      <c r="G1998" s="14">
        <v>8.5</v>
      </c>
    </row>
    <row r="1999" spans="1:7" x14ac:dyDescent="0.25">
      <c r="A1999" s="3" t="s">
        <v>181</v>
      </c>
      <c r="B1999" s="3">
        <f t="shared" si="31"/>
        <v>2021</v>
      </c>
      <c r="C1999" s="3" t="str" cm="1">
        <f t="array" ref="C1999">_xlfn.IFS(LEFT(A1999,1)="1","1+2 kvartal",LEFT(A1999,1)="2","1+2 kvartal",LEFT(A1999,1)="3","3+4 kvartal",LEFT(A1999,1)="4","3+4 kvartal")</f>
        <v>3+4 kvartal</v>
      </c>
      <c r="D1999" s="3" t="s">
        <v>104</v>
      </c>
      <c r="E1999" s="3" t="s">
        <v>100</v>
      </c>
      <c r="F1999" s="4">
        <v>2907</v>
      </c>
      <c r="G1999" s="14">
        <v>8.1</v>
      </c>
    </row>
    <row r="2000" spans="1:7" x14ac:dyDescent="0.25">
      <c r="A2000" s="3" t="s">
        <v>181</v>
      </c>
      <c r="B2000" s="3">
        <f t="shared" si="31"/>
        <v>2021</v>
      </c>
      <c r="C2000" s="3" t="str" cm="1">
        <f t="array" ref="C2000">_xlfn.IFS(LEFT(A2000,1)="1","1+2 kvartal",LEFT(A2000,1)="2","1+2 kvartal",LEFT(A2000,1)="3","3+4 kvartal",LEFT(A2000,1)="4","3+4 kvartal")</f>
        <v>3+4 kvartal</v>
      </c>
      <c r="D2000" s="3" t="s">
        <v>104</v>
      </c>
      <c r="E2000" s="3" t="s">
        <v>101</v>
      </c>
      <c r="F2000" s="4">
        <v>7469</v>
      </c>
      <c r="G2000" s="4">
        <v>5</v>
      </c>
    </row>
    <row r="2001" spans="1:7" x14ac:dyDescent="0.25">
      <c r="A2001" s="3" t="s">
        <v>181</v>
      </c>
      <c r="B2001" s="3">
        <f t="shared" si="31"/>
        <v>2021</v>
      </c>
      <c r="C2001" s="3" t="str" cm="1">
        <f t="array" ref="C2001">_xlfn.IFS(LEFT(A2001,1)="1","1+2 kvartal",LEFT(A2001,1)="2","1+2 kvartal",LEFT(A2001,1)="3","3+4 kvartal",LEFT(A2001,1)="4","3+4 kvartal")</f>
        <v>3+4 kvartal</v>
      </c>
      <c r="D2001" s="3" t="s">
        <v>104</v>
      </c>
      <c r="E2001" s="3" t="s">
        <v>102</v>
      </c>
      <c r="F2001" s="4">
        <v>13894</v>
      </c>
      <c r="G2001" s="14">
        <v>5.6</v>
      </c>
    </row>
    <row r="2002" spans="1:7" x14ac:dyDescent="0.25">
      <c r="A2002" s="3" t="s">
        <v>181</v>
      </c>
      <c r="B2002" s="3">
        <f t="shared" si="31"/>
        <v>2021</v>
      </c>
      <c r="C2002" s="3" t="str" cm="1">
        <f t="array" ref="C2002">_xlfn.IFS(LEFT(A2002,1)="1","1+2 kvartal",LEFT(A2002,1)="2","1+2 kvartal",LEFT(A2002,1)="3","3+4 kvartal",LEFT(A2002,1)="4","3+4 kvartal")</f>
        <v>3+4 kvartal</v>
      </c>
      <c r="D2002" s="3" t="s">
        <v>104</v>
      </c>
      <c r="E2002" s="3" t="s">
        <v>103</v>
      </c>
      <c r="F2002" s="4">
        <v>5542</v>
      </c>
      <c r="G2002" s="5"/>
    </row>
    <row r="2003" spans="1:7" x14ac:dyDescent="0.25">
      <c r="A2003" s="3" t="s">
        <v>181</v>
      </c>
      <c r="B2003" s="3">
        <f t="shared" si="31"/>
        <v>2021</v>
      </c>
      <c r="C2003" s="3" t="str" cm="1">
        <f t="array" ref="C2003">_xlfn.IFS(LEFT(A2003,1)="1","1+2 kvartal",LEFT(A2003,1)="2","1+2 kvartal",LEFT(A2003,1)="3","3+4 kvartal",LEFT(A2003,1)="4","3+4 kvartal")</f>
        <v>3+4 kvartal</v>
      </c>
      <c r="D2003" s="3" t="s">
        <v>105</v>
      </c>
      <c r="E2003" s="3" t="s">
        <v>4</v>
      </c>
      <c r="F2003" s="4">
        <v>12744</v>
      </c>
      <c r="G2003" s="14">
        <v>0.3</v>
      </c>
    </row>
    <row r="2004" spans="1:7" x14ac:dyDescent="0.25">
      <c r="A2004" s="3" t="s">
        <v>181</v>
      </c>
      <c r="B2004" s="3">
        <f t="shared" si="31"/>
        <v>2021</v>
      </c>
      <c r="C2004" s="3" t="str" cm="1">
        <f t="array" ref="C2004">_xlfn.IFS(LEFT(A2004,1)="1","1+2 kvartal",LEFT(A2004,1)="2","1+2 kvartal",LEFT(A2004,1)="3","3+4 kvartal",LEFT(A2004,1)="4","3+4 kvartal")</f>
        <v>3+4 kvartal</v>
      </c>
      <c r="D2004" s="3" t="s">
        <v>105</v>
      </c>
      <c r="E2004" s="3" t="s">
        <v>5</v>
      </c>
      <c r="F2004" s="4">
        <v>50</v>
      </c>
      <c r="G2004" s="14">
        <v>0.3</v>
      </c>
    </row>
    <row r="2005" spans="1:7" x14ac:dyDescent="0.25">
      <c r="A2005" s="3" t="s">
        <v>181</v>
      </c>
      <c r="B2005" s="3">
        <f t="shared" si="31"/>
        <v>2021</v>
      </c>
      <c r="C2005" s="3" t="str" cm="1">
        <f t="array" ref="C2005">_xlfn.IFS(LEFT(A2005,1)="1","1+2 kvartal",LEFT(A2005,1)="2","1+2 kvartal",LEFT(A2005,1)="3","3+4 kvartal",LEFT(A2005,1)="4","3+4 kvartal")</f>
        <v>3+4 kvartal</v>
      </c>
      <c r="D2005" s="3" t="s">
        <v>105</v>
      </c>
      <c r="E2005" s="3" t="s">
        <v>6</v>
      </c>
      <c r="F2005" s="4">
        <v>31</v>
      </c>
      <c r="G2005" s="14">
        <v>0.2</v>
      </c>
    </row>
    <row r="2006" spans="1:7" x14ac:dyDescent="0.25">
      <c r="A2006" s="3" t="s">
        <v>181</v>
      </c>
      <c r="B2006" s="3">
        <f t="shared" si="31"/>
        <v>2021</v>
      </c>
      <c r="C2006" s="3" t="str" cm="1">
        <f t="array" ref="C2006">_xlfn.IFS(LEFT(A2006,1)="1","1+2 kvartal",LEFT(A2006,1)="2","1+2 kvartal",LEFT(A2006,1)="3","3+4 kvartal",LEFT(A2006,1)="4","3+4 kvartal")</f>
        <v>3+4 kvartal</v>
      </c>
      <c r="D2006" s="3" t="s">
        <v>105</v>
      </c>
      <c r="E2006" s="3" t="s">
        <v>7</v>
      </c>
      <c r="F2006" s="4">
        <v>116</v>
      </c>
      <c r="G2006" s="14">
        <v>0.5</v>
      </c>
    </row>
    <row r="2007" spans="1:7" x14ac:dyDescent="0.25">
      <c r="A2007" s="3" t="s">
        <v>181</v>
      </c>
      <c r="B2007" s="3">
        <f t="shared" si="31"/>
        <v>2021</v>
      </c>
      <c r="C2007" s="3" t="str" cm="1">
        <f t="array" ref="C2007">_xlfn.IFS(LEFT(A2007,1)="1","1+2 kvartal",LEFT(A2007,1)="2","1+2 kvartal",LEFT(A2007,1)="3","3+4 kvartal",LEFT(A2007,1)="4","3+4 kvartal")</f>
        <v>3+4 kvartal</v>
      </c>
      <c r="D2007" s="3" t="s">
        <v>105</v>
      </c>
      <c r="E2007" s="3" t="s">
        <v>8</v>
      </c>
      <c r="F2007" s="4">
        <v>85</v>
      </c>
      <c r="G2007" s="14">
        <v>0.3</v>
      </c>
    </row>
    <row r="2008" spans="1:7" x14ac:dyDescent="0.25">
      <c r="A2008" s="3" t="s">
        <v>181</v>
      </c>
      <c r="B2008" s="3">
        <f t="shared" si="31"/>
        <v>2021</v>
      </c>
      <c r="C2008" s="3" t="str" cm="1">
        <f t="array" ref="C2008">_xlfn.IFS(LEFT(A2008,1)="1","1+2 kvartal",LEFT(A2008,1)="2","1+2 kvartal",LEFT(A2008,1)="3","3+4 kvartal",LEFT(A2008,1)="4","3+4 kvartal")</f>
        <v>3+4 kvartal</v>
      </c>
      <c r="D2008" s="3" t="s">
        <v>105</v>
      </c>
      <c r="E2008" s="3" t="s">
        <v>9</v>
      </c>
      <c r="F2008" s="4">
        <v>63</v>
      </c>
      <c r="G2008" s="14">
        <v>0.4</v>
      </c>
    </row>
    <row r="2009" spans="1:7" x14ac:dyDescent="0.25">
      <c r="A2009" s="3" t="s">
        <v>181</v>
      </c>
      <c r="B2009" s="3">
        <f t="shared" si="31"/>
        <v>2021</v>
      </c>
      <c r="C2009" s="3" t="str" cm="1">
        <f t="array" ref="C2009">_xlfn.IFS(LEFT(A2009,1)="1","1+2 kvartal",LEFT(A2009,1)="2","1+2 kvartal",LEFT(A2009,1)="3","3+4 kvartal",LEFT(A2009,1)="4","3+4 kvartal")</f>
        <v>3+4 kvartal</v>
      </c>
      <c r="D2009" s="3" t="s">
        <v>105</v>
      </c>
      <c r="E2009" s="3" t="s">
        <v>10</v>
      </c>
      <c r="F2009" s="4">
        <v>185</v>
      </c>
      <c r="G2009" s="14">
        <v>0.8</v>
      </c>
    </row>
    <row r="2010" spans="1:7" x14ac:dyDescent="0.25">
      <c r="A2010" s="3" t="s">
        <v>181</v>
      </c>
      <c r="B2010" s="3">
        <f t="shared" si="31"/>
        <v>2021</v>
      </c>
      <c r="C2010" s="3" t="str" cm="1">
        <f t="array" ref="C2010">_xlfn.IFS(LEFT(A2010,1)="1","1+2 kvartal",LEFT(A2010,1)="2","1+2 kvartal",LEFT(A2010,1)="3","3+4 kvartal",LEFT(A2010,1)="4","3+4 kvartal")</f>
        <v>3+4 kvartal</v>
      </c>
      <c r="D2010" s="3" t="s">
        <v>105</v>
      </c>
      <c r="E2010" s="3" t="s">
        <v>11</v>
      </c>
      <c r="F2010" s="4">
        <v>94</v>
      </c>
      <c r="G2010" s="14">
        <v>0.4</v>
      </c>
    </row>
    <row r="2011" spans="1:7" x14ac:dyDescent="0.25">
      <c r="A2011" s="3" t="s">
        <v>181</v>
      </c>
      <c r="B2011" s="3">
        <f t="shared" si="31"/>
        <v>2021</v>
      </c>
      <c r="C2011" s="3" t="str" cm="1">
        <f t="array" ref="C2011">_xlfn.IFS(LEFT(A2011,1)="1","1+2 kvartal",LEFT(A2011,1)="2","1+2 kvartal",LEFT(A2011,1)="3","3+4 kvartal",LEFT(A2011,1)="4","3+4 kvartal")</f>
        <v>3+4 kvartal</v>
      </c>
      <c r="D2011" s="3" t="s">
        <v>105</v>
      </c>
      <c r="E2011" s="3" t="s">
        <v>12</v>
      </c>
      <c r="F2011" s="4">
        <v>72</v>
      </c>
      <c r="G2011" s="14">
        <v>0.3</v>
      </c>
    </row>
    <row r="2012" spans="1:7" x14ac:dyDescent="0.25">
      <c r="A2012" s="3" t="s">
        <v>181</v>
      </c>
      <c r="B2012" s="3">
        <f t="shared" si="31"/>
        <v>2021</v>
      </c>
      <c r="C2012" s="3" t="str" cm="1">
        <f t="array" ref="C2012">_xlfn.IFS(LEFT(A2012,1)="1","1+2 kvartal",LEFT(A2012,1)="2","1+2 kvartal",LEFT(A2012,1)="3","3+4 kvartal",LEFT(A2012,1)="4","3+4 kvartal")</f>
        <v>3+4 kvartal</v>
      </c>
      <c r="D2012" s="3" t="s">
        <v>105</v>
      </c>
      <c r="E2012" s="3" t="s">
        <v>13</v>
      </c>
      <c r="F2012" s="4">
        <v>35</v>
      </c>
      <c r="G2012" s="14">
        <v>0.4</v>
      </c>
    </row>
    <row r="2013" spans="1:7" x14ac:dyDescent="0.25">
      <c r="A2013" s="3" t="s">
        <v>181</v>
      </c>
      <c r="B2013" s="3">
        <f t="shared" si="31"/>
        <v>2021</v>
      </c>
      <c r="C2013" s="3" t="str" cm="1">
        <f t="array" ref="C2013">_xlfn.IFS(LEFT(A2013,1)="1","1+2 kvartal",LEFT(A2013,1)="2","1+2 kvartal",LEFT(A2013,1)="3","3+4 kvartal",LEFT(A2013,1)="4","3+4 kvartal")</f>
        <v>3+4 kvartal</v>
      </c>
      <c r="D2013" s="3" t="s">
        <v>105</v>
      </c>
      <c r="E2013" s="3" t="s">
        <v>14</v>
      </c>
      <c r="F2013" s="4">
        <v>48</v>
      </c>
      <c r="G2013" s="14">
        <v>0.2</v>
      </c>
    </row>
    <row r="2014" spans="1:7" x14ac:dyDescent="0.25">
      <c r="A2014" s="3" t="s">
        <v>181</v>
      </c>
      <c r="B2014" s="3">
        <f t="shared" si="31"/>
        <v>2021</v>
      </c>
      <c r="C2014" s="3" t="str" cm="1">
        <f t="array" ref="C2014">_xlfn.IFS(LEFT(A2014,1)="1","1+2 kvartal",LEFT(A2014,1)="2","1+2 kvartal",LEFT(A2014,1)="3","3+4 kvartal",LEFT(A2014,1)="4","3+4 kvartal")</f>
        <v>3+4 kvartal</v>
      </c>
      <c r="D2014" s="3" t="s">
        <v>105</v>
      </c>
      <c r="E2014" s="3" t="s">
        <v>15</v>
      </c>
      <c r="F2014" s="4">
        <v>307</v>
      </c>
      <c r="G2014" s="14">
        <v>0.4</v>
      </c>
    </row>
    <row r="2015" spans="1:7" x14ac:dyDescent="0.25">
      <c r="A2015" s="3" t="s">
        <v>181</v>
      </c>
      <c r="B2015" s="3">
        <f t="shared" si="31"/>
        <v>2021</v>
      </c>
      <c r="C2015" s="3" t="str" cm="1">
        <f t="array" ref="C2015">_xlfn.IFS(LEFT(A2015,1)="1","1+2 kvartal",LEFT(A2015,1)="2","1+2 kvartal",LEFT(A2015,1)="3","3+4 kvartal",LEFT(A2015,1)="4","3+4 kvartal")</f>
        <v>3+4 kvartal</v>
      </c>
      <c r="D2015" s="3" t="s">
        <v>105</v>
      </c>
      <c r="E2015" s="3" t="s">
        <v>16</v>
      </c>
      <c r="F2015" s="4">
        <v>11</v>
      </c>
      <c r="G2015" s="14">
        <v>0.6</v>
      </c>
    </row>
    <row r="2016" spans="1:7" x14ac:dyDescent="0.25">
      <c r="A2016" s="3" t="s">
        <v>181</v>
      </c>
      <c r="B2016" s="3">
        <f t="shared" si="31"/>
        <v>2021</v>
      </c>
      <c r="C2016" s="3" t="str" cm="1">
        <f t="array" ref="C2016">_xlfn.IFS(LEFT(A2016,1)="1","1+2 kvartal",LEFT(A2016,1)="2","1+2 kvartal",LEFT(A2016,1)="3","3+4 kvartal",LEFT(A2016,1)="4","3+4 kvartal")</f>
        <v>3+4 kvartal</v>
      </c>
      <c r="D2016" s="3" t="s">
        <v>105</v>
      </c>
      <c r="E2016" s="3" t="s">
        <v>17</v>
      </c>
      <c r="F2016" s="4">
        <v>72</v>
      </c>
      <c r="G2016" s="14">
        <v>0.2</v>
      </c>
    </row>
    <row r="2017" spans="1:7" x14ac:dyDescent="0.25">
      <c r="A2017" s="3" t="s">
        <v>181</v>
      </c>
      <c r="B2017" s="3">
        <f t="shared" si="31"/>
        <v>2021</v>
      </c>
      <c r="C2017" s="3" t="str" cm="1">
        <f t="array" ref="C2017">_xlfn.IFS(LEFT(A2017,1)="1","1+2 kvartal",LEFT(A2017,1)="2","1+2 kvartal",LEFT(A2017,1)="3","3+4 kvartal",LEFT(A2017,1)="4","3+4 kvartal")</f>
        <v>3+4 kvartal</v>
      </c>
      <c r="D2017" s="3" t="s">
        <v>105</v>
      </c>
      <c r="E2017" s="3" t="s">
        <v>18</v>
      </c>
      <c r="F2017" s="4">
        <v>121</v>
      </c>
      <c r="G2017" s="14">
        <v>0.5</v>
      </c>
    </row>
    <row r="2018" spans="1:7" x14ac:dyDescent="0.25">
      <c r="A2018" s="3" t="s">
        <v>181</v>
      </c>
      <c r="B2018" s="3">
        <f t="shared" si="31"/>
        <v>2021</v>
      </c>
      <c r="C2018" s="3" t="str" cm="1">
        <f t="array" ref="C2018">_xlfn.IFS(LEFT(A2018,1)="1","1+2 kvartal",LEFT(A2018,1)="2","1+2 kvartal",LEFT(A2018,1)="3","3+4 kvartal",LEFT(A2018,1)="4","3+4 kvartal")</f>
        <v>3+4 kvartal</v>
      </c>
      <c r="D2018" s="3" t="s">
        <v>105</v>
      </c>
      <c r="E2018" s="3" t="s">
        <v>19</v>
      </c>
      <c r="F2018" s="4">
        <v>73</v>
      </c>
      <c r="G2018" s="14">
        <v>0.3</v>
      </c>
    </row>
    <row r="2019" spans="1:7" x14ac:dyDescent="0.25">
      <c r="A2019" s="3" t="s">
        <v>181</v>
      </c>
      <c r="B2019" s="3">
        <f t="shared" si="31"/>
        <v>2021</v>
      </c>
      <c r="C2019" s="3" t="str" cm="1">
        <f t="array" ref="C2019">_xlfn.IFS(LEFT(A2019,1)="1","1+2 kvartal",LEFT(A2019,1)="2","1+2 kvartal",LEFT(A2019,1)="3","3+4 kvartal",LEFT(A2019,1)="4","3+4 kvartal")</f>
        <v>3+4 kvartal</v>
      </c>
      <c r="D2019" s="3" t="s">
        <v>105</v>
      </c>
      <c r="E2019" s="3" t="s">
        <v>20</v>
      </c>
      <c r="F2019" s="4">
        <v>127</v>
      </c>
      <c r="G2019" s="14">
        <v>0.4</v>
      </c>
    </row>
    <row r="2020" spans="1:7" x14ac:dyDescent="0.25">
      <c r="A2020" s="3" t="s">
        <v>181</v>
      </c>
      <c r="B2020" s="3">
        <f t="shared" si="31"/>
        <v>2021</v>
      </c>
      <c r="C2020" s="3" t="str" cm="1">
        <f t="array" ref="C2020">_xlfn.IFS(LEFT(A2020,1)="1","1+2 kvartal",LEFT(A2020,1)="2","1+2 kvartal",LEFT(A2020,1)="3","3+4 kvartal",LEFT(A2020,1)="4","3+4 kvartal")</f>
        <v>3+4 kvartal</v>
      </c>
      <c r="D2020" s="3" t="s">
        <v>105</v>
      </c>
      <c r="E2020" s="3" t="s">
        <v>21</v>
      </c>
      <c r="F2020" s="4">
        <v>100</v>
      </c>
      <c r="G2020" s="14">
        <v>0.1</v>
      </c>
    </row>
    <row r="2021" spans="1:7" x14ac:dyDescent="0.25">
      <c r="A2021" s="3" t="s">
        <v>181</v>
      </c>
      <c r="B2021" s="3">
        <f t="shared" si="31"/>
        <v>2021</v>
      </c>
      <c r="C2021" s="3" t="str" cm="1">
        <f t="array" ref="C2021">_xlfn.IFS(LEFT(A2021,1)="1","1+2 kvartal",LEFT(A2021,1)="2","1+2 kvartal",LEFT(A2021,1)="3","3+4 kvartal",LEFT(A2021,1)="4","3+4 kvartal")</f>
        <v>3+4 kvartal</v>
      </c>
      <c r="D2021" s="3" t="s">
        <v>105</v>
      </c>
      <c r="E2021" s="3" t="s">
        <v>22</v>
      </c>
      <c r="F2021" s="4">
        <v>141</v>
      </c>
      <c r="G2021" s="14">
        <v>0.4</v>
      </c>
    </row>
    <row r="2022" spans="1:7" x14ac:dyDescent="0.25">
      <c r="A2022" s="3" t="s">
        <v>181</v>
      </c>
      <c r="B2022" s="3">
        <f t="shared" si="31"/>
        <v>2021</v>
      </c>
      <c r="C2022" s="3" t="str" cm="1">
        <f t="array" ref="C2022">_xlfn.IFS(LEFT(A2022,1)="1","1+2 kvartal",LEFT(A2022,1)="2","1+2 kvartal",LEFT(A2022,1)="3","3+4 kvartal",LEFT(A2022,1)="4","3+4 kvartal")</f>
        <v>3+4 kvartal</v>
      </c>
      <c r="D2022" s="3" t="s">
        <v>105</v>
      </c>
      <c r="E2022" s="3" t="s">
        <v>23</v>
      </c>
      <c r="F2022" s="4">
        <v>122</v>
      </c>
      <c r="G2022" s="14">
        <v>0.4</v>
      </c>
    </row>
    <row r="2023" spans="1:7" x14ac:dyDescent="0.25">
      <c r="A2023" s="3" t="s">
        <v>181</v>
      </c>
      <c r="B2023" s="3">
        <f t="shared" si="31"/>
        <v>2021</v>
      </c>
      <c r="C2023" s="3" t="str" cm="1">
        <f t="array" ref="C2023">_xlfn.IFS(LEFT(A2023,1)="1","1+2 kvartal",LEFT(A2023,1)="2","1+2 kvartal",LEFT(A2023,1)="3","3+4 kvartal",LEFT(A2023,1)="4","3+4 kvartal")</f>
        <v>3+4 kvartal</v>
      </c>
      <c r="D2023" s="3" t="s">
        <v>105</v>
      </c>
      <c r="E2023" s="3" t="s">
        <v>24</v>
      </c>
      <c r="F2023" s="4">
        <v>52</v>
      </c>
      <c r="G2023" s="14">
        <v>0.2</v>
      </c>
    </row>
    <row r="2024" spans="1:7" x14ac:dyDescent="0.25">
      <c r="A2024" s="3" t="s">
        <v>181</v>
      </c>
      <c r="B2024" s="3">
        <f t="shared" si="31"/>
        <v>2021</v>
      </c>
      <c r="C2024" s="3" t="str" cm="1">
        <f t="array" ref="C2024">_xlfn.IFS(LEFT(A2024,1)="1","1+2 kvartal",LEFT(A2024,1)="2","1+2 kvartal",LEFT(A2024,1)="3","3+4 kvartal",LEFT(A2024,1)="4","3+4 kvartal")</f>
        <v>3+4 kvartal</v>
      </c>
      <c r="D2024" s="3" t="s">
        <v>105</v>
      </c>
      <c r="E2024" s="3" t="s">
        <v>25</v>
      </c>
      <c r="F2024" s="4">
        <v>161</v>
      </c>
      <c r="G2024" s="14">
        <v>0.5</v>
      </c>
    </row>
    <row r="2025" spans="1:7" x14ac:dyDescent="0.25">
      <c r="A2025" s="3" t="s">
        <v>181</v>
      </c>
      <c r="B2025" s="3">
        <f t="shared" si="31"/>
        <v>2021</v>
      </c>
      <c r="C2025" s="3" t="str" cm="1">
        <f t="array" ref="C2025">_xlfn.IFS(LEFT(A2025,1)="1","1+2 kvartal",LEFT(A2025,1)="2","1+2 kvartal",LEFT(A2025,1)="3","3+4 kvartal",LEFT(A2025,1)="4","3+4 kvartal")</f>
        <v>3+4 kvartal</v>
      </c>
      <c r="D2025" s="3" t="s">
        <v>105</v>
      </c>
      <c r="E2025" s="3" t="s">
        <v>26</v>
      </c>
      <c r="F2025" s="4">
        <v>64</v>
      </c>
      <c r="G2025" s="14">
        <v>0.1</v>
      </c>
    </row>
    <row r="2026" spans="1:7" x14ac:dyDescent="0.25">
      <c r="A2026" s="3" t="s">
        <v>181</v>
      </c>
      <c r="B2026" s="3">
        <f t="shared" si="31"/>
        <v>2021</v>
      </c>
      <c r="C2026" s="3" t="str" cm="1">
        <f t="array" ref="C2026">_xlfn.IFS(LEFT(A2026,1)="1","1+2 kvartal",LEFT(A2026,1)="2","1+2 kvartal",LEFT(A2026,1)="3","3+4 kvartal",LEFT(A2026,1)="4","3+4 kvartal")</f>
        <v>3+4 kvartal</v>
      </c>
      <c r="D2026" s="3" t="s">
        <v>105</v>
      </c>
      <c r="E2026" s="3" t="s">
        <v>27</v>
      </c>
      <c r="F2026" s="4">
        <v>111</v>
      </c>
      <c r="G2026" s="14">
        <v>0.2</v>
      </c>
    </row>
    <row r="2027" spans="1:7" x14ac:dyDescent="0.25">
      <c r="A2027" s="3" t="s">
        <v>181</v>
      </c>
      <c r="B2027" s="3">
        <f t="shared" si="31"/>
        <v>2021</v>
      </c>
      <c r="C2027" s="3" t="str" cm="1">
        <f t="array" ref="C2027">_xlfn.IFS(LEFT(A2027,1)="1","1+2 kvartal",LEFT(A2027,1)="2","1+2 kvartal",LEFT(A2027,1)="3","3+4 kvartal",LEFT(A2027,1)="4","3+4 kvartal")</f>
        <v>3+4 kvartal</v>
      </c>
      <c r="D2027" s="3" t="s">
        <v>105</v>
      </c>
      <c r="E2027" s="3" t="s">
        <v>28</v>
      </c>
      <c r="F2027" s="4">
        <v>48</v>
      </c>
      <c r="G2027" s="14">
        <v>0.3</v>
      </c>
    </row>
    <row r="2028" spans="1:7" x14ac:dyDescent="0.25">
      <c r="A2028" s="3" t="s">
        <v>181</v>
      </c>
      <c r="B2028" s="3">
        <f t="shared" si="31"/>
        <v>2021</v>
      </c>
      <c r="C2028" s="3" t="str" cm="1">
        <f t="array" ref="C2028">_xlfn.IFS(LEFT(A2028,1)="1","1+2 kvartal",LEFT(A2028,1)="2","1+2 kvartal",LEFT(A2028,1)="3","3+4 kvartal",LEFT(A2028,1)="4","3+4 kvartal")</f>
        <v>3+4 kvartal</v>
      </c>
      <c r="D2028" s="3" t="s">
        <v>105</v>
      </c>
      <c r="E2028" s="3" t="s">
        <v>29</v>
      </c>
      <c r="F2028" s="4">
        <v>89</v>
      </c>
      <c r="G2028" s="14">
        <v>0.3</v>
      </c>
    </row>
    <row r="2029" spans="1:7" x14ac:dyDescent="0.25">
      <c r="A2029" s="3" t="s">
        <v>181</v>
      </c>
      <c r="B2029" s="3">
        <f t="shared" si="31"/>
        <v>2021</v>
      </c>
      <c r="C2029" s="3" t="str" cm="1">
        <f t="array" ref="C2029">_xlfn.IFS(LEFT(A2029,1)="1","1+2 kvartal",LEFT(A2029,1)="2","1+2 kvartal",LEFT(A2029,1)="3","3+4 kvartal",LEFT(A2029,1)="4","3+4 kvartal")</f>
        <v>3+4 kvartal</v>
      </c>
      <c r="D2029" s="3" t="s">
        <v>105</v>
      </c>
      <c r="E2029" s="3" t="s">
        <v>30</v>
      </c>
      <c r="F2029" s="4">
        <v>116</v>
      </c>
      <c r="G2029" s="14">
        <v>0.5</v>
      </c>
    </row>
    <row r="2030" spans="1:7" x14ac:dyDescent="0.25">
      <c r="A2030" s="3" t="s">
        <v>181</v>
      </c>
      <c r="B2030" s="3">
        <f t="shared" si="31"/>
        <v>2021</v>
      </c>
      <c r="C2030" s="3" t="str" cm="1">
        <f t="array" ref="C2030">_xlfn.IFS(LEFT(A2030,1)="1","1+2 kvartal",LEFT(A2030,1)="2","1+2 kvartal",LEFT(A2030,1)="3","3+4 kvartal",LEFT(A2030,1)="4","3+4 kvartal")</f>
        <v>3+4 kvartal</v>
      </c>
      <c r="D2030" s="3" t="s">
        <v>105</v>
      </c>
      <c r="E2030" s="3" t="s">
        <v>31</v>
      </c>
      <c r="F2030" s="4">
        <v>256</v>
      </c>
      <c r="G2030" s="14">
        <v>0.7</v>
      </c>
    </row>
    <row r="2031" spans="1:7" x14ac:dyDescent="0.25">
      <c r="A2031" s="3" t="s">
        <v>181</v>
      </c>
      <c r="B2031" s="3">
        <f t="shared" si="31"/>
        <v>2021</v>
      </c>
      <c r="C2031" s="3" t="str" cm="1">
        <f t="array" ref="C2031">_xlfn.IFS(LEFT(A2031,1)="1","1+2 kvartal",LEFT(A2031,1)="2","1+2 kvartal",LEFT(A2031,1)="3","3+4 kvartal",LEFT(A2031,1)="4","3+4 kvartal")</f>
        <v>3+4 kvartal</v>
      </c>
      <c r="D2031" s="3" t="s">
        <v>105</v>
      </c>
      <c r="E2031" s="3" t="s">
        <v>32</v>
      </c>
      <c r="F2031" s="4">
        <v>218</v>
      </c>
      <c r="G2031" s="14">
        <v>0.6</v>
      </c>
    </row>
    <row r="2032" spans="1:7" x14ac:dyDescent="0.25">
      <c r="A2032" s="3" t="s">
        <v>181</v>
      </c>
      <c r="B2032" s="3">
        <f t="shared" si="31"/>
        <v>2021</v>
      </c>
      <c r="C2032" s="3" t="str" cm="1">
        <f t="array" ref="C2032">_xlfn.IFS(LEFT(A2032,1)="1","1+2 kvartal",LEFT(A2032,1)="2","1+2 kvartal",LEFT(A2032,1)="3","3+4 kvartal",LEFT(A2032,1)="4","3+4 kvartal")</f>
        <v>3+4 kvartal</v>
      </c>
      <c r="D2032" s="3" t="s">
        <v>105</v>
      </c>
      <c r="E2032" s="3" t="s">
        <v>33</v>
      </c>
      <c r="F2032" s="4">
        <v>126</v>
      </c>
      <c r="G2032" s="14">
        <v>0.7</v>
      </c>
    </row>
    <row r="2033" spans="1:7" x14ac:dyDescent="0.25">
      <c r="A2033" s="3" t="s">
        <v>181</v>
      </c>
      <c r="B2033" s="3">
        <f t="shared" si="31"/>
        <v>2021</v>
      </c>
      <c r="C2033" s="3" t="str" cm="1">
        <f t="array" ref="C2033">_xlfn.IFS(LEFT(A2033,1)="1","1+2 kvartal",LEFT(A2033,1)="2","1+2 kvartal",LEFT(A2033,1)="3","3+4 kvartal",LEFT(A2033,1)="4","3+4 kvartal")</f>
        <v>3+4 kvartal</v>
      </c>
      <c r="D2033" s="3" t="s">
        <v>105</v>
      </c>
      <c r="E2033" s="3" t="s">
        <v>34</v>
      </c>
      <c r="F2033" s="4">
        <v>120</v>
      </c>
      <c r="G2033" s="14">
        <v>0.4</v>
      </c>
    </row>
    <row r="2034" spans="1:7" x14ac:dyDescent="0.25">
      <c r="A2034" s="3" t="s">
        <v>181</v>
      </c>
      <c r="B2034" s="3">
        <f t="shared" si="31"/>
        <v>2021</v>
      </c>
      <c r="C2034" s="3" t="str" cm="1">
        <f t="array" ref="C2034">_xlfn.IFS(LEFT(A2034,1)="1","1+2 kvartal",LEFT(A2034,1)="2","1+2 kvartal",LEFT(A2034,1)="3","3+4 kvartal",LEFT(A2034,1)="4","3+4 kvartal")</f>
        <v>3+4 kvartal</v>
      </c>
      <c r="D2034" s="3" t="s">
        <v>105</v>
      </c>
      <c r="E2034" s="3" t="s">
        <v>35</v>
      </c>
      <c r="F2034" s="4">
        <v>173</v>
      </c>
      <c r="G2034" s="14">
        <v>0.4</v>
      </c>
    </row>
    <row r="2035" spans="1:7" x14ac:dyDescent="0.25">
      <c r="A2035" s="3" t="s">
        <v>181</v>
      </c>
      <c r="B2035" s="3">
        <f t="shared" si="31"/>
        <v>2021</v>
      </c>
      <c r="C2035" s="3" t="str" cm="1">
        <f t="array" ref="C2035">_xlfn.IFS(LEFT(A2035,1)="1","1+2 kvartal",LEFT(A2035,1)="2","1+2 kvartal",LEFT(A2035,1)="3","3+4 kvartal",LEFT(A2035,1)="4","3+4 kvartal")</f>
        <v>3+4 kvartal</v>
      </c>
      <c r="D2035" s="3" t="s">
        <v>105</v>
      </c>
      <c r="E2035" s="3" t="s">
        <v>36</v>
      </c>
      <c r="F2035" s="4">
        <v>53</v>
      </c>
      <c r="G2035" s="14">
        <v>0.3</v>
      </c>
    </row>
    <row r="2036" spans="1:7" x14ac:dyDescent="0.25">
      <c r="A2036" s="3" t="s">
        <v>181</v>
      </c>
      <c r="B2036" s="3">
        <f t="shared" si="31"/>
        <v>2021</v>
      </c>
      <c r="C2036" s="3" t="str" cm="1">
        <f t="array" ref="C2036">_xlfn.IFS(LEFT(A2036,1)="1","1+2 kvartal",LEFT(A2036,1)="2","1+2 kvartal",LEFT(A2036,1)="3","3+4 kvartal",LEFT(A2036,1)="4","3+4 kvartal")</f>
        <v>3+4 kvartal</v>
      </c>
      <c r="D2036" s="3" t="s">
        <v>105</v>
      </c>
      <c r="E2036" s="3" t="s">
        <v>37</v>
      </c>
      <c r="F2036" s="4">
        <v>183</v>
      </c>
      <c r="G2036" s="14">
        <v>0.3</v>
      </c>
    </row>
    <row r="2037" spans="1:7" x14ac:dyDescent="0.25">
      <c r="A2037" s="3" t="s">
        <v>181</v>
      </c>
      <c r="B2037" s="3">
        <f t="shared" si="31"/>
        <v>2021</v>
      </c>
      <c r="C2037" s="3" t="str" cm="1">
        <f t="array" ref="C2037">_xlfn.IFS(LEFT(A2037,1)="1","1+2 kvartal",LEFT(A2037,1)="2","1+2 kvartal",LEFT(A2037,1)="3","3+4 kvartal",LEFT(A2037,1)="4","3+4 kvartal")</f>
        <v>3+4 kvartal</v>
      </c>
      <c r="D2037" s="3" t="s">
        <v>105</v>
      </c>
      <c r="E2037" s="3" t="s">
        <v>38</v>
      </c>
      <c r="F2037" s="4">
        <v>110</v>
      </c>
      <c r="G2037" s="14">
        <v>0.3</v>
      </c>
    </row>
    <row r="2038" spans="1:7" x14ac:dyDescent="0.25">
      <c r="A2038" s="3" t="s">
        <v>181</v>
      </c>
      <c r="B2038" s="3">
        <f t="shared" si="31"/>
        <v>2021</v>
      </c>
      <c r="C2038" s="3" t="str" cm="1">
        <f t="array" ref="C2038">_xlfn.IFS(LEFT(A2038,1)="1","1+2 kvartal",LEFT(A2038,1)="2","1+2 kvartal",LEFT(A2038,1)="3","3+4 kvartal",LEFT(A2038,1)="4","3+4 kvartal")</f>
        <v>3+4 kvartal</v>
      </c>
      <c r="D2038" s="3" t="s">
        <v>105</v>
      </c>
      <c r="E2038" s="3" t="s">
        <v>39</v>
      </c>
      <c r="F2038" s="4">
        <v>185</v>
      </c>
      <c r="G2038" s="14">
        <v>0.5</v>
      </c>
    </row>
    <row r="2039" spans="1:7" x14ac:dyDescent="0.25">
      <c r="A2039" s="3" t="s">
        <v>181</v>
      </c>
      <c r="B2039" s="3">
        <f t="shared" si="31"/>
        <v>2021</v>
      </c>
      <c r="C2039" s="3" t="str" cm="1">
        <f t="array" ref="C2039">_xlfn.IFS(LEFT(A2039,1)="1","1+2 kvartal",LEFT(A2039,1)="2","1+2 kvartal",LEFT(A2039,1)="3","3+4 kvartal",LEFT(A2039,1)="4","3+4 kvartal")</f>
        <v>3+4 kvartal</v>
      </c>
      <c r="D2039" s="3" t="s">
        <v>105</v>
      </c>
      <c r="E2039" s="3" t="s">
        <v>40</v>
      </c>
      <c r="F2039" s="4">
        <v>167</v>
      </c>
      <c r="G2039" s="14">
        <v>0.4</v>
      </c>
    </row>
    <row r="2040" spans="1:7" x14ac:dyDescent="0.25">
      <c r="A2040" s="3" t="s">
        <v>181</v>
      </c>
      <c r="B2040" s="3">
        <f t="shared" si="31"/>
        <v>2021</v>
      </c>
      <c r="C2040" s="3" t="str" cm="1">
        <f t="array" ref="C2040">_xlfn.IFS(LEFT(A2040,1)="1","1+2 kvartal",LEFT(A2040,1)="2","1+2 kvartal",LEFT(A2040,1)="3","3+4 kvartal",LEFT(A2040,1)="4","3+4 kvartal")</f>
        <v>3+4 kvartal</v>
      </c>
      <c r="D2040" s="3" t="s">
        <v>105</v>
      </c>
      <c r="E2040" s="3" t="s">
        <v>41</v>
      </c>
      <c r="F2040" s="4">
        <v>147</v>
      </c>
      <c r="G2040" s="14">
        <v>0.4</v>
      </c>
    </row>
    <row r="2041" spans="1:7" x14ac:dyDescent="0.25">
      <c r="A2041" s="3" t="s">
        <v>181</v>
      </c>
      <c r="B2041" s="3">
        <f t="shared" si="31"/>
        <v>2021</v>
      </c>
      <c r="C2041" s="3" t="str" cm="1">
        <f t="array" ref="C2041">_xlfn.IFS(LEFT(A2041,1)="1","1+2 kvartal",LEFT(A2041,1)="2","1+2 kvartal",LEFT(A2041,1)="3","3+4 kvartal",LEFT(A2041,1)="4","3+4 kvartal")</f>
        <v>3+4 kvartal</v>
      </c>
      <c r="D2041" s="3" t="s">
        <v>105</v>
      </c>
      <c r="E2041" s="3" t="s">
        <v>42</v>
      </c>
      <c r="F2041" s="4">
        <v>162</v>
      </c>
      <c r="G2041" s="14">
        <v>0.3</v>
      </c>
    </row>
    <row r="2042" spans="1:7" x14ac:dyDescent="0.25">
      <c r="A2042" s="3" t="s">
        <v>181</v>
      </c>
      <c r="B2042" s="3">
        <f t="shared" si="31"/>
        <v>2021</v>
      </c>
      <c r="C2042" s="3" t="str" cm="1">
        <f t="array" ref="C2042">_xlfn.IFS(LEFT(A2042,1)="1","1+2 kvartal",LEFT(A2042,1)="2","1+2 kvartal",LEFT(A2042,1)="3","3+4 kvartal",LEFT(A2042,1)="4","3+4 kvartal")</f>
        <v>3+4 kvartal</v>
      </c>
      <c r="D2042" s="3" t="s">
        <v>105</v>
      </c>
      <c r="E2042" s="3" t="s">
        <v>43</v>
      </c>
      <c r="F2042" s="4">
        <v>116</v>
      </c>
      <c r="G2042" s="14">
        <v>0.3</v>
      </c>
    </row>
    <row r="2043" spans="1:7" x14ac:dyDescent="0.25">
      <c r="A2043" s="3" t="s">
        <v>181</v>
      </c>
      <c r="B2043" s="3">
        <f t="shared" si="31"/>
        <v>2021</v>
      </c>
      <c r="C2043" s="3" t="str" cm="1">
        <f t="array" ref="C2043">_xlfn.IFS(LEFT(A2043,1)="1","1+2 kvartal",LEFT(A2043,1)="2","1+2 kvartal",LEFT(A2043,1)="3","3+4 kvartal",LEFT(A2043,1)="4","3+4 kvartal")</f>
        <v>3+4 kvartal</v>
      </c>
      <c r="D2043" s="3" t="s">
        <v>105</v>
      </c>
      <c r="E2043" s="3" t="s">
        <v>44</v>
      </c>
      <c r="F2043" s="4">
        <v>84</v>
      </c>
      <c r="G2043" s="14">
        <v>0.3</v>
      </c>
    </row>
    <row r="2044" spans="1:7" x14ac:dyDescent="0.25">
      <c r="A2044" s="3" t="s">
        <v>181</v>
      </c>
      <c r="B2044" s="3">
        <f t="shared" si="31"/>
        <v>2021</v>
      </c>
      <c r="C2044" s="3" t="str" cm="1">
        <f t="array" ref="C2044">_xlfn.IFS(LEFT(A2044,1)="1","1+2 kvartal",LEFT(A2044,1)="2","1+2 kvartal",LEFT(A2044,1)="3","3+4 kvartal",LEFT(A2044,1)="4","3+4 kvartal")</f>
        <v>3+4 kvartal</v>
      </c>
      <c r="D2044" s="3" t="s">
        <v>105</v>
      </c>
      <c r="E2044" s="3" t="s">
        <v>45</v>
      </c>
      <c r="F2044" s="4">
        <v>33</v>
      </c>
      <c r="G2044" s="14">
        <v>0.2</v>
      </c>
    </row>
    <row r="2045" spans="1:7" x14ac:dyDescent="0.25">
      <c r="A2045" s="3" t="s">
        <v>181</v>
      </c>
      <c r="B2045" s="3">
        <f t="shared" si="31"/>
        <v>2021</v>
      </c>
      <c r="C2045" s="3" t="str" cm="1">
        <f t="array" ref="C2045">_xlfn.IFS(LEFT(A2045,1)="1","1+2 kvartal",LEFT(A2045,1)="2","1+2 kvartal",LEFT(A2045,1)="3","3+4 kvartal",LEFT(A2045,1)="4","3+4 kvartal")</f>
        <v>3+4 kvartal</v>
      </c>
      <c r="D2045" s="3" t="s">
        <v>105</v>
      </c>
      <c r="E2045" s="3" t="s">
        <v>46</v>
      </c>
      <c r="F2045" s="4">
        <v>102</v>
      </c>
      <c r="G2045" s="14">
        <v>0.4</v>
      </c>
    </row>
    <row r="2046" spans="1:7" x14ac:dyDescent="0.25">
      <c r="A2046" s="3" t="s">
        <v>181</v>
      </c>
      <c r="B2046" s="3">
        <f t="shared" si="31"/>
        <v>2021</v>
      </c>
      <c r="C2046" s="3" t="str" cm="1">
        <f t="array" ref="C2046">_xlfn.IFS(LEFT(A2046,1)="1","1+2 kvartal",LEFT(A2046,1)="2","1+2 kvartal",LEFT(A2046,1)="3","3+4 kvartal",LEFT(A2046,1)="4","3+4 kvartal")</f>
        <v>3+4 kvartal</v>
      </c>
      <c r="D2046" s="3" t="s">
        <v>105</v>
      </c>
      <c r="E2046" s="3" t="s">
        <v>47</v>
      </c>
      <c r="F2046" s="4">
        <v>36</v>
      </c>
      <c r="G2046" s="14">
        <v>0.2</v>
      </c>
    </row>
    <row r="2047" spans="1:7" x14ac:dyDescent="0.25">
      <c r="A2047" s="3" t="s">
        <v>181</v>
      </c>
      <c r="B2047" s="3">
        <f t="shared" si="31"/>
        <v>2021</v>
      </c>
      <c r="C2047" s="3" t="str" cm="1">
        <f t="array" ref="C2047">_xlfn.IFS(LEFT(A2047,1)="1","1+2 kvartal",LEFT(A2047,1)="2","1+2 kvartal",LEFT(A2047,1)="3","3+4 kvartal",LEFT(A2047,1)="4","3+4 kvartal")</f>
        <v>3+4 kvartal</v>
      </c>
      <c r="D2047" s="3" t="s">
        <v>105</v>
      </c>
      <c r="E2047" s="3" t="s">
        <v>48</v>
      </c>
      <c r="F2047" s="4">
        <v>98</v>
      </c>
      <c r="G2047" s="14">
        <v>0.4</v>
      </c>
    </row>
    <row r="2048" spans="1:7" x14ac:dyDescent="0.25">
      <c r="A2048" s="3" t="s">
        <v>181</v>
      </c>
      <c r="B2048" s="3">
        <f t="shared" si="31"/>
        <v>2021</v>
      </c>
      <c r="C2048" s="3" t="str" cm="1">
        <f t="array" ref="C2048">_xlfn.IFS(LEFT(A2048,1)="1","1+2 kvartal",LEFT(A2048,1)="2","1+2 kvartal",LEFT(A2048,1)="3","3+4 kvartal",LEFT(A2048,1)="4","3+4 kvartal")</f>
        <v>3+4 kvartal</v>
      </c>
      <c r="D2048" s="3" t="s">
        <v>105</v>
      </c>
      <c r="E2048" s="3" t="s">
        <v>49</v>
      </c>
      <c r="F2048" s="4">
        <v>148</v>
      </c>
      <c r="G2048" s="14">
        <v>0.5</v>
      </c>
    </row>
    <row r="2049" spans="1:7" x14ac:dyDescent="0.25">
      <c r="A2049" s="3" t="s">
        <v>181</v>
      </c>
      <c r="B2049" s="3">
        <f t="shared" si="31"/>
        <v>2021</v>
      </c>
      <c r="C2049" s="3" t="str" cm="1">
        <f t="array" ref="C2049">_xlfn.IFS(LEFT(A2049,1)="1","1+2 kvartal",LEFT(A2049,1)="2","1+2 kvartal",LEFT(A2049,1)="3","3+4 kvartal",LEFT(A2049,1)="4","3+4 kvartal")</f>
        <v>3+4 kvartal</v>
      </c>
      <c r="D2049" s="3" t="s">
        <v>105</v>
      </c>
      <c r="E2049" s="3" t="s">
        <v>50</v>
      </c>
      <c r="F2049" s="4">
        <v>79</v>
      </c>
      <c r="G2049" s="14">
        <v>0.6</v>
      </c>
    </row>
    <row r="2050" spans="1:7" x14ac:dyDescent="0.25">
      <c r="A2050" s="3" t="s">
        <v>181</v>
      </c>
      <c r="B2050" s="3">
        <f t="shared" si="31"/>
        <v>2021</v>
      </c>
      <c r="C2050" s="3" t="str" cm="1">
        <f t="array" ref="C2050">_xlfn.IFS(LEFT(A2050,1)="1","1+2 kvartal",LEFT(A2050,1)="2","1+2 kvartal",LEFT(A2050,1)="3","3+4 kvartal",LEFT(A2050,1)="4","3+4 kvartal")</f>
        <v>3+4 kvartal</v>
      </c>
      <c r="D2050" s="3" t="s">
        <v>105</v>
      </c>
      <c r="E2050" s="3" t="s">
        <v>51</v>
      </c>
      <c r="F2050" s="4">
        <v>185</v>
      </c>
      <c r="G2050" s="14">
        <v>0.3</v>
      </c>
    </row>
    <row r="2051" spans="1:7" x14ac:dyDescent="0.25">
      <c r="A2051" s="3" t="s">
        <v>181</v>
      </c>
      <c r="B2051" s="3">
        <f t="shared" si="31"/>
        <v>2021</v>
      </c>
      <c r="C2051" s="3" t="str" cm="1">
        <f t="array" ref="C2051">_xlfn.IFS(LEFT(A2051,1)="1","1+2 kvartal",LEFT(A2051,1)="2","1+2 kvartal",LEFT(A2051,1)="3","3+4 kvartal",LEFT(A2051,1)="4","3+4 kvartal")</f>
        <v>3+4 kvartal</v>
      </c>
      <c r="D2051" s="3" t="s">
        <v>105</v>
      </c>
      <c r="E2051" s="3" t="s">
        <v>52</v>
      </c>
      <c r="F2051" s="4">
        <v>774</v>
      </c>
      <c r="G2051" s="14">
        <v>0.2</v>
      </c>
    </row>
    <row r="2052" spans="1:7" x14ac:dyDescent="0.25">
      <c r="A2052" s="3" t="s">
        <v>181</v>
      </c>
      <c r="B2052" s="3">
        <f t="shared" ref="B2052:B2115" si="32">VALUE(RIGHT(A2052,4))</f>
        <v>2021</v>
      </c>
      <c r="C2052" s="3" t="str" cm="1">
        <f t="array" ref="C2052">_xlfn.IFS(LEFT(A2052,1)="1","1+2 kvartal",LEFT(A2052,1)="2","1+2 kvartal",LEFT(A2052,1)="3","3+4 kvartal",LEFT(A2052,1)="4","3+4 kvartal")</f>
        <v>3+4 kvartal</v>
      </c>
      <c r="D2052" s="3" t="s">
        <v>105</v>
      </c>
      <c r="E2052" s="3" t="s">
        <v>53</v>
      </c>
      <c r="F2052" s="4">
        <v>114</v>
      </c>
      <c r="G2052" s="14">
        <v>0.3</v>
      </c>
    </row>
    <row r="2053" spans="1:7" x14ac:dyDescent="0.25">
      <c r="A2053" s="3" t="s">
        <v>181</v>
      </c>
      <c r="B2053" s="3">
        <f t="shared" si="32"/>
        <v>2021</v>
      </c>
      <c r="C2053" s="3" t="str" cm="1">
        <f t="array" ref="C2053">_xlfn.IFS(LEFT(A2053,1)="1","1+2 kvartal",LEFT(A2053,1)="2","1+2 kvartal",LEFT(A2053,1)="3","3+4 kvartal",LEFT(A2053,1)="4","3+4 kvartal")</f>
        <v>3+4 kvartal</v>
      </c>
      <c r="D2053" s="3" t="s">
        <v>105</v>
      </c>
      <c r="E2053" s="3" t="s">
        <v>54</v>
      </c>
      <c r="F2053" s="4">
        <v>73</v>
      </c>
      <c r="G2053" s="4">
        <v>1</v>
      </c>
    </row>
    <row r="2054" spans="1:7" x14ac:dyDescent="0.25">
      <c r="A2054" s="3" t="s">
        <v>181</v>
      </c>
      <c r="B2054" s="3">
        <f t="shared" si="32"/>
        <v>2021</v>
      </c>
      <c r="C2054" s="3" t="str" cm="1">
        <f t="array" ref="C2054">_xlfn.IFS(LEFT(A2054,1)="1","1+2 kvartal",LEFT(A2054,1)="2","1+2 kvartal",LEFT(A2054,1)="3","3+4 kvartal",LEFT(A2054,1)="4","3+4 kvartal")</f>
        <v>3+4 kvartal</v>
      </c>
      <c r="D2054" s="3" t="s">
        <v>105</v>
      </c>
      <c r="E2054" s="3" t="s">
        <v>55</v>
      </c>
      <c r="F2054" s="4">
        <v>52</v>
      </c>
      <c r="G2054" s="14">
        <v>0.3</v>
      </c>
    </row>
    <row r="2055" spans="1:7" x14ac:dyDescent="0.25">
      <c r="A2055" s="3" t="s">
        <v>181</v>
      </c>
      <c r="B2055" s="3">
        <f t="shared" si="32"/>
        <v>2021</v>
      </c>
      <c r="C2055" s="3" t="str" cm="1">
        <f t="array" ref="C2055">_xlfn.IFS(LEFT(A2055,1)="1","1+2 kvartal",LEFT(A2055,1)="2","1+2 kvartal",LEFT(A2055,1)="3","3+4 kvartal",LEFT(A2055,1)="4","3+4 kvartal")</f>
        <v>3+4 kvartal</v>
      </c>
      <c r="D2055" s="3" t="s">
        <v>105</v>
      </c>
      <c r="E2055" s="3" t="s">
        <v>56</v>
      </c>
      <c r="F2055" s="4">
        <v>49</v>
      </c>
      <c r="G2055" s="14">
        <v>0.4</v>
      </c>
    </row>
    <row r="2056" spans="1:7" x14ac:dyDescent="0.25">
      <c r="A2056" s="3" t="s">
        <v>181</v>
      </c>
      <c r="B2056" s="3">
        <f t="shared" si="32"/>
        <v>2021</v>
      </c>
      <c r="C2056" s="3" t="str" cm="1">
        <f t="array" ref="C2056">_xlfn.IFS(LEFT(A2056,1)="1","1+2 kvartal",LEFT(A2056,1)="2","1+2 kvartal",LEFT(A2056,1)="3","3+4 kvartal",LEFT(A2056,1)="4","3+4 kvartal")</f>
        <v>3+4 kvartal</v>
      </c>
      <c r="D2056" s="3" t="s">
        <v>105</v>
      </c>
      <c r="E2056" s="3" t="s">
        <v>57</v>
      </c>
      <c r="F2056" s="4">
        <v>248</v>
      </c>
      <c r="G2056" s="4">
        <v>1</v>
      </c>
    </row>
    <row r="2057" spans="1:7" x14ac:dyDescent="0.25">
      <c r="A2057" s="3" t="s">
        <v>181</v>
      </c>
      <c r="B2057" s="3">
        <f t="shared" si="32"/>
        <v>2021</v>
      </c>
      <c r="C2057" s="3" t="str" cm="1">
        <f t="array" ref="C2057">_xlfn.IFS(LEFT(A2057,1)="1","1+2 kvartal",LEFT(A2057,1)="2","1+2 kvartal",LEFT(A2057,1)="3","3+4 kvartal",LEFT(A2057,1)="4","3+4 kvartal")</f>
        <v>3+4 kvartal</v>
      </c>
      <c r="D2057" s="3" t="s">
        <v>105</v>
      </c>
      <c r="E2057" s="3" t="s">
        <v>58</v>
      </c>
      <c r="F2057" s="4">
        <v>51</v>
      </c>
      <c r="G2057" s="14">
        <v>0.1</v>
      </c>
    </row>
    <row r="2058" spans="1:7" x14ac:dyDescent="0.25">
      <c r="A2058" s="3" t="s">
        <v>181</v>
      </c>
      <c r="B2058" s="3">
        <f t="shared" si="32"/>
        <v>2021</v>
      </c>
      <c r="C2058" s="3" t="str" cm="1">
        <f t="array" ref="C2058">_xlfn.IFS(LEFT(A2058,1)="1","1+2 kvartal",LEFT(A2058,1)="2","1+2 kvartal",LEFT(A2058,1)="3","3+4 kvartal",LEFT(A2058,1)="4","3+4 kvartal")</f>
        <v>3+4 kvartal</v>
      </c>
      <c r="D2058" s="3" t="s">
        <v>105</v>
      </c>
      <c r="E2058" s="3" t="s">
        <v>59</v>
      </c>
      <c r="F2058" s="4">
        <v>8</v>
      </c>
      <c r="G2058" s="14">
        <v>0.8</v>
      </c>
    </row>
    <row r="2059" spans="1:7" x14ac:dyDescent="0.25">
      <c r="A2059" s="3" t="s">
        <v>181</v>
      </c>
      <c r="B2059" s="3">
        <f t="shared" si="32"/>
        <v>2021</v>
      </c>
      <c r="C2059" s="3" t="str" cm="1">
        <f t="array" ref="C2059">_xlfn.IFS(LEFT(A2059,1)="1","1+2 kvartal",LEFT(A2059,1)="2","1+2 kvartal",LEFT(A2059,1)="3","3+4 kvartal",LEFT(A2059,1)="4","3+4 kvartal")</f>
        <v>3+4 kvartal</v>
      </c>
      <c r="D2059" s="3" t="s">
        <v>105</v>
      </c>
      <c r="E2059" s="3" t="s">
        <v>60</v>
      </c>
      <c r="F2059" s="4">
        <v>92</v>
      </c>
      <c r="G2059" s="14">
        <v>0.4</v>
      </c>
    </row>
    <row r="2060" spans="1:7" x14ac:dyDescent="0.25">
      <c r="A2060" s="3" t="s">
        <v>181</v>
      </c>
      <c r="B2060" s="3">
        <f t="shared" si="32"/>
        <v>2021</v>
      </c>
      <c r="C2060" s="3" t="str" cm="1">
        <f t="array" ref="C2060">_xlfn.IFS(LEFT(A2060,1)="1","1+2 kvartal",LEFT(A2060,1)="2","1+2 kvartal",LEFT(A2060,1)="3","3+4 kvartal",LEFT(A2060,1)="4","3+4 kvartal")</f>
        <v>3+4 kvartal</v>
      </c>
      <c r="D2060" s="3" t="s">
        <v>105</v>
      </c>
      <c r="E2060" s="3" t="s">
        <v>61</v>
      </c>
      <c r="F2060" s="4">
        <v>101</v>
      </c>
      <c r="G2060" s="14">
        <v>0.4</v>
      </c>
    </row>
    <row r="2061" spans="1:7" x14ac:dyDescent="0.25">
      <c r="A2061" s="3" t="s">
        <v>181</v>
      </c>
      <c r="B2061" s="3">
        <f t="shared" si="32"/>
        <v>2021</v>
      </c>
      <c r="C2061" s="3" t="str" cm="1">
        <f t="array" ref="C2061">_xlfn.IFS(LEFT(A2061,1)="1","1+2 kvartal",LEFT(A2061,1)="2","1+2 kvartal",LEFT(A2061,1)="3","3+4 kvartal",LEFT(A2061,1)="4","3+4 kvartal")</f>
        <v>3+4 kvartal</v>
      </c>
      <c r="D2061" s="3" t="s">
        <v>105</v>
      </c>
      <c r="E2061" s="3" t="s">
        <v>62</v>
      </c>
      <c r="F2061" s="4">
        <v>53</v>
      </c>
      <c r="G2061" s="14">
        <v>0.4</v>
      </c>
    </row>
    <row r="2062" spans="1:7" x14ac:dyDescent="0.25">
      <c r="A2062" s="3" t="s">
        <v>181</v>
      </c>
      <c r="B2062" s="3">
        <f t="shared" si="32"/>
        <v>2021</v>
      </c>
      <c r="C2062" s="3" t="str" cm="1">
        <f t="array" ref="C2062">_xlfn.IFS(LEFT(A2062,1)="1","1+2 kvartal",LEFT(A2062,1)="2","1+2 kvartal",LEFT(A2062,1)="3","3+4 kvartal",LEFT(A2062,1)="4","3+4 kvartal")</f>
        <v>3+4 kvartal</v>
      </c>
      <c r="D2062" s="3" t="s">
        <v>105</v>
      </c>
      <c r="E2062" s="3" t="s">
        <v>63</v>
      </c>
      <c r="F2062" s="4">
        <v>167</v>
      </c>
      <c r="G2062" s="14">
        <v>0.7</v>
      </c>
    </row>
    <row r="2063" spans="1:7" x14ac:dyDescent="0.25">
      <c r="A2063" s="3" t="s">
        <v>181</v>
      </c>
      <c r="B2063" s="3">
        <f t="shared" si="32"/>
        <v>2021</v>
      </c>
      <c r="C2063" s="3" t="str" cm="1">
        <f t="array" ref="C2063">_xlfn.IFS(LEFT(A2063,1)="1","1+2 kvartal",LEFT(A2063,1)="2","1+2 kvartal",LEFT(A2063,1)="3","3+4 kvartal",LEFT(A2063,1)="4","3+4 kvartal")</f>
        <v>3+4 kvartal</v>
      </c>
      <c r="D2063" s="3" t="s">
        <v>105</v>
      </c>
      <c r="E2063" s="3" t="s">
        <v>64</v>
      </c>
      <c r="F2063" s="4">
        <v>103</v>
      </c>
      <c r="G2063" s="14">
        <v>0.6</v>
      </c>
    </row>
    <row r="2064" spans="1:7" x14ac:dyDescent="0.25">
      <c r="A2064" s="3" t="s">
        <v>181</v>
      </c>
      <c r="B2064" s="3">
        <f t="shared" si="32"/>
        <v>2021</v>
      </c>
      <c r="C2064" s="3" t="str" cm="1">
        <f t="array" ref="C2064">_xlfn.IFS(LEFT(A2064,1)="1","1+2 kvartal",LEFT(A2064,1)="2","1+2 kvartal",LEFT(A2064,1)="3","3+4 kvartal",LEFT(A2064,1)="4","3+4 kvartal")</f>
        <v>3+4 kvartal</v>
      </c>
      <c r="D2064" s="3" t="s">
        <v>105</v>
      </c>
      <c r="E2064" s="3" t="s">
        <v>65</v>
      </c>
      <c r="F2064" s="4">
        <v>96</v>
      </c>
      <c r="G2064" s="14">
        <v>0.5</v>
      </c>
    </row>
    <row r="2065" spans="1:7" x14ac:dyDescent="0.25">
      <c r="A2065" s="3" t="s">
        <v>181</v>
      </c>
      <c r="B2065" s="3">
        <f t="shared" si="32"/>
        <v>2021</v>
      </c>
      <c r="C2065" s="3" t="str" cm="1">
        <f t="array" ref="C2065">_xlfn.IFS(LEFT(A2065,1)="1","1+2 kvartal",LEFT(A2065,1)="2","1+2 kvartal",LEFT(A2065,1)="3","3+4 kvartal",LEFT(A2065,1)="4","3+4 kvartal")</f>
        <v>3+4 kvartal</v>
      </c>
      <c r="D2065" s="3" t="s">
        <v>105</v>
      </c>
      <c r="E2065" s="3" t="s">
        <v>66</v>
      </c>
      <c r="F2065" s="4">
        <v>251</v>
      </c>
      <c r="G2065" s="14">
        <v>0.5</v>
      </c>
    </row>
    <row r="2066" spans="1:7" x14ac:dyDescent="0.25">
      <c r="A2066" s="3" t="s">
        <v>181</v>
      </c>
      <c r="B2066" s="3">
        <f t="shared" si="32"/>
        <v>2021</v>
      </c>
      <c r="C2066" s="3" t="str" cm="1">
        <f t="array" ref="C2066">_xlfn.IFS(LEFT(A2066,1)="1","1+2 kvartal",LEFT(A2066,1)="2","1+2 kvartal",LEFT(A2066,1)="3","3+4 kvartal",LEFT(A2066,1)="4","3+4 kvartal")</f>
        <v>3+4 kvartal</v>
      </c>
      <c r="D2066" s="3" t="s">
        <v>105</v>
      </c>
      <c r="E2066" s="3" t="s">
        <v>67</v>
      </c>
      <c r="F2066" s="4">
        <v>50</v>
      </c>
      <c r="G2066" s="14">
        <v>0.4</v>
      </c>
    </row>
    <row r="2067" spans="1:7" x14ac:dyDescent="0.25">
      <c r="A2067" s="3" t="s">
        <v>181</v>
      </c>
      <c r="B2067" s="3">
        <f t="shared" si="32"/>
        <v>2021</v>
      </c>
      <c r="C2067" s="3" t="str" cm="1">
        <f t="array" ref="C2067">_xlfn.IFS(LEFT(A2067,1)="1","1+2 kvartal",LEFT(A2067,1)="2","1+2 kvartal",LEFT(A2067,1)="3","3+4 kvartal",LEFT(A2067,1)="4","3+4 kvartal")</f>
        <v>3+4 kvartal</v>
      </c>
      <c r="D2067" s="3" t="s">
        <v>105</v>
      </c>
      <c r="E2067" s="3" t="s">
        <v>68</v>
      </c>
      <c r="F2067" s="4">
        <v>413</v>
      </c>
      <c r="G2067" s="14">
        <v>0.3</v>
      </c>
    </row>
    <row r="2068" spans="1:7" x14ac:dyDescent="0.25">
      <c r="A2068" s="3" t="s">
        <v>181</v>
      </c>
      <c r="B2068" s="3">
        <f t="shared" si="32"/>
        <v>2021</v>
      </c>
      <c r="C2068" s="3" t="str" cm="1">
        <f t="array" ref="C2068">_xlfn.IFS(LEFT(A2068,1)="1","1+2 kvartal",LEFT(A2068,1)="2","1+2 kvartal",LEFT(A2068,1)="3","3+4 kvartal",LEFT(A2068,1)="4","3+4 kvartal")</f>
        <v>3+4 kvartal</v>
      </c>
      <c r="D2068" s="3" t="s">
        <v>105</v>
      </c>
      <c r="E2068" s="3" t="s">
        <v>69</v>
      </c>
      <c r="F2068" s="4">
        <v>115</v>
      </c>
      <c r="G2068" s="14">
        <v>0.6</v>
      </c>
    </row>
    <row r="2069" spans="1:7" x14ac:dyDescent="0.25">
      <c r="A2069" s="3" t="s">
        <v>181</v>
      </c>
      <c r="B2069" s="3">
        <f t="shared" si="32"/>
        <v>2021</v>
      </c>
      <c r="C2069" s="3" t="str" cm="1">
        <f t="array" ref="C2069">_xlfn.IFS(LEFT(A2069,1)="1","1+2 kvartal",LEFT(A2069,1)="2","1+2 kvartal",LEFT(A2069,1)="3","3+4 kvartal",LEFT(A2069,1)="4","3+4 kvartal")</f>
        <v>3+4 kvartal</v>
      </c>
      <c r="D2069" s="3" t="s">
        <v>105</v>
      </c>
      <c r="E2069" s="3" t="s">
        <v>70</v>
      </c>
      <c r="F2069" s="4">
        <v>212</v>
      </c>
      <c r="G2069" s="14">
        <v>0.3</v>
      </c>
    </row>
    <row r="2070" spans="1:7" x14ac:dyDescent="0.25">
      <c r="A2070" s="3" t="s">
        <v>181</v>
      </c>
      <c r="B2070" s="3">
        <f t="shared" si="32"/>
        <v>2021</v>
      </c>
      <c r="C2070" s="3" t="str" cm="1">
        <f t="array" ref="C2070">_xlfn.IFS(LEFT(A2070,1)="1","1+2 kvartal",LEFT(A2070,1)="2","1+2 kvartal",LEFT(A2070,1)="3","3+4 kvartal",LEFT(A2070,1)="4","3+4 kvartal")</f>
        <v>3+4 kvartal</v>
      </c>
      <c r="D2070" s="3" t="s">
        <v>105</v>
      </c>
      <c r="E2070" s="3" t="s">
        <v>71</v>
      </c>
      <c r="F2070" s="4">
        <v>75</v>
      </c>
      <c r="G2070" s="14">
        <v>0.4</v>
      </c>
    </row>
    <row r="2071" spans="1:7" x14ac:dyDescent="0.25">
      <c r="A2071" s="3" t="s">
        <v>181</v>
      </c>
      <c r="B2071" s="3">
        <f t="shared" si="32"/>
        <v>2021</v>
      </c>
      <c r="C2071" s="3" t="str" cm="1">
        <f t="array" ref="C2071">_xlfn.IFS(LEFT(A2071,1)="1","1+2 kvartal",LEFT(A2071,1)="2","1+2 kvartal",LEFT(A2071,1)="3","3+4 kvartal",LEFT(A2071,1)="4","3+4 kvartal")</f>
        <v>3+4 kvartal</v>
      </c>
      <c r="D2071" s="3" t="s">
        <v>105</v>
      </c>
      <c r="E2071" s="3" t="s">
        <v>72</v>
      </c>
      <c r="F2071" s="4">
        <v>157</v>
      </c>
      <c r="G2071" s="14">
        <v>0.5</v>
      </c>
    </row>
    <row r="2072" spans="1:7" x14ac:dyDescent="0.25">
      <c r="A2072" s="3" t="s">
        <v>181</v>
      </c>
      <c r="B2072" s="3">
        <f t="shared" si="32"/>
        <v>2021</v>
      </c>
      <c r="C2072" s="3" t="str" cm="1">
        <f t="array" ref="C2072">_xlfn.IFS(LEFT(A2072,1)="1","1+2 kvartal",LEFT(A2072,1)="2","1+2 kvartal",LEFT(A2072,1)="3","3+4 kvartal",LEFT(A2072,1)="4","3+4 kvartal")</f>
        <v>3+4 kvartal</v>
      </c>
      <c r="D2072" s="3" t="s">
        <v>105</v>
      </c>
      <c r="E2072" s="3" t="s">
        <v>73</v>
      </c>
      <c r="F2072" s="4">
        <v>82</v>
      </c>
      <c r="G2072" s="14">
        <v>0.4</v>
      </c>
    </row>
    <row r="2073" spans="1:7" x14ac:dyDescent="0.25">
      <c r="A2073" s="3" t="s">
        <v>181</v>
      </c>
      <c r="B2073" s="3">
        <f t="shared" si="32"/>
        <v>2021</v>
      </c>
      <c r="C2073" s="3" t="str" cm="1">
        <f t="array" ref="C2073">_xlfn.IFS(LEFT(A2073,1)="1","1+2 kvartal",LEFT(A2073,1)="2","1+2 kvartal",LEFT(A2073,1)="3","3+4 kvartal",LEFT(A2073,1)="4","3+4 kvartal")</f>
        <v>3+4 kvartal</v>
      </c>
      <c r="D2073" s="3" t="s">
        <v>105</v>
      </c>
      <c r="E2073" s="3" t="s">
        <v>74</v>
      </c>
      <c r="F2073" s="4">
        <v>194</v>
      </c>
      <c r="G2073" s="14">
        <v>0.3</v>
      </c>
    </row>
    <row r="2074" spans="1:7" x14ac:dyDescent="0.25">
      <c r="A2074" s="3" t="s">
        <v>181</v>
      </c>
      <c r="B2074" s="3">
        <f t="shared" si="32"/>
        <v>2021</v>
      </c>
      <c r="C2074" s="3" t="str" cm="1">
        <f t="array" ref="C2074">_xlfn.IFS(LEFT(A2074,1)="1","1+2 kvartal",LEFT(A2074,1)="2","1+2 kvartal",LEFT(A2074,1)="3","3+4 kvartal",LEFT(A2074,1)="4","3+4 kvartal")</f>
        <v>3+4 kvartal</v>
      </c>
      <c r="D2074" s="3" t="s">
        <v>105</v>
      </c>
      <c r="E2074" s="3" t="s">
        <v>75</v>
      </c>
      <c r="F2074" s="4">
        <v>85</v>
      </c>
      <c r="G2074" s="14">
        <v>0.3</v>
      </c>
    </row>
    <row r="2075" spans="1:7" x14ac:dyDescent="0.25">
      <c r="A2075" s="3" t="s">
        <v>181</v>
      </c>
      <c r="B2075" s="3">
        <f t="shared" si="32"/>
        <v>2021</v>
      </c>
      <c r="C2075" s="3" t="str" cm="1">
        <f t="array" ref="C2075">_xlfn.IFS(LEFT(A2075,1)="1","1+2 kvartal",LEFT(A2075,1)="2","1+2 kvartal",LEFT(A2075,1)="3","3+4 kvartal",LEFT(A2075,1)="4","3+4 kvartal")</f>
        <v>3+4 kvartal</v>
      </c>
      <c r="D2075" s="3" t="s">
        <v>105</v>
      </c>
      <c r="E2075" s="3" t="s">
        <v>76</v>
      </c>
      <c r="F2075" s="4">
        <v>95</v>
      </c>
      <c r="G2075" s="14">
        <v>0.4</v>
      </c>
    </row>
    <row r="2076" spans="1:7" x14ac:dyDescent="0.25">
      <c r="A2076" s="3" t="s">
        <v>181</v>
      </c>
      <c r="B2076" s="3">
        <f t="shared" si="32"/>
        <v>2021</v>
      </c>
      <c r="C2076" s="3" t="str" cm="1">
        <f t="array" ref="C2076">_xlfn.IFS(LEFT(A2076,1)="1","1+2 kvartal",LEFT(A2076,1)="2","1+2 kvartal",LEFT(A2076,1)="3","3+4 kvartal",LEFT(A2076,1)="4","3+4 kvartal")</f>
        <v>3+4 kvartal</v>
      </c>
      <c r="D2076" s="3" t="s">
        <v>105</v>
      </c>
      <c r="E2076" s="3" t="s">
        <v>77</v>
      </c>
      <c r="F2076" s="4">
        <v>12</v>
      </c>
      <c r="G2076" s="14">
        <v>0.6</v>
      </c>
    </row>
    <row r="2077" spans="1:7" x14ac:dyDescent="0.25">
      <c r="A2077" s="3" t="s">
        <v>181</v>
      </c>
      <c r="B2077" s="3">
        <f t="shared" si="32"/>
        <v>2021</v>
      </c>
      <c r="C2077" s="3" t="str" cm="1">
        <f t="array" ref="C2077">_xlfn.IFS(LEFT(A2077,1)="1","1+2 kvartal",LEFT(A2077,1)="2","1+2 kvartal",LEFT(A2077,1)="3","3+4 kvartal",LEFT(A2077,1)="4","3+4 kvartal")</f>
        <v>3+4 kvartal</v>
      </c>
      <c r="D2077" s="3" t="s">
        <v>105</v>
      </c>
      <c r="E2077" s="3" t="s">
        <v>78</v>
      </c>
      <c r="F2077" s="4">
        <v>195</v>
      </c>
      <c r="G2077" s="14">
        <v>0.3</v>
      </c>
    </row>
    <row r="2078" spans="1:7" x14ac:dyDescent="0.25">
      <c r="A2078" s="3" t="s">
        <v>181</v>
      </c>
      <c r="B2078" s="3">
        <f t="shared" si="32"/>
        <v>2021</v>
      </c>
      <c r="C2078" s="3" t="str" cm="1">
        <f t="array" ref="C2078">_xlfn.IFS(LEFT(A2078,1)="1","1+2 kvartal",LEFT(A2078,1)="2","1+2 kvartal",LEFT(A2078,1)="3","3+4 kvartal",LEFT(A2078,1)="4","3+4 kvartal")</f>
        <v>3+4 kvartal</v>
      </c>
      <c r="D2078" s="3" t="s">
        <v>105</v>
      </c>
      <c r="E2078" s="3" t="s">
        <v>79</v>
      </c>
      <c r="F2078" s="4">
        <v>113</v>
      </c>
      <c r="G2078" s="14">
        <v>0.3</v>
      </c>
    </row>
    <row r="2079" spans="1:7" x14ac:dyDescent="0.25">
      <c r="A2079" s="3" t="s">
        <v>181</v>
      </c>
      <c r="B2079" s="3">
        <f t="shared" si="32"/>
        <v>2021</v>
      </c>
      <c r="C2079" s="3" t="str" cm="1">
        <f t="array" ref="C2079">_xlfn.IFS(LEFT(A2079,1)="1","1+2 kvartal",LEFT(A2079,1)="2","1+2 kvartal",LEFT(A2079,1)="3","3+4 kvartal",LEFT(A2079,1)="4","3+4 kvartal")</f>
        <v>3+4 kvartal</v>
      </c>
      <c r="D2079" s="3" t="s">
        <v>105</v>
      </c>
      <c r="E2079" s="3" t="s">
        <v>80</v>
      </c>
      <c r="F2079" s="4">
        <v>121</v>
      </c>
      <c r="G2079" s="14">
        <v>0.4</v>
      </c>
    </row>
    <row r="2080" spans="1:7" x14ac:dyDescent="0.25">
      <c r="A2080" s="3" t="s">
        <v>181</v>
      </c>
      <c r="B2080" s="3">
        <f t="shared" si="32"/>
        <v>2021</v>
      </c>
      <c r="C2080" s="3" t="str" cm="1">
        <f t="array" ref="C2080">_xlfn.IFS(LEFT(A2080,1)="1","1+2 kvartal",LEFT(A2080,1)="2","1+2 kvartal",LEFT(A2080,1)="3","3+4 kvartal",LEFT(A2080,1)="4","3+4 kvartal")</f>
        <v>3+4 kvartal</v>
      </c>
      <c r="D2080" s="3" t="s">
        <v>105</v>
      </c>
      <c r="E2080" s="3" t="s">
        <v>81</v>
      </c>
      <c r="F2080" s="4">
        <v>196</v>
      </c>
      <c r="G2080" s="14">
        <v>0.4</v>
      </c>
    </row>
    <row r="2081" spans="1:7" x14ac:dyDescent="0.25">
      <c r="A2081" s="3" t="s">
        <v>181</v>
      </c>
      <c r="B2081" s="3">
        <f t="shared" si="32"/>
        <v>2021</v>
      </c>
      <c r="C2081" s="3" t="str" cm="1">
        <f t="array" ref="C2081">_xlfn.IFS(LEFT(A2081,1)="1","1+2 kvartal",LEFT(A2081,1)="2","1+2 kvartal",LEFT(A2081,1)="3","3+4 kvartal",LEFT(A2081,1)="4","3+4 kvartal")</f>
        <v>3+4 kvartal</v>
      </c>
      <c r="D2081" s="3" t="s">
        <v>105</v>
      </c>
      <c r="E2081" s="3" t="s">
        <v>82</v>
      </c>
      <c r="F2081" s="4">
        <v>36</v>
      </c>
      <c r="G2081" s="14">
        <v>0.3</v>
      </c>
    </row>
    <row r="2082" spans="1:7" x14ac:dyDescent="0.25">
      <c r="A2082" s="3" t="s">
        <v>181</v>
      </c>
      <c r="B2082" s="3">
        <f t="shared" si="32"/>
        <v>2021</v>
      </c>
      <c r="C2082" s="3" t="str" cm="1">
        <f t="array" ref="C2082">_xlfn.IFS(LEFT(A2082,1)="1","1+2 kvartal",LEFT(A2082,1)="2","1+2 kvartal",LEFT(A2082,1)="3","3+4 kvartal",LEFT(A2082,1)="4","3+4 kvartal")</f>
        <v>3+4 kvartal</v>
      </c>
      <c r="D2082" s="3" t="s">
        <v>105</v>
      </c>
      <c r="E2082" s="3" t="s">
        <v>83</v>
      </c>
      <c r="F2082" s="4">
        <v>88</v>
      </c>
      <c r="G2082" s="14">
        <v>0.5</v>
      </c>
    </row>
    <row r="2083" spans="1:7" x14ac:dyDescent="0.25">
      <c r="A2083" s="3" t="s">
        <v>181</v>
      </c>
      <c r="B2083" s="3">
        <f t="shared" si="32"/>
        <v>2021</v>
      </c>
      <c r="C2083" s="3" t="str" cm="1">
        <f t="array" ref="C2083">_xlfn.IFS(LEFT(A2083,1)="1","1+2 kvartal",LEFT(A2083,1)="2","1+2 kvartal",LEFT(A2083,1)="3","3+4 kvartal",LEFT(A2083,1)="4","3+4 kvartal")</f>
        <v>3+4 kvartal</v>
      </c>
      <c r="D2083" s="3" t="s">
        <v>105</v>
      </c>
      <c r="E2083" s="3" t="s">
        <v>84</v>
      </c>
      <c r="F2083" s="4">
        <v>103</v>
      </c>
      <c r="G2083" s="14">
        <v>0.7</v>
      </c>
    </row>
    <row r="2084" spans="1:7" x14ac:dyDescent="0.25">
      <c r="A2084" s="3" t="s">
        <v>181</v>
      </c>
      <c r="B2084" s="3">
        <f t="shared" si="32"/>
        <v>2021</v>
      </c>
      <c r="C2084" s="3" t="str" cm="1">
        <f t="array" ref="C2084">_xlfn.IFS(LEFT(A2084,1)="1","1+2 kvartal",LEFT(A2084,1)="2","1+2 kvartal",LEFT(A2084,1)="3","3+4 kvartal",LEFT(A2084,1)="4","3+4 kvartal")</f>
        <v>3+4 kvartal</v>
      </c>
      <c r="D2084" s="3" t="s">
        <v>105</v>
      </c>
      <c r="E2084" s="3" t="s">
        <v>85</v>
      </c>
      <c r="F2084" s="4">
        <v>55</v>
      </c>
      <c r="G2084" s="14">
        <v>0.4</v>
      </c>
    </row>
    <row r="2085" spans="1:7" x14ac:dyDescent="0.25">
      <c r="A2085" s="3" t="s">
        <v>181</v>
      </c>
      <c r="B2085" s="3">
        <f t="shared" si="32"/>
        <v>2021</v>
      </c>
      <c r="C2085" s="3" t="str" cm="1">
        <f t="array" ref="C2085">_xlfn.IFS(LEFT(A2085,1)="1","1+2 kvartal",LEFT(A2085,1)="2","1+2 kvartal",LEFT(A2085,1)="3","3+4 kvartal",LEFT(A2085,1)="4","3+4 kvartal")</f>
        <v>3+4 kvartal</v>
      </c>
      <c r="D2085" s="3" t="s">
        <v>105</v>
      </c>
      <c r="E2085" s="3" t="s">
        <v>86</v>
      </c>
      <c r="F2085" s="4">
        <v>180</v>
      </c>
      <c r="G2085" s="14">
        <v>0.5</v>
      </c>
    </row>
    <row r="2086" spans="1:7" x14ac:dyDescent="0.25">
      <c r="A2086" s="3" t="s">
        <v>181</v>
      </c>
      <c r="B2086" s="3">
        <f t="shared" si="32"/>
        <v>2021</v>
      </c>
      <c r="C2086" s="3" t="str" cm="1">
        <f t="array" ref="C2086">_xlfn.IFS(LEFT(A2086,1)="1","1+2 kvartal",LEFT(A2086,1)="2","1+2 kvartal",LEFT(A2086,1)="3","3+4 kvartal",LEFT(A2086,1)="4","3+4 kvartal")</f>
        <v>3+4 kvartal</v>
      </c>
      <c r="D2086" s="3" t="s">
        <v>105</v>
      </c>
      <c r="E2086" s="3" t="s">
        <v>87</v>
      </c>
      <c r="F2086" s="4">
        <v>104</v>
      </c>
      <c r="G2086" s="14">
        <v>0.4</v>
      </c>
    </row>
    <row r="2087" spans="1:7" x14ac:dyDescent="0.25">
      <c r="A2087" s="3" t="s">
        <v>181</v>
      </c>
      <c r="B2087" s="3">
        <f t="shared" si="32"/>
        <v>2021</v>
      </c>
      <c r="C2087" s="3" t="str" cm="1">
        <f t="array" ref="C2087">_xlfn.IFS(LEFT(A2087,1)="1","1+2 kvartal",LEFT(A2087,1)="2","1+2 kvartal",LEFT(A2087,1)="3","3+4 kvartal",LEFT(A2087,1)="4","3+4 kvartal")</f>
        <v>3+4 kvartal</v>
      </c>
      <c r="D2087" s="3" t="s">
        <v>105</v>
      </c>
      <c r="E2087" s="3" t="s">
        <v>88</v>
      </c>
      <c r="F2087" s="4">
        <v>199</v>
      </c>
      <c r="G2087" s="14">
        <v>0.4</v>
      </c>
    </row>
    <row r="2088" spans="1:7" x14ac:dyDescent="0.25">
      <c r="A2088" s="3" t="s">
        <v>181</v>
      </c>
      <c r="B2088" s="3">
        <f t="shared" si="32"/>
        <v>2021</v>
      </c>
      <c r="C2088" s="3" t="str" cm="1">
        <f t="array" ref="C2088">_xlfn.IFS(LEFT(A2088,1)="1","1+2 kvartal",LEFT(A2088,1)="2","1+2 kvartal",LEFT(A2088,1)="3","3+4 kvartal",LEFT(A2088,1)="4","3+4 kvartal")</f>
        <v>3+4 kvartal</v>
      </c>
      <c r="D2088" s="3" t="s">
        <v>105</v>
      </c>
      <c r="E2088" s="3" t="s">
        <v>89</v>
      </c>
      <c r="F2088" s="4">
        <v>155</v>
      </c>
      <c r="G2088" s="14">
        <v>0.6</v>
      </c>
    </row>
    <row r="2089" spans="1:7" x14ac:dyDescent="0.25">
      <c r="A2089" s="3" t="s">
        <v>181</v>
      </c>
      <c r="B2089" s="3">
        <f t="shared" si="32"/>
        <v>2021</v>
      </c>
      <c r="C2089" s="3" t="str" cm="1">
        <f t="array" ref="C2089">_xlfn.IFS(LEFT(A2089,1)="1","1+2 kvartal",LEFT(A2089,1)="2","1+2 kvartal",LEFT(A2089,1)="3","3+4 kvartal",LEFT(A2089,1)="4","3+4 kvartal")</f>
        <v>3+4 kvartal</v>
      </c>
      <c r="D2089" s="3" t="s">
        <v>105</v>
      </c>
      <c r="E2089" s="3" t="s">
        <v>90</v>
      </c>
      <c r="F2089" s="4">
        <v>124</v>
      </c>
      <c r="G2089" s="14">
        <v>0.5</v>
      </c>
    </row>
    <row r="2090" spans="1:7" x14ac:dyDescent="0.25">
      <c r="A2090" s="3" t="s">
        <v>181</v>
      </c>
      <c r="B2090" s="3">
        <f t="shared" si="32"/>
        <v>2021</v>
      </c>
      <c r="C2090" s="3" t="str" cm="1">
        <f t="array" ref="C2090">_xlfn.IFS(LEFT(A2090,1)="1","1+2 kvartal",LEFT(A2090,1)="2","1+2 kvartal",LEFT(A2090,1)="3","3+4 kvartal",LEFT(A2090,1)="4","3+4 kvartal")</f>
        <v>3+4 kvartal</v>
      </c>
      <c r="D2090" s="3" t="s">
        <v>105</v>
      </c>
      <c r="E2090" s="3" t="s">
        <v>91</v>
      </c>
      <c r="F2090" s="4">
        <v>115</v>
      </c>
      <c r="G2090" s="14">
        <v>0.4</v>
      </c>
    </row>
    <row r="2091" spans="1:7" x14ac:dyDescent="0.25">
      <c r="A2091" s="3" t="s">
        <v>181</v>
      </c>
      <c r="B2091" s="3">
        <f t="shared" si="32"/>
        <v>2021</v>
      </c>
      <c r="C2091" s="3" t="str" cm="1">
        <f t="array" ref="C2091">_xlfn.IFS(LEFT(A2091,1)="1","1+2 kvartal",LEFT(A2091,1)="2","1+2 kvartal",LEFT(A2091,1)="3","3+4 kvartal",LEFT(A2091,1)="4","3+4 kvartal")</f>
        <v>3+4 kvartal</v>
      </c>
      <c r="D2091" s="3" t="s">
        <v>105</v>
      </c>
      <c r="E2091" s="3" t="s">
        <v>92</v>
      </c>
      <c r="F2091" s="4">
        <v>19</v>
      </c>
      <c r="G2091" s="14">
        <v>0.2</v>
      </c>
    </row>
    <row r="2092" spans="1:7" x14ac:dyDescent="0.25">
      <c r="A2092" s="3" t="s">
        <v>181</v>
      </c>
      <c r="B2092" s="3">
        <f t="shared" si="32"/>
        <v>2021</v>
      </c>
      <c r="C2092" s="3" t="str" cm="1">
        <f t="array" ref="C2092">_xlfn.IFS(LEFT(A2092,1)="1","1+2 kvartal",LEFT(A2092,1)="2","1+2 kvartal",LEFT(A2092,1)="3","3+4 kvartal",LEFT(A2092,1)="4","3+4 kvartal")</f>
        <v>3+4 kvartal</v>
      </c>
      <c r="D2092" s="3" t="s">
        <v>105</v>
      </c>
      <c r="E2092" s="3" t="s">
        <v>93</v>
      </c>
      <c r="F2092" s="4">
        <v>98</v>
      </c>
      <c r="G2092" s="14">
        <v>0.3</v>
      </c>
    </row>
    <row r="2093" spans="1:7" x14ac:dyDescent="0.25">
      <c r="A2093" s="3" t="s">
        <v>181</v>
      </c>
      <c r="B2093" s="3">
        <f t="shared" si="32"/>
        <v>2021</v>
      </c>
      <c r="C2093" s="3" t="str" cm="1">
        <f t="array" ref="C2093">_xlfn.IFS(LEFT(A2093,1)="1","1+2 kvartal",LEFT(A2093,1)="2","1+2 kvartal",LEFT(A2093,1)="3","3+4 kvartal",LEFT(A2093,1)="4","3+4 kvartal")</f>
        <v>3+4 kvartal</v>
      </c>
      <c r="D2093" s="3" t="s">
        <v>105</v>
      </c>
      <c r="E2093" s="3" t="s">
        <v>94</v>
      </c>
      <c r="F2093" s="4">
        <v>100</v>
      </c>
      <c r="G2093" s="14">
        <v>0.4</v>
      </c>
    </row>
    <row r="2094" spans="1:7" x14ac:dyDescent="0.25">
      <c r="A2094" s="3" t="s">
        <v>181</v>
      </c>
      <c r="B2094" s="3">
        <f t="shared" si="32"/>
        <v>2021</v>
      </c>
      <c r="C2094" s="3" t="str" cm="1">
        <f t="array" ref="C2094">_xlfn.IFS(LEFT(A2094,1)="1","1+2 kvartal",LEFT(A2094,1)="2","1+2 kvartal",LEFT(A2094,1)="3","3+4 kvartal",LEFT(A2094,1)="4","3+4 kvartal")</f>
        <v>3+4 kvartal</v>
      </c>
      <c r="D2094" s="3" t="s">
        <v>105</v>
      </c>
      <c r="E2094" s="3" t="s">
        <v>95</v>
      </c>
      <c r="F2094" s="4">
        <v>211</v>
      </c>
      <c r="G2094" s="14">
        <v>0.3</v>
      </c>
    </row>
    <row r="2095" spans="1:7" x14ac:dyDescent="0.25">
      <c r="A2095" s="3" t="s">
        <v>181</v>
      </c>
      <c r="B2095" s="3">
        <f t="shared" si="32"/>
        <v>2021</v>
      </c>
      <c r="C2095" s="3" t="str" cm="1">
        <f t="array" ref="C2095">_xlfn.IFS(LEFT(A2095,1)="1","1+2 kvartal",LEFT(A2095,1)="2","1+2 kvartal",LEFT(A2095,1)="3","3+4 kvartal",LEFT(A2095,1)="4","3+4 kvartal")</f>
        <v>3+4 kvartal</v>
      </c>
      <c r="D2095" s="3" t="s">
        <v>105</v>
      </c>
      <c r="E2095" s="3" t="s">
        <v>96</v>
      </c>
      <c r="F2095" s="4">
        <v>117</v>
      </c>
      <c r="G2095" s="14">
        <v>0.5</v>
      </c>
    </row>
    <row r="2096" spans="1:7" x14ac:dyDescent="0.25">
      <c r="A2096" s="3" t="s">
        <v>181</v>
      </c>
      <c r="B2096" s="3">
        <f t="shared" si="32"/>
        <v>2021</v>
      </c>
      <c r="C2096" s="3" t="str" cm="1">
        <f t="array" ref="C2096">_xlfn.IFS(LEFT(A2096,1)="1","1+2 kvartal",LEFT(A2096,1)="2","1+2 kvartal",LEFT(A2096,1)="3","3+4 kvartal",LEFT(A2096,1)="4","3+4 kvartal")</f>
        <v>3+4 kvartal</v>
      </c>
      <c r="D2096" s="3" t="s">
        <v>105</v>
      </c>
      <c r="E2096" s="3" t="s">
        <v>97</v>
      </c>
      <c r="F2096" s="4">
        <v>189</v>
      </c>
      <c r="G2096" s="14">
        <v>0.3</v>
      </c>
    </row>
    <row r="2097" spans="1:7" x14ac:dyDescent="0.25">
      <c r="A2097" s="3" t="s">
        <v>181</v>
      </c>
      <c r="B2097" s="3">
        <f t="shared" si="32"/>
        <v>2021</v>
      </c>
      <c r="C2097" s="3" t="str" cm="1">
        <f t="array" ref="C2097">_xlfn.IFS(LEFT(A2097,1)="1","1+2 kvartal",LEFT(A2097,1)="2","1+2 kvartal",LEFT(A2097,1)="3","3+4 kvartal",LEFT(A2097,1)="4","3+4 kvartal")</f>
        <v>3+4 kvartal</v>
      </c>
      <c r="D2097" s="3" t="s">
        <v>105</v>
      </c>
      <c r="E2097" s="3" t="s">
        <v>98</v>
      </c>
      <c r="F2097" s="4">
        <v>187</v>
      </c>
      <c r="G2097" s="14">
        <v>0.7</v>
      </c>
    </row>
    <row r="2098" spans="1:7" x14ac:dyDescent="0.25">
      <c r="A2098" s="3" t="s">
        <v>181</v>
      </c>
      <c r="B2098" s="3">
        <f t="shared" si="32"/>
        <v>2021</v>
      </c>
      <c r="C2098" s="3" t="str" cm="1">
        <f t="array" ref="C2098">_xlfn.IFS(LEFT(A2098,1)="1","1+2 kvartal",LEFT(A2098,1)="2","1+2 kvartal",LEFT(A2098,1)="3","3+4 kvartal",LEFT(A2098,1)="4","3+4 kvartal")</f>
        <v>3+4 kvartal</v>
      </c>
      <c r="D2098" s="3" t="s">
        <v>105</v>
      </c>
      <c r="E2098" s="3" t="s">
        <v>99</v>
      </c>
      <c r="F2098" s="4">
        <v>10</v>
      </c>
      <c r="G2098" s="14">
        <v>0.3</v>
      </c>
    </row>
    <row r="2099" spans="1:7" x14ac:dyDescent="0.25">
      <c r="A2099" s="3" t="s">
        <v>181</v>
      </c>
      <c r="B2099" s="3">
        <f t="shared" si="32"/>
        <v>2021</v>
      </c>
      <c r="C2099" s="3" t="str" cm="1">
        <f t="array" ref="C2099">_xlfn.IFS(LEFT(A2099,1)="1","1+2 kvartal",LEFT(A2099,1)="2","1+2 kvartal",LEFT(A2099,1)="3","3+4 kvartal",LEFT(A2099,1)="4","3+4 kvartal")</f>
        <v>3+4 kvartal</v>
      </c>
      <c r="D2099" s="3" t="s">
        <v>105</v>
      </c>
      <c r="E2099" s="3" t="s">
        <v>100</v>
      </c>
      <c r="F2099" s="4">
        <v>160</v>
      </c>
      <c r="G2099" s="14">
        <v>0.4</v>
      </c>
    </row>
    <row r="2100" spans="1:7" x14ac:dyDescent="0.25">
      <c r="A2100" s="3" t="s">
        <v>181</v>
      </c>
      <c r="B2100" s="3">
        <f t="shared" si="32"/>
        <v>2021</v>
      </c>
      <c r="C2100" s="3" t="str" cm="1">
        <f t="array" ref="C2100">_xlfn.IFS(LEFT(A2100,1)="1","1+2 kvartal",LEFT(A2100,1)="2","1+2 kvartal",LEFT(A2100,1)="3","3+4 kvartal",LEFT(A2100,1)="4","3+4 kvartal")</f>
        <v>3+4 kvartal</v>
      </c>
      <c r="D2100" s="3" t="s">
        <v>105</v>
      </c>
      <c r="E2100" s="3" t="s">
        <v>101</v>
      </c>
      <c r="F2100" s="4">
        <v>324</v>
      </c>
      <c r="G2100" s="14">
        <v>0.2</v>
      </c>
    </row>
    <row r="2101" spans="1:7" x14ac:dyDescent="0.25">
      <c r="A2101" s="3" t="s">
        <v>181</v>
      </c>
      <c r="B2101" s="3">
        <f t="shared" si="32"/>
        <v>2021</v>
      </c>
      <c r="C2101" s="3" t="str" cm="1">
        <f t="array" ref="C2101">_xlfn.IFS(LEFT(A2101,1)="1","1+2 kvartal",LEFT(A2101,1)="2","1+2 kvartal",LEFT(A2101,1)="3","3+4 kvartal",LEFT(A2101,1)="4","3+4 kvartal")</f>
        <v>3+4 kvartal</v>
      </c>
      <c r="D2101" s="3" t="s">
        <v>105</v>
      </c>
      <c r="E2101" s="3" t="s">
        <v>102</v>
      </c>
      <c r="F2101" s="4">
        <v>459</v>
      </c>
      <c r="G2101" s="14">
        <v>0.2</v>
      </c>
    </row>
    <row r="2102" spans="1:7" x14ac:dyDescent="0.25">
      <c r="A2102" s="3" t="s">
        <v>181</v>
      </c>
      <c r="B2102" s="3">
        <f t="shared" si="32"/>
        <v>2021</v>
      </c>
      <c r="C2102" s="3" t="str" cm="1">
        <f t="array" ref="C2102">_xlfn.IFS(LEFT(A2102,1)="1","1+2 kvartal",LEFT(A2102,1)="2","1+2 kvartal",LEFT(A2102,1)="3","3+4 kvartal",LEFT(A2102,1)="4","3+4 kvartal")</f>
        <v>3+4 kvartal</v>
      </c>
      <c r="D2102" s="3" t="s">
        <v>105</v>
      </c>
      <c r="E2102" s="3" t="s">
        <v>103</v>
      </c>
      <c r="F2102" s="4">
        <v>92</v>
      </c>
      <c r="G2102" s="5"/>
    </row>
    <row r="2103" spans="1:7" x14ac:dyDescent="0.25">
      <c r="A2103" s="3" t="s">
        <v>182</v>
      </c>
      <c r="B2103" s="3">
        <f t="shared" si="32"/>
        <v>2021</v>
      </c>
      <c r="C2103" s="3" t="str" cm="1">
        <f t="array" ref="C2103">_xlfn.IFS(LEFT(A2103,1)="1","1+2 kvartal",LEFT(A2103,1)="2","1+2 kvartal",LEFT(A2103,1)="3","3+4 kvartal",LEFT(A2103,1)="4","3+4 kvartal")</f>
        <v>3+4 kvartal</v>
      </c>
      <c r="D2103" s="3" t="s">
        <v>3</v>
      </c>
      <c r="E2103" s="3" t="s">
        <v>4</v>
      </c>
      <c r="F2103" s="4">
        <v>690682</v>
      </c>
      <c r="G2103" s="14">
        <v>18.3</v>
      </c>
    </row>
    <row r="2104" spans="1:7" x14ac:dyDescent="0.25">
      <c r="A2104" s="3" t="s">
        <v>182</v>
      </c>
      <c r="B2104" s="3">
        <f t="shared" si="32"/>
        <v>2021</v>
      </c>
      <c r="C2104" s="3" t="str" cm="1">
        <f t="array" ref="C2104">_xlfn.IFS(LEFT(A2104,1)="1","1+2 kvartal",LEFT(A2104,1)="2","1+2 kvartal",LEFT(A2104,1)="3","3+4 kvartal",LEFT(A2104,1)="4","3+4 kvartal")</f>
        <v>3+4 kvartal</v>
      </c>
      <c r="D2104" s="3" t="s">
        <v>3</v>
      </c>
      <c r="E2104" s="3" t="s">
        <v>5</v>
      </c>
      <c r="F2104" s="4">
        <v>3442</v>
      </c>
      <c r="G2104" s="14">
        <v>19.600000000000001</v>
      </c>
    </row>
    <row r="2105" spans="1:7" x14ac:dyDescent="0.25">
      <c r="A2105" s="3" t="s">
        <v>182</v>
      </c>
      <c r="B2105" s="3">
        <f t="shared" si="32"/>
        <v>2021</v>
      </c>
      <c r="C2105" s="3" t="str" cm="1">
        <f t="array" ref="C2105">_xlfn.IFS(LEFT(A2105,1)="1","1+2 kvartal",LEFT(A2105,1)="2","1+2 kvartal",LEFT(A2105,1)="3","3+4 kvartal",LEFT(A2105,1)="4","3+4 kvartal")</f>
        <v>3+4 kvartal</v>
      </c>
      <c r="D2105" s="3" t="s">
        <v>3</v>
      </c>
      <c r="E2105" s="3" t="s">
        <v>6</v>
      </c>
      <c r="F2105" s="4">
        <v>1615</v>
      </c>
      <c r="G2105" s="14">
        <v>10.4</v>
      </c>
    </row>
    <row r="2106" spans="1:7" x14ac:dyDescent="0.25">
      <c r="A2106" s="3" t="s">
        <v>182</v>
      </c>
      <c r="B2106" s="3">
        <f t="shared" si="32"/>
        <v>2021</v>
      </c>
      <c r="C2106" s="3" t="str" cm="1">
        <f t="array" ref="C2106">_xlfn.IFS(LEFT(A2106,1)="1","1+2 kvartal",LEFT(A2106,1)="2","1+2 kvartal",LEFT(A2106,1)="3","3+4 kvartal",LEFT(A2106,1)="4","3+4 kvartal")</f>
        <v>3+4 kvartal</v>
      </c>
      <c r="D2106" s="3" t="s">
        <v>3</v>
      </c>
      <c r="E2106" s="3" t="s">
        <v>7</v>
      </c>
      <c r="F2106" s="4">
        <v>5747</v>
      </c>
      <c r="G2106" s="14">
        <v>22.9</v>
      </c>
    </row>
    <row r="2107" spans="1:7" x14ac:dyDescent="0.25">
      <c r="A2107" s="3" t="s">
        <v>182</v>
      </c>
      <c r="B2107" s="3">
        <f t="shared" si="32"/>
        <v>2021</v>
      </c>
      <c r="C2107" s="3" t="str" cm="1">
        <f t="array" ref="C2107">_xlfn.IFS(LEFT(A2107,1)="1","1+2 kvartal",LEFT(A2107,1)="2","1+2 kvartal",LEFT(A2107,1)="3","3+4 kvartal",LEFT(A2107,1)="4","3+4 kvartal")</f>
        <v>3+4 kvartal</v>
      </c>
      <c r="D2107" s="3" t="s">
        <v>3</v>
      </c>
      <c r="E2107" s="3" t="s">
        <v>8</v>
      </c>
      <c r="F2107" s="4">
        <v>5628</v>
      </c>
      <c r="G2107" s="14">
        <v>18.2</v>
      </c>
    </row>
    <row r="2108" spans="1:7" x14ac:dyDescent="0.25">
      <c r="A2108" s="3" t="s">
        <v>182</v>
      </c>
      <c r="B2108" s="3">
        <f t="shared" si="32"/>
        <v>2021</v>
      </c>
      <c r="C2108" s="3" t="str" cm="1">
        <f t="array" ref="C2108">_xlfn.IFS(LEFT(A2108,1)="1","1+2 kvartal",LEFT(A2108,1)="2","1+2 kvartal",LEFT(A2108,1)="3","3+4 kvartal",LEFT(A2108,1)="4","3+4 kvartal")</f>
        <v>3+4 kvartal</v>
      </c>
      <c r="D2108" s="3" t="s">
        <v>3</v>
      </c>
      <c r="E2108" s="3" t="s">
        <v>9</v>
      </c>
      <c r="F2108" s="4">
        <v>3415</v>
      </c>
      <c r="G2108" s="14">
        <v>20.6</v>
      </c>
    </row>
    <row r="2109" spans="1:7" x14ac:dyDescent="0.25">
      <c r="A2109" s="3" t="s">
        <v>182</v>
      </c>
      <c r="B2109" s="3">
        <f t="shared" si="32"/>
        <v>2021</v>
      </c>
      <c r="C2109" s="3" t="str" cm="1">
        <f t="array" ref="C2109">_xlfn.IFS(LEFT(A2109,1)="1","1+2 kvartal",LEFT(A2109,1)="2","1+2 kvartal",LEFT(A2109,1)="3","3+4 kvartal",LEFT(A2109,1)="4","3+4 kvartal")</f>
        <v>3+4 kvartal</v>
      </c>
      <c r="D2109" s="3" t="s">
        <v>3</v>
      </c>
      <c r="E2109" s="3" t="s">
        <v>10</v>
      </c>
      <c r="F2109" s="4">
        <v>6237</v>
      </c>
      <c r="G2109" s="14">
        <v>26.8</v>
      </c>
    </row>
    <row r="2110" spans="1:7" x14ac:dyDescent="0.25">
      <c r="A2110" s="3" t="s">
        <v>182</v>
      </c>
      <c r="B2110" s="3">
        <f t="shared" si="32"/>
        <v>2021</v>
      </c>
      <c r="C2110" s="3" t="str" cm="1">
        <f t="array" ref="C2110">_xlfn.IFS(LEFT(A2110,1)="1","1+2 kvartal",LEFT(A2110,1)="2","1+2 kvartal",LEFT(A2110,1)="3","3+4 kvartal",LEFT(A2110,1)="4","3+4 kvartal")</f>
        <v>3+4 kvartal</v>
      </c>
      <c r="D2110" s="3" t="s">
        <v>3</v>
      </c>
      <c r="E2110" s="3" t="s">
        <v>11</v>
      </c>
      <c r="F2110" s="4">
        <v>4812</v>
      </c>
      <c r="G2110" s="14">
        <v>21.3</v>
      </c>
    </row>
    <row r="2111" spans="1:7" x14ac:dyDescent="0.25">
      <c r="A2111" s="3" t="s">
        <v>182</v>
      </c>
      <c r="B2111" s="3">
        <f t="shared" si="32"/>
        <v>2021</v>
      </c>
      <c r="C2111" s="3" t="str" cm="1">
        <f t="array" ref="C2111">_xlfn.IFS(LEFT(A2111,1)="1","1+2 kvartal",LEFT(A2111,1)="2","1+2 kvartal",LEFT(A2111,1)="3","3+4 kvartal",LEFT(A2111,1)="4","3+4 kvartal")</f>
        <v>3+4 kvartal</v>
      </c>
      <c r="D2111" s="3" t="s">
        <v>3</v>
      </c>
      <c r="E2111" s="3" t="s">
        <v>12</v>
      </c>
      <c r="F2111" s="4">
        <v>4750</v>
      </c>
      <c r="G2111" s="14">
        <v>21.5</v>
      </c>
    </row>
    <row r="2112" spans="1:7" x14ac:dyDescent="0.25">
      <c r="A2112" s="3" t="s">
        <v>182</v>
      </c>
      <c r="B2112" s="3">
        <f t="shared" si="32"/>
        <v>2021</v>
      </c>
      <c r="C2112" s="3" t="str" cm="1">
        <f t="array" ref="C2112">_xlfn.IFS(LEFT(A2112,1)="1","1+2 kvartal",LEFT(A2112,1)="2","1+2 kvartal",LEFT(A2112,1)="3","3+4 kvartal",LEFT(A2112,1)="4","3+4 kvartal")</f>
        <v>3+4 kvartal</v>
      </c>
      <c r="D2112" s="3" t="s">
        <v>3</v>
      </c>
      <c r="E2112" s="3" t="s">
        <v>13</v>
      </c>
      <c r="F2112" s="4">
        <v>1004</v>
      </c>
      <c r="G2112" s="4">
        <v>12</v>
      </c>
    </row>
    <row r="2113" spans="1:7" x14ac:dyDescent="0.25">
      <c r="A2113" s="3" t="s">
        <v>182</v>
      </c>
      <c r="B2113" s="3">
        <f t="shared" si="32"/>
        <v>2021</v>
      </c>
      <c r="C2113" s="3" t="str" cm="1">
        <f t="array" ref="C2113">_xlfn.IFS(LEFT(A2113,1)="1","1+2 kvartal",LEFT(A2113,1)="2","1+2 kvartal",LEFT(A2113,1)="3","3+4 kvartal",LEFT(A2113,1)="4","3+4 kvartal")</f>
        <v>3+4 kvartal</v>
      </c>
      <c r="D2113" s="3" t="s">
        <v>3</v>
      </c>
      <c r="E2113" s="3" t="s">
        <v>14</v>
      </c>
      <c r="F2113" s="4">
        <v>3131</v>
      </c>
      <c r="G2113" s="14">
        <v>11.5</v>
      </c>
    </row>
    <row r="2114" spans="1:7" x14ac:dyDescent="0.25">
      <c r="A2114" s="3" t="s">
        <v>182</v>
      </c>
      <c r="B2114" s="3">
        <f t="shared" si="32"/>
        <v>2021</v>
      </c>
      <c r="C2114" s="3" t="str" cm="1">
        <f t="array" ref="C2114">_xlfn.IFS(LEFT(A2114,1)="1","1+2 kvartal",LEFT(A2114,1)="2","1+2 kvartal",LEFT(A2114,1)="3","3+4 kvartal",LEFT(A2114,1)="4","3+4 kvartal")</f>
        <v>3+4 kvartal</v>
      </c>
      <c r="D2114" s="3" t="s">
        <v>3</v>
      </c>
      <c r="E2114" s="3" t="s">
        <v>15</v>
      </c>
      <c r="F2114" s="4">
        <v>15216</v>
      </c>
      <c r="G2114" s="14">
        <v>20.6</v>
      </c>
    </row>
    <row r="2115" spans="1:7" x14ac:dyDescent="0.25">
      <c r="A2115" s="3" t="s">
        <v>182</v>
      </c>
      <c r="B2115" s="3">
        <f t="shared" si="32"/>
        <v>2021</v>
      </c>
      <c r="C2115" s="3" t="str" cm="1">
        <f t="array" ref="C2115">_xlfn.IFS(LEFT(A2115,1)="1","1+2 kvartal",LEFT(A2115,1)="2","1+2 kvartal",LEFT(A2115,1)="3","3+4 kvartal",LEFT(A2115,1)="4","3+4 kvartal")</f>
        <v>3+4 kvartal</v>
      </c>
      <c r="D2115" s="3" t="s">
        <v>3</v>
      </c>
      <c r="E2115" s="3" t="s">
        <v>16</v>
      </c>
      <c r="F2115" s="4">
        <v>335</v>
      </c>
      <c r="G2115" s="14">
        <v>18.2</v>
      </c>
    </row>
    <row r="2116" spans="1:7" x14ac:dyDescent="0.25">
      <c r="A2116" s="3" t="s">
        <v>182</v>
      </c>
      <c r="B2116" s="3">
        <f t="shared" ref="B2116:B2179" si="33">VALUE(RIGHT(A2116,4))</f>
        <v>2021</v>
      </c>
      <c r="C2116" s="3" t="str" cm="1">
        <f t="array" ref="C2116">_xlfn.IFS(LEFT(A2116,1)="1","1+2 kvartal",LEFT(A2116,1)="2","1+2 kvartal",LEFT(A2116,1)="3","3+4 kvartal",LEFT(A2116,1)="4","3+4 kvartal")</f>
        <v>3+4 kvartal</v>
      </c>
      <c r="D2116" s="3" t="s">
        <v>3</v>
      </c>
      <c r="E2116" s="3" t="s">
        <v>17</v>
      </c>
      <c r="F2116" s="4">
        <v>4761</v>
      </c>
      <c r="G2116" s="14">
        <v>15.9</v>
      </c>
    </row>
    <row r="2117" spans="1:7" x14ac:dyDescent="0.25">
      <c r="A2117" s="3" t="s">
        <v>182</v>
      </c>
      <c r="B2117" s="3">
        <f t="shared" si="33"/>
        <v>2021</v>
      </c>
      <c r="C2117" s="3" t="str" cm="1">
        <f t="array" ref="C2117">_xlfn.IFS(LEFT(A2117,1)="1","1+2 kvartal",LEFT(A2117,1)="2","1+2 kvartal",LEFT(A2117,1)="3","3+4 kvartal",LEFT(A2117,1)="4","3+4 kvartal")</f>
        <v>3+4 kvartal</v>
      </c>
      <c r="D2117" s="3" t="s">
        <v>3</v>
      </c>
      <c r="E2117" s="3" t="s">
        <v>18</v>
      </c>
      <c r="F2117" s="4">
        <v>4755</v>
      </c>
      <c r="G2117" s="14">
        <v>20.5</v>
      </c>
    </row>
    <row r="2118" spans="1:7" x14ac:dyDescent="0.25">
      <c r="A2118" s="3" t="s">
        <v>182</v>
      </c>
      <c r="B2118" s="3">
        <f t="shared" si="33"/>
        <v>2021</v>
      </c>
      <c r="C2118" s="3" t="str" cm="1">
        <f t="array" ref="C2118">_xlfn.IFS(LEFT(A2118,1)="1","1+2 kvartal",LEFT(A2118,1)="2","1+2 kvartal",LEFT(A2118,1)="3","3+4 kvartal",LEFT(A2118,1)="4","3+4 kvartal")</f>
        <v>3+4 kvartal</v>
      </c>
      <c r="D2118" s="3" t="s">
        <v>3</v>
      </c>
      <c r="E2118" s="3" t="s">
        <v>19</v>
      </c>
      <c r="F2118" s="4">
        <v>3578</v>
      </c>
      <c r="G2118" s="14">
        <v>14.6</v>
      </c>
    </row>
    <row r="2119" spans="1:7" x14ac:dyDescent="0.25">
      <c r="A2119" s="3" t="s">
        <v>182</v>
      </c>
      <c r="B2119" s="3">
        <f t="shared" si="33"/>
        <v>2021</v>
      </c>
      <c r="C2119" s="3" t="str" cm="1">
        <f t="array" ref="C2119">_xlfn.IFS(LEFT(A2119,1)="1","1+2 kvartal",LEFT(A2119,1)="2","1+2 kvartal",LEFT(A2119,1)="3","3+4 kvartal",LEFT(A2119,1)="4","3+4 kvartal")</f>
        <v>3+4 kvartal</v>
      </c>
      <c r="D2119" s="3" t="s">
        <v>3</v>
      </c>
      <c r="E2119" s="3" t="s">
        <v>20</v>
      </c>
      <c r="F2119" s="4">
        <v>7095</v>
      </c>
      <c r="G2119" s="14">
        <v>21.7</v>
      </c>
    </row>
    <row r="2120" spans="1:7" x14ac:dyDescent="0.25">
      <c r="A2120" s="3" t="s">
        <v>182</v>
      </c>
      <c r="B2120" s="3">
        <f t="shared" si="33"/>
        <v>2021</v>
      </c>
      <c r="C2120" s="3" t="str" cm="1">
        <f t="array" ref="C2120">_xlfn.IFS(LEFT(A2120,1)="1","1+2 kvartal",LEFT(A2120,1)="2","1+2 kvartal",LEFT(A2120,1)="3","3+4 kvartal",LEFT(A2120,1)="4","3+4 kvartal")</f>
        <v>3+4 kvartal</v>
      </c>
      <c r="D2120" s="3" t="s">
        <v>3</v>
      </c>
      <c r="E2120" s="3" t="s">
        <v>21</v>
      </c>
      <c r="F2120" s="4">
        <v>8008</v>
      </c>
      <c r="G2120" s="14">
        <v>11.3</v>
      </c>
    </row>
    <row r="2121" spans="1:7" x14ac:dyDescent="0.25">
      <c r="A2121" s="3" t="s">
        <v>182</v>
      </c>
      <c r="B2121" s="3">
        <f t="shared" si="33"/>
        <v>2021</v>
      </c>
      <c r="C2121" s="3" t="str" cm="1">
        <f t="array" ref="C2121">_xlfn.IFS(LEFT(A2121,1)="1","1+2 kvartal",LEFT(A2121,1)="2","1+2 kvartal",LEFT(A2121,1)="3","3+4 kvartal",LEFT(A2121,1)="4","3+4 kvartal")</f>
        <v>3+4 kvartal</v>
      </c>
      <c r="D2121" s="3" t="s">
        <v>3</v>
      </c>
      <c r="E2121" s="3" t="s">
        <v>22</v>
      </c>
      <c r="F2121" s="4">
        <v>8872</v>
      </c>
      <c r="G2121" s="14">
        <v>24.9</v>
      </c>
    </row>
    <row r="2122" spans="1:7" x14ac:dyDescent="0.25">
      <c r="A2122" s="3" t="s">
        <v>182</v>
      </c>
      <c r="B2122" s="3">
        <f t="shared" si="33"/>
        <v>2021</v>
      </c>
      <c r="C2122" s="3" t="str" cm="1">
        <f t="array" ref="C2122">_xlfn.IFS(LEFT(A2122,1)="1","1+2 kvartal",LEFT(A2122,1)="2","1+2 kvartal",LEFT(A2122,1)="3","3+4 kvartal",LEFT(A2122,1)="4","3+4 kvartal")</f>
        <v>3+4 kvartal</v>
      </c>
      <c r="D2122" s="3" t="s">
        <v>3</v>
      </c>
      <c r="E2122" s="3" t="s">
        <v>23</v>
      </c>
      <c r="F2122" s="4">
        <v>4756</v>
      </c>
      <c r="G2122" s="14">
        <v>17.100000000000001</v>
      </c>
    </row>
    <row r="2123" spans="1:7" x14ac:dyDescent="0.25">
      <c r="A2123" s="3" t="s">
        <v>182</v>
      </c>
      <c r="B2123" s="3">
        <f t="shared" si="33"/>
        <v>2021</v>
      </c>
      <c r="C2123" s="3" t="str" cm="1">
        <f t="array" ref="C2123">_xlfn.IFS(LEFT(A2123,1)="1","1+2 kvartal",LEFT(A2123,1)="2","1+2 kvartal",LEFT(A2123,1)="3","3+4 kvartal",LEFT(A2123,1)="4","3+4 kvartal")</f>
        <v>3+4 kvartal</v>
      </c>
      <c r="D2123" s="3" t="s">
        <v>3</v>
      </c>
      <c r="E2123" s="3" t="s">
        <v>24</v>
      </c>
      <c r="F2123" s="4">
        <v>2895</v>
      </c>
      <c r="G2123" s="14">
        <v>11.9</v>
      </c>
    </row>
    <row r="2124" spans="1:7" x14ac:dyDescent="0.25">
      <c r="A2124" s="3" t="s">
        <v>182</v>
      </c>
      <c r="B2124" s="3">
        <f t="shared" si="33"/>
        <v>2021</v>
      </c>
      <c r="C2124" s="3" t="str" cm="1">
        <f t="array" ref="C2124">_xlfn.IFS(LEFT(A2124,1)="1","1+2 kvartal",LEFT(A2124,1)="2","1+2 kvartal",LEFT(A2124,1)="3","3+4 kvartal",LEFT(A2124,1)="4","3+4 kvartal")</f>
        <v>3+4 kvartal</v>
      </c>
      <c r="D2124" s="3" t="s">
        <v>3</v>
      </c>
      <c r="E2124" s="3" t="s">
        <v>25</v>
      </c>
      <c r="F2124" s="4">
        <v>7121</v>
      </c>
      <c r="G2124" s="14">
        <v>22.7</v>
      </c>
    </row>
    <row r="2125" spans="1:7" x14ac:dyDescent="0.25">
      <c r="A2125" s="3" t="s">
        <v>182</v>
      </c>
      <c r="B2125" s="3">
        <f t="shared" si="33"/>
        <v>2021</v>
      </c>
      <c r="C2125" s="3" t="str" cm="1">
        <f t="array" ref="C2125">_xlfn.IFS(LEFT(A2125,1)="1","1+2 kvartal",LEFT(A2125,1)="2","1+2 kvartal",LEFT(A2125,1)="3","3+4 kvartal",LEFT(A2125,1)="4","3+4 kvartal")</f>
        <v>3+4 kvartal</v>
      </c>
      <c r="D2125" s="3" t="s">
        <v>3</v>
      </c>
      <c r="E2125" s="3" t="s">
        <v>26</v>
      </c>
      <c r="F2125" s="4">
        <v>4417</v>
      </c>
      <c r="G2125" s="14">
        <v>9.6</v>
      </c>
    </row>
    <row r="2126" spans="1:7" x14ac:dyDescent="0.25">
      <c r="A2126" s="3" t="s">
        <v>182</v>
      </c>
      <c r="B2126" s="3">
        <f t="shared" si="33"/>
        <v>2021</v>
      </c>
      <c r="C2126" s="3" t="str" cm="1">
        <f t="array" ref="C2126">_xlfn.IFS(LEFT(A2126,1)="1","1+2 kvartal",LEFT(A2126,1)="2","1+2 kvartal",LEFT(A2126,1)="3","3+4 kvartal",LEFT(A2126,1)="4","3+4 kvartal")</f>
        <v>3+4 kvartal</v>
      </c>
      <c r="D2126" s="3" t="s">
        <v>3</v>
      </c>
      <c r="E2126" s="3" t="s">
        <v>27</v>
      </c>
      <c r="F2126" s="4">
        <v>6145</v>
      </c>
      <c r="G2126" s="14">
        <v>13.7</v>
      </c>
    </row>
    <row r="2127" spans="1:7" x14ac:dyDescent="0.25">
      <c r="A2127" s="3" t="s">
        <v>182</v>
      </c>
      <c r="B2127" s="3">
        <f t="shared" si="33"/>
        <v>2021</v>
      </c>
      <c r="C2127" s="3" t="str" cm="1">
        <f t="array" ref="C2127">_xlfn.IFS(LEFT(A2127,1)="1","1+2 kvartal",LEFT(A2127,1)="2","1+2 kvartal",LEFT(A2127,1)="3","3+4 kvartal",LEFT(A2127,1)="4","3+4 kvartal")</f>
        <v>3+4 kvartal</v>
      </c>
      <c r="D2127" s="3" t="s">
        <v>3</v>
      </c>
      <c r="E2127" s="3" t="s">
        <v>28</v>
      </c>
      <c r="F2127" s="4">
        <v>2578</v>
      </c>
      <c r="G2127" s="14">
        <v>16.8</v>
      </c>
    </row>
    <row r="2128" spans="1:7" x14ac:dyDescent="0.25">
      <c r="A2128" s="3" t="s">
        <v>182</v>
      </c>
      <c r="B2128" s="3">
        <f t="shared" si="33"/>
        <v>2021</v>
      </c>
      <c r="C2128" s="3" t="str" cm="1">
        <f t="array" ref="C2128">_xlfn.IFS(LEFT(A2128,1)="1","1+2 kvartal",LEFT(A2128,1)="2","1+2 kvartal",LEFT(A2128,1)="3","3+4 kvartal",LEFT(A2128,1)="4","3+4 kvartal")</f>
        <v>3+4 kvartal</v>
      </c>
      <c r="D2128" s="3" t="s">
        <v>3</v>
      </c>
      <c r="E2128" s="3" t="s">
        <v>29</v>
      </c>
      <c r="F2128" s="4">
        <v>4836</v>
      </c>
      <c r="G2128" s="14">
        <v>15.6</v>
      </c>
    </row>
    <row r="2129" spans="1:7" x14ac:dyDescent="0.25">
      <c r="A2129" s="3" t="s">
        <v>182</v>
      </c>
      <c r="B2129" s="3">
        <f t="shared" si="33"/>
        <v>2021</v>
      </c>
      <c r="C2129" s="3" t="str" cm="1">
        <f t="array" ref="C2129">_xlfn.IFS(LEFT(A2129,1)="1","1+2 kvartal",LEFT(A2129,1)="2","1+2 kvartal",LEFT(A2129,1)="3","3+4 kvartal",LEFT(A2129,1)="4","3+4 kvartal")</f>
        <v>3+4 kvartal</v>
      </c>
      <c r="D2129" s="3" t="s">
        <v>3</v>
      </c>
      <c r="E2129" s="3" t="s">
        <v>30</v>
      </c>
      <c r="F2129" s="4">
        <v>4265</v>
      </c>
      <c r="G2129" s="14">
        <v>17.399999999999999</v>
      </c>
    </row>
    <row r="2130" spans="1:7" x14ac:dyDescent="0.25">
      <c r="A2130" s="3" t="s">
        <v>182</v>
      </c>
      <c r="B2130" s="3">
        <f t="shared" si="33"/>
        <v>2021</v>
      </c>
      <c r="C2130" s="3" t="str" cm="1">
        <f t="array" ref="C2130">_xlfn.IFS(LEFT(A2130,1)="1","1+2 kvartal",LEFT(A2130,1)="2","1+2 kvartal",LEFT(A2130,1)="3","3+4 kvartal",LEFT(A2130,1)="4","3+4 kvartal")</f>
        <v>3+4 kvartal</v>
      </c>
      <c r="D2130" s="3" t="s">
        <v>3</v>
      </c>
      <c r="E2130" s="3" t="s">
        <v>31</v>
      </c>
      <c r="F2130" s="4">
        <v>9366</v>
      </c>
      <c r="G2130" s="14">
        <v>25.6</v>
      </c>
    </row>
    <row r="2131" spans="1:7" x14ac:dyDescent="0.25">
      <c r="A2131" s="3" t="s">
        <v>182</v>
      </c>
      <c r="B2131" s="3">
        <f t="shared" si="33"/>
        <v>2021</v>
      </c>
      <c r="C2131" s="3" t="str" cm="1">
        <f t="array" ref="C2131">_xlfn.IFS(LEFT(A2131,1)="1","1+2 kvartal",LEFT(A2131,1)="2","1+2 kvartal",LEFT(A2131,1)="3","3+4 kvartal",LEFT(A2131,1)="4","3+4 kvartal")</f>
        <v>3+4 kvartal</v>
      </c>
      <c r="D2131" s="3" t="s">
        <v>3</v>
      </c>
      <c r="E2131" s="3" t="s">
        <v>32</v>
      </c>
      <c r="F2131" s="4">
        <v>7918</v>
      </c>
      <c r="G2131" s="14">
        <v>22.9</v>
      </c>
    </row>
    <row r="2132" spans="1:7" x14ac:dyDescent="0.25">
      <c r="A2132" s="3" t="s">
        <v>182</v>
      </c>
      <c r="B2132" s="3">
        <f t="shared" si="33"/>
        <v>2021</v>
      </c>
      <c r="C2132" s="3" t="str" cm="1">
        <f t="array" ref="C2132">_xlfn.IFS(LEFT(A2132,1)="1","1+2 kvartal",LEFT(A2132,1)="2","1+2 kvartal",LEFT(A2132,1)="3","3+4 kvartal",LEFT(A2132,1)="4","3+4 kvartal")</f>
        <v>3+4 kvartal</v>
      </c>
      <c r="D2132" s="3" t="s">
        <v>3</v>
      </c>
      <c r="E2132" s="3" t="s">
        <v>33</v>
      </c>
      <c r="F2132" s="4">
        <v>3974</v>
      </c>
      <c r="G2132" s="14">
        <v>20.9</v>
      </c>
    </row>
    <row r="2133" spans="1:7" x14ac:dyDescent="0.25">
      <c r="A2133" s="3" t="s">
        <v>182</v>
      </c>
      <c r="B2133" s="3">
        <f t="shared" si="33"/>
        <v>2021</v>
      </c>
      <c r="C2133" s="3" t="str" cm="1">
        <f t="array" ref="C2133">_xlfn.IFS(LEFT(A2133,1)="1","1+2 kvartal",LEFT(A2133,1)="2","1+2 kvartal",LEFT(A2133,1)="3","3+4 kvartal",LEFT(A2133,1)="4","3+4 kvartal")</f>
        <v>3+4 kvartal</v>
      </c>
      <c r="D2133" s="3" t="s">
        <v>3</v>
      </c>
      <c r="E2133" s="3" t="s">
        <v>34</v>
      </c>
      <c r="F2133" s="4">
        <v>5428</v>
      </c>
      <c r="G2133" s="14">
        <v>18.399999999999999</v>
      </c>
    </row>
    <row r="2134" spans="1:7" x14ac:dyDescent="0.25">
      <c r="A2134" s="3" t="s">
        <v>182</v>
      </c>
      <c r="B2134" s="3">
        <f t="shared" si="33"/>
        <v>2021</v>
      </c>
      <c r="C2134" s="3" t="str" cm="1">
        <f t="array" ref="C2134">_xlfn.IFS(LEFT(A2134,1)="1","1+2 kvartal",LEFT(A2134,1)="2","1+2 kvartal",LEFT(A2134,1)="3","3+4 kvartal",LEFT(A2134,1)="4","3+4 kvartal")</f>
        <v>3+4 kvartal</v>
      </c>
      <c r="D2134" s="3" t="s">
        <v>3</v>
      </c>
      <c r="E2134" s="3" t="s">
        <v>35</v>
      </c>
      <c r="F2134" s="4">
        <v>6745</v>
      </c>
      <c r="G2134" s="14">
        <v>17.5</v>
      </c>
    </row>
    <row r="2135" spans="1:7" x14ac:dyDescent="0.25">
      <c r="A2135" s="3" t="s">
        <v>182</v>
      </c>
      <c r="B2135" s="3">
        <f t="shared" si="33"/>
        <v>2021</v>
      </c>
      <c r="C2135" s="3" t="str" cm="1">
        <f t="array" ref="C2135">_xlfn.IFS(LEFT(A2135,1)="1","1+2 kvartal",LEFT(A2135,1)="2","1+2 kvartal",LEFT(A2135,1)="3","3+4 kvartal",LEFT(A2135,1)="4","3+4 kvartal")</f>
        <v>3+4 kvartal</v>
      </c>
      <c r="D2135" s="3" t="s">
        <v>3</v>
      </c>
      <c r="E2135" s="3" t="s">
        <v>36</v>
      </c>
      <c r="F2135" s="4">
        <v>3126</v>
      </c>
      <c r="G2135" s="14">
        <v>17.100000000000001</v>
      </c>
    </row>
    <row r="2136" spans="1:7" x14ac:dyDescent="0.25">
      <c r="A2136" s="3" t="s">
        <v>182</v>
      </c>
      <c r="B2136" s="3">
        <f t="shared" si="33"/>
        <v>2021</v>
      </c>
      <c r="C2136" s="3" t="str" cm="1">
        <f t="array" ref="C2136">_xlfn.IFS(LEFT(A2136,1)="1","1+2 kvartal",LEFT(A2136,1)="2","1+2 kvartal",LEFT(A2136,1)="3","3+4 kvartal",LEFT(A2136,1)="4","3+4 kvartal")</f>
        <v>3+4 kvartal</v>
      </c>
      <c r="D2136" s="3" t="s">
        <v>3</v>
      </c>
      <c r="E2136" s="3" t="s">
        <v>37</v>
      </c>
      <c r="F2136" s="4">
        <v>11131</v>
      </c>
      <c r="G2136" s="14">
        <v>19.600000000000001</v>
      </c>
    </row>
    <row r="2137" spans="1:7" x14ac:dyDescent="0.25">
      <c r="A2137" s="3" t="s">
        <v>182</v>
      </c>
      <c r="B2137" s="3">
        <f t="shared" si="33"/>
        <v>2021</v>
      </c>
      <c r="C2137" s="3" t="str" cm="1">
        <f t="array" ref="C2137">_xlfn.IFS(LEFT(A2137,1)="1","1+2 kvartal",LEFT(A2137,1)="2","1+2 kvartal",LEFT(A2137,1)="3","3+4 kvartal",LEFT(A2137,1)="4","3+4 kvartal")</f>
        <v>3+4 kvartal</v>
      </c>
      <c r="D2137" s="3" t="s">
        <v>3</v>
      </c>
      <c r="E2137" s="3" t="s">
        <v>38</v>
      </c>
      <c r="F2137" s="4">
        <v>4933</v>
      </c>
      <c r="G2137" s="4">
        <v>15</v>
      </c>
    </row>
    <row r="2138" spans="1:7" x14ac:dyDescent="0.25">
      <c r="A2138" s="3" t="s">
        <v>182</v>
      </c>
      <c r="B2138" s="3">
        <f t="shared" si="33"/>
        <v>2021</v>
      </c>
      <c r="C2138" s="3" t="str" cm="1">
        <f t="array" ref="C2138">_xlfn.IFS(LEFT(A2138,1)="1","1+2 kvartal",LEFT(A2138,1)="2","1+2 kvartal",LEFT(A2138,1)="3","3+4 kvartal",LEFT(A2138,1)="4","3+4 kvartal")</f>
        <v>3+4 kvartal</v>
      </c>
      <c r="D2138" s="3" t="s">
        <v>3</v>
      </c>
      <c r="E2138" s="3" t="s">
        <v>39</v>
      </c>
      <c r="F2138" s="4">
        <v>9248</v>
      </c>
      <c r="G2138" s="14">
        <v>23.3</v>
      </c>
    </row>
    <row r="2139" spans="1:7" x14ac:dyDescent="0.25">
      <c r="A2139" s="3" t="s">
        <v>182</v>
      </c>
      <c r="B2139" s="3">
        <f t="shared" si="33"/>
        <v>2021</v>
      </c>
      <c r="C2139" s="3" t="str" cm="1">
        <f t="array" ref="C2139">_xlfn.IFS(LEFT(A2139,1)="1","1+2 kvartal",LEFT(A2139,1)="2","1+2 kvartal",LEFT(A2139,1)="3","3+4 kvartal",LEFT(A2139,1)="4","3+4 kvartal")</f>
        <v>3+4 kvartal</v>
      </c>
      <c r="D2139" s="3" t="s">
        <v>3</v>
      </c>
      <c r="E2139" s="3" t="s">
        <v>40</v>
      </c>
      <c r="F2139" s="4">
        <v>9020</v>
      </c>
      <c r="G2139" s="14">
        <v>19.8</v>
      </c>
    </row>
    <row r="2140" spans="1:7" x14ac:dyDescent="0.25">
      <c r="A2140" s="3" t="s">
        <v>182</v>
      </c>
      <c r="B2140" s="3">
        <f t="shared" si="33"/>
        <v>2021</v>
      </c>
      <c r="C2140" s="3" t="str" cm="1">
        <f t="array" ref="C2140">_xlfn.IFS(LEFT(A2140,1)="1","1+2 kvartal",LEFT(A2140,1)="2","1+2 kvartal",LEFT(A2140,1)="3","3+4 kvartal",LEFT(A2140,1)="4","3+4 kvartal")</f>
        <v>3+4 kvartal</v>
      </c>
      <c r="D2140" s="3" t="s">
        <v>3</v>
      </c>
      <c r="E2140" s="3" t="s">
        <v>41</v>
      </c>
      <c r="F2140" s="4">
        <v>7068</v>
      </c>
      <c r="G2140" s="14">
        <v>19.3</v>
      </c>
    </row>
    <row r="2141" spans="1:7" x14ac:dyDescent="0.25">
      <c r="A2141" s="3" t="s">
        <v>182</v>
      </c>
      <c r="B2141" s="3">
        <f t="shared" si="33"/>
        <v>2021</v>
      </c>
      <c r="C2141" s="3" t="str" cm="1">
        <f t="array" ref="C2141">_xlfn.IFS(LEFT(A2141,1)="1","1+2 kvartal",LEFT(A2141,1)="2","1+2 kvartal",LEFT(A2141,1)="3","3+4 kvartal",LEFT(A2141,1)="4","3+4 kvartal")</f>
        <v>3+4 kvartal</v>
      </c>
      <c r="D2141" s="3" t="s">
        <v>3</v>
      </c>
      <c r="E2141" s="3" t="s">
        <v>42</v>
      </c>
      <c r="F2141" s="4">
        <v>12553</v>
      </c>
      <c r="G2141" s="14">
        <v>21.1</v>
      </c>
    </row>
    <row r="2142" spans="1:7" x14ac:dyDescent="0.25">
      <c r="A2142" s="3" t="s">
        <v>182</v>
      </c>
      <c r="B2142" s="3">
        <f t="shared" si="33"/>
        <v>2021</v>
      </c>
      <c r="C2142" s="3" t="str" cm="1">
        <f t="array" ref="C2142">_xlfn.IFS(LEFT(A2142,1)="1","1+2 kvartal",LEFT(A2142,1)="2","1+2 kvartal",LEFT(A2142,1)="3","3+4 kvartal",LEFT(A2142,1)="4","3+4 kvartal")</f>
        <v>3+4 kvartal</v>
      </c>
      <c r="D2142" s="3" t="s">
        <v>3</v>
      </c>
      <c r="E2142" s="3" t="s">
        <v>43</v>
      </c>
      <c r="F2142" s="4">
        <v>5942</v>
      </c>
      <c r="G2142" s="14">
        <v>17.2</v>
      </c>
    </row>
    <row r="2143" spans="1:7" x14ac:dyDescent="0.25">
      <c r="A2143" s="3" t="s">
        <v>182</v>
      </c>
      <c r="B2143" s="3">
        <f t="shared" si="33"/>
        <v>2021</v>
      </c>
      <c r="C2143" s="3" t="str" cm="1">
        <f t="array" ref="C2143">_xlfn.IFS(LEFT(A2143,1)="1","1+2 kvartal",LEFT(A2143,1)="2","1+2 kvartal",LEFT(A2143,1)="3","3+4 kvartal",LEFT(A2143,1)="4","3+4 kvartal")</f>
        <v>3+4 kvartal</v>
      </c>
      <c r="D2143" s="3" t="s">
        <v>3</v>
      </c>
      <c r="E2143" s="3" t="s">
        <v>44</v>
      </c>
      <c r="F2143" s="4">
        <v>6059</v>
      </c>
      <c r="G2143" s="4">
        <v>18</v>
      </c>
    </row>
    <row r="2144" spans="1:7" x14ac:dyDescent="0.25">
      <c r="A2144" s="3" t="s">
        <v>182</v>
      </c>
      <c r="B2144" s="3">
        <f t="shared" si="33"/>
        <v>2021</v>
      </c>
      <c r="C2144" s="3" t="str" cm="1">
        <f t="array" ref="C2144">_xlfn.IFS(LEFT(A2144,1)="1","1+2 kvartal",LEFT(A2144,1)="2","1+2 kvartal",LEFT(A2144,1)="3","3+4 kvartal",LEFT(A2144,1)="4","3+4 kvartal")</f>
        <v>3+4 kvartal</v>
      </c>
      <c r="D2144" s="3" t="s">
        <v>3</v>
      </c>
      <c r="E2144" s="3" t="s">
        <v>45</v>
      </c>
      <c r="F2144" s="4">
        <v>1521</v>
      </c>
      <c r="G2144" s="14">
        <v>10.9</v>
      </c>
    </row>
    <row r="2145" spans="1:7" x14ac:dyDescent="0.25">
      <c r="A2145" s="3" t="s">
        <v>182</v>
      </c>
      <c r="B2145" s="3">
        <f t="shared" si="33"/>
        <v>2021</v>
      </c>
      <c r="C2145" s="3" t="str" cm="1">
        <f t="array" ref="C2145">_xlfn.IFS(LEFT(A2145,1)="1","1+2 kvartal",LEFT(A2145,1)="2","1+2 kvartal",LEFT(A2145,1)="3","3+4 kvartal",LEFT(A2145,1)="4","3+4 kvartal")</f>
        <v>3+4 kvartal</v>
      </c>
      <c r="D2145" s="3" t="s">
        <v>3</v>
      </c>
      <c r="E2145" s="3" t="s">
        <v>46</v>
      </c>
      <c r="F2145" s="4">
        <v>5296</v>
      </c>
      <c r="G2145" s="14">
        <v>20.3</v>
      </c>
    </row>
    <row r="2146" spans="1:7" x14ac:dyDescent="0.25">
      <c r="A2146" s="3" t="s">
        <v>182</v>
      </c>
      <c r="B2146" s="3">
        <f t="shared" si="33"/>
        <v>2021</v>
      </c>
      <c r="C2146" s="3" t="str" cm="1">
        <f t="array" ref="C2146">_xlfn.IFS(LEFT(A2146,1)="1","1+2 kvartal",LEFT(A2146,1)="2","1+2 kvartal",LEFT(A2146,1)="3","3+4 kvartal",LEFT(A2146,1)="4","3+4 kvartal")</f>
        <v>3+4 kvartal</v>
      </c>
      <c r="D2146" s="3" t="s">
        <v>3</v>
      </c>
      <c r="E2146" s="3" t="s">
        <v>47</v>
      </c>
      <c r="F2146" s="4">
        <v>3088</v>
      </c>
      <c r="G2146" s="14">
        <v>20.3</v>
      </c>
    </row>
    <row r="2147" spans="1:7" x14ac:dyDescent="0.25">
      <c r="A2147" s="3" t="s">
        <v>182</v>
      </c>
      <c r="B2147" s="3">
        <f t="shared" si="33"/>
        <v>2021</v>
      </c>
      <c r="C2147" s="3" t="str" cm="1">
        <f t="array" ref="C2147">_xlfn.IFS(LEFT(A2147,1)="1","1+2 kvartal",LEFT(A2147,1)="2","1+2 kvartal",LEFT(A2147,1)="3","3+4 kvartal",LEFT(A2147,1)="4","3+4 kvartal")</f>
        <v>3+4 kvartal</v>
      </c>
      <c r="D2147" s="3" t="s">
        <v>3</v>
      </c>
      <c r="E2147" s="3" t="s">
        <v>48</v>
      </c>
      <c r="F2147" s="4">
        <v>5170</v>
      </c>
      <c r="G2147" s="14">
        <v>22.5</v>
      </c>
    </row>
    <row r="2148" spans="1:7" x14ac:dyDescent="0.25">
      <c r="A2148" s="3" t="s">
        <v>182</v>
      </c>
      <c r="B2148" s="3">
        <f t="shared" si="33"/>
        <v>2021</v>
      </c>
      <c r="C2148" s="3" t="str" cm="1">
        <f t="array" ref="C2148">_xlfn.IFS(LEFT(A2148,1)="1","1+2 kvartal",LEFT(A2148,1)="2","1+2 kvartal",LEFT(A2148,1)="3","3+4 kvartal",LEFT(A2148,1)="4","3+4 kvartal")</f>
        <v>3+4 kvartal</v>
      </c>
      <c r="D2148" s="3" t="s">
        <v>3</v>
      </c>
      <c r="E2148" s="3" t="s">
        <v>49</v>
      </c>
      <c r="F2148" s="4">
        <v>7423</v>
      </c>
      <c r="G2148" s="14">
        <v>24.8</v>
      </c>
    </row>
    <row r="2149" spans="1:7" x14ac:dyDescent="0.25">
      <c r="A2149" s="3" t="s">
        <v>182</v>
      </c>
      <c r="B2149" s="3">
        <f t="shared" si="33"/>
        <v>2021</v>
      </c>
      <c r="C2149" s="3" t="str" cm="1">
        <f t="array" ref="C2149">_xlfn.IFS(LEFT(A2149,1)="1","1+2 kvartal",LEFT(A2149,1)="2","1+2 kvartal",LEFT(A2149,1)="3","3+4 kvartal",LEFT(A2149,1)="4","3+4 kvartal")</f>
        <v>3+4 kvartal</v>
      </c>
      <c r="D2149" s="3" t="s">
        <v>3</v>
      </c>
      <c r="E2149" s="3" t="s">
        <v>50</v>
      </c>
      <c r="F2149" s="4">
        <v>3157</v>
      </c>
      <c r="G2149" s="4">
        <v>22</v>
      </c>
    </row>
    <row r="2150" spans="1:7" x14ac:dyDescent="0.25">
      <c r="A2150" s="3" t="s">
        <v>182</v>
      </c>
      <c r="B2150" s="3">
        <f t="shared" si="33"/>
        <v>2021</v>
      </c>
      <c r="C2150" s="3" t="str" cm="1">
        <f t="array" ref="C2150">_xlfn.IFS(LEFT(A2150,1)="1","1+2 kvartal",LEFT(A2150,1)="2","1+2 kvartal",LEFT(A2150,1)="3","3+4 kvartal",LEFT(A2150,1)="4","3+4 kvartal")</f>
        <v>3+4 kvartal</v>
      </c>
      <c r="D2150" s="3" t="s">
        <v>3</v>
      </c>
      <c r="E2150" s="3" t="s">
        <v>51</v>
      </c>
      <c r="F2150" s="4">
        <v>10986</v>
      </c>
      <c r="G2150" s="14">
        <v>18.399999999999999</v>
      </c>
    </row>
    <row r="2151" spans="1:7" x14ac:dyDescent="0.25">
      <c r="A2151" s="3" t="s">
        <v>182</v>
      </c>
      <c r="B2151" s="3">
        <f t="shared" si="33"/>
        <v>2021</v>
      </c>
      <c r="C2151" s="3" t="str" cm="1">
        <f t="array" ref="C2151">_xlfn.IFS(LEFT(A2151,1)="1","1+2 kvartal",LEFT(A2151,1)="2","1+2 kvartal",LEFT(A2151,1)="3","3+4 kvartal",LEFT(A2151,1)="4","3+4 kvartal")</f>
        <v>3+4 kvartal</v>
      </c>
      <c r="D2151" s="3" t="s">
        <v>3</v>
      </c>
      <c r="E2151" s="3" t="s">
        <v>52</v>
      </c>
      <c r="F2151" s="4">
        <v>59483</v>
      </c>
      <c r="G2151" s="14">
        <v>12.4</v>
      </c>
    </row>
    <row r="2152" spans="1:7" x14ac:dyDescent="0.25">
      <c r="A2152" s="3" t="s">
        <v>182</v>
      </c>
      <c r="B2152" s="3">
        <f t="shared" si="33"/>
        <v>2021</v>
      </c>
      <c r="C2152" s="3" t="str" cm="1">
        <f t="array" ref="C2152">_xlfn.IFS(LEFT(A2152,1)="1","1+2 kvartal",LEFT(A2152,1)="2","1+2 kvartal",LEFT(A2152,1)="3","3+4 kvartal",LEFT(A2152,1)="4","3+4 kvartal")</f>
        <v>3+4 kvartal</v>
      </c>
      <c r="D2152" s="3" t="s">
        <v>3</v>
      </c>
      <c r="E2152" s="3" t="s">
        <v>53</v>
      </c>
      <c r="F2152" s="4">
        <v>7057</v>
      </c>
      <c r="G2152" s="4">
        <v>18</v>
      </c>
    </row>
    <row r="2153" spans="1:7" x14ac:dyDescent="0.25">
      <c r="A2153" s="3" t="s">
        <v>182</v>
      </c>
      <c r="B2153" s="3">
        <f t="shared" si="33"/>
        <v>2021</v>
      </c>
      <c r="C2153" s="3" t="str" cm="1">
        <f t="array" ref="C2153">_xlfn.IFS(LEFT(A2153,1)="1","1+2 kvartal",LEFT(A2153,1)="2","1+2 kvartal",LEFT(A2153,1)="3","3+4 kvartal",LEFT(A2153,1)="4","3+4 kvartal")</f>
        <v>3+4 kvartal</v>
      </c>
      <c r="D2153" s="3" t="s">
        <v>3</v>
      </c>
      <c r="E2153" s="3" t="s">
        <v>54</v>
      </c>
      <c r="F2153" s="4">
        <v>2173</v>
      </c>
      <c r="G2153" s="4">
        <v>31</v>
      </c>
    </row>
    <row r="2154" spans="1:7" x14ac:dyDescent="0.25">
      <c r="A2154" s="3" t="s">
        <v>182</v>
      </c>
      <c r="B2154" s="3">
        <f t="shared" si="33"/>
        <v>2021</v>
      </c>
      <c r="C2154" s="3" t="str" cm="1">
        <f t="array" ref="C2154">_xlfn.IFS(LEFT(A2154,1)="1","1+2 kvartal",LEFT(A2154,1)="2","1+2 kvartal",LEFT(A2154,1)="3","3+4 kvartal",LEFT(A2154,1)="4","3+4 kvartal")</f>
        <v>3+4 kvartal</v>
      </c>
      <c r="D2154" s="3" t="s">
        <v>3</v>
      </c>
      <c r="E2154" s="3" t="s">
        <v>55</v>
      </c>
      <c r="F2154" s="4">
        <v>2670</v>
      </c>
      <c r="G2154" s="14">
        <v>15.6</v>
      </c>
    </row>
    <row r="2155" spans="1:7" x14ac:dyDescent="0.25">
      <c r="A2155" s="3" t="s">
        <v>182</v>
      </c>
      <c r="B2155" s="3">
        <f t="shared" si="33"/>
        <v>2021</v>
      </c>
      <c r="C2155" s="3" t="str" cm="1">
        <f t="array" ref="C2155">_xlfn.IFS(LEFT(A2155,1)="1","1+2 kvartal",LEFT(A2155,1)="2","1+2 kvartal",LEFT(A2155,1)="3","3+4 kvartal",LEFT(A2155,1)="4","3+4 kvartal")</f>
        <v>3+4 kvartal</v>
      </c>
      <c r="D2155" s="3" t="s">
        <v>3</v>
      </c>
      <c r="E2155" s="3" t="s">
        <v>56</v>
      </c>
      <c r="F2155" s="4">
        <v>2571</v>
      </c>
      <c r="G2155" s="14">
        <v>21.6</v>
      </c>
    </row>
    <row r="2156" spans="1:7" x14ac:dyDescent="0.25">
      <c r="A2156" s="3" t="s">
        <v>182</v>
      </c>
      <c r="B2156" s="3">
        <f t="shared" si="33"/>
        <v>2021</v>
      </c>
      <c r="C2156" s="3" t="str" cm="1">
        <f t="array" ref="C2156">_xlfn.IFS(LEFT(A2156,1)="1","1+2 kvartal",LEFT(A2156,1)="2","1+2 kvartal",LEFT(A2156,1)="3","3+4 kvartal",LEFT(A2156,1)="4","3+4 kvartal")</f>
        <v>3+4 kvartal</v>
      </c>
      <c r="D2156" s="3" t="s">
        <v>3</v>
      </c>
      <c r="E2156" s="3" t="s">
        <v>57</v>
      </c>
      <c r="F2156" s="4">
        <v>7700</v>
      </c>
      <c r="G2156" s="4">
        <v>32</v>
      </c>
    </row>
    <row r="2157" spans="1:7" x14ac:dyDescent="0.25">
      <c r="A2157" s="3" t="s">
        <v>182</v>
      </c>
      <c r="B2157" s="3">
        <f t="shared" si="33"/>
        <v>2021</v>
      </c>
      <c r="C2157" s="3" t="str" cm="1">
        <f t="array" ref="C2157">_xlfn.IFS(LEFT(A2157,1)="1","1+2 kvartal",LEFT(A2157,1)="2","1+2 kvartal",LEFT(A2157,1)="3","3+4 kvartal",LEFT(A2157,1)="4","3+4 kvartal")</f>
        <v>3+4 kvartal</v>
      </c>
      <c r="D2157" s="3" t="s">
        <v>3</v>
      </c>
      <c r="E2157" s="3" t="s">
        <v>58</v>
      </c>
      <c r="F2157" s="4">
        <v>3964</v>
      </c>
      <c r="G2157" s="4">
        <v>11</v>
      </c>
    </row>
    <row r="2158" spans="1:7" x14ac:dyDescent="0.25">
      <c r="A2158" s="3" t="s">
        <v>182</v>
      </c>
      <c r="B2158" s="3">
        <f t="shared" si="33"/>
        <v>2021</v>
      </c>
      <c r="C2158" s="3" t="str" cm="1">
        <f t="array" ref="C2158">_xlfn.IFS(LEFT(A2158,1)="1","1+2 kvartal",LEFT(A2158,1)="2","1+2 kvartal",LEFT(A2158,1)="3","3+4 kvartal",LEFT(A2158,1)="4","3+4 kvartal")</f>
        <v>3+4 kvartal</v>
      </c>
      <c r="D2158" s="3" t="s">
        <v>3</v>
      </c>
      <c r="E2158" s="3" t="s">
        <v>59</v>
      </c>
      <c r="F2158" s="4">
        <v>221</v>
      </c>
      <c r="G2158" s="4">
        <v>24</v>
      </c>
    </row>
    <row r="2159" spans="1:7" x14ac:dyDescent="0.25">
      <c r="A2159" s="3" t="s">
        <v>182</v>
      </c>
      <c r="B2159" s="3">
        <f t="shared" si="33"/>
        <v>2021</v>
      </c>
      <c r="C2159" s="3" t="str" cm="1">
        <f t="array" ref="C2159">_xlfn.IFS(LEFT(A2159,1)="1","1+2 kvartal",LEFT(A2159,1)="2","1+2 kvartal",LEFT(A2159,1)="3","3+4 kvartal",LEFT(A2159,1)="4","3+4 kvartal")</f>
        <v>3+4 kvartal</v>
      </c>
      <c r="D2159" s="3" t="s">
        <v>3</v>
      </c>
      <c r="E2159" s="3" t="s">
        <v>60</v>
      </c>
      <c r="F2159" s="4">
        <v>5711</v>
      </c>
      <c r="G2159" s="14">
        <v>22.1</v>
      </c>
    </row>
    <row r="2160" spans="1:7" x14ac:dyDescent="0.25">
      <c r="A2160" s="3" t="s">
        <v>182</v>
      </c>
      <c r="B2160" s="3">
        <f t="shared" si="33"/>
        <v>2021</v>
      </c>
      <c r="C2160" s="3" t="str" cm="1">
        <f t="array" ref="C2160">_xlfn.IFS(LEFT(A2160,1)="1","1+2 kvartal",LEFT(A2160,1)="2","1+2 kvartal",LEFT(A2160,1)="3","3+4 kvartal",LEFT(A2160,1)="4","3+4 kvartal")</f>
        <v>3+4 kvartal</v>
      </c>
      <c r="D2160" s="3" t="s">
        <v>3</v>
      </c>
      <c r="E2160" s="3" t="s">
        <v>61</v>
      </c>
      <c r="F2160" s="4">
        <v>4562</v>
      </c>
      <c r="G2160" s="14">
        <v>18.899999999999999</v>
      </c>
    </row>
    <row r="2161" spans="1:7" x14ac:dyDescent="0.25">
      <c r="A2161" s="3" t="s">
        <v>182</v>
      </c>
      <c r="B2161" s="3">
        <f t="shared" si="33"/>
        <v>2021</v>
      </c>
      <c r="C2161" s="3" t="str" cm="1">
        <f t="array" ref="C2161">_xlfn.IFS(LEFT(A2161,1)="1","1+2 kvartal",LEFT(A2161,1)="2","1+2 kvartal",LEFT(A2161,1)="3","3+4 kvartal",LEFT(A2161,1)="4","3+4 kvartal")</f>
        <v>3+4 kvartal</v>
      </c>
      <c r="D2161" s="3" t="s">
        <v>3</v>
      </c>
      <c r="E2161" s="3" t="s">
        <v>62</v>
      </c>
      <c r="F2161" s="4">
        <v>3087</v>
      </c>
      <c r="G2161" s="14">
        <v>25.5</v>
      </c>
    </row>
    <row r="2162" spans="1:7" x14ac:dyDescent="0.25">
      <c r="A2162" s="3" t="s">
        <v>182</v>
      </c>
      <c r="B2162" s="3">
        <f t="shared" si="33"/>
        <v>2021</v>
      </c>
      <c r="C2162" s="3" t="str" cm="1">
        <f t="array" ref="C2162">_xlfn.IFS(LEFT(A2162,1)="1","1+2 kvartal",LEFT(A2162,1)="2","1+2 kvartal",LEFT(A2162,1)="3","3+4 kvartal",LEFT(A2162,1)="4","3+4 kvartal")</f>
        <v>3+4 kvartal</v>
      </c>
      <c r="D2162" s="3" t="s">
        <v>3</v>
      </c>
      <c r="E2162" s="3" t="s">
        <v>63</v>
      </c>
      <c r="F2162" s="4">
        <v>5437</v>
      </c>
      <c r="G2162" s="14">
        <v>23.5</v>
      </c>
    </row>
    <row r="2163" spans="1:7" x14ac:dyDescent="0.25">
      <c r="A2163" s="3" t="s">
        <v>182</v>
      </c>
      <c r="B2163" s="3">
        <f t="shared" si="33"/>
        <v>2021</v>
      </c>
      <c r="C2163" s="3" t="str" cm="1">
        <f t="array" ref="C2163">_xlfn.IFS(LEFT(A2163,1)="1","1+2 kvartal",LEFT(A2163,1)="2","1+2 kvartal",LEFT(A2163,1)="3","3+4 kvartal",LEFT(A2163,1)="4","3+4 kvartal")</f>
        <v>3+4 kvartal</v>
      </c>
      <c r="D2163" s="3" t="s">
        <v>3</v>
      </c>
      <c r="E2163" s="3" t="s">
        <v>64</v>
      </c>
      <c r="F2163" s="4">
        <v>4091</v>
      </c>
      <c r="G2163" s="14">
        <v>22.4</v>
      </c>
    </row>
    <row r="2164" spans="1:7" x14ac:dyDescent="0.25">
      <c r="A2164" s="3" t="s">
        <v>182</v>
      </c>
      <c r="B2164" s="3">
        <f t="shared" si="33"/>
        <v>2021</v>
      </c>
      <c r="C2164" s="3" t="str" cm="1">
        <f t="array" ref="C2164">_xlfn.IFS(LEFT(A2164,1)="1","1+2 kvartal",LEFT(A2164,1)="2","1+2 kvartal",LEFT(A2164,1)="3","3+4 kvartal",LEFT(A2164,1)="4","3+4 kvartal")</f>
        <v>3+4 kvartal</v>
      </c>
      <c r="D2164" s="3" t="s">
        <v>3</v>
      </c>
      <c r="E2164" s="3" t="s">
        <v>65</v>
      </c>
      <c r="F2164" s="4">
        <v>4811</v>
      </c>
      <c r="G2164" s="14">
        <v>24.6</v>
      </c>
    </row>
    <row r="2165" spans="1:7" x14ac:dyDescent="0.25">
      <c r="A2165" s="3" t="s">
        <v>182</v>
      </c>
      <c r="B2165" s="3">
        <f t="shared" si="33"/>
        <v>2021</v>
      </c>
      <c r="C2165" s="3" t="str" cm="1">
        <f t="array" ref="C2165">_xlfn.IFS(LEFT(A2165,1)="1","1+2 kvartal",LEFT(A2165,1)="2","1+2 kvartal",LEFT(A2165,1)="3","3+4 kvartal",LEFT(A2165,1)="4","3+4 kvartal")</f>
        <v>3+4 kvartal</v>
      </c>
      <c r="D2165" s="3" t="s">
        <v>3</v>
      </c>
      <c r="E2165" s="3" t="s">
        <v>66</v>
      </c>
      <c r="F2165" s="4">
        <v>10699</v>
      </c>
      <c r="G2165" s="14">
        <v>20.3</v>
      </c>
    </row>
    <row r="2166" spans="1:7" x14ac:dyDescent="0.25">
      <c r="A2166" s="3" t="s">
        <v>182</v>
      </c>
      <c r="B2166" s="3">
        <f t="shared" si="33"/>
        <v>2021</v>
      </c>
      <c r="C2166" s="3" t="str" cm="1">
        <f t="array" ref="C2166">_xlfn.IFS(LEFT(A2166,1)="1","1+2 kvartal",LEFT(A2166,1)="2","1+2 kvartal",LEFT(A2166,1)="3","3+4 kvartal",LEFT(A2166,1)="4","3+4 kvartal")</f>
        <v>3+4 kvartal</v>
      </c>
      <c r="D2166" s="3" t="s">
        <v>3</v>
      </c>
      <c r="E2166" s="3" t="s">
        <v>67</v>
      </c>
      <c r="F2166" s="4">
        <v>2750</v>
      </c>
      <c r="G2166" s="14">
        <v>19.8</v>
      </c>
    </row>
    <row r="2167" spans="1:7" x14ac:dyDescent="0.25">
      <c r="A2167" s="3" t="s">
        <v>182</v>
      </c>
      <c r="B2167" s="3">
        <f t="shared" si="33"/>
        <v>2021</v>
      </c>
      <c r="C2167" s="3" t="str" cm="1">
        <f t="array" ref="C2167">_xlfn.IFS(LEFT(A2167,1)="1","1+2 kvartal",LEFT(A2167,1)="2","1+2 kvartal",LEFT(A2167,1)="3","3+4 kvartal",LEFT(A2167,1)="4","3+4 kvartal")</f>
        <v>3+4 kvartal</v>
      </c>
      <c r="D2167" s="3" t="s">
        <v>3</v>
      </c>
      <c r="E2167" s="3" t="s">
        <v>68</v>
      </c>
      <c r="F2167" s="4">
        <v>27589</v>
      </c>
      <c r="G2167" s="14">
        <v>19.7</v>
      </c>
    </row>
    <row r="2168" spans="1:7" x14ac:dyDescent="0.25">
      <c r="A2168" s="3" t="s">
        <v>182</v>
      </c>
      <c r="B2168" s="3">
        <f t="shared" si="33"/>
        <v>2021</v>
      </c>
      <c r="C2168" s="3" t="str" cm="1">
        <f t="array" ref="C2168">_xlfn.IFS(LEFT(A2168,1)="1","1+2 kvartal",LEFT(A2168,1)="2","1+2 kvartal",LEFT(A2168,1)="3","3+4 kvartal",LEFT(A2168,1)="4","3+4 kvartal")</f>
        <v>3+4 kvartal</v>
      </c>
      <c r="D2168" s="3" t="s">
        <v>3</v>
      </c>
      <c r="E2168" s="3" t="s">
        <v>69</v>
      </c>
      <c r="F2168" s="4">
        <v>5050</v>
      </c>
      <c r="G2168" s="14">
        <v>26.4</v>
      </c>
    </row>
    <row r="2169" spans="1:7" x14ac:dyDescent="0.25">
      <c r="A2169" s="3" t="s">
        <v>182</v>
      </c>
      <c r="B2169" s="3">
        <f t="shared" si="33"/>
        <v>2021</v>
      </c>
      <c r="C2169" s="3" t="str" cm="1">
        <f t="array" ref="C2169">_xlfn.IFS(LEFT(A2169,1)="1","1+2 kvartal",LEFT(A2169,1)="2","1+2 kvartal",LEFT(A2169,1)="3","3+4 kvartal",LEFT(A2169,1)="4","3+4 kvartal")</f>
        <v>3+4 kvartal</v>
      </c>
      <c r="D2169" s="3" t="s">
        <v>3</v>
      </c>
      <c r="E2169" s="3" t="s">
        <v>70</v>
      </c>
      <c r="F2169" s="4">
        <v>14323</v>
      </c>
      <c r="G2169" s="14">
        <v>22.8</v>
      </c>
    </row>
    <row r="2170" spans="1:7" x14ac:dyDescent="0.25">
      <c r="A2170" s="3" t="s">
        <v>182</v>
      </c>
      <c r="B2170" s="3">
        <f t="shared" si="33"/>
        <v>2021</v>
      </c>
      <c r="C2170" s="3" t="str" cm="1">
        <f t="array" ref="C2170">_xlfn.IFS(LEFT(A2170,1)="1","1+2 kvartal",LEFT(A2170,1)="2","1+2 kvartal",LEFT(A2170,1)="3","3+4 kvartal",LEFT(A2170,1)="4","3+4 kvartal")</f>
        <v>3+4 kvartal</v>
      </c>
      <c r="D2170" s="3" t="s">
        <v>3</v>
      </c>
      <c r="E2170" s="3" t="s">
        <v>71</v>
      </c>
      <c r="F2170" s="4">
        <v>3071</v>
      </c>
      <c r="G2170" s="14">
        <v>16.399999999999999</v>
      </c>
    </row>
    <row r="2171" spans="1:7" x14ac:dyDescent="0.25">
      <c r="A2171" s="3" t="s">
        <v>182</v>
      </c>
      <c r="B2171" s="3">
        <f t="shared" si="33"/>
        <v>2021</v>
      </c>
      <c r="C2171" s="3" t="str" cm="1">
        <f t="array" ref="C2171">_xlfn.IFS(LEFT(A2171,1)="1","1+2 kvartal",LEFT(A2171,1)="2","1+2 kvartal",LEFT(A2171,1)="3","3+4 kvartal",LEFT(A2171,1)="4","3+4 kvartal")</f>
        <v>3+4 kvartal</v>
      </c>
      <c r="D2171" s="3" t="s">
        <v>3</v>
      </c>
      <c r="E2171" s="3" t="s">
        <v>72</v>
      </c>
      <c r="F2171" s="4">
        <v>6965</v>
      </c>
      <c r="G2171" s="14">
        <v>20.100000000000001</v>
      </c>
    </row>
    <row r="2172" spans="1:7" x14ac:dyDescent="0.25">
      <c r="A2172" s="3" t="s">
        <v>182</v>
      </c>
      <c r="B2172" s="3">
        <f t="shared" si="33"/>
        <v>2021</v>
      </c>
      <c r="C2172" s="3" t="str" cm="1">
        <f t="array" ref="C2172">_xlfn.IFS(LEFT(A2172,1)="1","1+2 kvartal",LEFT(A2172,1)="2","1+2 kvartal",LEFT(A2172,1)="3","3+4 kvartal",LEFT(A2172,1)="4","3+4 kvartal")</f>
        <v>3+4 kvartal</v>
      </c>
      <c r="D2172" s="3" t="s">
        <v>3</v>
      </c>
      <c r="E2172" s="3" t="s">
        <v>73</v>
      </c>
      <c r="F2172" s="4">
        <v>4141</v>
      </c>
      <c r="G2172" s="14">
        <v>18.100000000000001</v>
      </c>
    </row>
    <row r="2173" spans="1:7" x14ac:dyDescent="0.25">
      <c r="A2173" s="3" t="s">
        <v>182</v>
      </c>
      <c r="B2173" s="3">
        <f t="shared" si="33"/>
        <v>2021</v>
      </c>
      <c r="C2173" s="3" t="str" cm="1">
        <f t="array" ref="C2173">_xlfn.IFS(LEFT(A2173,1)="1","1+2 kvartal",LEFT(A2173,1)="2","1+2 kvartal",LEFT(A2173,1)="3","3+4 kvartal",LEFT(A2173,1)="4","3+4 kvartal")</f>
        <v>3+4 kvartal</v>
      </c>
      <c r="D2173" s="3" t="s">
        <v>3</v>
      </c>
      <c r="E2173" s="3" t="s">
        <v>74</v>
      </c>
      <c r="F2173" s="4">
        <v>8219</v>
      </c>
      <c r="G2173" s="14">
        <v>14.4</v>
      </c>
    </row>
    <row r="2174" spans="1:7" x14ac:dyDescent="0.25">
      <c r="A2174" s="3" t="s">
        <v>182</v>
      </c>
      <c r="B2174" s="3">
        <f t="shared" si="33"/>
        <v>2021</v>
      </c>
      <c r="C2174" s="3" t="str" cm="1">
        <f t="array" ref="C2174">_xlfn.IFS(LEFT(A2174,1)="1","1+2 kvartal",LEFT(A2174,1)="2","1+2 kvartal",LEFT(A2174,1)="3","3+4 kvartal",LEFT(A2174,1)="4","3+4 kvartal")</f>
        <v>3+4 kvartal</v>
      </c>
      <c r="D2174" s="3" t="s">
        <v>3</v>
      </c>
      <c r="E2174" s="3" t="s">
        <v>75</v>
      </c>
      <c r="F2174" s="4">
        <v>3486</v>
      </c>
      <c r="G2174" s="14">
        <v>10.3</v>
      </c>
    </row>
    <row r="2175" spans="1:7" x14ac:dyDescent="0.25">
      <c r="A2175" s="3" t="s">
        <v>182</v>
      </c>
      <c r="B2175" s="3">
        <f t="shared" si="33"/>
        <v>2021</v>
      </c>
      <c r="C2175" s="3" t="str" cm="1">
        <f t="array" ref="C2175">_xlfn.IFS(LEFT(A2175,1)="1","1+2 kvartal",LEFT(A2175,1)="2","1+2 kvartal",LEFT(A2175,1)="3","3+4 kvartal",LEFT(A2175,1)="4","3+4 kvartal")</f>
        <v>3+4 kvartal</v>
      </c>
      <c r="D2175" s="3" t="s">
        <v>3</v>
      </c>
      <c r="E2175" s="3" t="s">
        <v>76</v>
      </c>
      <c r="F2175" s="4">
        <v>4428</v>
      </c>
      <c r="G2175" s="14">
        <v>16.7</v>
      </c>
    </row>
    <row r="2176" spans="1:7" x14ac:dyDescent="0.25">
      <c r="A2176" s="3" t="s">
        <v>182</v>
      </c>
      <c r="B2176" s="3">
        <f t="shared" si="33"/>
        <v>2021</v>
      </c>
      <c r="C2176" s="3" t="str" cm="1">
        <f t="array" ref="C2176">_xlfn.IFS(LEFT(A2176,1)="1","1+2 kvartal",LEFT(A2176,1)="2","1+2 kvartal",LEFT(A2176,1)="3","3+4 kvartal",LEFT(A2176,1)="4","3+4 kvartal")</f>
        <v>3+4 kvartal</v>
      </c>
      <c r="D2176" s="3" t="s">
        <v>3</v>
      </c>
      <c r="E2176" s="3" t="s">
        <v>77</v>
      </c>
      <c r="F2176" s="4">
        <v>543</v>
      </c>
      <c r="G2176" s="14">
        <v>26.4</v>
      </c>
    </row>
    <row r="2177" spans="1:7" x14ac:dyDescent="0.25">
      <c r="A2177" s="3" t="s">
        <v>182</v>
      </c>
      <c r="B2177" s="3">
        <f t="shared" si="33"/>
        <v>2021</v>
      </c>
      <c r="C2177" s="3" t="str" cm="1">
        <f t="array" ref="C2177">_xlfn.IFS(LEFT(A2177,1)="1","1+2 kvartal",LEFT(A2177,1)="2","1+2 kvartal",LEFT(A2177,1)="3","3+4 kvartal",LEFT(A2177,1)="4","3+4 kvartal")</f>
        <v>3+4 kvartal</v>
      </c>
      <c r="D2177" s="3" t="s">
        <v>3</v>
      </c>
      <c r="E2177" s="3" t="s">
        <v>78</v>
      </c>
      <c r="F2177" s="4">
        <v>11061</v>
      </c>
      <c r="G2177" s="14">
        <v>18.399999999999999</v>
      </c>
    </row>
    <row r="2178" spans="1:7" x14ac:dyDescent="0.25">
      <c r="A2178" s="3" t="s">
        <v>182</v>
      </c>
      <c r="B2178" s="3">
        <f t="shared" si="33"/>
        <v>2021</v>
      </c>
      <c r="C2178" s="3" t="str" cm="1">
        <f t="array" ref="C2178">_xlfn.IFS(LEFT(A2178,1)="1","1+2 kvartal",LEFT(A2178,1)="2","1+2 kvartal",LEFT(A2178,1)="3","3+4 kvartal",LEFT(A2178,1)="4","3+4 kvartal")</f>
        <v>3+4 kvartal</v>
      </c>
      <c r="D2178" s="3" t="s">
        <v>3</v>
      </c>
      <c r="E2178" s="3" t="s">
        <v>79</v>
      </c>
      <c r="F2178" s="4">
        <v>6155</v>
      </c>
      <c r="G2178" s="14">
        <v>15.8</v>
      </c>
    </row>
    <row r="2179" spans="1:7" x14ac:dyDescent="0.25">
      <c r="A2179" s="3" t="s">
        <v>182</v>
      </c>
      <c r="B2179" s="3">
        <f t="shared" si="33"/>
        <v>2021</v>
      </c>
      <c r="C2179" s="3" t="str" cm="1">
        <f t="array" ref="C2179">_xlfn.IFS(LEFT(A2179,1)="1","1+2 kvartal",LEFT(A2179,1)="2","1+2 kvartal",LEFT(A2179,1)="3","3+4 kvartal",LEFT(A2179,1)="4","3+4 kvartal")</f>
        <v>3+4 kvartal</v>
      </c>
      <c r="D2179" s="3" t="s">
        <v>3</v>
      </c>
      <c r="E2179" s="3" t="s">
        <v>80</v>
      </c>
      <c r="F2179" s="4">
        <v>6400</v>
      </c>
      <c r="G2179" s="14">
        <v>22.8</v>
      </c>
    </row>
    <row r="2180" spans="1:7" x14ac:dyDescent="0.25">
      <c r="A2180" s="3" t="s">
        <v>182</v>
      </c>
      <c r="B2180" s="3">
        <f t="shared" ref="B2180:B2243" si="34">VALUE(RIGHT(A2180,4))</f>
        <v>2021</v>
      </c>
      <c r="C2180" s="3" t="str" cm="1">
        <f t="array" ref="C2180">_xlfn.IFS(LEFT(A2180,1)="1","1+2 kvartal",LEFT(A2180,1)="2","1+2 kvartal",LEFT(A2180,1)="3","3+4 kvartal",LEFT(A2180,1)="4","3+4 kvartal")</f>
        <v>3+4 kvartal</v>
      </c>
      <c r="D2180" s="3" t="s">
        <v>3</v>
      </c>
      <c r="E2180" s="3" t="s">
        <v>81</v>
      </c>
      <c r="F2180" s="4">
        <v>10954</v>
      </c>
      <c r="G2180" s="14">
        <v>21.7</v>
      </c>
    </row>
    <row r="2181" spans="1:7" x14ac:dyDescent="0.25">
      <c r="A2181" s="3" t="s">
        <v>182</v>
      </c>
      <c r="B2181" s="3">
        <f t="shared" si="34"/>
        <v>2021</v>
      </c>
      <c r="C2181" s="3" t="str" cm="1">
        <f t="array" ref="C2181">_xlfn.IFS(LEFT(A2181,1)="1","1+2 kvartal",LEFT(A2181,1)="2","1+2 kvartal",LEFT(A2181,1)="3","3+4 kvartal",LEFT(A2181,1)="4","3+4 kvartal")</f>
        <v>3+4 kvartal</v>
      </c>
      <c r="D2181" s="3" t="s">
        <v>3</v>
      </c>
      <c r="E2181" s="3" t="s">
        <v>82</v>
      </c>
      <c r="F2181" s="4">
        <v>1827</v>
      </c>
      <c r="G2181" s="14">
        <v>12.7</v>
      </c>
    </row>
    <row r="2182" spans="1:7" x14ac:dyDescent="0.25">
      <c r="A2182" s="3" t="s">
        <v>182</v>
      </c>
      <c r="B2182" s="3">
        <f t="shared" si="34"/>
        <v>2021</v>
      </c>
      <c r="C2182" s="3" t="str" cm="1">
        <f t="array" ref="C2182">_xlfn.IFS(LEFT(A2182,1)="1","1+2 kvartal",LEFT(A2182,1)="2","1+2 kvartal",LEFT(A2182,1)="3","3+4 kvartal",LEFT(A2182,1)="4","3+4 kvartal")</f>
        <v>3+4 kvartal</v>
      </c>
      <c r="D2182" s="3" t="s">
        <v>3</v>
      </c>
      <c r="E2182" s="3" t="s">
        <v>83</v>
      </c>
      <c r="F2182" s="4">
        <v>3720</v>
      </c>
      <c r="G2182" s="14">
        <v>19.7</v>
      </c>
    </row>
    <row r="2183" spans="1:7" x14ac:dyDescent="0.25">
      <c r="A2183" s="3" t="s">
        <v>182</v>
      </c>
      <c r="B2183" s="3">
        <f t="shared" si="34"/>
        <v>2021</v>
      </c>
      <c r="C2183" s="3" t="str" cm="1">
        <f t="array" ref="C2183">_xlfn.IFS(LEFT(A2183,1)="1","1+2 kvartal",LEFT(A2183,1)="2","1+2 kvartal",LEFT(A2183,1)="3","3+4 kvartal",LEFT(A2183,1)="4","3+4 kvartal")</f>
        <v>3+4 kvartal</v>
      </c>
      <c r="D2183" s="3" t="s">
        <v>3</v>
      </c>
      <c r="E2183" s="3" t="s">
        <v>84</v>
      </c>
      <c r="F2183" s="4">
        <v>2746</v>
      </c>
      <c r="G2183" s="14">
        <v>19.600000000000001</v>
      </c>
    </row>
    <row r="2184" spans="1:7" x14ac:dyDescent="0.25">
      <c r="A2184" s="3" t="s">
        <v>182</v>
      </c>
      <c r="B2184" s="3">
        <f t="shared" si="34"/>
        <v>2021</v>
      </c>
      <c r="C2184" s="3" t="str" cm="1">
        <f t="array" ref="C2184">_xlfn.IFS(LEFT(A2184,1)="1","1+2 kvartal",LEFT(A2184,1)="2","1+2 kvartal",LEFT(A2184,1)="3","3+4 kvartal",LEFT(A2184,1)="4","3+4 kvartal")</f>
        <v>3+4 kvartal</v>
      </c>
      <c r="D2184" s="3" t="s">
        <v>3</v>
      </c>
      <c r="E2184" s="3" t="s">
        <v>85</v>
      </c>
      <c r="F2184" s="4">
        <v>2844</v>
      </c>
      <c r="G2184" s="14">
        <v>22.7</v>
      </c>
    </row>
    <row r="2185" spans="1:7" x14ac:dyDescent="0.25">
      <c r="A2185" s="3" t="s">
        <v>182</v>
      </c>
      <c r="B2185" s="3">
        <f t="shared" si="34"/>
        <v>2021</v>
      </c>
      <c r="C2185" s="3" t="str" cm="1">
        <f t="array" ref="C2185">_xlfn.IFS(LEFT(A2185,1)="1","1+2 kvartal",LEFT(A2185,1)="2","1+2 kvartal",LEFT(A2185,1)="3","3+4 kvartal",LEFT(A2185,1)="4","3+4 kvartal")</f>
        <v>3+4 kvartal</v>
      </c>
      <c r="D2185" s="3" t="s">
        <v>3</v>
      </c>
      <c r="E2185" s="3" t="s">
        <v>86</v>
      </c>
      <c r="F2185" s="4">
        <v>8028</v>
      </c>
      <c r="G2185" s="14">
        <v>22.2</v>
      </c>
    </row>
    <row r="2186" spans="1:7" x14ac:dyDescent="0.25">
      <c r="A2186" s="3" t="s">
        <v>182</v>
      </c>
      <c r="B2186" s="3">
        <f t="shared" si="34"/>
        <v>2021</v>
      </c>
      <c r="C2186" s="3" t="str" cm="1">
        <f t="array" ref="C2186">_xlfn.IFS(LEFT(A2186,1)="1","1+2 kvartal",LEFT(A2186,1)="2","1+2 kvartal",LEFT(A2186,1)="3","3+4 kvartal",LEFT(A2186,1)="4","3+4 kvartal")</f>
        <v>3+4 kvartal</v>
      </c>
      <c r="D2186" s="3" t="s">
        <v>3</v>
      </c>
      <c r="E2186" s="3" t="s">
        <v>87</v>
      </c>
      <c r="F2186" s="4">
        <v>5267</v>
      </c>
      <c r="G2186" s="14">
        <v>20.399999999999999</v>
      </c>
    </row>
    <row r="2187" spans="1:7" x14ac:dyDescent="0.25">
      <c r="A2187" s="3" t="s">
        <v>182</v>
      </c>
      <c r="B2187" s="3">
        <f t="shared" si="34"/>
        <v>2021</v>
      </c>
      <c r="C2187" s="3" t="str" cm="1">
        <f t="array" ref="C2187">_xlfn.IFS(LEFT(A2187,1)="1","1+2 kvartal",LEFT(A2187,1)="2","1+2 kvartal",LEFT(A2187,1)="3","3+4 kvartal",LEFT(A2187,1)="4","3+4 kvartal")</f>
        <v>3+4 kvartal</v>
      </c>
      <c r="D2187" s="3" t="s">
        <v>3</v>
      </c>
      <c r="E2187" s="3" t="s">
        <v>88</v>
      </c>
      <c r="F2187" s="4">
        <v>10263</v>
      </c>
      <c r="G2187" s="14">
        <v>22.7</v>
      </c>
    </row>
    <row r="2188" spans="1:7" x14ac:dyDescent="0.25">
      <c r="A2188" s="3" t="s">
        <v>182</v>
      </c>
      <c r="B2188" s="3">
        <f t="shared" si="34"/>
        <v>2021</v>
      </c>
      <c r="C2188" s="3" t="str" cm="1">
        <f t="array" ref="C2188">_xlfn.IFS(LEFT(A2188,1)="1","1+2 kvartal",LEFT(A2188,1)="2","1+2 kvartal",LEFT(A2188,1)="3","3+4 kvartal",LEFT(A2188,1)="4","3+4 kvartal")</f>
        <v>3+4 kvartal</v>
      </c>
      <c r="D2188" s="3" t="s">
        <v>3</v>
      </c>
      <c r="E2188" s="3" t="s">
        <v>89</v>
      </c>
      <c r="F2188" s="4">
        <v>6021</v>
      </c>
      <c r="G2188" s="14">
        <v>22.8</v>
      </c>
    </row>
    <row r="2189" spans="1:7" x14ac:dyDescent="0.25">
      <c r="A2189" s="3" t="s">
        <v>182</v>
      </c>
      <c r="B2189" s="3">
        <f t="shared" si="34"/>
        <v>2021</v>
      </c>
      <c r="C2189" s="3" t="str" cm="1">
        <f t="array" ref="C2189">_xlfn.IFS(LEFT(A2189,1)="1","1+2 kvartal",LEFT(A2189,1)="2","1+2 kvartal",LEFT(A2189,1)="3","3+4 kvartal",LEFT(A2189,1)="4","3+4 kvartal")</f>
        <v>3+4 kvartal</v>
      </c>
      <c r="D2189" s="3" t="s">
        <v>3</v>
      </c>
      <c r="E2189" s="3" t="s">
        <v>90</v>
      </c>
      <c r="F2189" s="4">
        <v>5270</v>
      </c>
      <c r="G2189" s="14">
        <v>23.2</v>
      </c>
    </row>
    <row r="2190" spans="1:7" x14ac:dyDescent="0.25">
      <c r="A2190" s="3" t="s">
        <v>182</v>
      </c>
      <c r="B2190" s="3">
        <f t="shared" si="34"/>
        <v>2021</v>
      </c>
      <c r="C2190" s="3" t="str" cm="1">
        <f t="array" ref="C2190">_xlfn.IFS(LEFT(A2190,1)="1","1+2 kvartal",LEFT(A2190,1)="2","1+2 kvartal",LEFT(A2190,1)="3","3+4 kvartal",LEFT(A2190,1)="4","3+4 kvartal")</f>
        <v>3+4 kvartal</v>
      </c>
      <c r="D2190" s="3" t="s">
        <v>3</v>
      </c>
      <c r="E2190" s="3" t="s">
        <v>91</v>
      </c>
      <c r="F2190" s="4">
        <v>4575</v>
      </c>
      <c r="G2190" s="4">
        <v>17</v>
      </c>
    </row>
    <row r="2191" spans="1:7" x14ac:dyDescent="0.25">
      <c r="A2191" s="3" t="s">
        <v>182</v>
      </c>
      <c r="B2191" s="3">
        <f t="shared" si="34"/>
        <v>2021</v>
      </c>
      <c r="C2191" s="3" t="str" cm="1">
        <f t="array" ref="C2191">_xlfn.IFS(LEFT(A2191,1)="1","1+2 kvartal",LEFT(A2191,1)="2","1+2 kvartal",LEFT(A2191,1)="3","3+4 kvartal",LEFT(A2191,1)="4","3+4 kvartal")</f>
        <v>3+4 kvartal</v>
      </c>
      <c r="D2191" s="3" t="s">
        <v>3</v>
      </c>
      <c r="E2191" s="3" t="s">
        <v>92</v>
      </c>
      <c r="F2191" s="4">
        <v>1144</v>
      </c>
      <c r="G2191" s="14">
        <v>11.4</v>
      </c>
    </row>
    <row r="2192" spans="1:7" x14ac:dyDescent="0.25">
      <c r="A2192" s="3" t="s">
        <v>182</v>
      </c>
      <c r="B2192" s="3">
        <f t="shared" si="34"/>
        <v>2021</v>
      </c>
      <c r="C2192" s="3" t="str" cm="1">
        <f t="array" ref="C2192">_xlfn.IFS(LEFT(A2192,1)="1","1+2 kvartal",LEFT(A2192,1)="2","1+2 kvartal",LEFT(A2192,1)="3","3+4 kvartal",LEFT(A2192,1)="4","3+4 kvartal")</f>
        <v>3+4 kvartal</v>
      </c>
      <c r="D2192" s="3" t="s">
        <v>3</v>
      </c>
      <c r="E2192" s="3" t="s">
        <v>93</v>
      </c>
      <c r="F2192" s="4">
        <v>6012</v>
      </c>
      <c r="G2192" s="14">
        <v>19.7</v>
      </c>
    </row>
    <row r="2193" spans="1:7" x14ac:dyDescent="0.25">
      <c r="A2193" s="3" t="s">
        <v>182</v>
      </c>
      <c r="B2193" s="3">
        <f t="shared" si="34"/>
        <v>2021</v>
      </c>
      <c r="C2193" s="3" t="str" cm="1">
        <f t="array" ref="C2193">_xlfn.IFS(LEFT(A2193,1)="1","1+2 kvartal",LEFT(A2193,1)="2","1+2 kvartal",LEFT(A2193,1)="3","3+4 kvartal",LEFT(A2193,1)="4","3+4 kvartal")</f>
        <v>3+4 kvartal</v>
      </c>
      <c r="D2193" s="3" t="s">
        <v>3</v>
      </c>
      <c r="E2193" s="3" t="s">
        <v>94</v>
      </c>
      <c r="F2193" s="4">
        <v>5059</v>
      </c>
      <c r="G2193" s="14">
        <v>18.899999999999999</v>
      </c>
    </row>
    <row r="2194" spans="1:7" x14ac:dyDescent="0.25">
      <c r="A2194" s="3" t="s">
        <v>182</v>
      </c>
      <c r="B2194" s="3">
        <f t="shared" si="34"/>
        <v>2021</v>
      </c>
      <c r="C2194" s="3" t="str" cm="1">
        <f t="array" ref="C2194">_xlfn.IFS(LEFT(A2194,1)="1","1+2 kvartal",LEFT(A2194,1)="2","1+2 kvartal",LEFT(A2194,1)="3","3+4 kvartal",LEFT(A2194,1)="4","3+4 kvartal")</f>
        <v>3+4 kvartal</v>
      </c>
      <c r="D2194" s="3" t="s">
        <v>3</v>
      </c>
      <c r="E2194" s="3" t="s">
        <v>95</v>
      </c>
      <c r="F2194" s="4">
        <v>13459</v>
      </c>
      <c r="G2194" s="4">
        <v>18</v>
      </c>
    </row>
    <row r="2195" spans="1:7" x14ac:dyDescent="0.25">
      <c r="A2195" s="3" t="s">
        <v>182</v>
      </c>
      <c r="B2195" s="3">
        <f t="shared" si="34"/>
        <v>2021</v>
      </c>
      <c r="C2195" s="3" t="str" cm="1">
        <f t="array" ref="C2195">_xlfn.IFS(LEFT(A2195,1)="1","1+2 kvartal",LEFT(A2195,1)="2","1+2 kvartal",LEFT(A2195,1)="3","3+4 kvartal",LEFT(A2195,1)="4","3+4 kvartal")</f>
        <v>3+4 kvartal</v>
      </c>
      <c r="D2195" s="3" t="s">
        <v>3</v>
      </c>
      <c r="E2195" s="3" t="s">
        <v>96</v>
      </c>
      <c r="F2195" s="4">
        <v>4969</v>
      </c>
      <c r="G2195" s="14">
        <v>22.4</v>
      </c>
    </row>
    <row r="2196" spans="1:7" x14ac:dyDescent="0.25">
      <c r="A2196" s="3" t="s">
        <v>182</v>
      </c>
      <c r="B2196" s="3">
        <f t="shared" si="34"/>
        <v>2021</v>
      </c>
      <c r="C2196" s="3" t="str" cm="1">
        <f t="array" ref="C2196">_xlfn.IFS(LEFT(A2196,1)="1","1+2 kvartal",LEFT(A2196,1)="2","1+2 kvartal",LEFT(A2196,1)="3","3+4 kvartal",LEFT(A2196,1)="4","3+4 kvartal")</f>
        <v>3+4 kvartal</v>
      </c>
      <c r="D2196" s="3" t="s">
        <v>3</v>
      </c>
      <c r="E2196" s="3" t="s">
        <v>97</v>
      </c>
      <c r="F2196" s="4">
        <v>12653</v>
      </c>
      <c r="G2196" s="14">
        <v>20.8</v>
      </c>
    </row>
    <row r="2197" spans="1:7" x14ac:dyDescent="0.25">
      <c r="A2197" s="3" t="s">
        <v>182</v>
      </c>
      <c r="B2197" s="3">
        <f t="shared" si="34"/>
        <v>2021</v>
      </c>
      <c r="C2197" s="3" t="str" cm="1">
        <f t="array" ref="C2197">_xlfn.IFS(LEFT(A2197,1)="1","1+2 kvartal",LEFT(A2197,1)="2","1+2 kvartal",LEFT(A2197,1)="3","3+4 kvartal",LEFT(A2197,1)="4","3+4 kvartal")</f>
        <v>3+4 kvartal</v>
      </c>
      <c r="D2197" s="3" t="s">
        <v>3</v>
      </c>
      <c r="E2197" s="3" t="s">
        <v>98</v>
      </c>
      <c r="F2197" s="4">
        <v>6388</v>
      </c>
      <c r="G2197" s="14">
        <v>23.4</v>
      </c>
    </row>
    <row r="2198" spans="1:7" x14ac:dyDescent="0.25">
      <c r="A2198" s="3" t="s">
        <v>182</v>
      </c>
      <c r="B2198" s="3">
        <f t="shared" si="34"/>
        <v>2021</v>
      </c>
      <c r="C2198" s="3" t="str" cm="1">
        <f t="array" ref="C2198">_xlfn.IFS(LEFT(A2198,1)="1","1+2 kvartal",LEFT(A2198,1)="2","1+2 kvartal",LEFT(A2198,1)="3","3+4 kvartal",LEFT(A2198,1)="4","3+4 kvartal")</f>
        <v>3+4 kvartal</v>
      </c>
      <c r="D2198" s="3" t="s">
        <v>3</v>
      </c>
      <c r="E2198" s="3" t="s">
        <v>99</v>
      </c>
      <c r="F2198" s="4">
        <v>761</v>
      </c>
      <c r="G2198" s="14">
        <v>23.2</v>
      </c>
    </row>
    <row r="2199" spans="1:7" x14ac:dyDescent="0.25">
      <c r="A2199" s="3" t="s">
        <v>182</v>
      </c>
      <c r="B2199" s="3">
        <f t="shared" si="34"/>
        <v>2021</v>
      </c>
      <c r="C2199" s="3" t="str" cm="1">
        <f t="array" ref="C2199">_xlfn.IFS(LEFT(A2199,1)="1","1+2 kvartal",LEFT(A2199,1)="2","1+2 kvartal",LEFT(A2199,1)="3","3+4 kvartal",LEFT(A2199,1)="4","3+4 kvartal")</f>
        <v>3+4 kvartal</v>
      </c>
      <c r="D2199" s="3" t="s">
        <v>3</v>
      </c>
      <c r="E2199" s="3" t="s">
        <v>100</v>
      </c>
      <c r="F2199" s="4">
        <v>7827</v>
      </c>
      <c r="G2199" s="14">
        <v>21.7</v>
      </c>
    </row>
    <row r="2200" spans="1:7" x14ac:dyDescent="0.25">
      <c r="A2200" s="3" t="s">
        <v>182</v>
      </c>
      <c r="B2200" s="3">
        <f t="shared" si="34"/>
        <v>2021</v>
      </c>
      <c r="C2200" s="3" t="str" cm="1">
        <f t="array" ref="C2200">_xlfn.IFS(LEFT(A2200,1)="1","1+2 kvartal",LEFT(A2200,1)="2","1+2 kvartal",LEFT(A2200,1)="3","3+4 kvartal",LEFT(A2200,1)="4","3+4 kvartal")</f>
        <v>3+4 kvartal</v>
      </c>
      <c r="D2200" s="3" t="s">
        <v>3</v>
      </c>
      <c r="E2200" s="3" t="s">
        <v>101</v>
      </c>
      <c r="F2200" s="4">
        <v>25903</v>
      </c>
      <c r="G2200" s="14">
        <v>17.399999999999999</v>
      </c>
    </row>
    <row r="2201" spans="1:7" x14ac:dyDescent="0.25">
      <c r="A2201" s="3" t="s">
        <v>182</v>
      </c>
      <c r="B2201" s="3">
        <f t="shared" si="34"/>
        <v>2021</v>
      </c>
      <c r="C2201" s="3" t="str" cm="1">
        <f t="array" ref="C2201">_xlfn.IFS(LEFT(A2201,1)="1","1+2 kvartal",LEFT(A2201,1)="2","1+2 kvartal",LEFT(A2201,1)="3","3+4 kvartal",LEFT(A2201,1)="4","3+4 kvartal")</f>
        <v>3+4 kvartal</v>
      </c>
      <c r="D2201" s="3" t="s">
        <v>3</v>
      </c>
      <c r="E2201" s="3" t="s">
        <v>102</v>
      </c>
      <c r="F2201" s="4">
        <v>42126</v>
      </c>
      <c r="G2201" s="14">
        <v>16.899999999999999</v>
      </c>
    </row>
    <row r="2202" spans="1:7" x14ac:dyDescent="0.25">
      <c r="A2202" s="3" t="s">
        <v>182</v>
      </c>
      <c r="B2202" s="3">
        <f t="shared" si="34"/>
        <v>2021</v>
      </c>
      <c r="C2202" s="3" t="str" cm="1">
        <f t="array" ref="C2202">_xlfn.IFS(LEFT(A2202,1)="1","1+2 kvartal",LEFT(A2202,1)="2","1+2 kvartal",LEFT(A2202,1)="3","3+4 kvartal",LEFT(A2202,1)="4","3+4 kvartal")</f>
        <v>3+4 kvartal</v>
      </c>
      <c r="D2202" s="3" t="s">
        <v>3</v>
      </c>
      <c r="E2202" s="3" t="s">
        <v>103</v>
      </c>
      <c r="F2202" s="4">
        <v>5885</v>
      </c>
      <c r="G2202" s="5"/>
    </row>
    <row r="2203" spans="1:7" x14ac:dyDescent="0.25">
      <c r="A2203" s="3" t="s">
        <v>182</v>
      </c>
      <c r="B2203" s="3">
        <f t="shared" si="34"/>
        <v>2021</v>
      </c>
      <c r="C2203" s="3" t="str" cm="1">
        <f t="array" ref="C2203">_xlfn.IFS(LEFT(A2203,1)="1","1+2 kvartal",LEFT(A2203,1)="2","1+2 kvartal",LEFT(A2203,1)="3","3+4 kvartal",LEFT(A2203,1)="4","3+4 kvartal")</f>
        <v>3+4 kvartal</v>
      </c>
      <c r="D2203" s="3" t="s">
        <v>104</v>
      </c>
      <c r="E2203" s="3" t="s">
        <v>4</v>
      </c>
      <c r="F2203" s="4">
        <v>226131</v>
      </c>
      <c r="G2203" s="4">
        <v>6</v>
      </c>
    </row>
    <row r="2204" spans="1:7" x14ac:dyDescent="0.25">
      <c r="A2204" s="3" t="s">
        <v>182</v>
      </c>
      <c r="B2204" s="3">
        <f t="shared" si="34"/>
        <v>2021</v>
      </c>
      <c r="C2204" s="3" t="str" cm="1">
        <f t="array" ref="C2204">_xlfn.IFS(LEFT(A2204,1)="1","1+2 kvartal",LEFT(A2204,1)="2","1+2 kvartal",LEFT(A2204,1)="3","3+4 kvartal",LEFT(A2204,1)="4","3+4 kvartal")</f>
        <v>3+4 kvartal</v>
      </c>
      <c r="D2204" s="3" t="s">
        <v>104</v>
      </c>
      <c r="E2204" s="3" t="s">
        <v>5</v>
      </c>
      <c r="F2204" s="4">
        <v>1111</v>
      </c>
      <c r="G2204" s="14">
        <v>6.3</v>
      </c>
    </row>
    <row r="2205" spans="1:7" x14ac:dyDescent="0.25">
      <c r="A2205" s="3" t="s">
        <v>182</v>
      </c>
      <c r="B2205" s="3">
        <f t="shared" si="34"/>
        <v>2021</v>
      </c>
      <c r="C2205" s="3" t="str" cm="1">
        <f t="array" ref="C2205">_xlfn.IFS(LEFT(A2205,1)="1","1+2 kvartal",LEFT(A2205,1)="2","1+2 kvartal",LEFT(A2205,1)="3","3+4 kvartal",LEFT(A2205,1)="4","3+4 kvartal")</f>
        <v>3+4 kvartal</v>
      </c>
      <c r="D2205" s="3" t="s">
        <v>104</v>
      </c>
      <c r="E2205" s="3" t="s">
        <v>6</v>
      </c>
      <c r="F2205" s="4">
        <v>384</v>
      </c>
      <c r="G2205" s="14">
        <v>2.5</v>
      </c>
    </row>
    <row r="2206" spans="1:7" x14ac:dyDescent="0.25">
      <c r="A2206" s="3" t="s">
        <v>182</v>
      </c>
      <c r="B2206" s="3">
        <f t="shared" si="34"/>
        <v>2021</v>
      </c>
      <c r="C2206" s="3" t="str" cm="1">
        <f t="array" ref="C2206">_xlfn.IFS(LEFT(A2206,1)="1","1+2 kvartal",LEFT(A2206,1)="2","1+2 kvartal",LEFT(A2206,1)="3","3+4 kvartal",LEFT(A2206,1)="4","3+4 kvartal")</f>
        <v>3+4 kvartal</v>
      </c>
      <c r="D2206" s="3" t="s">
        <v>104</v>
      </c>
      <c r="E2206" s="3" t="s">
        <v>7</v>
      </c>
      <c r="F2206" s="4">
        <v>1941</v>
      </c>
      <c r="G2206" s="14">
        <v>7.7</v>
      </c>
    </row>
    <row r="2207" spans="1:7" x14ac:dyDescent="0.25">
      <c r="A2207" s="3" t="s">
        <v>182</v>
      </c>
      <c r="B2207" s="3">
        <f t="shared" si="34"/>
        <v>2021</v>
      </c>
      <c r="C2207" s="3" t="str" cm="1">
        <f t="array" ref="C2207">_xlfn.IFS(LEFT(A2207,1)="1","1+2 kvartal",LEFT(A2207,1)="2","1+2 kvartal",LEFT(A2207,1)="3","3+4 kvartal",LEFT(A2207,1)="4","3+4 kvartal")</f>
        <v>3+4 kvartal</v>
      </c>
      <c r="D2207" s="3" t="s">
        <v>104</v>
      </c>
      <c r="E2207" s="3" t="s">
        <v>8</v>
      </c>
      <c r="F2207" s="4">
        <v>2154</v>
      </c>
      <c r="G2207" s="4">
        <v>7</v>
      </c>
    </row>
    <row r="2208" spans="1:7" x14ac:dyDescent="0.25">
      <c r="A2208" s="3" t="s">
        <v>182</v>
      </c>
      <c r="B2208" s="3">
        <f t="shared" si="34"/>
        <v>2021</v>
      </c>
      <c r="C2208" s="3" t="str" cm="1">
        <f t="array" ref="C2208">_xlfn.IFS(LEFT(A2208,1)="1","1+2 kvartal",LEFT(A2208,1)="2","1+2 kvartal",LEFT(A2208,1)="3","3+4 kvartal",LEFT(A2208,1)="4","3+4 kvartal")</f>
        <v>3+4 kvartal</v>
      </c>
      <c r="D2208" s="3" t="s">
        <v>104</v>
      </c>
      <c r="E2208" s="3" t="s">
        <v>9</v>
      </c>
      <c r="F2208" s="4">
        <v>1201</v>
      </c>
      <c r="G2208" s="14">
        <v>7.3</v>
      </c>
    </row>
    <row r="2209" spans="1:7" x14ac:dyDescent="0.25">
      <c r="A2209" s="3" t="s">
        <v>182</v>
      </c>
      <c r="B2209" s="3">
        <f t="shared" si="34"/>
        <v>2021</v>
      </c>
      <c r="C2209" s="3" t="str" cm="1">
        <f t="array" ref="C2209">_xlfn.IFS(LEFT(A2209,1)="1","1+2 kvartal",LEFT(A2209,1)="2","1+2 kvartal",LEFT(A2209,1)="3","3+4 kvartal",LEFT(A2209,1)="4","3+4 kvartal")</f>
        <v>3+4 kvartal</v>
      </c>
      <c r="D2209" s="3" t="s">
        <v>104</v>
      </c>
      <c r="E2209" s="3" t="s">
        <v>10</v>
      </c>
      <c r="F2209" s="4">
        <v>2524</v>
      </c>
      <c r="G2209" s="14">
        <v>10.8</v>
      </c>
    </row>
    <row r="2210" spans="1:7" x14ac:dyDescent="0.25">
      <c r="A2210" s="3" t="s">
        <v>182</v>
      </c>
      <c r="B2210" s="3">
        <f t="shared" si="34"/>
        <v>2021</v>
      </c>
      <c r="C2210" s="3" t="str" cm="1">
        <f t="array" ref="C2210">_xlfn.IFS(LEFT(A2210,1)="1","1+2 kvartal",LEFT(A2210,1)="2","1+2 kvartal",LEFT(A2210,1)="3","3+4 kvartal",LEFT(A2210,1)="4","3+4 kvartal")</f>
        <v>3+4 kvartal</v>
      </c>
      <c r="D2210" s="3" t="s">
        <v>104</v>
      </c>
      <c r="E2210" s="3" t="s">
        <v>11</v>
      </c>
      <c r="F2210" s="4">
        <v>1500</v>
      </c>
      <c r="G2210" s="14">
        <v>6.6</v>
      </c>
    </row>
    <row r="2211" spans="1:7" x14ac:dyDescent="0.25">
      <c r="A2211" s="3" t="s">
        <v>182</v>
      </c>
      <c r="B2211" s="3">
        <f t="shared" si="34"/>
        <v>2021</v>
      </c>
      <c r="C2211" s="3" t="str" cm="1">
        <f t="array" ref="C2211">_xlfn.IFS(LEFT(A2211,1)="1","1+2 kvartal",LEFT(A2211,1)="2","1+2 kvartal",LEFT(A2211,1)="3","3+4 kvartal",LEFT(A2211,1)="4","3+4 kvartal")</f>
        <v>3+4 kvartal</v>
      </c>
      <c r="D2211" s="3" t="s">
        <v>104</v>
      </c>
      <c r="E2211" s="3" t="s">
        <v>12</v>
      </c>
      <c r="F2211" s="4">
        <v>1568</v>
      </c>
      <c r="G2211" s="14">
        <v>7.1</v>
      </c>
    </row>
    <row r="2212" spans="1:7" x14ac:dyDescent="0.25">
      <c r="A2212" s="3" t="s">
        <v>182</v>
      </c>
      <c r="B2212" s="3">
        <f t="shared" si="34"/>
        <v>2021</v>
      </c>
      <c r="C2212" s="3" t="str" cm="1">
        <f t="array" ref="C2212">_xlfn.IFS(LEFT(A2212,1)="1","1+2 kvartal",LEFT(A2212,1)="2","1+2 kvartal",LEFT(A2212,1)="3","3+4 kvartal",LEFT(A2212,1)="4","3+4 kvartal")</f>
        <v>3+4 kvartal</v>
      </c>
      <c r="D2212" s="3" t="s">
        <v>104</v>
      </c>
      <c r="E2212" s="3" t="s">
        <v>13</v>
      </c>
      <c r="F2212" s="4">
        <v>203</v>
      </c>
      <c r="G2212" s="14">
        <v>2.4</v>
      </c>
    </row>
    <row r="2213" spans="1:7" x14ac:dyDescent="0.25">
      <c r="A2213" s="3" t="s">
        <v>182</v>
      </c>
      <c r="B2213" s="3">
        <f t="shared" si="34"/>
        <v>2021</v>
      </c>
      <c r="C2213" s="3" t="str" cm="1">
        <f t="array" ref="C2213">_xlfn.IFS(LEFT(A2213,1)="1","1+2 kvartal",LEFT(A2213,1)="2","1+2 kvartal",LEFT(A2213,1)="3","3+4 kvartal",LEFT(A2213,1)="4","3+4 kvartal")</f>
        <v>3+4 kvartal</v>
      </c>
      <c r="D2213" s="3" t="s">
        <v>104</v>
      </c>
      <c r="E2213" s="3" t="s">
        <v>14</v>
      </c>
      <c r="F2213" s="4">
        <v>813</v>
      </c>
      <c r="G2213" s="4">
        <v>3</v>
      </c>
    </row>
    <row r="2214" spans="1:7" x14ac:dyDescent="0.25">
      <c r="A2214" s="3" t="s">
        <v>182</v>
      </c>
      <c r="B2214" s="3">
        <f t="shared" si="34"/>
        <v>2021</v>
      </c>
      <c r="C2214" s="3" t="str" cm="1">
        <f t="array" ref="C2214">_xlfn.IFS(LEFT(A2214,1)="1","1+2 kvartal",LEFT(A2214,1)="2","1+2 kvartal",LEFT(A2214,1)="3","3+4 kvartal",LEFT(A2214,1)="4","3+4 kvartal")</f>
        <v>3+4 kvartal</v>
      </c>
      <c r="D2214" s="3" t="s">
        <v>104</v>
      </c>
      <c r="E2214" s="3" t="s">
        <v>15</v>
      </c>
      <c r="F2214" s="4">
        <v>5285</v>
      </c>
      <c r="G2214" s="14">
        <v>7.2</v>
      </c>
    </row>
    <row r="2215" spans="1:7" x14ac:dyDescent="0.25">
      <c r="A2215" s="3" t="s">
        <v>182</v>
      </c>
      <c r="B2215" s="3">
        <f t="shared" si="34"/>
        <v>2021</v>
      </c>
      <c r="C2215" s="3" t="str" cm="1">
        <f t="array" ref="C2215">_xlfn.IFS(LEFT(A2215,1)="1","1+2 kvartal",LEFT(A2215,1)="2","1+2 kvartal",LEFT(A2215,1)="3","3+4 kvartal",LEFT(A2215,1)="4","3+4 kvartal")</f>
        <v>3+4 kvartal</v>
      </c>
      <c r="D2215" s="3" t="s">
        <v>104</v>
      </c>
      <c r="E2215" s="3" t="s">
        <v>16</v>
      </c>
      <c r="F2215" s="4">
        <v>96</v>
      </c>
      <c r="G2215" s="14">
        <v>5.2</v>
      </c>
    </row>
    <row r="2216" spans="1:7" x14ac:dyDescent="0.25">
      <c r="A2216" s="3" t="s">
        <v>182</v>
      </c>
      <c r="B2216" s="3">
        <f t="shared" si="34"/>
        <v>2021</v>
      </c>
      <c r="C2216" s="3" t="str" cm="1">
        <f t="array" ref="C2216">_xlfn.IFS(LEFT(A2216,1)="1","1+2 kvartal",LEFT(A2216,1)="2","1+2 kvartal",LEFT(A2216,1)="3","3+4 kvartal",LEFT(A2216,1)="4","3+4 kvartal")</f>
        <v>3+4 kvartal</v>
      </c>
      <c r="D2216" s="3" t="s">
        <v>104</v>
      </c>
      <c r="E2216" s="3" t="s">
        <v>17</v>
      </c>
      <c r="F2216" s="4">
        <v>1362</v>
      </c>
      <c r="G2216" s="14">
        <v>4.5999999999999996</v>
      </c>
    </row>
    <row r="2217" spans="1:7" x14ac:dyDescent="0.25">
      <c r="A2217" s="3" t="s">
        <v>182</v>
      </c>
      <c r="B2217" s="3">
        <f t="shared" si="34"/>
        <v>2021</v>
      </c>
      <c r="C2217" s="3" t="str" cm="1">
        <f t="array" ref="C2217">_xlfn.IFS(LEFT(A2217,1)="1","1+2 kvartal",LEFT(A2217,1)="2","1+2 kvartal",LEFT(A2217,1)="3","3+4 kvartal",LEFT(A2217,1)="4","3+4 kvartal")</f>
        <v>3+4 kvartal</v>
      </c>
      <c r="D2217" s="3" t="s">
        <v>104</v>
      </c>
      <c r="E2217" s="3" t="s">
        <v>18</v>
      </c>
      <c r="F2217" s="4">
        <v>1415</v>
      </c>
      <c r="G2217" s="14">
        <v>6.1</v>
      </c>
    </row>
    <row r="2218" spans="1:7" x14ac:dyDescent="0.25">
      <c r="A2218" s="3" t="s">
        <v>182</v>
      </c>
      <c r="B2218" s="3">
        <f t="shared" si="34"/>
        <v>2021</v>
      </c>
      <c r="C2218" s="3" t="str" cm="1">
        <f t="array" ref="C2218">_xlfn.IFS(LEFT(A2218,1)="1","1+2 kvartal",LEFT(A2218,1)="2","1+2 kvartal",LEFT(A2218,1)="3","3+4 kvartal",LEFT(A2218,1)="4","3+4 kvartal")</f>
        <v>3+4 kvartal</v>
      </c>
      <c r="D2218" s="3" t="s">
        <v>104</v>
      </c>
      <c r="E2218" s="3" t="s">
        <v>19</v>
      </c>
      <c r="F2218" s="4">
        <v>1262</v>
      </c>
      <c r="G2218" s="14">
        <v>5.0999999999999996</v>
      </c>
    </row>
    <row r="2219" spans="1:7" x14ac:dyDescent="0.25">
      <c r="A2219" s="3" t="s">
        <v>182</v>
      </c>
      <c r="B2219" s="3">
        <f t="shared" si="34"/>
        <v>2021</v>
      </c>
      <c r="C2219" s="3" t="str" cm="1">
        <f t="array" ref="C2219">_xlfn.IFS(LEFT(A2219,1)="1","1+2 kvartal",LEFT(A2219,1)="2","1+2 kvartal",LEFT(A2219,1)="3","3+4 kvartal",LEFT(A2219,1)="4","3+4 kvartal")</f>
        <v>3+4 kvartal</v>
      </c>
      <c r="D2219" s="3" t="s">
        <v>104</v>
      </c>
      <c r="E2219" s="3" t="s">
        <v>20</v>
      </c>
      <c r="F2219" s="4">
        <v>2264</v>
      </c>
      <c r="G2219" s="14">
        <v>6.9</v>
      </c>
    </row>
    <row r="2220" spans="1:7" x14ac:dyDescent="0.25">
      <c r="A2220" s="3" t="s">
        <v>182</v>
      </c>
      <c r="B2220" s="3">
        <f t="shared" si="34"/>
        <v>2021</v>
      </c>
      <c r="C2220" s="3" t="str" cm="1">
        <f t="array" ref="C2220">_xlfn.IFS(LEFT(A2220,1)="1","1+2 kvartal",LEFT(A2220,1)="2","1+2 kvartal",LEFT(A2220,1)="3","3+4 kvartal",LEFT(A2220,1)="4","3+4 kvartal")</f>
        <v>3+4 kvartal</v>
      </c>
      <c r="D2220" s="3" t="s">
        <v>104</v>
      </c>
      <c r="E2220" s="3" t="s">
        <v>21</v>
      </c>
      <c r="F2220" s="4">
        <v>2375</v>
      </c>
      <c r="G2220" s="14">
        <v>3.3</v>
      </c>
    </row>
    <row r="2221" spans="1:7" x14ac:dyDescent="0.25">
      <c r="A2221" s="3" t="s">
        <v>182</v>
      </c>
      <c r="B2221" s="3">
        <f t="shared" si="34"/>
        <v>2021</v>
      </c>
      <c r="C2221" s="3" t="str" cm="1">
        <f t="array" ref="C2221">_xlfn.IFS(LEFT(A2221,1)="1","1+2 kvartal",LEFT(A2221,1)="2","1+2 kvartal",LEFT(A2221,1)="3","3+4 kvartal",LEFT(A2221,1)="4","3+4 kvartal")</f>
        <v>3+4 kvartal</v>
      </c>
      <c r="D2221" s="3" t="s">
        <v>104</v>
      </c>
      <c r="E2221" s="3" t="s">
        <v>22</v>
      </c>
      <c r="F2221" s="4">
        <v>3080</v>
      </c>
      <c r="G2221" s="14">
        <v>8.6</v>
      </c>
    </row>
    <row r="2222" spans="1:7" x14ac:dyDescent="0.25">
      <c r="A2222" s="3" t="s">
        <v>182</v>
      </c>
      <c r="B2222" s="3">
        <f t="shared" si="34"/>
        <v>2021</v>
      </c>
      <c r="C2222" s="3" t="str" cm="1">
        <f t="array" ref="C2222">_xlfn.IFS(LEFT(A2222,1)="1","1+2 kvartal",LEFT(A2222,1)="2","1+2 kvartal",LEFT(A2222,1)="3","3+4 kvartal",LEFT(A2222,1)="4","3+4 kvartal")</f>
        <v>3+4 kvartal</v>
      </c>
      <c r="D2222" s="3" t="s">
        <v>104</v>
      </c>
      <c r="E2222" s="3" t="s">
        <v>23</v>
      </c>
      <c r="F2222" s="4">
        <v>1504</v>
      </c>
      <c r="G2222" s="14">
        <v>5.4</v>
      </c>
    </row>
    <row r="2223" spans="1:7" x14ac:dyDescent="0.25">
      <c r="A2223" s="3" t="s">
        <v>182</v>
      </c>
      <c r="B2223" s="3">
        <f t="shared" si="34"/>
        <v>2021</v>
      </c>
      <c r="C2223" s="3" t="str" cm="1">
        <f t="array" ref="C2223">_xlfn.IFS(LEFT(A2223,1)="1","1+2 kvartal",LEFT(A2223,1)="2","1+2 kvartal",LEFT(A2223,1)="3","3+4 kvartal",LEFT(A2223,1)="4","3+4 kvartal")</f>
        <v>3+4 kvartal</v>
      </c>
      <c r="D2223" s="3" t="s">
        <v>104</v>
      </c>
      <c r="E2223" s="3" t="s">
        <v>24</v>
      </c>
      <c r="F2223" s="4">
        <v>869</v>
      </c>
      <c r="G2223" s="14">
        <v>3.6</v>
      </c>
    </row>
    <row r="2224" spans="1:7" x14ac:dyDescent="0.25">
      <c r="A2224" s="3" t="s">
        <v>182</v>
      </c>
      <c r="B2224" s="3">
        <f t="shared" si="34"/>
        <v>2021</v>
      </c>
      <c r="C2224" s="3" t="str" cm="1">
        <f t="array" ref="C2224">_xlfn.IFS(LEFT(A2224,1)="1","1+2 kvartal",LEFT(A2224,1)="2","1+2 kvartal",LEFT(A2224,1)="3","3+4 kvartal",LEFT(A2224,1)="4","3+4 kvartal")</f>
        <v>3+4 kvartal</v>
      </c>
      <c r="D2224" s="3" t="s">
        <v>104</v>
      </c>
      <c r="E2224" s="3" t="s">
        <v>25</v>
      </c>
      <c r="F2224" s="4">
        <v>2458</v>
      </c>
      <c r="G2224" s="14">
        <v>7.8</v>
      </c>
    </row>
    <row r="2225" spans="1:7" x14ac:dyDescent="0.25">
      <c r="A2225" s="3" t="s">
        <v>182</v>
      </c>
      <c r="B2225" s="3">
        <f t="shared" si="34"/>
        <v>2021</v>
      </c>
      <c r="C2225" s="3" t="str" cm="1">
        <f t="array" ref="C2225">_xlfn.IFS(LEFT(A2225,1)="1","1+2 kvartal",LEFT(A2225,1)="2","1+2 kvartal",LEFT(A2225,1)="3","3+4 kvartal",LEFT(A2225,1)="4","3+4 kvartal")</f>
        <v>3+4 kvartal</v>
      </c>
      <c r="D2225" s="3" t="s">
        <v>104</v>
      </c>
      <c r="E2225" s="3" t="s">
        <v>26</v>
      </c>
      <c r="F2225" s="4">
        <v>1175</v>
      </c>
      <c r="G2225" s="14">
        <v>2.6</v>
      </c>
    </row>
    <row r="2226" spans="1:7" x14ac:dyDescent="0.25">
      <c r="A2226" s="3" t="s">
        <v>182</v>
      </c>
      <c r="B2226" s="3">
        <f t="shared" si="34"/>
        <v>2021</v>
      </c>
      <c r="C2226" s="3" t="str" cm="1">
        <f t="array" ref="C2226">_xlfn.IFS(LEFT(A2226,1)="1","1+2 kvartal",LEFT(A2226,1)="2","1+2 kvartal",LEFT(A2226,1)="3","3+4 kvartal",LEFT(A2226,1)="4","3+4 kvartal")</f>
        <v>3+4 kvartal</v>
      </c>
      <c r="D2226" s="3" t="s">
        <v>104</v>
      </c>
      <c r="E2226" s="3" t="s">
        <v>27</v>
      </c>
      <c r="F2226" s="4">
        <v>2040</v>
      </c>
      <c r="G2226" s="14">
        <v>4.5</v>
      </c>
    </row>
    <row r="2227" spans="1:7" x14ac:dyDescent="0.25">
      <c r="A2227" s="3" t="s">
        <v>182</v>
      </c>
      <c r="B2227" s="3">
        <f t="shared" si="34"/>
        <v>2021</v>
      </c>
      <c r="C2227" s="3" t="str" cm="1">
        <f t="array" ref="C2227">_xlfn.IFS(LEFT(A2227,1)="1","1+2 kvartal",LEFT(A2227,1)="2","1+2 kvartal",LEFT(A2227,1)="3","3+4 kvartal",LEFT(A2227,1)="4","3+4 kvartal")</f>
        <v>3+4 kvartal</v>
      </c>
      <c r="D2227" s="3" t="s">
        <v>104</v>
      </c>
      <c r="E2227" s="3" t="s">
        <v>28</v>
      </c>
      <c r="F2227" s="4">
        <v>763</v>
      </c>
      <c r="G2227" s="4">
        <v>5</v>
      </c>
    </row>
    <row r="2228" spans="1:7" x14ac:dyDescent="0.25">
      <c r="A2228" s="3" t="s">
        <v>182</v>
      </c>
      <c r="B2228" s="3">
        <f t="shared" si="34"/>
        <v>2021</v>
      </c>
      <c r="C2228" s="3" t="str" cm="1">
        <f t="array" ref="C2228">_xlfn.IFS(LEFT(A2228,1)="1","1+2 kvartal",LEFT(A2228,1)="2","1+2 kvartal",LEFT(A2228,1)="3","3+4 kvartal",LEFT(A2228,1)="4","3+4 kvartal")</f>
        <v>3+4 kvartal</v>
      </c>
      <c r="D2228" s="3" t="s">
        <v>104</v>
      </c>
      <c r="E2228" s="3" t="s">
        <v>29</v>
      </c>
      <c r="F2228" s="4">
        <v>1527</v>
      </c>
      <c r="G2228" s="14">
        <v>4.9000000000000004</v>
      </c>
    </row>
    <row r="2229" spans="1:7" x14ac:dyDescent="0.25">
      <c r="A2229" s="3" t="s">
        <v>182</v>
      </c>
      <c r="B2229" s="3">
        <f t="shared" si="34"/>
        <v>2021</v>
      </c>
      <c r="C2229" s="3" t="str" cm="1">
        <f t="array" ref="C2229">_xlfn.IFS(LEFT(A2229,1)="1","1+2 kvartal",LEFT(A2229,1)="2","1+2 kvartal",LEFT(A2229,1)="3","3+4 kvartal",LEFT(A2229,1)="4","3+4 kvartal")</f>
        <v>3+4 kvartal</v>
      </c>
      <c r="D2229" s="3" t="s">
        <v>104</v>
      </c>
      <c r="E2229" s="3" t="s">
        <v>30</v>
      </c>
      <c r="F2229" s="4">
        <v>1376</v>
      </c>
      <c r="G2229" s="14">
        <v>5.6</v>
      </c>
    </row>
    <row r="2230" spans="1:7" x14ac:dyDescent="0.25">
      <c r="A2230" s="3" t="s">
        <v>182</v>
      </c>
      <c r="B2230" s="3">
        <f t="shared" si="34"/>
        <v>2021</v>
      </c>
      <c r="C2230" s="3" t="str" cm="1">
        <f t="array" ref="C2230">_xlfn.IFS(LEFT(A2230,1)="1","1+2 kvartal",LEFT(A2230,1)="2","1+2 kvartal",LEFT(A2230,1)="3","3+4 kvartal",LEFT(A2230,1)="4","3+4 kvartal")</f>
        <v>3+4 kvartal</v>
      </c>
      <c r="D2230" s="3" t="s">
        <v>104</v>
      </c>
      <c r="E2230" s="3" t="s">
        <v>31</v>
      </c>
      <c r="F2230" s="4">
        <v>3624</v>
      </c>
      <c r="G2230" s="14">
        <v>9.9</v>
      </c>
    </row>
    <row r="2231" spans="1:7" x14ac:dyDescent="0.25">
      <c r="A2231" s="3" t="s">
        <v>182</v>
      </c>
      <c r="B2231" s="3">
        <f t="shared" si="34"/>
        <v>2021</v>
      </c>
      <c r="C2231" s="3" t="str" cm="1">
        <f t="array" ref="C2231">_xlfn.IFS(LEFT(A2231,1)="1","1+2 kvartal",LEFT(A2231,1)="2","1+2 kvartal",LEFT(A2231,1)="3","3+4 kvartal",LEFT(A2231,1)="4","3+4 kvartal")</f>
        <v>3+4 kvartal</v>
      </c>
      <c r="D2231" s="3" t="s">
        <v>104</v>
      </c>
      <c r="E2231" s="3" t="s">
        <v>32</v>
      </c>
      <c r="F2231" s="4">
        <v>2587</v>
      </c>
      <c r="G2231" s="14">
        <v>7.5</v>
      </c>
    </row>
    <row r="2232" spans="1:7" x14ac:dyDescent="0.25">
      <c r="A2232" s="3" t="s">
        <v>182</v>
      </c>
      <c r="B2232" s="3">
        <f t="shared" si="34"/>
        <v>2021</v>
      </c>
      <c r="C2232" s="3" t="str" cm="1">
        <f t="array" ref="C2232">_xlfn.IFS(LEFT(A2232,1)="1","1+2 kvartal",LEFT(A2232,1)="2","1+2 kvartal",LEFT(A2232,1)="3","3+4 kvartal",LEFT(A2232,1)="4","3+4 kvartal")</f>
        <v>3+4 kvartal</v>
      </c>
      <c r="D2232" s="3" t="s">
        <v>104</v>
      </c>
      <c r="E2232" s="3" t="s">
        <v>33</v>
      </c>
      <c r="F2232" s="4">
        <v>1330</v>
      </c>
      <c r="G2232" s="4">
        <v>7</v>
      </c>
    </row>
    <row r="2233" spans="1:7" x14ac:dyDescent="0.25">
      <c r="A2233" s="3" t="s">
        <v>182</v>
      </c>
      <c r="B2233" s="3">
        <f t="shared" si="34"/>
        <v>2021</v>
      </c>
      <c r="C2233" s="3" t="str" cm="1">
        <f t="array" ref="C2233">_xlfn.IFS(LEFT(A2233,1)="1","1+2 kvartal",LEFT(A2233,1)="2","1+2 kvartal",LEFT(A2233,1)="3","3+4 kvartal",LEFT(A2233,1)="4","3+4 kvartal")</f>
        <v>3+4 kvartal</v>
      </c>
      <c r="D2233" s="3" t="s">
        <v>104</v>
      </c>
      <c r="E2233" s="3" t="s">
        <v>34</v>
      </c>
      <c r="F2233" s="4">
        <v>1457</v>
      </c>
      <c r="G2233" s="4">
        <v>5</v>
      </c>
    </row>
    <row r="2234" spans="1:7" x14ac:dyDescent="0.25">
      <c r="A2234" s="3" t="s">
        <v>182</v>
      </c>
      <c r="B2234" s="3">
        <f t="shared" si="34"/>
        <v>2021</v>
      </c>
      <c r="C2234" s="3" t="str" cm="1">
        <f t="array" ref="C2234">_xlfn.IFS(LEFT(A2234,1)="1","1+2 kvartal",LEFT(A2234,1)="2","1+2 kvartal",LEFT(A2234,1)="3","3+4 kvartal",LEFT(A2234,1)="4","3+4 kvartal")</f>
        <v>3+4 kvartal</v>
      </c>
      <c r="D2234" s="3" t="s">
        <v>104</v>
      </c>
      <c r="E2234" s="3" t="s">
        <v>35</v>
      </c>
      <c r="F2234" s="4">
        <v>2453</v>
      </c>
      <c r="G2234" s="14">
        <v>6.4</v>
      </c>
    </row>
    <row r="2235" spans="1:7" x14ac:dyDescent="0.25">
      <c r="A2235" s="3" t="s">
        <v>182</v>
      </c>
      <c r="B2235" s="3">
        <f t="shared" si="34"/>
        <v>2021</v>
      </c>
      <c r="C2235" s="3" t="str" cm="1">
        <f t="array" ref="C2235">_xlfn.IFS(LEFT(A2235,1)="1","1+2 kvartal",LEFT(A2235,1)="2","1+2 kvartal",LEFT(A2235,1)="3","3+4 kvartal",LEFT(A2235,1)="4","3+4 kvartal")</f>
        <v>3+4 kvartal</v>
      </c>
      <c r="D2235" s="3" t="s">
        <v>104</v>
      </c>
      <c r="E2235" s="3" t="s">
        <v>36</v>
      </c>
      <c r="F2235" s="4">
        <v>1031</v>
      </c>
      <c r="G2235" s="14">
        <v>5.6</v>
      </c>
    </row>
    <row r="2236" spans="1:7" x14ac:dyDescent="0.25">
      <c r="A2236" s="3" t="s">
        <v>182</v>
      </c>
      <c r="B2236" s="3">
        <f t="shared" si="34"/>
        <v>2021</v>
      </c>
      <c r="C2236" s="3" t="str" cm="1">
        <f t="array" ref="C2236">_xlfn.IFS(LEFT(A2236,1)="1","1+2 kvartal",LEFT(A2236,1)="2","1+2 kvartal",LEFT(A2236,1)="3","3+4 kvartal",LEFT(A2236,1)="4","3+4 kvartal")</f>
        <v>3+4 kvartal</v>
      </c>
      <c r="D2236" s="3" t="s">
        <v>104</v>
      </c>
      <c r="E2236" s="3" t="s">
        <v>37</v>
      </c>
      <c r="F2236" s="4">
        <v>3796</v>
      </c>
      <c r="G2236" s="14">
        <v>6.7</v>
      </c>
    </row>
    <row r="2237" spans="1:7" x14ac:dyDescent="0.25">
      <c r="A2237" s="3" t="s">
        <v>182</v>
      </c>
      <c r="B2237" s="3">
        <f t="shared" si="34"/>
        <v>2021</v>
      </c>
      <c r="C2237" s="3" t="str" cm="1">
        <f t="array" ref="C2237">_xlfn.IFS(LEFT(A2237,1)="1","1+2 kvartal",LEFT(A2237,1)="2","1+2 kvartal",LEFT(A2237,1)="3","3+4 kvartal",LEFT(A2237,1)="4","3+4 kvartal")</f>
        <v>3+4 kvartal</v>
      </c>
      <c r="D2237" s="3" t="s">
        <v>104</v>
      </c>
      <c r="E2237" s="3" t="s">
        <v>38</v>
      </c>
      <c r="F2237" s="4">
        <v>1648</v>
      </c>
      <c r="G2237" s="4">
        <v>5</v>
      </c>
    </row>
    <row r="2238" spans="1:7" x14ac:dyDescent="0.25">
      <c r="A2238" s="3" t="s">
        <v>182</v>
      </c>
      <c r="B2238" s="3">
        <f t="shared" si="34"/>
        <v>2021</v>
      </c>
      <c r="C2238" s="3" t="str" cm="1">
        <f t="array" ref="C2238">_xlfn.IFS(LEFT(A2238,1)="1","1+2 kvartal",LEFT(A2238,1)="2","1+2 kvartal",LEFT(A2238,1)="3","3+4 kvartal",LEFT(A2238,1)="4","3+4 kvartal")</f>
        <v>3+4 kvartal</v>
      </c>
      <c r="D2238" s="3" t="s">
        <v>104</v>
      </c>
      <c r="E2238" s="3" t="s">
        <v>39</v>
      </c>
      <c r="F2238" s="4">
        <v>3175</v>
      </c>
      <c r="G2238" s="4">
        <v>8</v>
      </c>
    </row>
    <row r="2239" spans="1:7" x14ac:dyDescent="0.25">
      <c r="A2239" s="3" t="s">
        <v>182</v>
      </c>
      <c r="B2239" s="3">
        <f t="shared" si="34"/>
        <v>2021</v>
      </c>
      <c r="C2239" s="3" t="str" cm="1">
        <f t="array" ref="C2239">_xlfn.IFS(LEFT(A2239,1)="1","1+2 kvartal",LEFT(A2239,1)="2","1+2 kvartal",LEFT(A2239,1)="3","3+4 kvartal",LEFT(A2239,1)="4","3+4 kvartal")</f>
        <v>3+4 kvartal</v>
      </c>
      <c r="D2239" s="3" t="s">
        <v>104</v>
      </c>
      <c r="E2239" s="3" t="s">
        <v>40</v>
      </c>
      <c r="F2239" s="4">
        <v>3250</v>
      </c>
      <c r="G2239" s="14">
        <v>7.2</v>
      </c>
    </row>
    <row r="2240" spans="1:7" x14ac:dyDescent="0.25">
      <c r="A2240" s="3" t="s">
        <v>182</v>
      </c>
      <c r="B2240" s="3">
        <f t="shared" si="34"/>
        <v>2021</v>
      </c>
      <c r="C2240" s="3" t="str" cm="1">
        <f t="array" ref="C2240">_xlfn.IFS(LEFT(A2240,1)="1","1+2 kvartal",LEFT(A2240,1)="2","1+2 kvartal",LEFT(A2240,1)="3","3+4 kvartal",LEFT(A2240,1)="4","3+4 kvartal")</f>
        <v>3+4 kvartal</v>
      </c>
      <c r="D2240" s="3" t="s">
        <v>104</v>
      </c>
      <c r="E2240" s="3" t="s">
        <v>41</v>
      </c>
      <c r="F2240" s="4">
        <v>2051</v>
      </c>
      <c r="G2240" s="14">
        <v>5.6</v>
      </c>
    </row>
    <row r="2241" spans="1:7" x14ac:dyDescent="0.25">
      <c r="A2241" s="3" t="s">
        <v>182</v>
      </c>
      <c r="B2241" s="3">
        <f t="shared" si="34"/>
        <v>2021</v>
      </c>
      <c r="C2241" s="3" t="str" cm="1">
        <f t="array" ref="C2241">_xlfn.IFS(LEFT(A2241,1)="1","1+2 kvartal",LEFT(A2241,1)="2","1+2 kvartal",LEFT(A2241,1)="3","3+4 kvartal",LEFT(A2241,1)="4","3+4 kvartal")</f>
        <v>3+4 kvartal</v>
      </c>
      <c r="D2241" s="3" t="s">
        <v>104</v>
      </c>
      <c r="E2241" s="3" t="s">
        <v>42</v>
      </c>
      <c r="F2241" s="4">
        <v>4165</v>
      </c>
      <c r="G2241" s="4">
        <v>7</v>
      </c>
    </row>
    <row r="2242" spans="1:7" x14ac:dyDescent="0.25">
      <c r="A2242" s="3" t="s">
        <v>182</v>
      </c>
      <c r="B2242" s="3">
        <f t="shared" si="34"/>
        <v>2021</v>
      </c>
      <c r="C2242" s="3" t="str" cm="1">
        <f t="array" ref="C2242">_xlfn.IFS(LEFT(A2242,1)="1","1+2 kvartal",LEFT(A2242,1)="2","1+2 kvartal",LEFT(A2242,1)="3","3+4 kvartal",LEFT(A2242,1)="4","3+4 kvartal")</f>
        <v>3+4 kvartal</v>
      </c>
      <c r="D2242" s="3" t="s">
        <v>104</v>
      </c>
      <c r="E2242" s="3" t="s">
        <v>43</v>
      </c>
      <c r="F2242" s="4">
        <v>1756</v>
      </c>
      <c r="G2242" s="14">
        <v>5.0999999999999996</v>
      </c>
    </row>
    <row r="2243" spans="1:7" x14ac:dyDescent="0.25">
      <c r="A2243" s="3" t="s">
        <v>182</v>
      </c>
      <c r="B2243" s="3">
        <f t="shared" si="34"/>
        <v>2021</v>
      </c>
      <c r="C2243" s="3" t="str" cm="1">
        <f t="array" ref="C2243">_xlfn.IFS(LEFT(A2243,1)="1","1+2 kvartal",LEFT(A2243,1)="2","1+2 kvartal",LEFT(A2243,1)="3","3+4 kvartal",LEFT(A2243,1)="4","3+4 kvartal")</f>
        <v>3+4 kvartal</v>
      </c>
      <c r="D2243" s="3" t="s">
        <v>104</v>
      </c>
      <c r="E2243" s="3" t="s">
        <v>44</v>
      </c>
      <c r="F2243" s="4">
        <v>1723</v>
      </c>
      <c r="G2243" s="14">
        <v>5.0999999999999996</v>
      </c>
    </row>
    <row r="2244" spans="1:7" x14ac:dyDescent="0.25">
      <c r="A2244" s="3" t="s">
        <v>182</v>
      </c>
      <c r="B2244" s="3">
        <f t="shared" ref="B2244:B2307" si="35">VALUE(RIGHT(A2244,4))</f>
        <v>2021</v>
      </c>
      <c r="C2244" s="3" t="str" cm="1">
        <f t="array" ref="C2244">_xlfn.IFS(LEFT(A2244,1)="1","1+2 kvartal",LEFT(A2244,1)="2","1+2 kvartal",LEFT(A2244,1)="3","3+4 kvartal",LEFT(A2244,1)="4","3+4 kvartal")</f>
        <v>3+4 kvartal</v>
      </c>
      <c r="D2244" s="3" t="s">
        <v>104</v>
      </c>
      <c r="E2244" s="3" t="s">
        <v>45</v>
      </c>
      <c r="F2244" s="4">
        <v>413</v>
      </c>
      <c r="G2244" s="4">
        <v>3</v>
      </c>
    </row>
    <row r="2245" spans="1:7" x14ac:dyDescent="0.25">
      <c r="A2245" s="3" t="s">
        <v>182</v>
      </c>
      <c r="B2245" s="3">
        <f t="shared" si="35"/>
        <v>2021</v>
      </c>
      <c r="C2245" s="3" t="str" cm="1">
        <f t="array" ref="C2245">_xlfn.IFS(LEFT(A2245,1)="1","1+2 kvartal",LEFT(A2245,1)="2","1+2 kvartal",LEFT(A2245,1)="3","3+4 kvartal",LEFT(A2245,1)="4","3+4 kvartal")</f>
        <v>3+4 kvartal</v>
      </c>
      <c r="D2245" s="3" t="s">
        <v>104</v>
      </c>
      <c r="E2245" s="3" t="s">
        <v>46</v>
      </c>
      <c r="F2245" s="4">
        <v>1592</v>
      </c>
      <c r="G2245" s="14">
        <v>6.1</v>
      </c>
    </row>
    <row r="2246" spans="1:7" x14ac:dyDescent="0.25">
      <c r="A2246" s="3" t="s">
        <v>182</v>
      </c>
      <c r="B2246" s="3">
        <f t="shared" si="35"/>
        <v>2021</v>
      </c>
      <c r="C2246" s="3" t="str" cm="1">
        <f t="array" ref="C2246">_xlfn.IFS(LEFT(A2246,1)="1","1+2 kvartal",LEFT(A2246,1)="2","1+2 kvartal",LEFT(A2246,1)="3","3+4 kvartal",LEFT(A2246,1)="4","3+4 kvartal")</f>
        <v>3+4 kvartal</v>
      </c>
      <c r="D2246" s="3" t="s">
        <v>104</v>
      </c>
      <c r="E2246" s="3" t="s">
        <v>47</v>
      </c>
      <c r="F2246" s="4">
        <v>1037</v>
      </c>
      <c r="G2246" s="14">
        <v>6.8</v>
      </c>
    </row>
    <row r="2247" spans="1:7" x14ac:dyDescent="0.25">
      <c r="A2247" s="3" t="s">
        <v>182</v>
      </c>
      <c r="B2247" s="3">
        <f t="shared" si="35"/>
        <v>2021</v>
      </c>
      <c r="C2247" s="3" t="str" cm="1">
        <f t="array" ref="C2247">_xlfn.IFS(LEFT(A2247,1)="1","1+2 kvartal",LEFT(A2247,1)="2","1+2 kvartal",LEFT(A2247,1)="3","3+4 kvartal",LEFT(A2247,1)="4","3+4 kvartal")</f>
        <v>3+4 kvartal</v>
      </c>
      <c r="D2247" s="3" t="s">
        <v>104</v>
      </c>
      <c r="E2247" s="3" t="s">
        <v>48</v>
      </c>
      <c r="F2247" s="4">
        <v>1697</v>
      </c>
      <c r="G2247" s="14">
        <v>7.4</v>
      </c>
    </row>
    <row r="2248" spans="1:7" x14ac:dyDescent="0.25">
      <c r="A2248" s="3" t="s">
        <v>182</v>
      </c>
      <c r="B2248" s="3">
        <f t="shared" si="35"/>
        <v>2021</v>
      </c>
      <c r="C2248" s="3" t="str" cm="1">
        <f t="array" ref="C2248">_xlfn.IFS(LEFT(A2248,1)="1","1+2 kvartal",LEFT(A2248,1)="2","1+2 kvartal",LEFT(A2248,1)="3","3+4 kvartal",LEFT(A2248,1)="4","3+4 kvartal")</f>
        <v>3+4 kvartal</v>
      </c>
      <c r="D2248" s="3" t="s">
        <v>104</v>
      </c>
      <c r="E2248" s="3" t="s">
        <v>49</v>
      </c>
      <c r="F2248" s="4">
        <v>2923</v>
      </c>
      <c r="G2248" s="14">
        <v>9.8000000000000007</v>
      </c>
    </row>
    <row r="2249" spans="1:7" x14ac:dyDescent="0.25">
      <c r="A2249" s="3" t="s">
        <v>182</v>
      </c>
      <c r="B2249" s="3">
        <f t="shared" si="35"/>
        <v>2021</v>
      </c>
      <c r="C2249" s="3" t="str" cm="1">
        <f t="array" ref="C2249">_xlfn.IFS(LEFT(A2249,1)="1","1+2 kvartal",LEFT(A2249,1)="2","1+2 kvartal",LEFT(A2249,1)="3","3+4 kvartal",LEFT(A2249,1)="4","3+4 kvartal")</f>
        <v>3+4 kvartal</v>
      </c>
      <c r="D2249" s="3" t="s">
        <v>104</v>
      </c>
      <c r="E2249" s="3" t="s">
        <v>50</v>
      </c>
      <c r="F2249" s="4">
        <v>1002</v>
      </c>
      <c r="G2249" s="4">
        <v>7</v>
      </c>
    </row>
    <row r="2250" spans="1:7" x14ac:dyDescent="0.25">
      <c r="A2250" s="3" t="s">
        <v>182</v>
      </c>
      <c r="B2250" s="3">
        <f t="shared" si="35"/>
        <v>2021</v>
      </c>
      <c r="C2250" s="3" t="str" cm="1">
        <f t="array" ref="C2250">_xlfn.IFS(LEFT(A2250,1)="1","1+2 kvartal",LEFT(A2250,1)="2","1+2 kvartal",LEFT(A2250,1)="3","3+4 kvartal",LEFT(A2250,1)="4","3+4 kvartal")</f>
        <v>3+4 kvartal</v>
      </c>
      <c r="D2250" s="3" t="s">
        <v>104</v>
      </c>
      <c r="E2250" s="3" t="s">
        <v>51</v>
      </c>
      <c r="F2250" s="4">
        <v>3380</v>
      </c>
      <c r="G2250" s="14">
        <v>5.7</v>
      </c>
    </row>
    <row r="2251" spans="1:7" x14ac:dyDescent="0.25">
      <c r="A2251" s="3" t="s">
        <v>182</v>
      </c>
      <c r="B2251" s="3">
        <f t="shared" si="35"/>
        <v>2021</v>
      </c>
      <c r="C2251" s="3" t="str" cm="1">
        <f t="array" ref="C2251">_xlfn.IFS(LEFT(A2251,1)="1","1+2 kvartal",LEFT(A2251,1)="2","1+2 kvartal",LEFT(A2251,1)="3","3+4 kvartal",LEFT(A2251,1)="4","3+4 kvartal")</f>
        <v>3+4 kvartal</v>
      </c>
      <c r="D2251" s="3" t="s">
        <v>104</v>
      </c>
      <c r="E2251" s="3" t="s">
        <v>52</v>
      </c>
      <c r="F2251" s="4">
        <v>14409</v>
      </c>
      <c r="G2251" s="4">
        <v>3</v>
      </c>
    </row>
    <row r="2252" spans="1:7" x14ac:dyDescent="0.25">
      <c r="A2252" s="3" t="s">
        <v>182</v>
      </c>
      <c r="B2252" s="3">
        <f t="shared" si="35"/>
        <v>2021</v>
      </c>
      <c r="C2252" s="3" t="str" cm="1">
        <f t="array" ref="C2252">_xlfn.IFS(LEFT(A2252,1)="1","1+2 kvartal",LEFT(A2252,1)="2","1+2 kvartal",LEFT(A2252,1)="3","3+4 kvartal",LEFT(A2252,1)="4","3+4 kvartal")</f>
        <v>3+4 kvartal</v>
      </c>
      <c r="D2252" s="3" t="s">
        <v>104</v>
      </c>
      <c r="E2252" s="3" t="s">
        <v>53</v>
      </c>
      <c r="F2252" s="4">
        <v>2326</v>
      </c>
      <c r="G2252" s="14">
        <v>5.9</v>
      </c>
    </row>
    <row r="2253" spans="1:7" x14ac:dyDescent="0.25">
      <c r="A2253" s="3" t="s">
        <v>182</v>
      </c>
      <c r="B2253" s="3">
        <f t="shared" si="35"/>
        <v>2021</v>
      </c>
      <c r="C2253" s="3" t="str" cm="1">
        <f t="array" ref="C2253">_xlfn.IFS(LEFT(A2253,1)="1","1+2 kvartal",LEFT(A2253,1)="2","1+2 kvartal",LEFT(A2253,1)="3","3+4 kvartal",LEFT(A2253,1)="4","3+4 kvartal")</f>
        <v>3+4 kvartal</v>
      </c>
      <c r="D2253" s="3" t="s">
        <v>104</v>
      </c>
      <c r="E2253" s="3" t="s">
        <v>54</v>
      </c>
      <c r="F2253" s="4">
        <v>758</v>
      </c>
      <c r="G2253" s="14">
        <v>10.8</v>
      </c>
    </row>
    <row r="2254" spans="1:7" x14ac:dyDescent="0.25">
      <c r="A2254" s="3" t="s">
        <v>182</v>
      </c>
      <c r="B2254" s="3">
        <f t="shared" si="35"/>
        <v>2021</v>
      </c>
      <c r="C2254" s="3" t="str" cm="1">
        <f t="array" ref="C2254">_xlfn.IFS(LEFT(A2254,1)="1","1+2 kvartal",LEFT(A2254,1)="2","1+2 kvartal",LEFT(A2254,1)="3","3+4 kvartal",LEFT(A2254,1)="4","3+4 kvartal")</f>
        <v>3+4 kvartal</v>
      </c>
      <c r="D2254" s="3" t="s">
        <v>104</v>
      </c>
      <c r="E2254" s="3" t="s">
        <v>55</v>
      </c>
      <c r="F2254" s="4">
        <v>754</v>
      </c>
      <c r="G2254" s="14">
        <v>4.4000000000000004</v>
      </c>
    </row>
    <row r="2255" spans="1:7" x14ac:dyDescent="0.25">
      <c r="A2255" s="3" t="s">
        <v>182</v>
      </c>
      <c r="B2255" s="3">
        <f t="shared" si="35"/>
        <v>2021</v>
      </c>
      <c r="C2255" s="3" t="str" cm="1">
        <f t="array" ref="C2255">_xlfn.IFS(LEFT(A2255,1)="1","1+2 kvartal",LEFT(A2255,1)="2","1+2 kvartal",LEFT(A2255,1)="3","3+4 kvartal",LEFT(A2255,1)="4","3+4 kvartal")</f>
        <v>3+4 kvartal</v>
      </c>
      <c r="D2255" s="3" t="s">
        <v>104</v>
      </c>
      <c r="E2255" s="3" t="s">
        <v>56</v>
      </c>
      <c r="F2255" s="4">
        <v>844</v>
      </c>
      <c r="G2255" s="14">
        <v>7.1</v>
      </c>
    </row>
    <row r="2256" spans="1:7" x14ac:dyDescent="0.25">
      <c r="A2256" s="3" t="s">
        <v>182</v>
      </c>
      <c r="B2256" s="3">
        <f t="shared" si="35"/>
        <v>2021</v>
      </c>
      <c r="C2256" s="3" t="str" cm="1">
        <f t="array" ref="C2256">_xlfn.IFS(LEFT(A2256,1)="1","1+2 kvartal",LEFT(A2256,1)="2","1+2 kvartal",LEFT(A2256,1)="3","3+4 kvartal",LEFT(A2256,1)="4","3+4 kvartal")</f>
        <v>3+4 kvartal</v>
      </c>
      <c r="D2256" s="3" t="s">
        <v>104</v>
      </c>
      <c r="E2256" s="3" t="s">
        <v>57</v>
      </c>
      <c r="F2256" s="4">
        <v>3307</v>
      </c>
      <c r="G2256" s="14">
        <v>13.7</v>
      </c>
    </row>
    <row r="2257" spans="1:7" x14ac:dyDescent="0.25">
      <c r="A2257" s="3" t="s">
        <v>182</v>
      </c>
      <c r="B2257" s="3">
        <f t="shared" si="35"/>
        <v>2021</v>
      </c>
      <c r="C2257" s="3" t="str" cm="1">
        <f t="array" ref="C2257">_xlfn.IFS(LEFT(A2257,1)="1","1+2 kvartal",LEFT(A2257,1)="2","1+2 kvartal",LEFT(A2257,1)="3","3+4 kvartal",LEFT(A2257,1)="4","3+4 kvartal")</f>
        <v>3+4 kvartal</v>
      </c>
      <c r="D2257" s="3" t="s">
        <v>104</v>
      </c>
      <c r="E2257" s="3" t="s">
        <v>58</v>
      </c>
      <c r="F2257" s="4">
        <v>1053</v>
      </c>
      <c r="G2257" s="14">
        <v>2.9</v>
      </c>
    </row>
    <row r="2258" spans="1:7" x14ac:dyDescent="0.25">
      <c r="A2258" s="3" t="s">
        <v>182</v>
      </c>
      <c r="B2258" s="3">
        <f t="shared" si="35"/>
        <v>2021</v>
      </c>
      <c r="C2258" s="3" t="str" cm="1">
        <f t="array" ref="C2258">_xlfn.IFS(LEFT(A2258,1)="1","1+2 kvartal",LEFT(A2258,1)="2","1+2 kvartal",LEFT(A2258,1)="3","3+4 kvartal",LEFT(A2258,1)="4","3+4 kvartal")</f>
        <v>3+4 kvartal</v>
      </c>
      <c r="D2258" s="3" t="s">
        <v>104</v>
      </c>
      <c r="E2258" s="3" t="s">
        <v>59</v>
      </c>
      <c r="F2258" s="4">
        <v>73</v>
      </c>
      <c r="G2258" s="14">
        <v>7.9</v>
      </c>
    </row>
    <row r="2259" spans="1:7" x14ac:dyDescent="0.25">
      <c r="A2259" s="3" t="s">
        <v>182</v>
      </c>
      <c r="B2259" s="3">
        <f t="shared" si="35"/>
        <v>2021</v>
      </c>
      <c r="C2259" s="3" t="str" cm="1">
        <f t="array" ref="C2259">_xlfn.IFS(LEFT(A2259,1)="1","1+2 kvartal",LEFT(A2259,1)="2","1+2 kvartal",LEFT(A2259,1)="3","3+4 kvartal",LEFT(A2259,1)="4","3+4 kvartal")</f>
        <v>3+4 kvartal</v>
      </c>
      <c r="D2259" s="3" t="s">
        <v>104</v>
      </c>
      <c r="E2259" s="3" t="s">
        <v>60</v>
      </c>
      <c r="F2259" s="4">
        <v>1875</v>
      </c>
      <c r="G2259" s="14">
        <v>7.2</v>
      </c>
    </row>
    <row r="2260" spans="1:7" x14ac:dyDescent="0.25">
      <c r="A2260" s="3" t="s">
        <v>182</v>
      </c>
      <c r="B2260" s="3">
        <f t="shared" si="35"/>
        <v>2021</v>
      </c>
      <c r="C2260" s="3" t="str" cm="1">
        <f t="array" ref="C2260">_xlfn.IFS(LEFT(A2260,1)="1","1+2 kvartal",LEFT(A2260,1)="2","1+2 kvartal",LEFT(A2260,1)="3","3+4 kvartal",LEFT(A2260,1)="4","3+4 kvartal")</f>
        <v>3+4 kvartal</v>
      </c>
      <c r="D2260" s="3" t="s">
        <v>104</v>
      </c>
      <c r="E2260" s="3" t="s">
        <v>61</v>
      </c>
      <c r="F2260" s="4">
        <v>1562</v>
      </c>
      <c r="G2260" s="14">
        <v>6.5</v>
      </c>
    </row>
    <row r="2261" spans="1:7" x14ac:dyDescent="0.25">
      <c r="A2261" s="3" t="s">
        <v>182</v>
      </c>
      <c r="B2261" s="3">
        <f t="shared" si="35"/>
        <v>2021</v>
      </c>
      <c r="C2261" s="3" t="str" cm="1">
        <f t="array" ref="C2261">_xlfn.IFS(LEFT(A2261,1)="1","1+2 kvartal",LEFT(A2261,1)="2","1+2 kvartal",LEFT(A2261,1)="3","3+4 kvartal",LEFT(A2261,1)="4","3+4 kvartal")</f>
        <v>3+4 kvartal</v>
      </c>
      <c r="D2261" s="3" t="s">
        <v>104</v>
      </c>
      <c r="E2261" s="3" t="s">
        <v>62</v>
      </c>
      <c r="F2261" s="4">
        <v>1102</v>
      </c>
      <c r="G2261" s="14">
        <v>9.1</v>
      </c>
    </row>
    <row r="2262" spans="1:7" x14ac:dyDescent="0.25">
      <c r="A2262" s="3" t="s">
        <v>182</v>
      </c>
      <c r="B2262" s="3">
        <f t="shared" si="35"/>
        <v>2021</v>
      </c>
      <c r="C2262" s="3" t="str" cm="1">
        <f t="array" ref="C2262">_xlfn.IFS(LEFT(A2262,1)="1","1+2 kvartal",LEFT(A2262,1)="2","1+2 kvartal",LEFT(A2262,1)="3","3+4 kvartal",LEFT(A2262,1)="4","3+4 kvartal")</f>
        <v>3+4 kvartal</v>
      </c>
      <c r="D2262" s="3" t="s">
        <v>104</v>
      </c>
      <c r="E2262" s="3" t="s">
        <v>63</v>
      </c>
      <c r="F2262" s="4">
        <v>1847</v>
      </c>
      <c r="G2262" s="4">
        <v>8</v>
      </c>
    </row>
    <row r="2263" spans="1:7" x14ac:dyDescent="0.25">
      <c r="A2263" s="3" t="s">
        <v>182</v>
      </c>
      <c r="B2263" s="3">
        <f t="shared" si="35"/>
        <v>2021</v>
      </c>
      <c r="C2263" s="3" t="str" cm="1">
        <f t="array" ref="C2263">_xlfn.IFS(LEFT(A2263,1)="1","1+2 kvartal",LEFT(A2263,1)="2","1+2 kvartal",LEFT(A2263,1)="3","3+4 kvartal",LEFT(A2263,1)="4","3+4 kvartal")</f>
        <v>3+4 kvartal</v>
      </c>
      <c r="D2263" s="3" t="s">
        <v>104</v>
      </c>
      <c r="E2263" s="3" t="s">
        <v>64</v>
      </c>
      <c r="F2263" s="4">
        <v>1338</v>
      </c>
      <c r="G2263" s="14">
        <v>7.3</v>
      </c>
    </row>
    <row r="2264" spans="1:7" x14ac:dyDescent="0.25">
      <c r="A2264" s="3" t="s">
        <v>182</v>
      </c>
      <c r="B2264" s="3">
        <f t="shared" si="35"/>
        <v>2021</v>
      </c>
      <c r="C2264" s="3" t="str" cm="1">
        <f t="array" ref="C2264">_xlfn.IFS(LEFT(A2264,1)="1","1+2 kvartal",LEFT(A2264,1)="2","1+2 kvartal",LEFT(A2264,1)="3","3+4 kvartal",LEFT(A2264,1)="4","3+4 kvartal")</f>
        <v>3+4 kvartal</v>
      </c>
      <c r="D2264" s="3" t="s">
        <v>104</v>
      </c>
      <c r="E2264" s="3" t="s">
        <v>65</v>
      </c>
      <c r="F2264" s="4">
        <v>1923</v>
      </c>
      <c r="G2264" s="14">
        <v>9.8000000000000007</v>
      </c>
    </row>
    <row r="2265" spans="1:7" x14ac:dyDescent="0.25">
      <c r="A2265" s="3" t="s">
        <v>182</v>
      </c>
      <c r="B2265" s="3">
        <f t="shared" si="35"/>
        <v>2021</v>
      </c>
      <c r="C2265" s="3" t="str" cm="1">
        <f t="array" ref="C2265">_xlfn.IFS(LEFT(A2265,1)="1","1+2 kvartal",LEFT(A2265,1)="2","1+2 kvartal",LEFT(A2265,1)="3","3+4 kvartal",LEFT(A2265,1)="4","3+4 kvartal")</f>
        <v>3+4 kvartal</v>
      </c>
      <c r="D2265" s="3" t="s">
        <v>104</v>
      </c>
      <c r="E2265" s="3" t="s">
        <v>66</v>
      </c>
      <c r="F2265" s="4">
        <v>3690</v>
      </c>
      <c r="G2265" s="4">
        <v>7</v>
      </c>
    </row>
    <row r="2266" spans="1:7" x14ac:dyDescent="0.25">
      <c r="A2266" s="3" t="s">
        <v>182</v>
      </c>
      <c r="B2266" s="3">
        <f t="shared" si="35"/>
        <v>2021</v>
      </c>
      <c r="C2266" s="3" t="str" cm="1">
        <f t="array" ref="C2266">_xlfn.IFS(LEFT(A2266,1)="1","1+2 kvartal",LEFT(A2266,1)="2","1+2 kvartal",LEFT(A2266,1)="3","3+4 kvartal",LEFT(A2266,1)="4","3+4 kvartal")</f>
        <v>3+4 kvartal</v>
      </c>
      <c r="D2266" s="3" t="s">
        <v>104</v>
      </c>
      <c r="E2266" s="3" t="s">
        <v>67</v>
      </c>
      <c r="F2266" s="4">
        <v>789</v>
      </c>
      <c r="G2266" s="14">
        <v>5.7</v>
      </c>
    </row>
    <row r="2267" spans="1:7" x14ac:dyDescent="0.25">
      <c r="A2267" s="3" t="s">
        <v>182</v>
      </c>
      <c r="B2267" s="3">
        <f t="shared" si="35"/>
        <v>2021</v>
      </c>
      <c r="C2267" s="3" t="str" cm="1">
        <f t="array" ref="C2267">_xlfn.IFS(LEFT(A2267,1)="1","1+2 kvartal",LEFT(A2267,1)="2","1+2 kvartal",LEFT(A2267,1)="3","3+4 kvartal",LEFT(A2267,1)="4","3+4 kvartal")</f>
        <v>3+4 kvartal</v>
      </c>
      <c r="D2267" s="3" t="s">
        <v>104</v>
      </c>
      <c r="E2267" s="3" t="s">
        <v>68</v>
      </c>
      <c r="F2267" s="4">
        <v>9361</v>
      </c>
      <c r="G2267" s="14">
        <v>6.7</v>
      </c>
    </row>
    <row r="2268" spans="1:7" x14ac:dyDescent="0.25">
      <c r="A2268" s="3" t="s">
        <v>182</v>
      </c>
      <c r="B2268" s="3">
        <f t="shared" si="35"/>
        <v>2021</v>
      </c>
      <c r="C2268" s="3" t="str" cm="1">
        <f t="array" ref="C2268">_xlfn.IFS(LEFT(A2268,1)="1","1+2 kvartal",LEFT(A2268,1)="2","1+2 kvartal",LEFT(A2268,1)="3","3+4 kvartal",LEFT(A2268,1)="4","3+4 kvartal")</f>
        <v>3+4 kvartal</v>
      </c>
      <c r="D2268" s="3" t="s">
        <v>104</v>
      </c>
      <c r="E2268" s="3" t="s">
        <v>69</v>
      </c>
      <c r="F2268" s="4">
        <v>1951</v>
      </c>
      <c r="G2268" s="14">
        <v>10.199999999999999</v>
      </c>
    </row>
    <row r="2269" spans="1:7" x14ac:dyDescent="0.25">
      <c r="A2269" s="3" t="s">
        <v>182</v>
      </c>
      <c r="B2269" s="3">
        <f t="shared" si="35"/>
        <v>2021</v>
      </c>
      <c r="C2269" s="3" t="str" cm="1">
        <f t="array" ref="C2269">_xlfn.IFS(LEFT(A2269,1)="1","1+2 kvartal",LEFT(A2269,1)="2","1+2 kvartal",LEFT(A2269,1)="3","3+4 kvartal",LEFT(A2269,1)="4","3+4 kvartal")</f>
        <v>3+4 kvartal</v>
      </c>
      <c r="D2269" s="3" t="s">
        <v>104</v>
      </c>
      <c r="E2269" s="3" t="s">
        <v>70</v>
      </c>
      <c r="F2269" s="4">
        <v>4473</v>
      </c>
      <c r="G2269" s="14">
        <v>7.1</v>
      </c>
    </row>
    <row r="2270" spans="1:7" x14ac:dyDescent="0.25">
      <c r="A2270" s="3" t="s">
        <v>182</v>
      </c>
      <c r="B2270" s="3">
        <f t="shared" si="35"/>
        <v>2021</v>
      </c>
      <c r="C2270" s="3" t="str" cm="1">
        <f t="array" ref="C2270">_xlfn.IFS(LEFT(A2270,1)="1","1+2 kvartal",LEFT(A2270,1)="2","1+2 kvartal",LEFT(A2270,1)="3","3+4 kvartal",LEFT(A2270,1)="4","3+4 kvartal")</f>
        <v>3+4 kvartal</v>
      </c>
      <c r="D2270" s="3" t="s">
        <v>104</v>
      </c>
      <c r="E2270" s="3" t="s">
        <v>71</v>
      </c>
      <c r="F2270" s="4">
        <v>810</v>
      </c>
      <c r="G2270" s="14">
        <v>4.3</v>
      </c>
    </row>
    <row r="2271" spans="1:7" x14ac:dyDescent="0.25">
      <c r="A2271" s="3" t="s">
        <v>182</v>
      </c>
      <c r="B2271" s="3">
        <f t="shared" si="35"/>
        <v>2021</v>
      </c>
      <c r="C2271" s="3" t="str" cm="1">
        <f t="array" ref="C2271">_xlfn.IFS(LEFT(A2271,1)="1","1+2 kvartal",LEFT(A2271,1)="2","1+2 kvartal",LEFT(A2271,1)="3","3+4 kvartal",LEFT(A2271,1)="4","3+4 kvartal")</f>
        <v>3+4 kvartal</v>
      </c>
      <c r="D2271" s="3" t="s">
        <v>104</v>
      </c>
      <c r="E2271" s="3" t="s">
        <v>72</v>
      </c>
      <c r="F2271" s="4">
        <v>2367</v>
      </c>
      <c r="G2271" s="14">
        <v>6.8</v>
      </c>
    </row>
    <row r="2272" spans="1:7" x14ac:dyDescent="0.25">
      <c r="A2272" s="3" t="s">
        <v>182</v>
      </c>
      <c r="B2272" s="3">
        <f t="shared" si="35"/>
        <v>2021</v>
      </c>
      <c r="C2272" s="3" t="str" cm="1">
        <f t="array" ref="C2272">_xlfn.IFS(LEFT(A2272,1)="1","1+2 kvartal",LEFT(A2272,1)="2","1+2 kvartal",LEFT(A2272,1)="3","3+4 kvartal",LEFT(A2272,1)="4","3+4 kvartal")</f>
        <v>3+4 kvartal</v>
      </c>
      <c r="D2272" s="3" t="s">
        <v>104</v>
      </c>
      <c r="E2272" s="3" t="s">
        <v>73</v>
      </c>
      <c r="F2272" s="4">
        <v>1395</v>
      </c>
      <c r="G2272" s="14">
        <v>6.1</v>
      </c>
    </row>
    <row r="2273" spans="1:7" x14ac:dyDescent="0.25">
      <c r="A2273" s="3" t="s">
        <v>182</v>
      </c>
      <c r="B2273" s="3">
        <f t="shared" si="35"/>
        <v>2021</v>
      </c>
      <c r="C2273" s="3" t="str" cm="1">
        <f t="array" ref="C2273">_xlfn.IFS(LEFT(A2273,1)="1","1+2 kvartal",LEFT(A2273,1)="2","1+2 kvartal",LEFT(A2273,1)="3","3+4 kvartal",LEFT(A2273,1)="4","3+4 kvartal")</f>
        <v>3+4 kvartal</v>
      </c>
      <c r="D2273" s="3" t="s">
        <v>104</v>
      </c>
      <c r="E2273" s="3" t="s">
        <v>74</v>
      </c>
      <c r="F2273" s="4">
        <v>2432</v>
      </c>
      <c r="G2273" s="14">
        <v>4.3</v>
      </c>
    </row>
    <row r="2274" spans="1:7" x14ac:dyDescent="0.25">
      <c r="A2274" s="3" t="s">
        <v>182</v>
      </c>
      <c r="B2274" s="3">
        <f t="shared" si="35"/>
        <v>2021</v>
      </c>
      <c r="C2274" s="3" t="str" cm="1">
        <f t="array" ref="C2274">_xlfn.IFS(LEFT(A2274,1)="1","1+2 kvartal",LEFT(A2274,1)="2","1+2 kvartal",LEFT(A2274,1)="3","3+4 kvartal",LEFT(A2274,1)="4","3+4 kvartal")</f>
        <v>3+4 kvartal</v>
      </c>
      <c r="D2274" s="3" t="s">
        <v>104</v>
      </c>
      <c r="E2274" s="3" t="s">
        <v>75</v>
      </c>
      <c r="F2274" s="4">
        <v>1047</v>
      </c>
      <c r="G2274" s="14">
        <v>3.1</v>
      </c>
    </row>
    <row r="2275" spans="1:7" x14ac:dyDescent="0.25">
      <c r="A2275" s="3" t="s">
        <v>182</v>
      </c>
      <c r="B2275" s="3">
        <f t="shared" si="35"/>
        <v>2021</v>
      </c>
      <c r="C2275" s="3" t="str" cm="1">
        <f t="array" ref="C2275">_xlfn.IFS(LEFT(A2275,1)="1","1+2 kvartal",LEFT(A2275,1)="2","1+2 kvartal",LEFT(A2275,1)="3","3+4 kvartal",LEFT(A2275,1)="4","3+4 kvartal")</f>
        <v>3+4 kvartal</v>
      </c>
      <c r="D2275" s="3" t="s">
        <v>104</v>
      </c>
      <c r="E2275" s="3" t="s">
        <v>76</v>
      </c>
      <c r="F2275" s="4">
        <v>1160</v>
      </c>
      <c r="G2275" s="14">
        <v>4.4000000000000004</v>
      </c>
    </row>
    <row r="2276" spans="1:7" x14ac:dyDescent="0.25">
      <c r="A2276" s="3" t="s">
        <v>182</v>
      </c>
      <c r="B2276" s="3">
        <f t="shared" si="35"/>
        <v>2021</v>
      </c>
      <c r="C2276" s="3" t="str" cm="1">
        <f t="array" ref="C2276">_xlfn.IFS(LEFT(A2276,1)="1","1+2 kvartal",LEFT(A2276,1)="2","1+2 kvartal",LEFT(A2276,1)="3","3+4 kvartal",LEFT(A2276,1)="4","3+4 kvartal")</f>
        <v>3+4 kvartal</v>
      </c>
      <c r="D2276" s="3" t="s">
        <v>104</v>
      </c>
      <c r="E2276" s="3" t="s">
        <v>77</v>
      </c>
      <c r="F2276" s="4">
        <v>169</v>
      </c>
      <c r="G2276" s="14">
        <v>8.1999999999999993</v>
      </c>
    </row>
    <row r="2277" spans="1:7" x14ac:dyDescent="0.25">
      <c r="A2277" s="3" t="s">
        <v>182</v>
      </c>
      <c r="B2277" s="3">
        <f t="shared" si="35"/>
        <v>2021</v>
      </c>
      <c r="C2277" s="3" t="str" cm="1">
        <f t="array" ref="C2277">_xlfn.IFS(LEFT(A2277,1)="1","1+2 kvartal",LEFT(A2277,1)="2","1+2 kvartal",LEFT(A2277,1)="3","3+4 kvartal",LEFT(A2277,1)="4","3+4 kvartal")</f>
        <v>3+4 kvartal</v>
      </c>
      <c r="D2277" s="3" t="s">
        <v>104</v>
      </c>
      <c r="E2277" s="3" t="s">
        <v>78</v>
      </c>
      <c r="F2277" s="4">
        <v>3255</v>
      </c>
      <c r="G2277" s="14">
        <v>5.4</v>
      </c>
    </row>
    <row r="2278" spans="1:7" x14ac:dyDescent="0.25">
      <c r="A2278" s="3" t="s">
        <v>182</v>
      </c>
      <c r="B2278" s="3">
        <f t="shared" si="35"/>
        <v>2021</v>
      </c>
      <c r="C2278" s="3" t="str" cm="1">
        <f t="array" ref="C2278">_xlfn.IFS(LEFT(A2278,1)="1","1+2 kvartal",LEFT(A2278,1)="2","1+2 kvartal",LEFT(A2278,1)="3","3+4 kvartal",LEFT(A2278,1)="4","3+4 kvartal")</f>
        <v>3+4 kvartal</v>
      </c>
      <c r="D2278" s="3" t="s">
        <v>104</v>
      </c>
      <c r="E2278" s="3" t="s">
        <v>79</v>
      </c>
      <c r="F2278" s="4">
        <v>1749</v>
      </c>
      <c r="G2278" s="14">
        <v>4.5</v>
      </c>
    </row>
    <row r="2279" spans="1:7" x14ac:dyDescent="0.25">
      <c r="A2279" s="3" t="s">
        <v>182</v>
      </c>
      <c r="B2279" s="3">
        <f t="shared" si="35"/>
        <v>2021</v>
      </c>
      <c r="C2279" s="3" t="str" cm="1">
        <f t="array" ref="C2279">_xlfn.IFS(LEFT(A2279,1)="1","1+2 kvartal",LEFT(A2279,1)="2","1+2 kvartal",LEFT(A2279,1)="3","3+4 kvartal",LEFT(A2279,1)="4","3+4 kvartal")</f>
        <v>3+4 kvartal</v>
      </c>
      <c r="D2279" s="3" t="s">
        <v>104</v>
      </c>
      <c r="E2279" s="3" t="s">
        <v>80</v>
      </c>
      <c r="F2279" s="4">
        <v>2380</v>
      </c>
      <c r="G2279" s="14">
        <v>8.5</v>
      </c>
    </row>
    <row r="2280" spans="1:7" x14ac:dyDescent="0.25">
      <c r="A2280" s="3" t="s">
        <v>182</v>
      </c>
      <c r="B2280" s="3">
        <f t="shared" si="35"/>
        <v>2021</v>
      </c>
      <c r="C2280" s="3" t="str" cm="1">
        <f t="array" ref="C2280">_xlfn.IFS(LEFT(A2280,1)="1","1+2 kvartal",LEFT(A2280,1)="2","1+2 kvartal",LEFT(A2280,1)="3","3+4 kvartal",LEFT(A2280,1)="4","3+4 kvartal")</f>
        <v>3+4 kvartal</v>
      </c>
      <c r="D2280" s="3" t="s">
        <v>104</v>
      </c>
      <c r="E2280" s="3" t="s">
        <v>81</v>
      </c>
      <c r="F2280" s="4">
        <v>4022</v>
      </c>
      <c r="G2280" s="4">
        <v>8</v>
      </c>
    </row>
    <row r="2281" spans="1:7" x14ac:dyDescent="0.25">
      <c r="A2281" s="3" t="s">
        <v>182</v>
      </c>
      <c r="B2281" s="3">
        <f t="shared" si="35"/>
        <v>2021</v>
      </c>
      <c r="C2281" s="3" t="str" cm="1">
        <f t="array" ref="C2281">_xlfn.IFS(LEFT(A2281,1)="1","1+2 kvartal",LEFT(A2281,1)="2","1+2 kvartal",LEFT(A2281,1)="3","3+4 kvartal",LEFT(A2281,1)="4","3+4 kvartal")</f>
        <v>3+4 kvartal</v>
      </c>
      <c r="D2281" s="3" t="s">
        <v>104</v>
      </c>
      <c r="E2281" s="3" t="s">
        <v>82</v>
      </c>
      <c r="F2281" s="4">
        <v>538</v>
      </c>
      <c r="G2281" s="14">
        <v>3.8</v>
      </c>
    </row>
    <row r="2282" spans="1:7" x14ac:dyDescent="0.25">
      <c r="A2282" s="3" t="s">
        <v>182</v>
      </c>
      <c r="B2282" s="3">
        <f t="shared" si="35"/>
        <v>2021</v>
      </c>
      <c r="C2282" s="3" t="str" cm="1">
        <f t="array" ref="C2282">_xlfn.IFS(LEFT(A2282,1)="1","1+2 kvartal",LEFT(A2282,1)="2","1+2 kvartal",LEFT(A2282,1)="3","3+4 kvartal",LEFT(A2282,1)="4","3+4 kvartal")</f>
        <v>3+4 kvartal</v>
      </c>
      <c r="D2282" s="3" t="s">
        <v>104</v>
      </c>
      <c r="E2282" s="3" t="s">
        <v>83</v>
      </c>
      <c r="F2282" s="4">
        <v>1253</v>
      </c>
      <c r="G2282" s="14">
        <v>6.6</v>
      </c>
    </row>
    <row r="2283" spans="1:7" x14ac:dyDescent="0.25">
      <c r="A2283" s="3" t="s">
        <v>182</v>
      </c>
      <c r="B2283" s="3">
        <f t="shared" si="35"/>
        <v>2021</v>
      </c>
      <c r="C2283" s="3" t="str" cm="1">
        <f t="array" ref="C2283">_xlfn.IFS(LEFT(A2283,1)="1","1+2 kvartal",LEFT(A2283,1)="2","1+2 kvartal",LEFT(A2283,1)="3","3+4 kvartal",LEFT(A2283,1)="4","3+4 kvartal")</f>
        <v>3+4 kvartal</v>
      </c>
      <c r="D2283" s="3" t="s">
        <v>104</v>
      </c>
      <c r="E2283" s="3" t="s">
        <v>84</v>
      </c>
      <c r="F2283" s="4">
        <v>836</v>
      </c>
      <c r="G2283" s="4">
        <v>6</v>
      </c>
    </row>
    <row r="2284" spans="1:7" x14ac:dyDescent="0.25">
      <c r="A2284" s="3" t="s">
        <v>182</v>
      </c>
      <c r="B2284" s="3">
        <f t="shared" si="35"/>
        <v>2021</v>
      </c>
      <c r="C2284" s="3" t="str" cm="1">
        <f t="array" ref="C2284">_xlfn.IFS(LEFT(A2284,1)="1","1+2 kvartal",LEFT(A2284,1)="2","1+2 kvartal",LEFT(A2284,1)="3","3+4 kvartal",LEFT(A2284,1)="4","3+4 kvartal")</f>
        <v>3+4 kvartal</v>
      </c>
      <c r="D2284" s="3" t="s">
        <v>104</v>
      </c>
      <c r="E2284" s="3" t="s">
        <v>85</v>
      </c>
      <c r="F2284" s="4">
        <v>928</v>
      </c>
      <c r="G2284" s="14">
        <v>7.4</v>
      </c>
    </row>
    <row r="2285" spans="1:7" x14ac:dyDescent="0.25">
      <c r="A2285" s="3" t="s">
        <v>182</v>
      </c>
      <c r="B2285" s="3">
        <f t="shared" si="35"/>
        <v>2021</v>
      </c>
      <c r="C2285" s="3" t="str" cm="1">
        <f t="array" ref="C2285">_xlfn.IFS(LEFT(A2285,1)="1","1+2 kvartal",LEFT(A2285,1)="2","1+2 kvartal",LEFT(A2285,1)="3","3+4 kvartal",LEFT(A2285,1)="4","3+4 kvartal")</f>
        <v>3+4 kvartal</v>
      </c>
      <c r="D2285" s="3" t="s">
        <v>104</v>
      </c>
      <c r="E2285" s="3" t="s">
        <v>86</v>
      </c>
      <c r="F2285" s="4">
        <v>2632</v>
      </c>
      <c r="G2285" s="14">
        <v>7.3</v>
      </c>
    </row>
    <row r="2286" spans="1:7" x14ac:dyDescent="0.25">
      <c r="A2286" s="3" t="s">
        <v>182</v>
      </c>
      <c r="B2286" s="3">
        <f t="shared" si="35"/>
        <v>2021</v>
      </c>
      <c r="C2286" s="3" t="str" cm="1">
        <f t="array" ref="C2286">_xlfn.IFS(LEFT(A2286,1)="1","1+2 kvartal",LEFT(A2286,1)="2","1+2 kvartal",LEFT(A2286,1)="3","3+4 kvartal",LEFT(A2286,1)="4","3+4 kvartal")</f>
        <v>3+4 kvartal</v>
      </c>
      <c r="D2286" s="3" t="s">
        <v>104</v>
      </c>
      <c r="E2286" s="3" t="s">
        <v>87</v>
      </c>
      <c r="F2286" s="4">
        <v>1575</v>
      </c>
      <c r="G2286" s="14">
        <v>6.1</v>
      </c>
    </row>
    <row r="2287" spans="1:7" x14ac:dyDescent="0.25">
      <c r="A2287" s="3" t="s">
        <v>182</v>
      </c>
      <c r="B2287" s="3">
        <f t="shared" si="35"/>
        <v>2021</v>
      </c>
      <c r="C2287" s="3" t="str" cm="1">
        <f t="array" ref="C2287">_xlfn.IFS(LEFT(A2287,1)="1","1+2 kvartal",LEFT(A2287,1)="2","1+2 kvartal",LEFT(A2287,1)="3","3+4 kvartal",LEFT(A2287,1)="4","3+4 kvartal")</f>
        <v>3+4 kvartal</v>
      </c>
      <c r="D2287" s="3" t="s">
        <v>104</v>
      </c>
      <c r="E2287" s="3" t="s">
        <v>88</v>
      </c>
      <c r="F2287" s="4">
        <v>3708</v>
      </c>
      <c r="G2287" s="14">
        <v>8.1999999999999993</v>
      </c>
    </row>
    <row r="2288" spans="1:7" x14ac:dyDescent="0.25">
      <c r="A2288" s="3" t="s">
        <v>182</v>
      </c>
      <c r="B2288" s="3">
        <f t="shared" si="35"/>
        <v>2021</v>
      </c>
      <c r="C2288" s="3" t="str" cm="1">
        <f t="array" ref="C2288">_xlfn.IFS(LEFT(A2288,1)="1","1+2 kvartal",LEFT(A2288,1)="2","1+2 kvartal",LEFT(A2288,1)="3","3+4 kvartal",LEFT(A2288,1)="4","3+4 kvartal")</f>
        <v>3+4 kvartal</v>
      </c>
      <c r="D2288" s="3" t="s">
        <v>104</v>
      </c>
      <c r="E2288" s="3" t="s">
        <v>89</v>
      </c>
      <c r="F2288" s="4">
        <v>2046</v>
      </c>
      <c r="G2288" s="14">
        <v>7.8</v>
      </c>
    </row>
    <row r="2289" spans="1:7" x14ac:dyDescent="0.25">
      <c r="A2289" s="3" t="s">
        <v>182</v>
      </c>
      <c r="B2289" s="3">
        <f t="shared" si="35"/>
        <v>2021</v>
      </c>
      <c r="C2289" s="3" t="str" cm="1">
        <f t="array" ref="C2289">_xlfn.IFS(LEFT(A2289,1)="1","1+2 kvartal",LEFT(A2289,1)="2","1+2 kvartal",LEFT(A2289,1)="3","3+4 kvartal",LEFT(A2289,1)="4","3+4 kvartal")</f>
        <v>3+4 kvartal</v>
      </c>
      <c r="D2289" s="3" t="s">
        <v>104</v>
      </c>
      <c r="E2289" s="3" t="s">
        <v>90</v>
      </c>
      <c r="F2289" s="4">
        <v>1829</v>
      </c>
      <c r="G2289" s="14">
        <v>8.1</v>
      </c>
    </row>
    <row r="2290" spans="1:7" x14ac:dyDescent="0.25">
      <c r="A2290" s="3" t="s">
        <v>182</v>
      </c>
      <c r="B2290" s="3">
        <f t="shared" si="35"/>
        <v>2021</v>
      </c>
      <c r="C2290" s="3" t="str" cm="1">
        <f t="array" ref="C2290">_xlfn.IFS(LEFT(A2290,1)="1","1+2 kvartal",LEFT(A2290,1)="2","1+2 kvartal",LEFT(A2290,1)="3","3+4 kvartal",LEFT(A2290,1)="4","3+4 kvartal")</f>
        <v>3+4 kvartal</v>
      </c>
      <c r="D2290" s="3" t="s">
        <v>104</v>
      </c>
      <c r="E2290" s="3" t="s">
        <v>91</v>
      </c>
      <c r="F2290" s="4">
        <v>1134</v>
      </c>
      <c r="G2290" s="14">
        <v>4.2</v>
      </c>
    </row>
    <row r="2291" spans="1:7" x14ac:dyDescent="0.25">
      <c r="A2291" s="3" t="s">
        <v>182</v>
      </c>
      <c r="B2291" s="3">
        <f t="shared" si="35"/>
        <v>2021</v>
      </c>
      <c r="C2291" s="3" t="str" cm="1">
        <f t="array" ref="C2291">_xlfn.IFS(LEFT(A2291,1)="1","1+2 kvartal",LEFT(A2291,1)="2","1+2 kvartal",LEFT(A2291,1)="3","3+4 kvartal",LEFT(A2291,1)="4","3+4 kvartal")</f>
        <v>3+4 kvartal</v>
      </c>
      <c r="D2291" s="3" t="s">
        <v>104</v>
      </c>
      <c r="E2291" s="3" t="s">
        <v>92</v>
      </c>
      <c r="F2291" s="4">
        <v>239</v>
      </c>
      <c r="G2291" s="14">
        <v>2.4</v>
      </c>
    </row>
    <row r="2292" spans="1:7" x14ac:dyDescent="0.25">
      <c r="A2292" s="3" t="s">
        <v>182</v>
      </c>
      <c r="B2292" s="3">
        <f t="shared" si="35"/>
        <v>2021</v>
      </c>
      <c r="C2292" s="3" t="str" cm="1">
        <f t="array" ref="C2292">_xlfn.IFS(LEFT(A2292,1)="1","1+2 kvartal",LEFT(A2292,1)="2","1+2 kvartal",LEFT(A2292,1)="3","3+4 kvartal",LEFT(A2292,1)="4","3+4 kvartal")</f>
        <v>3+4 kvartal</v>
      </c>
      <c r="D2292" s="3" t="s">
        <v>104</v>
      </c>
      <c r="E2292" s="3" t="s">
        <v>93</v>
      </c>
      <c r="F2292" s="4">
        <v>2086</v>
      </c>
      <c r="G2292" s="14">
        <v>6.8</v>
      </c>
    </row>
    <row r="2293" spans="1:7" x14ac:dyDescent="0.25">
      <c r="A2293" s="3" t="s">
        <v>182</v>
      </c>
      <c r="B2293" s="3">
        <f t="shared" si="35"/>
        <v>2021</v>
      </c>
      <c r="C2293" s="3" t="str" cm="1">
        <f t="array" ref="C2293">_xlfn.IFS(LEFT(A2293,1)="1","1+2 kvartal",LEFT(A2293,1)="2","1+2 kvartal",LEFT(A2293,1)="3","3+4 kvartal",LEFT(A2293,1)="4","3+4 kvartal")</f>
        <v>3+4 kvartal</v>
      </c>
      <c r="D2293" s="3" t="s">
        <v>104</v>
      </c>
      <c r="E2293" s="3" t="s">
        <v>94</v>
      </c>
      <c r="F2293" s="4">
        <v>1644</v>
      </c>
      <c r="G2293" s="14">
        <v>6.2</v>
      </c>
    </row>
    <row r="2294" spans="1:7" x14ac:dyDescent="0.25">
      <c r="A2294" s="3" t="s">
        <v>182</v>
      </c>
      <c r="B2294" s="3">
        <f t="shared" si="35"/>
        <v>2021</v>
      </c>
      <c r="C2294" s="3" t="str" cm="1">
        <f t="array" ref="C2294">_xlfn.IFS(LEFT(A2294,1)="1","1+2 kvartal",LEFT(A2294,1)="2","1+2 kvartal",LEFT(A2294,1)="3","3+4 kvartal",LEFT(A2294,1)="4","3+4 kvartal")</f>
        <v>3+4 kvartal</v>
      </c>
      <c r="D2294" s="3" t="s">
        <v>104</v>
      </c>
      <c r="E2294" s="3" t="s">
        <v>95</v>
      </c>
      <c r="F2294" s="4">
        <v>4429</v>
      </c>
      <c r="G2294" s="14">
        <v>5.9</v>
      </c>
    </row>
    <row r="2295" spans="1:7" x14ac:dyDescent="0.25">
      <c r="A2295" s="3" t="s">
        <v>182</v>
      </c>
      <c r="B2295" s="3">
        <f t="shared" si="35"/>
        <v>2021</v>
      </c>
      <c r="C2295" s="3" t="str" cm="1">
        <f t="array" ref="C2295">_xlfn.IFS(LEFT(A2295,1)="1","1+2 kvartal",LEFT(A2295,1)="2","1+2 kvartal",LEFT(A2295,1)="3","3+4 kvartal",LEFT(A2295,1)="4","3+4 kvartal")</f>
        <v>3+4 kvartal</v>
      </c>
      <c r="D2295" s="3" t="s">
        <v>104</v>
      </c>
      <c r="E2295" s="3" t="s">
        <v>96</v>
      </c>
      <c r="F2295" s="4">
        <v>1774</v>
      </c>
      <c r="G2295" s="4">
        <v>8</v>
      </c>
    </row>
    <row r="2296" spans="1:7" x14ac:dyDescent="0.25">
      <c r="A2296" s="3" t="s">
        <v>182</v>
      </c>
      <c r="B2296" s="3">
        <f t="shared" si="35"/>
        <v>2021</v>
      </c>
      <c r="C2296" s="3" t="str" cm="1">
        <f t="array" ref="C2296">_xlfn.IFS(LEFT(A2296,1)="1","1+2 kvartal",LEFT(A2296,1)="2","1+2 kvartal",LEFT(A2296,1)="3","3+4 kvartal",LEFT(A2296,1)="4","3+4 kvartal")</f>
        <v>3+4 kvartal</v>
      </c>
      <c r="D2296" s="3" t="s">
        <v>104</v>
      </c>
      <c r="E2296" s="3" t="s">
        <v>97</v>
      </c>
      <c r="F2296" s="4">
        <v>4401</v>
      </c>
      <c r="G2296" s="14">
        <v>7.2</v>
      </c>
    </row>
    <row r="2297" spans="1:7" x14ac:dyDescent="0.25">
      <c r="A2297" s="3" t="s">
        <v>182</v>
      </c>
      <c r="B2297" s="3">
        <f t="shared" si="35"/>
        <v>2021</v>
      </c>
      <c r="C2297" s="3" t="str" cm="1">
        <f t="array" ref="C2297">_xlfn.IFS(LEFT(A2297,1)="1","1+2 kvartal",LEFT(A2297,1)="2","1+2 kvartal",LEFT(A2297,1)="3","3+4 kvartal",LEFT(A2297,1)="4","3+4 kvartal")</f>
        <v>3+4 kvartal</v>
      </c>
      <c r="D2297" s="3" t="s">
        <v>104</v>
      </c>
      <c r="E2297" s="3" t="s">
        <v>98</v>
      </c>
      <c r="F2297" s="4">
        <v>2374</v>
      </c>
      <c r="G2297" s="14">
        <v>8.6999999999999993</v>
      </c>
    </row>
    <row r="2298" spans="1:7" x14ac:dyDescent="0.25">
      <c r="A2298" s="3" t="s">
        <v>182</v>
      </c>
      <c r="B2298" s="3">
        <f t="shared" si="35"/>
        <v>2021</v>
      </c>
      <c r="C2298" s="3" t="str" cm="1">
        <f t="array" ref="C2298">_xlfn.IFS(LEFT(A2298,1)="1","1+2 kvartal",LEFT(A2298,1)="2","1+2 kvartal",LEFT(A2298,1)="3","3+4 kvartal",LEFT(A2298,1)="4","3+4 kvartal")</f>
        <v>3+4 kvartal</v>
      </c>
      <c r="D2298" s="3" t="s">
        <v>104</v>
      </c>
      <c r="E2298" s="3" t="s">
        <v>99</v>
      </c>
      <c r="F2298" s="4">
        <v>278</v>
      </c>
      <c r="G2298" s="14">
        <v>8.5</v>
      </c>
    </row>
    <row r="2299" spans="1:7" x14ac:dyDescent="0.25">
      <c r="A2299" s="3" t="s">
        <v>182</v>
      </c>
      <c r="B2299" s="3">
        <f t="shared" si="35"/>
        <v>2021</v>
      </c>
      <c r="C2299" s="3" t="str" cm="1">
        <f t="array" ref="C2299">_xlfn.IFS(LEFT(A2299,1)="1","1+2 kvartal",LEFT(A2299,1)="2","1+2 kvartal",LEFT(A2299,1)="3","3+4 kvartal",LEFT(A2299,1)="4","3+4 kvartal")</f>
        <v>3+4 kvartal</v>
      </c>
      <c r="D2299" s="3" t="s">
        <v>104</v>
      </c>
      <c r="E2299" s="3" t="s">
        <v>100</v>
      </c>
      <c r="F2299" s="4">
        <v>2929</v>
      </c>
      <c r="G2299" s="14">
        <v>8.1</v>
      </c>
    </row>
    <row r="2300" spans="1:7" x14ac:dyDescent="0.25">
      <c r="A2300" s="3" t="s">
        <v>182</v>
      </c>
      <c r="B2300" s="3">
        <f t="shared" si="35"/>
        <v>2021</v>
      </c>
      <c r="C2300" s="3" t="str" cm="1">
        <f t="array" ref="C2300">_xlfn.IFS(LEFT(A2300,1)="1","1+2 kvartal",LEFT(A2300,1)="2","1+2 kvartal",LEFT(A2300,1)="3","3+4 kvartal",LEFT(A2300,1)="4","3+4 kvartal")</f>
        <v>3+4 kvartal</v>
      </c>
      <c r="D2300" s="3" t="s">
        <v>104</v>
      </c>
      <c r="E2300" s="3" t="s">
        <v>101</v>
      </c>
      <c r="F2300" s="4">
        <v>7501</v>
      </c>
      <c r="G2300" s="4">
        <v>5</v>
      </c>
    </row>
    <row r="2301" spans="1:7" x14ac:dyDescent="0.25">
      <c r="A2301" s="3" t="s">
        <v>182</v>
      </c>
      <c r="B2301" s="3">
        <f t="shared" si="35"/>
        <v>2021</v>
      </c>
      <c r="C2301" s="3" t="str" cm="1">
        <f t="array" ref="C2301">_xlfn.IFS(LEFT(A2301,1)="1","1+2 kvartal",LEFT(A2301,1)="2","1+2 kvartal",LEFT(A2301,1)="3","3+4 kvartal",LEFT(A2301,1)="4","3+4 kvartal")</f>
        <v>3+4 kvartal</v>
      </c>
      <c r="D2301" s="3" t="s">
        <v>104</v>
      </c>
      <c r="E2301" s="3" t="s">
        <v>102</v>
      </c>
      <c r="F2301" s="4">
        <v>13869</v>
      </c>
      <c r="G2301" s="14">
        <v>5.6</v>
      </c>
    </row>
    <row r="2302" spans="1:7" x14ac:dyDescent="0.25">
      <c r="A2302" s="3" t="s">
        <v>182</v>
      </c>
      <c r="B2302" s="3">
        <f t="shared" si="35"/>
        <v>2021</v>
      </c>
      <c r="C2302" s="3" t="str" cm="1">
        <f t="array" ref="C2302">_xlfn.IFS(LEFT(A2302,1)="1","1+2 kvartal",LEFT(A2302,1)="2","1+2 kvartal",LEFT(A2302,1)="3","3+4 kvartal",LEFT(A2302,1)="4","3+4 kvartal")</f>
        <v>3+4 kvartal</v>
      </c>
      <c r="D2302" s="3" t="s">
        <v>104</v>
      </c>
      <c r="E2302" s="3" t="s">
        <v>103</v>
      </c>
      <c r="F2302" s="4">
        <v>5567</v>
      </c>
      <c r="G2302" s="5"/>
    </row>
    <row r="2303" spans="1:7" x14ac:dyDescent="0.25">
      <c r="A2303" s="3" t="s">
        <v>182</v>
      </c>
      <c r="B2303" s="3">
        <f t="shared" si="35"/>
        <v>2021</v>
      </c>
      <c r="C2303" s="3" t="str" cm="1">
        <f t="array" ref="C2303">_xlfn.IFS(LEFT(A2303,1)="1","1+2 kvartal",LEFT(A2303,1)="2","1+2 kvartal",LEFT(A2303,1)="3","3+4 kvartal",LEFT(A2303,1)="4","3+4 kvartal")</f>
        <v>3+4 kvartal</v>
      </c>
      <c r="D2303" s="3" t="s">
        <v>105</v>
      </c>
      <c r="E2303" s="3" t="s">
        <v>4</v>
      </c>
      <c r="F2303" s="4">
        <v>14347</v>
      </c>
      <c r="G2303" s="14">
        <v>0.4</v>
      </c>
    </row>
    <row r="2304" spans="1:7" x14ac:dyDescent="0.25">
      <c r="A2304" s="3" t="s">
        <v>182</v>
      </c>
      <c r="B2304" s="3">
        <f t="shared" si="35"/>
        <v>2021</v>
      </c>
      <c r="C2304" s="3" t="str" cm="1">
        <f t="array" ref="C2304">_xlfn.IFS(LEFT(A2304,1)="1","1+2 kvartal",LEFT(A2304,1)="2","1+2 kvartal",LEFT(A2304,1)="3","3+4 kvartal",LEFT(A2304,1)="4","3+4 kvartal")</f>
        <v>3+4 kvartal</v>
      </c>
      <c r="D2304" s="3" t="s">
        <v>105</v>
      </c>
      <c r="E2304" s="3" t="s">
        <v>5</v>
      </c>
      <c r="F2304" s="4">
        <v>52</v>
      </c>
      <c r="G2304" s="14">
        <v>0.3</v>
      </c>
    </row>
    <row r="2305" spans="1:7" x14ac:dyDescent="0.25">
      <c r="A2305" s="3" t="s">
        <v>182</v>
      </c>
      <c r="B2305" s="3">
        <f t="shared" si="35"/>
        <v>2021</v>
      </c>
      <c r="C2305" s="3" t="str" cm="1">
        <f t="array" ref="C2305">_xlfn.IFS(LEFT(A2305,1)="1","1+2 kvartal",LEFT(A2305,1)="2","1+2 kvartal",LEFT(A2305,1)="3","3+4 kvartal",LEFT(A2305,1)="4","3+4 kvartal")</f>
        <v>3+4 kvartal</v>
      </c>
      <c r="D2305" s="3" t="s">
        <v>105</v>
      </c>
      <c r="E2305" s="3" t="s">
        <v>6</v>
      </c>
      <c r="F2305" s="4">
        <v>33</v>
      </c>
      <c r="G2305" s="14">
        <v>0.2</v>
      </c>
    </row>
    <row r="2306" spans="1:7" x14ac:dyDescent="0.25">
      <c r="A2306" s="3" t="s">
        <v>182</v>
      </c>
      <c r="B2306" s="3">
        <f t="shared" si="35"/>
        <v>2021</v>
      </c>
      <c r="C2306" s="3" t="str" cm="1">
        <f t="array" ref="C2306">_xlfn.IFS(LEFT(A2306,1)="1","1+2 kvartal",LEFT(A2306,1)="2","1+2 kvartal",LEFT(A2306,1)="3","3+4 kvartal",LEFT(A2306,1)="4","3+4 kvartal")</f>
        <v>3+4 kvartal</v>
      </c>
      <c r="D2306" s="3" t="s">
        <v>105</v>
      </c>
      <c r="E2306" s="3" t="s">
        <v>7</v>
      </c>
      <c r="F2306" s="4">
        <v>130</v>
      </c>
      <c r="G2306" s="14">
        <v>0.5</v>
      </c>
    </row>
    <row r="2307" spans="1:7" x14ac:dyDescent="0.25">
      <c r="A2307" s="3" t="s">
        <v>182</v>
      </c>
      <c r="B2307" s="3">
        <f t="shared" si="35"/>
        <v>2021</v>
      </c>
      <c r="C2307" s="3" t="str" cm="1">
        <f t="array" ref="C2307">_xlfn.IFS(LEFT(A2307,1)="1","1+2 kvartal",LEFT(A2307,1)="2","1+2 kvartal",LEFT(A2307,1)="3","3+4 kvartal",LEFT(A2307,1)="4","3+4 kvartal")</f>
        <v>3+4 kvartal</v>
      </c>
      <c r="D2307" s="3" t="s">
        <v>105</v>
      </c>
      <c r="E2307" s="3" t="s">
        <v>8</v>
      </c>
      <c r="F2307" s="4">
        <v>93</v>
      </c>
      <c r="G2307" s="14">
        <v>0.3</v>
      </c>
    </row>
    <row r="2308" spans="1:7" x14ac:dyDescent="0.25">
      <c r="A2308" s="3" t="s">
        <v>182</v>
      </c>
      <c r="B2308" s="3">
        <f t="shared" ref="B2308:B2371" si="36">VALUE(RIGHT(A2308,4))</f>
        <v>2021</v>
      </c>
      <c r="C2308" s="3" t="str" cm="1">
        <f t="array" ref="C2308">_xlfn.IFS(LEFT(A2308,1)="1","1+2 kvartal",LEFT(A2308,1)="2","1+2 kvartal",LEFT(A2308,1)="3","3+4 kvartal",LEFT(A2308,1)="4","3+4 kvartal")</f>
        <v>3+4 kvartal</v>
      </c>
      <c r="D2308" s="3" t="s">
        <v>105</v>
      </c>
      <c r="E2308" s="3" t="s">
        <v>9</v>
      </c>
      <c r="F2308" s="4">
        <v>71</v>
      </c>
      <c r="G2308" s="14">
        <v>0.4</v>
      </c>
    </row>
    <row r="2309" spans="1:7" x14ac:dyDescent="0.25">
      <c r="A2309" s="3" t="s">
        <v>182</v>
      </c>
      <c r="B2309" s="3">
        <f t="shared" si="36"/>
        <v>2021</v>
      </c>
      <c r="C2309" s="3" t="str" cm="1">
        <f t="array" ref="C2309">_xlfn.IFS(LEFT(A2309,1)="1","1+2 kvartal",LEFT(A2309,1)="2","1+2 kvartal",LEFT(A2309,1)="3","3+4 kvartal",LEFT(A2309,1)="4","3+4 kvartal")</f>
        <v>3+4 kvartal</v>
      </c>
      <c r="D2309" s="3" t="s">
        <v>105</v>
      </c>
      <c r="E2309" s="3" t="s">
        <v>10</v>
      </c>
      <c r="F2309" s="4">
        <v>204</v>
      </c>
      <c r="G2309" s="14">
        <v>0.9</v>
      </c>
    </row>
    <row r="2310" spans="1:7" x14ac:dyDescent="0.25">
      <c r="A2310" s="3" t="s">
        <v>182</v>
      </c>
      <c r="B2310" s="3">
        <f t="shared" si="36"/>
        <v>2021</v>
      </c>
      <c r="C2310" s="3" t="str" cm="1">
        <f t="array" ref="C2310">_xlfn.IFS(LEFT(A2310,1)="1","1+2 kvartal",LEFT(A2310,1)="2","1+2 kvartal",LEFT(A2310,1)="3","3+4 kvartal",LEFT(A2310,1)="4","3+4 kvartal")</f>
        <v>3+4 kvartal</v>
      </c>
      <c r="D2310" s="3" t="s">
        <v>105</v>
      </c>
      <c r="E2310" s="3" t="s">
        <v>11</v>
      </c>
      <c r="F2310" s="4">
        <v>99</v>
      </c>
      <c r="G2310" s="14">
        <v>0.4</v>
      </c>
    </row>
    <row r="2311" spans="1:7" x14ac:dyDescent="0.25">
      <c r="A2311" s="3" t="s">
        <v>182</v>
      </c>
      <c r="B2311" s="3">
        <f t="shared" si="36"/>
        <v>2021</v>
      </c>
      <c r="C2311" s="3" t="str" cm="1">
        <f t="array" ref="C2311">_xlfn.IFS(LEFT(A2311,1)="1","1+2 kvartal",LEFT(A2311,1)="2","1+2 kvartal",LEFT(A2311,1)="3","3+4 kvartal",LEFT(A2311,1)="4","3+4 kvartal")</f>
        <v>3+4 kvartal</v>
      </c>
      <c r="D2311" s="3" t="s">
        <v>105</v>
      </c>
      <c r="E2311" s="3" t="s">
        <v>12</v>
      </c>
      <c r="F2311" s="4">
        <v>78</v>
      </c>
      <c r="G2311" s="14">
        <v>0.4</v>
      </c>
    </row>
    <row r="2312" spans="1:7" x14ac:dyDescent="0.25">
      <c r="A2312" s="3" t="s">
        <v>182</v>
      </c>
      <c r="B2312" s="3">
        <f t="shared" si="36"/>
        <v>2021</v>
      </c>
      <c r="C2312" s="3" t="str" cm="1">
        <f t="array" ref="C2312">_xlfn.IFS(LEFT(A2312,1)="1","1+2 kvartal",LEFT(A2312,1)="2","1+2 kvartal",LEFT(A2312,1)="3","3+4 kvartal",LEFT(A2312,1)="4","3+4 kvartal")</f>
        <v>3+4 kvartal</v>
      </c>
      <c r="D2312" s="3" t="s">
        <v>105</v>
      </c>
      <c r="E2312" s="3" t="s">
        <v>13</v>
      </c>
      <c r="F2312" s="4">
        <v>41</v>
      </c>
      <c r="G2312" s="14">
        <v>0.5</v>
      </c>
    </row>
    <row r="2313" spans="1:7" x14ac:dyDescent="0.25">
      <c r="A2313" s="3" t="s">
        <v>182</v>
      </c>
      <c r="B2313" s="3">
        <f t="shared" si="36"/>
        <v>2021</v>
      </c>
      <c r="C2313" s="3" t="str" cm="1">
        <f t="array" ref="C2313">_xlfn.IFS(LEFT(A2313,1)="1","1+2 kvartal",LEFT(A2313,1)="2","1+2 kvartal",LEFT(A2313,1)="3","3+4 kvartal",LEFT(A2313,1)="4","3+4 kvartal")</f>
        <v>3+4 kvartal</v>
      </c>
      <c r="D2313" s="3" t="s">
        <v>105</v>
      </c>
      <c r="E2313" s="3" t="s">
        <v>14</v>
      </c>
      <c r="F2313" s="4">
        <v>52</v>
      </c>
      <c r="G2313" s="14">
        <v>0.2</v>
      </c>
    </row>
    <row r="2314" spans="1:7" x14ac:dyDescent="0.25">
      <c r="A2314" s="3" t="s">
        <v>182</v>
      </c>
      <c r="B2314" s="3">
        <f t="shared" si="36"/>
        <v>2021</v>
      </c>
      <c r="C2314" s="3" t="str" cm="1">
        <f t="array" ref="C2314">_xlfn.IFS(LEFT(A2314,1)="1","1+2 kvartal",LEFT(A2314,1)="2","1+2 kvartal",LEFT(A2314,1)="3","3+4 kvartal",LEFT(A2314,1)="4","3+4 kvartal")</f>
        <v>3+4 kvartal</v>
      </c>
      <c r="D2314" s="3" t="s">
        <v>105</v>
      </c>
      <c r="E2314" s="3" t="s">
        <v>15</v>
      </c>
      <c r="F2314" s="4">
        <v>342</v>
      </c>
      <c r="G2314" s="14">
        <v>0.5</v>
      </c>
    </row>
    <row r="2315" spans="1:7" x14ac:dyDescent="0.25">
      <c r="A2315" s="3" t="s">
        <v>182</v>
      </c>
      <c r="B2315" s="3">
        <f t="shared" si="36"/>
        <v>2021</v>
      </c>
      <c r="C2315" s="3" t="str" cm="1">
        <f t="array" ref="C2315">_xlfn.IFS(LEFT(A2315,1)="1","1+2 kvartal",LEFT(A2315,1)="2","1+2 kvartal",LEFT(A2315,1)="3","3+4 kvartal",LEFT(A2315,1)="4","3+4 kvartal")</f>
        <v>3+4 kvartal</v>
      </c>
      <c r="D2315" s="3" t="s">
        <v>105</v>
      </c>
      <c r="E2315" s="3" t="s">
        <v>16</v>
      </c>
      <c r="F2315" s="4">
        <v>12</v>
      </c>
      <c r="G2315" s="14">
        <v>0.7</v>
      </c>
    </row>
    <row r="2316" spans="1:7" x14ac:dyDescent="0.25">
      <c r="A2316" s="3" t="s">
        <v>182</v>
      </c>
      <c r="B2316" s="3">
        <f t="shared" si="36"/>
        <v>2021</v>
      </c>
      <c r="C2316" s="3" t="str" cm="1">
        <f t="array" ref="C2316">_xlfn.IFS(LEFT(A2316,1)="1","1+2 kvartal",LEFT(A2316,1)="2","1+2 kvartal",LEFT(A2316,1)="3","3+4 kvartal",LEFT(A2316,1)="4","3+4 kvartal")</f>
        <v>3+4 kvartal</v>
      </c>
      <c r="D2316" s="3" t="s">
        <v>105</v>
      </c>
      <c r="E2316" s="3" t="s">
        <v>17</v>
      </c>
      <c r="F2316" s="4">
        <v>81</v>
      </c>
      <c r="G2316" s="14">
        <v>0.3</v>
      </c>
    </row>
    <row r="2317" spans="1:7" x14ac:dyDescent="0.25">
      <c r="A2317" s="3" t="s">
        <v>182</v>
      </c>
      <c r="B2317" s="3">
        <f t="shared" si="36"/>
        <v>2021</v>
      </c>
      <c r="C2317" s="3" t="str" cm="1">
        <f t="array" ref="C2317">_xlfn.IFS(LEFT(A2317,1)="1","1+2 kvartal",LEFT(A2317,1)="2","1+2 kvartal",LEFT(A2317,1)="3","3+4 kvartal",LEFT(A2317,1)="4","3+4 kvartal")</f>
        <v>3+4 kvartal</v>
      </c>
      <c r="D2317" s="3" t="s">
        <v>105</v>
      </c>
      <c r="E2317" s="3" t="s">
        <v>18</v>
      </c>
      <c r="F2317" s="4">
        <v>140</v>
      </c>
      <c r="G2317" s="14">
        <v>0.6</v>
      </c>
    </row>
    <row r="2318" spans="1:7" x14ac:dyDescent="0.25">
      <c r="A2318" s="3" t="s">
        <v>182</v>
      </c>
      <c r="B2318" s="3">
        <f t="shared" si="36"/>
        <v>2021</v>
      </c>
      <c r="C2318" s="3" t="str" cm="1">
        <f t="array" ref="C2318">_xlfn.IFS(LEFT(A2318,1)="1","1+2 kvartal",LEFT(A2318,1)="2","1+2 kvartal",LEFT(A2318,1)="3","3+4 kvartal",LEFT(A2318,1)="4","3+4 kvartal")</f>
        <v>3+4 kvartal</v>
      </c>
      <c r="D2318" s="3" t="s">
        <v>105</v>
      </c>
      <c r="E2318" s="3" t="s">
        <v>19</v>
      </c>
      <c r="F2318" s="4">
        <v>78</v>
      </c>
      <c r="G2318" s="14">
        <v>0.3</v>
      </c>
    </row>
    <row r="2319" spans="1:7" x14ac:dyDescent="0.25">
      <c r="A2319" s="3" t="s">
        <v>182</v>
      </c>
      <c r="B2319" s="3">
        <f t="shared" si="36"/>
        <v>2021</v>
      </c>
      <c r="C2319" s="3" t="str" cm="1">
        <f t="array" ref="C2319">_xlfn.IFS(LEFT(A2319,1)="1","1+2 kvartal",LEFT(A2319,1)="2","1+2 kvartal",LEFT(A2319,1)="3","3+4 kvartal",LEFT(A2319,1)="4","3+4 kvartal")</f>
        <v>3+4 kvartal</v>
      </c>
      <c r="D2319" s="3" t="s">
        <v>105</v>
      </c>
      <c r="E2319" s="3" t="s">
        <v>20</v>
      </c>
      <c r="F2319" s="4">
        <v>153</v>
      </c>
      <c r="G2319" s="14">
        <v>0.5</v>
      </c>
    </row>
    <row r="2320" spans="1:7" x14ac:dyDescent="0.25">
      <c r="A2320" s="3" t="s">
        <v>182</v>
      </c>
      <c r="B2320" s="3">
        <f t="shared" si="36"/>
        <v>2021</v>
      </c>
      <c r="C2320" s="3" t="str" cm="1">
        <f t="array" ref="C2320">_xlfn.IFS(LEFT(A2320,1)="1","1+2 kvartal",LEFT(A2320,1)="2","1+2 kvartal",LEFT(A2320,1)="3","3+4 kvartal",LEFT(A2320,1)="4","3+4 kvartal")</f>
        <v>3+4 kvartal</v>
      </c>
      <c r="D2320" s="3" t="s">
        <v>105</v>
      </c>
      <c r="E2320" s="3" t="s">
        <v>21</v>
      </c>
      <c r="F2320" s="4">
        <v>118</v>
      </c>
      <c r="G2320" s="14">
        <v>0.2</v>
      </c>
    </row>
    <row r="2321" spans="1:7" x14ac:dyDescent="0.25">
      <c r="A2321" s="3" t="s">
        <v>182</v>
      </c>
      <c r="B2321" s="3">
        <f t="shared" si="36"/>
        <v>2021</v>
      </c>
      <c r="C2321" s="3" t="str" cm="1">
        <f t="array" ref="C2321">_xlfn.IFS(LEFT(A2321,1)="1","1+2 kvartal",LEFT(A2321,1)="2","1+2 kvartal",LEFT(A2321,1)="3","3+4 kvartal",LEFT(A2321,1)="4","3+4 kvartal")</f>
        <v>3+4 kvartal</v>
      </c>
      <c r="D2321" s="3" t="s">
        <v>105</v>
      </c>
      <c r="E2321" s="3" t="s">
        <v>22</v>
      </c>
      <c r="F2321" s="4">
        <v>162</v>
      </c>
      <c r="G2321" s="14">
        <v>0.5</v>
      </c>
    </row>
    <row r="2322" spans="1:7" x14ac:dyDescent="0.25">
      <c r="A2322" s="3" t="s">
        <v>182</v>
      </c>
      <c r="B2322" s="3">
        <f t="shared" si="36"/>
        <v>2021</v>
      </c>
      <c r="C2322" s="3" t="str" cm="1">
        <f t="array" ref="C2322">_xlfn.IFS(LEFT(A2322,1)="1","1+2 kvartal",LEFT(A2322,1)="2","1+2 kvartal",LEFT(A2322,1)="3","3+4 kvartal",LEFT(A2322,1)="4","3+4 kvartal")</f>
        <v>3+4 kvartal</v>
      </c>
      <c r="D2322" s="3" t="s">
        <v>105</v>
      </c>
      <c r="E2322" s="3" t="s">
        <v>23</v>
      </c>
      <c r="F2322" s="4">
        <v>136</v>
      </c>
      <c r="G2322" s="14">
        <v>0.5</v>
      </c>
    </row>
    <row r="2323" spans="1:7" x14ac:dyDescent="0.25">
      <c r="A2323" s="3" t="s">
        <v>182</v>
      </c>
      <c r="B2323" s="3">
        <f t="shared" si="36"/>
        <v>2021</v>
      </c>
      <c r="C2323" s="3" t="str" cm="1">
        <f t="array" ref="C2323">_xlfn.IFS(LEFT(A2323,1)="1","1+2 kvartal",LEFT(A2323,1)="2","1+2 kvartal",LEFT(A2323,1)="3","3+4 kvartal",LEFT(A2323,1)="4","3+4 kvartal")</f>
        <v>3+4 kvartal</v>
      </c>
      <c r="D2323" s="3" t="s">
        <v>105</v>
      </c>
      <c r="E2323" s="3" t="s">
        <v>24</v>
      </c>
      <c r="F2323" s="4">
        <v>57</v>
      </c>
      <c r="G2323" s="14">
        <v>0.2</v>
      </c>
    </row>
    <row r="2324" spans="1:7" x14ac:dyDescent="0.25">
      <c r="A2324" s="3" t="s">
        <v>182</v>
      </c>
      <c r="B2324" s="3">
        <f t="shared" si="36"/>
        <v>2021</v>
      </c>
      <c r="C2324" s="3" t="str" cm="1">
        <f t="array" ref="C2324">_xlfn.IFS(LEFT(A2324,1)="1","1+2 kvartal",LEFT(A2324,1)="2","1+2 kvartal",LEFT(A2324,1)="3","3+4 kvartal",LEFT(A2324,1)="4","3+4 kvartal")</f>
        <v>3+4 kvartal</v>
      </c>
      <c r="D2324" s="3" t="s">
        <v>105</v>
      </c>
      <c r="E2324" s="3" t="s">
        <v>25</v>
      </c>
      <c r="F2324" s="4">
        <v>167</v>
      </c>
      <c r="G2324" s="14">
        <v>0.5</v>
      </c>
    </row>
    <row r="2325" spans="1:7" x14ac:dyDescent="0.25">
      <c r="A2325" s="3" t="s">
        <v>182</v>
      </c>
      <c r="B2325" s="3">
        <f t="shared" si="36"/>
        <v>2021</v>
      </c>
      <c r="C2325" s="3" t="str" cm="1">
        <f t="array" ref="C2325">_xlfn.IFS(LEFT(A2325,1)="1","1+2 kvartal",LEFT(A2325,1)="2","1+2 kvartal",LEFT(A2325,1)="3","3+4 kvartal",LEFT(A2325,1)="4","3+4 kvartal")</f>
        <v>3+4 kvartal</v>
      </c>
      <c r="D2325" s="3" t="s">
        <v>105</v>
      </c>
      <c r="E2325" s="3" t="s">
        <v>26</v>
      </c>
      <c r="F2325" s="4">
        <v>70</v>
      </c>
      <c r="G2325" s="14">
        <v>0.2</v>
      </c>
    </row>
    <row r="2326" spans="1:7" x14ac:dyDescent="0.25">
      <c r="A2326" s="3" t="s">
        <v>182</v>
      </c>
      <c r="B2326" s="3">
        <f t="shared" si="36"/>
        <v>2021</v>
      </c>
      <c r="C2326" s="3" t="str" cm="1">
        <f t="array" ref="C2326">_xlfn.IFS(LEFT(A2326,1)="1","1+2 kvartal",LEFT(A2326,1)="2","1+2 kvartal",LEFT(A2326,1)="3","3+4 kvartal",LEFT(A2326,1)="4","3+4 kvartal")</f>
        <v>3+4 kvartal</v>
      </c>
      <c r="D2326" s="3" t="s">
        <v>105</v>
      </c>
      <c r="E2326" s="3" t="s">
        <v>27</v>
      </c>
      <c r="F2326" s="4">
        <v>118</v>
      </c>
      <c r="G2326" s="14">
        <v>0.3</v>
      </c>
    </row>
    <row r="2327" spans="1:7" x14ac:dyDescent="0.25">
      <c r="A2327" s="3" t="s">
        <v>182</v>
      </c>
      <c r="B2327" s="3">
        <f t="shared" si="36"/>
        <v>2021</v>
      </c>
      <c r="C2327" s="3" t="str" cm="1">
        <f t="array" ref="C2327">_xlfn.IFS(LEFT(A2327,1)="1","1+2 kvartal",LEFT(A2327,1)="2","1+2 kvartal",LEFT(A2327,1)="3","3+4 kvartal",LEFT(A2327,1)="4","3+4 kvartal")</f>
        <v>3+4 kvartal</v>
      </c>
      <c r="D2327" s="3" t="s">
        <v>105</v>
      </c>
      <c r="E2327" s="3" t="s">
        <v>28</v>
      </c>
      <c r="F2327" s="4">
        <v>55</v>
      </c>
      <c r="G2327" s="14">
        <v>0.4</v>
      </c>
    </row>
    <row r="2328" spans="1:7" x14ac:dyDescent="0.25">
      <c r="A2328" s="3" t="s">
        <v>182</v>
      </c>
      <c r="B2328" s="3">
        <f t="shared" si="36"/>
        <v>2021</v>
      </c>
      <c r="C2328" s="3" t="str" cm="1">
        <f t="array" ref="C2328">_xlfn.IFS(LEFT(A2328,1)="1","1+2 kvartal",LEFT(A2328,1)="2","1+2 kvartal",LEFT(A2328,1)="3","3+4 kvartal",LEFT(A2328,1)="4","3+4 kvartal")</f>
        <v>3+4 kvartal</v>
      </c>
      <c r="D2328" s="3" t="s">
        <v>105</v>
      </c>
      <c r="E2328" s="3" t="s">
        <v>29</v>
      </c>
      <c r="F2328" s="4">
        <v>100</v>
      </c>
      <c r="G2328" s="14">
        <v>0.3</v>
      </c>
    </row>
    <row r="2329" spans="1:7" x14ac:dyDescent="0.25">
      <c r="A2329" s="3" t="s">
        <v>182</v>
      </c>
      <c r="B2329" s="3">
        <f t="shared" si="36"/>
        <v>2021</v>
      </c>
      <c r="C2329" s="3" t="str" cm="1">
        <f t="array" ref="C2329">_xlfn.IFS(LEFT(A2329,1)="1","1+2 kvartal",LEFT(A2329,1)="2","1+2 kvartal",LEFT(A2329,1)="3","3+4 kvartal",LEFT(A2329,1)="4","3+4 kvartal")</f>
        <v>3+4 kvartal</v>
      </c>
      <c r="D2329" s="3" t="s">
        <v>105</v>
      </c>
      <c r="E2329" s="3" t="s">
        <v>30</v>
      </c>
      <c r="F2329" s="4">
        <v>125</v>
      </c>
      <c r="G2329" s="14">
        <v>0.5</v>
      </c>
    </row>
    <row r="2330" spans="1:7" x14ac:dyDescent="0.25">
      <c r="A2330" s="3" t="s">
        <v>182</v>
      </c>
      <c r="B2330" s="3">
        <f t="shared" si="36"/>
        <v>2021</v>
      </c>
      <c r="C2330" s="3" t="str" cm="1">
        <f t="array" ref="C2330">_xlfn.IFS(LEFT(A2330,1)="1","1+2 kvartal",LEFT(A2330,1)="2","1+2 kvartal",LEFT(A2330,1)="3","3+4 kvartal",LEFT(A2330,1)="4","3+4 kvartal")</f>
        <v>3+4 kvartal</v>
      </c>
      <c r="D2330" s="3" t="s">
        <v>105</v>
      </c>
      <c r="E2330" s="3" t="s">
        <v>31</v>
      </c>
      <c r="F2330" s="4">
        <v>282</v>
      </c>
      <c r="G2330" s="14">
        <v>0.8</v>
      </c>
    </row>
    <row r="2331" spans="1:7" x14ac:dyDescent="0.25">
      <c r="A2331" s="3" t="s">
        <v>182</v>
      </c>
      <c r="B2331" s="3">
        <f t="shared" si="36"/>
        <v>2021</v>
      </c>
      <c r="C2331" s="3" t="str" cm="1">
        <f t="array" ref="C2331">_xlfn.IFS(LEFT(A2331,1)="1","1+2 kvartal",LEFT(A2331,1)="2","1+2 kvartal",LEFT(A2331,1)="3","3+4 kvartal",LEFT(A2331,1)="4","3+4 kvartal")</f>
        <v>3+4 kvartal</v>
      </c>
      <c r="D2331" s="3" t="s">
        <v>105</v>
      </c>
      <c r="E2331" s="3" t="s">
        <v>32</v>
      </c>
      <c r="F2331" s="4">
        <v>239</v>
      </c>
      <c r="G2331" s="14">
        <v>0.7</v>
      </c>
    </row>
    <row r="2332" spans="1:7" x14ac:dyDescent="0.25">
      <c r="A2332" s="3" t="s">
        <v>182</v>
      </c>
      <c r="B2332" s="3">
        <f t="shared" si="36"/>
        <v>2021</v>
      </c>
      <c r="C2332" s="3" t="str" cm="1">
        <f t="array" ref="C2332">_xlfn.IFS(LEFT(A2332,1)="1","1+2 kvartal",LEFT(A2332,1)="2","1+2 kvartal",LEFT(A2332,1)="3","3+4 kvartal",LEFT(A2332,1)="4","3+4 kvartal")</f>
        <v>3+4 kvartal</v>
      </c>
      <c r="D2332" s="3" t="s">
        <v>105</v>
      </c>
      <c r="E2332" s="3" t="s">
        <v>33</v>
      </c>
      <c r="F2332" s="4">
        <v>137</v>
      </c>
      <c r="G2332" s="14">
        <v>0.7</v>
      </c>
    </row>
    <row r="2333" spans="1:7" x14ac:dyDescent="0.25">
      <c r="A2333" s="3" t="s">
        <v>182</v>
      </c>
      <c r="B2333" s="3">
        <f t="shared" si="36"/>
        <v>2021</v>
      </c>
      <c r="C2333" s="3" t="str" cm="1">
        <f t="array" ref="C2333">_xlfn.IFS(LEFT(A2333,1)="1","1+2 kvartal",LEFT(A2333,1)="2","1+2 kvartal",LEFT(A2333,1)="3","3+4 kvartal",LEFT(A2333,1)="4","3+4 kvartal")</f>
        <v>3+4 kvartal</v>
      </c>
      <c r="D2333" s="3" t="s">
        <v>105</v>
      </c>
      <c r="E2333" s="3" t="s">
        <v>34</v>
      </c>
      <c r="F2333" s="4">
        <v>132</v>
      </c>
      <c r="G2333" s="14">
        <v>0.4</v>
      </c>
    </row>
    <row r="2334" spans="1:7" x14ac:dyDescent="0.25">
      <c r="A2334" s="3" t="s">
        <v>182</v>
      </c>
      <c r="B2334" s="3">
        <f t="shared" si="36"/>
        <v>2021</v>
      </c>
      <c r="C2334" s="3" t="str" cm="1">
        <f t="array" ref="C2334">_xlfn.IFS(LEFT(A2334,1)="1","1+2 kvartal",LEFT(A2334,1)="2","1+2 kvartal",LEFT(A2334,1)="3","3+4 kvartal",LEFT(A2334,1)="4","3+4 kvartal")</f>
        <v>3+4 kvartal</v>
      </c>
      <c r="D2334" s="3" t="s">
        <v>105</v>
      </c>
      <c r="E2334" s="3" t="s">
        <v>35</v>
      </c>
      <c r="F2334" s="4">
        <v>196</v>
      </c>
      <c r="G2334" s="14">
        <v>0.5</v>
      </c>
    </row>
    <row r="2335" spans="1:7" x14ac:dyDescent="0.25">
      <c r="A2335" s="3" t="s">
        <v>182</v>
      </c>
      <c r="B2335" s="3">
        <f t="shared" si="36"/>
        <v>2021</v>
      </c>
      <c r="C2335" s="3" t="str" cm="1">
        <f t="array" ref="C2335">_xlfn.IFS(LEFT(A2335,1)="1","1+2 kvartal",LEFT(A2335,1)="2","1+2 kvartal",LEFT(A2335,1)="3","3+4 kvartal",LEFT(A2335,1)="4","3+4 kvartal")</f>
        <v>3+4 kvartal</v>
      </c>
      <c r="D2335" s="3" t="s">
        <v>105</v>
      </c>
      <c r="E2335" s="3" t="s">
        <v>36</v>
      </c>
      <c r="F2335" s="4">
        <v>64</v>
      </c>
      <c r="G2335" s="14">
        <v>0.4</v>
      </c>
    </row>
    <row r="2336" spans="1:7" x14ac:dyDescent="0.25">
      <c r="A2336" s="3" t="s">
        <v>182</v>
      </c>
      <c r="B2336" s="3">
        <f t="shared" si="36"/>
        <v>2021</v>
      </c>
      <c r="C2336" s="3" t="str" cm="1">
        <f t="array" ref="C2336">_xlfn.IFS(LEFT(A2336,1)="1","1+2 kvartal",LEFT(A2336,1)="2","1+2 kvartal",LEFT(A2336,1)="3","3+4 kvartal",LEFT(A2336,1)="4","3+4 kvartal")</f>
        <v>3+4 kvartal</v>
      </c>
      <c r="D2336" s="3" t="s">
        <v>105</v>
      </c>
      <c r="E2336" s="3" t="s">
        <v>37</v>
      </c>
      <c r="F2336" s="4">
        <v>212</v>
      </c>
      <c r="G2336" s="14">
        <v>0.4</v>
      </c>
    </row>
    <row r="2337" spans="1:7" x14ac:dyDescent="0.25">
      <c r="A2337" s="3" t="s">
        <v>182</v>
      </c>
      <c r="B2337" s="3">
        <f t="shared" si="36"/>
        <v>2021</v>
      </c>
      <c r="C2337" s="3" t="str" cm="1">
        <f t="array" ref="C2337">_xlfn.IFS(LEFT(A2337,1)="1","1+2 kvartal",LEFT(A2337,1)="2","1+2 kvartal",LEFT(A2337,1)="3","3+4 kvartal",LEFT(A2337,1)="4","3+4 kvartal")</f>
        <v>3+4 kvartal</v>
      </c>
      <c r="D2337" s="3" t="s">
        <v>105</v>
      </c>
      <c r="E2337" s="3" t="s">
        <v>38</v>
      </c>
      <c r="F2337" s="4">
        <v>117</v>
      </c>
      <c r="G2337" s="14">
        <v>0.4</v>
      </c>
    </row>
    <row r="2338" spans="1:7" x14ac:dyDescent="0.25">
      <c r="A2338" s="3" t="s">
        <v>182</v>
      </c>
      <c r="B2338" s="3">
        <f t="shared" si="36"/>
        <v>2021</v>
      </c>
      <c r="C2338" s="3" t="str" cm="1">
        <f t="array" ref="C2338">_xlfn.IFS(LEFT(A2338,1)="1","1+2 kvartal",LEFT(A2338,1)="2","1+2 kvartal",LEFT(A2338,1)="3","3+4 kvartal",LEFT(A2338,1)="4","3+4 kvartal")</f>
        <v>3+4 kvartal</v>
      </c>
      <c r="D2338" s="3" t="s">
        <v>105</v>
      </c>
      <c r="E2338" s="3" t="s">
        <v>39</v>
      </c>
      <c r="F2338" s="4">
        <v>203</v>
      </c>
      <c r="G2338" s="14">
        <v>0.5</v>
      </c>
    </row>
    <row r="2339" spans="1:7" x14ac:dyDescent="0.25">
      <c r="A2339" s="3" t="s">
        <v>182</v>
      </c>
      <c r="B2339" s="3">
        <f t="shared" si="36"/>
        <v>2021</v>
      </c>
      <c r="C2339" s="3" t="str" cm="1">
        <f t="array" ref="C2339">_xlfn.IFS(LEFT(A2339,1)="1","1+2 kvartal",LEFT(A2339,1)="2","1+2 kvartal",LEFT(A2339,1)="3","3+4 kvartal",LEFT(A2339,1)="4","3+4 kvartal")</f>
        <v>3+4 kvartal</v>
      </c>
      <c r="D2339" s="3" t="s">
        <v>105</v>
      </c>
      <c r="E2339" s="3" t="s">
        <v>40</v>
      </c>
      <c r="F2339" s="4">
        <v>189</v>
      </c>
      <c r="G2339" s="14">
        <v>0.4</v>
      </c>
    </row>
    <row r="2340" spans="1:7" x14ac:dyDescent="0.25">
      <c r="A2340" s="3" t="s">
        <v>182</v>
      </c>
      <c r="B2340" s="3">
        <f t="shared" si="36"/>
        <v>2021</v>
      </c>
      <c r="C2340" s="3" t="str" cm="1">
        <f t="array" ref="C2340">_xlfn.IFS(LEFT(A2340,1)="1","1+2 kvartal",LEFT(A2340,1)="2","1+2 kvartal",LEFT(A2340,1)="3","3+4 kvartal",LEFT(A2340,1)="4","3+4 kvartal")</f>
        <v>3+4 kvartal</v>
      </c>
      <c r="D2340" s="3" t="s">
        <v>105</v>
      </c>
      <c r="E2340" s="3" t="s">
        <v>41</v>
      </c>
      <c r="F2340" s="4">
        <v>165</v>
      </c>
      <c r="G2340" s="14">
        <v>0.4</v>
      </c>
    </row>
    <row r="2341" spans="1:7" x14ac:dyDescent="0.25">
      <c r="A2341" s="3" t="s">
        <v>182</v>
      </c>
      <c r="B2341" s="3">
        <f t="shared" si="36"/>
        <v>2021</v>
      </c>
      <c r="C2341" s="3" t="str" cm="1">
        <f t="array" ref="C2341">_xlfn.IFS(LEFT(A2341,1)="1","1+2 kvartal",LEFT(A2341,1)="2","1+2 kvartal",LEFT(A2341,1)="3","3+4 kvartal",LEFT(A2341,1)="4","3+4 kvartal")</f>
        <v>3+4 kvartal</v>
      </c>
      <c r="D2341" s="3" t="s">
        <v>105</v>
      </c>
      <c r="E2341" s="3" t="s">
        <v>42</v>
      </c>
      <c r="F2341" s="4">
        <v>191</v>
      </c>
      <c r="G2341" s="14">
        <v>0.3</v>
      </c>
    </row>
    <row r="2342" spans="1:7" x14ac:dyDescent="0.25">
      <c r="A2342" s="3" t="s">
        <v>182</v>
      </c>
      <c r="B2342" s="3">
        <f t="shared" si="36"/>
        <v>2021</v>
      </c>
      <c r="C2342" s="3" t="str" cm="1">
        <f t="array" ref="C2342">_xlfn.IFS(LEFT(A2342,1)="1","1+2 kvartal",LEFT(A2342,1)="2","1+2 kvartal",LEFT(A2342,1)="3","3+4 kvartal",LEFT(A2342,1)="4","3+4 kvartal")</f>
        <v>3+4 kvartal</v>
      </c>
      <c r="D2342" s="3" t="s">
        <v>105</v>
      </c>
      <c r="E2342" s="3" t="s">
        <v>43</v>
      </c>
      <c r="F2342" s="4">
        <v>127</v>
      </c>
      <c r="G2342" s="14">
        <v>0.4</v>
      </c>
    </row>
    <row r="2343" spans="1:7" x14ac:dyDescent="0.25">
      <c r="A2343" s="3" t="s">
        <v>182</v>
      </c>
      <c r="B2343" s="3">
        <f t="shared" si="36"/>
        <v>2021</v>
      </c>
      <c r="C2343" s="3" t="str" cm="1">
        <f t="array" ref="C2343">_xlfn.IFS(LEFT(A2343,1)="1","1+2 kvartal",LEFT(A2343,1)="2","1+2 kvartal",LEFT(A2343,1)="3","3+4 kvartal",LEFT(A2343,1)="4","3+4 kvartal")</f>
        <v>3+4 kvartal</v>
      </c>
      <c r="D2343" s="3" t="s">
        <v>105</v>
      </c>
      <c r="E2343" s="3" t="s">
        <v>44</v>
      </c>
      <c r="F2343" s="4">
        <v>100</v>
      </c>
      <c r="G2343" s="14">
        <v>0.3</v>
      </c>
    </row>
    <row r="2344" spans="1:7" x14ac:dyDescent="0.25">
      <c r="A2344" s="3" t="s">
        <v>182</v>
      </c>
      <c r="B2344" s="3">
        <f t="shared" si="36"/>
        <v>2021</v>
      </c>
      <c r="C2344" s="3" t="str" cm="1">
        <f t="array" ref="C2344">_xlfn.IFS(LEFT(A2344,1)="1","1+2 kvartal",LEFT(A2344,1)="2","1+2 kvartal",LEFT(A2344,1)="3","3+4 kvartal",LEFT(A2344,1)="4","3+4 kvartal")</f>
        <v>3+4 kvartal</v>
      </c>
      <c r="D2344" s="3" t="s">
        <v>105</v>
      </c>
      <c r="E2344" s="3" t="s">
        <v>45</v>
      </c>
      <c r="F2344" s="4">
        <v>39</v>
      </c>
      <c r="G2344" s="14">
        <v>0.3</v>
      </c>
    </row>
    <row r="2345" spans="1:7" x14ac:dyDescent="0.25">
      <c r="A2345" s="3" t="s">
        <v>182</v>
      </c>
      <c r="B2345" s="3">
        <f t="shared" si="36"/>
        <v>2021</v>
      </c>
      <c r="C2345" s="3" t="str" cm="1">
        <f t="array" ref="C2345">_xlfn.IFS(LEFT(A2345,1)="1","1+2 kvartal",LEFT(A2345,1)="2","1+2 kvartal",LEFT(A2345,1)="3","3+4 kvartal",LEFT(A2345,1)="4","3+4 kvartal")</f>
        <v>3+4 kvartal</v>
      </c>
      <c r="D2345" s="3" t="s">
        <v>105</v>
      </c>
      <c r="E2345" s="3" t="s">
        <v>46</v>
      </c>
      <c r="F2345" s="4">
        <v>115</v>
      </c>
      <c r="G2345" s="14">
        <v>0.4</v>
      </c>
    </row>
    <row r="2346" spans="1:7" x14ac:dyDescent="0.25">
      <c r="A2346" s="3" t="s">
        <v>182</v>
      </c>
      <c r="B2346" s="3">
        <f t="shared" si="36"/>
        <v>2021</v>
      </c>
      <c r="C2346" s="3" t="str" cm="1">
        <f t="array" ref="C2346">_xlfn.IFS(LEFT(A2346,1)="1","1+2 kvartal",LEFT(A2346,1)="2","1+2 kvartal",LEFT(A2346,1)="3","3+4 kvartal",LEFT(A2346,1)="4","3+4 kvartal")</f>
        <v>3+4 kvartal</v>
      </c>
      <c r="D2346" s="3" t="s">
        <v>105</v>
      </c>
      <c r="E2346" s="3" t="s">
        <v>47</v>
      </c>
      <c r="F2346" s="4">
        <v>41</v>
      </c>
      <c r="G2346" s="14">
        <v>0.3</v>
      </c>
    </row>
    <row r="2347" spans="1:7" x14ac:dyDescent="0.25">
      <c r="A2347" s="3" t="s">
        <v>182</v>
      </c>
      <c r="B2347" s="3">
        <f t="shared" si="36"/>
        <v>2021</v>
      </c>
      <c r="C2347" s="3" t="str" cm="1">
        <f t="array" ref="C2347">_xlfn.IFS(LEFT(A2347,1)="1","1+2 kvartal",LEFT(A2347,1)="2","1+2 kvartal",LEFT(A2347,1)="3","3+4 kvartal",LEFT(A2347,1)="4","3+4 kvartal")</f>
        <v>3+4 kvartal</v>
      </c>
      <c r="D2347" s="3" t="s">
        <v>105</v>
      </c>
      <c r="E2347" s="3" t="s">
        <v>48</v>
      </c>
      <c r="F2347" s="4">
        <v>111</v>
      </c>
      <c r="G2347" s="14">
        <v>0.5</v>
      </c>
    </row>
    <row r="2348" spans="1:7" x14ac:dyDescent="0.25">
      <c r="A2348" s="3" t="s">
        <v>182</v>
      </c>
      <c r="B2348" s="3">
        <f t="shared" si="36"/>
        <v>2021</v>
      </c>
      <c r="C2348" s="3" t="str" cm="1">
        <f t="array" ref="C2348">_xlfn.IFS(LEFT(A2348,1)="1","1+2 kvartal",LEFT(A2348,1)="2","1+2 kvartal",LEFT(A2348,1)="3","3+4 kvartal",LEFT(A2348,1)="4","3+4 kvartal")</f>
        <v>3+4 kvartal</v>
      </c>
      <c r="D2348" s="3" t="s">
        <v>105</v>
      </c>
      <c r="E2348" s="3" t="s">
        <v>49</v>
      </c>
      <c r="F2348" s="4">
        <v>165</v>
      </c>
      <c r="G2348" s="14">
        <v>0.6</v>
      </c>
    </row>
    <row r="2349" spans="1:7" x14ac:dyDescent="0.25">
      <c r="A2349" s="3" t="s">
        <v>182</v>
      </c>
      <c r="B2349" s="3">
        <f t="shared" si="36"/>
        <v>2021</v>
      </c>
      <c r="C2349" s="3" t="str" cm="1">
        <f t="array" ref="C2349">_xlfn.IFS(LEFT(A2349,1)="1","1+2 kvartal",LEFT(A2349,1)="2","1+2 kvartal",LEFT(A2349,1)="3","3+4 kvartal",LEFT(A2349,1)="4","3+4 kvartal")</f>
        <v>3+4 kvartal</v>
      </c>
      <c r="D2349" s="3" t="s">
        <v>105</v>
      </c>
      <c r="E2349" s="3" t="s">
        <v>50</v>
      </c>
      <c r="F2349" s="4">
        <v>89</v>
      </c>
      <c r="G2349" s="14">
        <v>0.6</v>
      </c>
    </row>
    <row r="2350" spans="1:7" x14ac:dyDescent="0.25">
      <c r="A2350" s="3" t="s">
        <v>182</v>
      </c>
      <c r="B2350" s="3">
        <f t="shared" si="36"/>
        <v>2021</v>
      </c>
      <c r="C2350" s="3" t="str" cm="1">
        <f t="array" ref="C2350">_xlfn.IFS(LEFT(A2350,1)="1","1+2 kvartal",LEFT(A2350,1)="2","1+2 kvartal",LEFT(A2350,1)="3","3+4 kvartal",LEFT(A2350,1)="4","3+4 kvartal")</f>
        <v>3+4 kvartal</v>
      </c>
      <c r="D2350" s="3" t="s">
        <v>105</v>
      </c>
      <c r="E2350" s="3" t="s">
        <v>51</v>
      </c>
      <c r="F2350" s="4">
        <v>206</v>
      </c>
      <c r="G2350" s="14">
        <v>0.3</v>
      </c>
    </row>
    <row r="2351" spans="1:7" x14ac:dyDescent="0.25">
      <c r="A2351" s="3" t="s">
        <v>182</v>
      </c>
      <c r="B2351" s="3">
        <f t="shared" si="36"/>
        <v>2021</v>
      </c>
      <c r="C2351" s="3" t="str" cm="1">
        <f t="array" ref="C2351">_xlfn.IFS(LEFT(A2351,1)="1","1+2 kvartal",LEFT(A2351,1)="2","1+2 kvartal",LEFT(A2351,1)="3","3+4 kvartal",LEFT(A2351,1)="4","3+4 kvartal")</f>
        <v>3+4 kvartal</v>
      </c>
      <c r="D2351" s="3" t="s">
        <v>105</v>
      </c>
      <c r="E2351" s="3" t="s">
        <v>52</v>
      </c>
      <c r="F2351" s="4">
        <v>845</v>
      </c>
      <c r="G2351" s="14">
        <v>0.2</v>
      </c>
    </row>
    <row r="2352" spans="1:7" x14ac:dyDescent="0.25">
      <c r="A2352" s="3" t="s">
        <v>182</v>
      </c>
      <c r="B2352" s="3">
        <f t="shared" si="36"/>
        <v>2021</v>
      </c>
      <c r="C2352" s="3" t="str" cm="1">
        <f t="array" ref="C2352">_xlfn.IFS(LEFT(A2352,1)="1","1+2 kvartal",LEFT(A2352,1)="2","1+2 kvartal",LEFT(A2352,1)="3","3+4 kvartal",LEFT(A2352,1)="4","3+4 kvartal")</f>
        <v>3+4 kvartal</v>
      </c>
      <c r="D2352" s="3" t="s">
        <v>105</v>
      </c>
      <c r="E2352" s="3" t="s">
        <v>53</v>
      </c>
      <c r="F2352" s="4">
        <v>138</v>
      </c>
      <c r="G2352" s="14">
        <v>0.4</v>
      </c>
    </row>
    <row r="2353" spans="1:7" x14ac:dyDescent="0.25">
      <c r="A2353" s="3" t="s">
        <v>182</v>
      </c>
      <c r="B2353" s="3">
        <f t="shared" si="36"/>
        <v>2021</v>
      </c>
      <c r="C2353" s="3" t="str" cm="1">
        <f t="array" ref="C2353">_xlfn.IFS(LEFT(A2353,1)="1","1+2 kvartal",LEFT(A2353,1)="2","1+2 kvartal",LEFT(A2353,1)="3","3+4 kvartal",LEFT(A2353,1)="4","3+4 kvartal")</f>
        <v>3+4 kvartal</v>
      </c>
      <c r="D2353" s="3" t="s">
        <v>105</v>
      </c>
      <c r="E2353" s="3" t="s">
        <v>54</v>
      </c>
      <c r="F2353" s="4">
        <v>89</v>
      </c>
      <c r="G2353" s="14">
        <v>1.3</v>
      </c>
    </row>
    <row r="2354" spans="1:7" x14ac:dyDescent="0.25">
      <c r="A2354" s="3" t="s">
        <v>182</v>
      </c>
      <c r="B2354" s="3">
        <f t="shared" si="36"/>
        <v>2021</v>
      </c>
      <c r="C2354" s="3" t="str" cm="1">
        <f t="array" ref="C2354">_xlfn.IFS(LEFT(A2354,1)="1","1+2 kvartal",LEFT(A2354,1)="2","1+2 kvartal",LEFT(A2354,1)="3","3+4 kvartal",LEFT(A2354,1)="4","3+4 kvartal")</f>
        <v>3+4 kvartal</v>
      </c>
      <c r="D2354" s="3" t="s">
        <v>105</v>
      </c>
      <c r="E2354" s="3" t="s">
        <v>55</v>
      </c>
      <c r="F2354" s="4">
        <v>60</v>
      </c>
      <c r="G2354" s="14">
        <v>0.4</v>
      </c>
    </row>
    <row r="2355" spans="1:7" x14ac:dyDescent="0.25">
      <c r="A2355" s="3" t="s">
        <v>182</v>
      </c>
      <c r="B2355" s="3">
        <f t="shared" si="36"/>
        <v>2021</v>
      </c>
      <c r="C2355" s="3" t="str" cm="1">
        <f t="array" ref="C2355">_xlfn.IFS(LEFT(A2355,1)="1","1+2 kvartal",LEFT(A2355,1)="2","1+2 kvartal",LEFT(A2355,1)="3","3+4 kvartal",LEFT(A2355,1)="4","3+4 kvartal")</f>
        <v>3+4 kvartal</v>
      </c>
      <c r="D2355" s="3" t="s">
        <v>105</v>
      </c>
      <c r="E2355" s="3" t="s">
        <v>56</v>
      </c>
      <c r="F2355" s="4">
        <v>57</v>
      </c>
      <c r="G2355" s="14">
        <v>0.5</v>
      </c>
    </row>
    <row r="2356" spans="1:7" x14ac:dyDescent="0.25">
      <c r="A2356" s="3" t="s">
        <v>182</v>
      </c>
      <c r="B2356" s="3">
        <f t="shared" si="36"/>
        <v>2021</v>
      </c>
      <c r="C2356" s="3" t="str" cm="1">
        <f t="array" ref="C2356">_xlfn.IFS(LEFT(A2356,1)="1","1+2 kvartal",LEFT(A2356,1)="2","1+2 kvartal",LEFT(A2356,1)="3","3+4 kvartal",LEFT(A2356,1)="4","3+4 kvartal")</f>
        <v>3+4 kvartal</v>
      </c>
      <c r="D2356" s="3" t="s">
        <v>105</v>
      </c>
      <c r="E2356" s="3" t="s">
        <v>57</v>
      </c>
      <c r="F2356" s="4">
        <v>268</v>
      </c>
      <c r="G2356" s="14">
        <v>1.1000000000000001</v>
      </c>
    </row>
    <row r="2357" spans="1:7" x14ac:dyDescent="0.25">
      <c r="A2357" s="3" t="s">
        <v>182</v>
      </c>
      <c r="B2357" s="3">
        <f t="shared" si="36"/>
        <v>2021</v>
      </c>
      <c r="C2357" s="3" t="str" cm="1">
        <f t="array" ref="C2357">_xlfn.IFS(LEFT(A2357,1)="1","1+2 kvartal",LEFT(A2357,1)="2","1+2 kvartal",LEFT(A2357,1)="3","3+4 kvartal",LEFT(A2357,1)="4","3+4 kvartal")</f>
        <v>3+4 kvartal</v>
      </c>
      <c r="D2357" s="3" t="s">
        <v>105</v>
      </c>
      <c r="E2357" s="3" t="s">
        <v>58</v>
      </c>
      <c r="F2357" s="4">
        <v>65</v>
      </c>
      <c r="G2357" s="14">
        <v>0.2</v>
      </c>
    </row>
    <row r="2358" spans="1:7" x14ac:dyDescent="0.25">
      <c r="A2358" s="3" t="s">
        <v>182</v>
      </c>
      <c r="B2358" s="3">
        <f t="shared" si="36"/>
        <v>2021</v>
      </c>
      <c r="C2358" s="3" t="str" cm="1">
        <f t="array" ref="C2358">_xlfn.IFS(LEFT(A2358,1)="1","1+2 kvartal",LEFT(A2358,1)="2","1+2 kvartal",LEFT(A2358,1)="3","3+4 kvartal",LEFT(A2358,1)="4","3+4 kvartal")</f>
        <v>3+4 kvartal</v>
      </c>
      <c r="D2358" s="3" t="s">
        <v>105</v>
      </c>
      <c r="E2358" s="3" t="s">
        <v>59</v>
      </c>
      <c r="F2358" s="4">
        <v>9</v>
      </c>
      <c r="G2358" s="14">
        <v>0.9</v>
      </c>
    </row>
    <row r="2359" spans="1:7" x14ac:dyDescent="0.25">
      <c r="A2359" s="3" t="s">
        <v>182</v>
      </c>
      <c r="B2359" s="3">
        <f t="shared" si="36"/>
        <v>2021</v>
      </c>
      <c r="C2359" s="3" t="str" cm="1">
        <f t="array" ref="C2359">_xlfn.IFS(LEFT(A2359,1)="1","1+2 kvartal",LEFT(A2359,1)="2","1+2 kvartal",LEFT(A2359,1)="3","3+4 kvartal",LEFT(A2359,1)="4","3+4 kvartal")</f>
        <v>3+4 kvartal</v>
      </c>
      <c r="D2359" s="3" t="s">
        <v>105</v>
      </c>
      <c r="E2359" s="3" t="s">
        <v>60</v>
      </c>
      <c r="F2359" s="4">
        <v>112</v>
      </c>
      <c r="G2359" s="14">
        <v>0.4</v>
      </c>
    </row>
    <row r="2360" spans="1:7" x14ac:dyDescent="0.25">
      <c r="A2360" s="3" t="s">
        <v>182</v>
      </c>
      <c r="B2360" s="3">
        <f t="shared" si="36"/>
        <v>2021</v>
      </c>
      <c r="C2360" s="3" t="str" cm="1">
        <f t="array" ref="C2360">_xlfn.IFS(LEFT(A2360,1)="1","1+2 kvartal",LEFT(A2360,1)="2","1+2 kvartal",LEFT(A2360,1)="3","3+4 kvartal",LEFT(A2360,1)="4","3+4 kvartal")</f>
        <v>3+4 kvartal</v>
      </c>
      <c r="D2360" s="3" t="s">
        <v>105</v>
      </c>
      <c r="E2360" s="3" t="s">
        <v>61</v>
      </c>
      <c r="F2360" s="4">
        <v>115</v>
      </c>
      <c r="G2360" s="14">
        <v>0.5</v>
      </c>
    </row>
    <row r="2361" spans="1:7" x14ac:dyDescent="0.25">
      <c r="A2361" s="3" t="s">
        <v>182</v>
      </c>
      <c r="B2361" s="3">
        <f t="shared" si="36"/>
        <v>2021</v>
      </c>
      <c r="C2361" s="3" t="str" cm="1">
        <f t="array" ref="C2361">_xlfn.IFS(LEFT(A2361,1)="1","1+2 kvartal",LEFT(A2361,1)="2","1+2 kvartal",LEFT(A2361,1)="3","3+4 kvartal",LEFT(A2361,1)="4","3+4 kvartal")</f>
        <v>3+4 kvartal</v>
      </c>
      <c r="D2361" s="3" t="s">
        <v>105</v>
      </c>
      <c r="E2361" s="3" t="s">
        <v>62</v>
      </c>
      <c r="F2361" s="4">
        <v>62</v>
      </c>
      <c r="G2361" s="14">
        <v>0.5</v>
      </c>
    </row>
    <row r="2362" spans="1:7" x14ac:dyDescent="0.25">
      <c r="A2362" s="3" t="s">
        <v>182</v>
      </c>
      <c r="B2362" s="3">
        <f t="shared" si="36"/>
        <v>2021</v>
      </c>
      <c r="C2362" s="3" t="str" cm="1">
        <f t="array" ref="C2362">_xlfn.IFS(LEFT(A2362,1)="1","1+2 kvartal",LEFT(A2362,1)="2","1+2 kvartal",LEFT(A2362,1)="3","3+4 kvartal",LEFT(A2362,1)="4","3+4 kvartal")</f>
        <v>3+4 kvartal</v>
      </c>
      <c r="D2362" s="3" t="s">
        <v>105</v>
      </c>
      <c r="E2362" s="3" t="s">
        <v>63</v>
      </c>
      <c r="F2362" s="4">
        <v>183</v>
      </c>
      <c r="G2362" s="14">
        <v>0.8</v>
      </c>
    </row>
    <row r="2363" spans="1:7" x14ac:dyDescent="0.25">
      <c r="A2363" s="3" t="s">
        <v>182</v>
      </c>
      <c r="B2363" s="3">
        <f t="shared" si="36"/>
        <v>2021</v>
      </c>
      <c r="C2363" s="3" t="str" cm="1">
        <f t="array" ref="C2363">_xlfn.IFS(LEFT(A2363,1)="1","1+2 kvartal",LEFT(A2363,1)="2","1+2 kvartal",LEFT(A2363,1)="3","3+4 kvartal",LEFT(A2363,1)="4","3+4 kvartal")</f>
        <v>3+4 kvartal</v>
      </c>
      <c r="D2363" s="3" t="s">
        <v>105</v>
      </c>
      <c r="E2363" s="3" t="s">
        <v>64</v>
      </c>
      <c r="F2363" s="4">
        <v>125</v>
      </c>
      <c r="G2363" s="14">
        <v>0.7</v>
      </c>
    </row>
    <row r="2364" spans="1:7" x14ac:dyDescent="0.25">
      <c r="A2364" s="3" t="s">
        <v>182</v>
      </c>
      <c r="B2364" s="3">
        <f t="shared" si="36"/>
        <v>2021</v>
      </c>
      <c r="C2364" s="3" t="str" cm="1">
        <f t="array" ref="C2364">_xlfn.IFS(LEFT(A2364,1)="1","1+2 kvartal",LEFT(A2364,1)="2","1+2 kvartal",LEFT(A2364,1)="3","3+4 kvartal",LEFT(A2364,1)="4","3+4 kvartal")</f>
        <v>3+4 kvartal</v>
      </c>
      <c r="D2364" s="3" t="s">
        <v>105</v>
      </c>
      <c r="E2364" s="3" t="s">
        <v>65</v>
      </c>
      <c r="F2364" s="4">
        <v>109</v>
      </c>
      <c r="G2364" s="14">
        <v>0.6</v>
      </c>
    </row>
    <row r="2365" spans="1:7" x14ac:dyDescent="0.25">
      <c r="A2365" s="3" t="s">
        <v>182</v>
      </c>
      <c r="B2365" s="3">
        <f t="shared" si="36"/>
        <v>2021</v>
      </c>
      <c r="C2365" s="3" t="str" cm="1">
        <f t="array" ref="C2365">_xlfn.IFS(LEFT(A2365,1)="1","1+2 kvartal",LEFT(A2365,1)="2","1+2 kvartal",LEFT(A2365,1)="3","3+4 kvartal",LEFT(A2365,1)="4","3+4 kvartal")</f>
        <v>3+4 kvartal</v>
      </c>
      <c r="D2365" s="3" t="s">
        <v>105</v>
      </c>
      <c r="E2365" s="3" t="s">
        <v>66</v>
      </c>
      <c r="F2365" s="4">
        <v>269</v>
      </c>
      <c r="G2365" s="14">
        <v>0.5</v>
      </c>
    </row>
    <row r="2366" spans="1:7" x14ac:dyDescent="0.25">
      <c r="A2366" s="3" t="s">
        <v>182</v>
      </c>
      <c r="B2366" s="3">
        <f t="shared" si="36"/>
        <v>2021</v>
      </c>
      <c r="C2366" s="3" t="str" cm="1">
        <f t="array" ref="C2366">_xlfn.IFS(LEFT(A2366,1)="1","1+2 kvartal",LEFT(A2366,1)="2","1+2 kvartal",LEFT(A2366,1)="3","3+4 kvartal",LEFT(A2366,1)="4","3+4 kvartal")</f>
        <v>3+4 kvartal</v>
      </c>
      <c r="D2366" s="3" t="s">
        <v>105</v>
      </c>
      <c r="E2366" s="3" t="s">
        <v>67</v>
      </c>
      <c r="F2366" s="4">
        <v>55</v>
      </c>
      <c r="G2366" s="14">
        <v>0.4</v>
      </c>
    </row>
    <row r="2367" spans="1:7" x14ac:dyDescent="0.25">
      <c r="A2367" s="3" t="s">
        <v>182</v>
      </c>
      <c r="B2367" s="3">
        <f t="shared" si="36"/>
        <v>2021</v>
      </c>
      <c r="C2367" s="3" t="str" cm="1">
        <f t="array" ref="C2367">_xlfn.IFS(LEFT(A2367,1)="1","1+2 kvartal",LEFT(A2367,1)="2","1+2 kvartal",LEFT(A2367,1)="3","3+4 kvartal",LEFT(A2367,1)="4","3+4 kvartal")</f>
        <v>3+4 kvartal</v>
      </c>
      <c r="D2367" s="3" t="s">
        <v>105</v>
      </c>
      <c r="E2367" s="3" t="s">
        <v>68</v>
      </c>
      <c r="F2367" s="4">
        <v>472</v>
      </c>
      <c r="G2367" s="14">
        <v>0.3</v>
      </c>
    </row>
    <row r="2368" spans="1:7" x14ac:dyDescent="0.25">
      <c r="A2368" s="3" t="s">
        <v>182</v>
      </c>
      <c r="B2368" s="3">
        <f t="shared" si="36"/>
        <v>2021</v>
      </c>
      <c r="C2368" s="3" t="str" cm="1">
        <f t="array" ref="C2368">_xlfn.IFS(LEFT(A2368,1)="1","1+2 kvartal",LEFT(A2368,1)="2","1+2 kvartal",LEFT(A2368,1)="3","3+4 kvartal",LEFT(A2368,1)="4","3+4 kvartal")</f>
        <v>3+4 kvartal</v>
      </c>
      <c r="D2368" s="3" t="s">
        <v>105</v>
      </c>
      <c r="E2368" s="3" t="s">
        <v>69</v>
      </c>
      <c r="F2368" s="4">
        <v>127</v>
      </c>
      <c r="G2368" s="14">
        <v>0.7</v>
      </c>
    </row>
    <row r="2369" spans="1:7" x14ac:dyDescent="0.25">
      <c r="A2369" s="3" t="s">
        <v>182</v>
      </c>
      <c r="B2369" s="3">
        <f t="shared" si="36"/>
        <v>2021</v>
      </c>
      <c r="C2369" s="3" t="str" cm="1">
        <f t="array" ref="C2369">_xlfn.IFS(LEFT(A2369,1)="1","1+2 kvartal",LEFT(A2369,1)="2","1+2 kvartal",LEFT(A2369,1)="3","3+4 kvartal",LEFT(A2369,1)="4","3+4 kvartal")</f>
        <v>3+4 kvartal</v>
      </c>
      <c r="D2369" s="3" t="s">
        <v>105</v>
      </c>
      <c r="E2369" s="3" t="s">
        <v>70</v>
      </c>
      <c r="F2369" s="4">
        <v>241</v>
      </c>
      <c r="G2369" s="14">
        <v>0.4</v>
      </c>
    </row>
    <row r="2370" spans="1:7" x14ac:dyDescent="0.25">
      <c r="A2370" s="3" t="s">
        <v>182</v>
      </c>
      <c r="B2370" s="3">
        <f t="shared" si="36"/>
        <v>2021</v>
      </c>
      <c r="C2370" s="3" t="str" cm="1">
        <f t="array" ref="C2370">_xlfn.IFS(LEFT(A2370,1)="1","1+2 kvartal",LEFT(A2370,1)="2","1+2 kvartal",LEFT(A2370,1)="3","3+4 kvartal",LEFT(A2370,1)="4","3+4 kvartal")</f>
        <v>3+4 kvartal</v>
      </c>
      <c r="D2370" s="3" t="s">
        <v>105</v>
      </c>
      <c r="E2370" s="3" t="s">
        <v>71</v>
      </c>
      <c r="F2370" s="4">
        <v>85</v>
      </c>
      <c r="G2370" s="14">
        <v>0.5</v>
      </c>
    </row>
    <row r="2371" spans="1:7" x14ac:dyDescent="0.25">
      <c r="A2371" s="3" t="s">
        <v>182</v>
      </c>
      <c r="B2371" s="3">
        <f t="shared" si="36"/>
        <v>2021</v>
      </c>
      <c r="C2371" s="3" t="str" cm="1">
        <f t="array" ref="C2371">_xlfn.IFS(LEFT(A2371,1)="1","1+2 kvartal",LEFT(A2371,1)="2","1+2 kvartal",LEFT(A2371,1)="3","3+4 kvartal",LEFT(A2371,1)="4","3+4 kvartal")</f>
        <v>3+4 kvartal</v>
      </c>
      <c r="D2371" s="3" t="s">
        <v>105</v>
      </c>
      <c r="E2371" s="3" t="s">
        <v>72</v>
      </c>
      <c r="F2371" s="4">
        <v>167</v>
      </c>
      <c r="G2371" s="14">
        <v>0.5</v>
      </c>
    </row>
    <row r="2372" spans="1:7" x14ac:dyDescent="0.25">
      <c r="A2372" s="3" t="s">
        <v>182</v>
      </c>
      <c r="B2372" s="3">
        <f t="shared" ref="B2372:B2435" si="37">VALUE(RIGHT(A2372,4))</f>
        <v>2021</v>
      </c>
      <c r="C2372" s="3" t="str" cm="1">
        <f t="array" ref="C2372">_xlfn.IFS(LEFT(A2372,1)="1","1+2 kvartal",LEFT(A2372,1)="2","1+2 kvartal",LEFT(A2372,1)="3","3+4 kvartal",LEFT(A2372,1)="4","3+4 kvartal")</f>
        <v>3+4 kvartal</v>
      </c>
      <c r="D2372" s="3" t="s">
        <v>105</v>
      </c>
      <c r="E2372" s="3" t="s">
        <v>73</v>
      </c>
      <c r="F2372" s="4">
        <v>89</v>
      </c>
      <c r="G2372" s="14">
        <v>0.4</v>
      </c>
    </row>
    <row r="2373" spans="1:7" x14ac:dyDescent="0.25">
      <c r="A2373" s="3" t="s">
        <v>182</v>
      </c>
      <c r="B2373" s="3">
        <f t="shared" si="37"/>
        <v>2021</v>
      </c>
      <c r="C2373" s="3" t="str" cm="1">
        <f t="array" ref="C2373">_xlfn.IFS(LEFT(A2373,1)="1","1+2 kvartal",LEFT(A2373,1)="2","1+2 kvartal",LEFT(A2373,1)="3","3+4 kvartal",LEFT(A2373,1)="4","3+4 kvartal")</f>
        <v>3+4 kvartal</v>
      </c>
      <c r="D2373" s="3" t="s">
        <v>105</v>
      </c>
      <c r="E2373" s="3" t="s">
        <v>74</v>
      </c>
      <c r="F2373" s="4">
        <v>210</v>
      </c>
      <c r="G2373" s="14">
        <v>0.4</v>
      </c>
    </row>
    <row r="2374" spans="1:7" x14ac:dyDescent="0.25">
      <c r="A2374" s="3" t="s">
        <v>182</v>
      </c>
      <c r="B2374" s="3">
        <f t="shared" si="37"/>
        <v>2021</v>
      </c>
      <c r="C2374" s="3" t="str" cm="1">
        <f t="array" ref="C2374">_xlfn.IFS(LEFT(A2374,1)="1","1+2 kvartal",LEFT(A2374,1)="2","1+2 kvartal",LEFT(A2374,1)="3","3+4 kvartal",LEFT(A2374,1)="4","3+4 kvartal")</f>
        <v>3+4 kvartal</v>
      </c>
      <c r="D2374" s="3" t="s">
        <v>105</v>
      </c>
      <c r="E2374" s="3" t="s">
        <v>75</v>
      </c>
      <c r="F2374" s="4">
        <v>94</v>
      </c>
      <c r="G2374" s="14">
        <v>0.3</v>
      </c>
    </row>
    <row r="2375" spans="1:7" x14ac:dyDescent="0.25">
      <c r="A2375" s="3" t="s">
        <v>182</v>
      </c>
      <c r="B2375" s="3">
        <f t="shared" si="37"/>
        <v>2021</v>
      </c>
      <c r="C2375" s="3" t="str" cm="1">
        <f t="array" ref="C2375">_xlfn.IFS(LEFT(A2375,1)="1","1+2 kvartal",LEFT(A2375,1)="2","1+2 kvartal",LEFT(A2375,1)="3","3+4 kvartal",LEFT(A2375,1)="4","3+4 kvartal")</f>
        <v>3+4 kvartal</v>
      </c>
      <c r="D2375" s="3" t="s">
        <v>105</v>
      </c>
      <c r="E2375" s="3" t="s">
        <v>76</v>
      </c>
      <c r="F2375" s="4">
        <v>112</v>
      </c>
      <c r="G2375" s="14">
        <v>0.4</v>
      </c>
    </row>
    <row r="2376" spans="1:7" x14ac:dyDescent="0.25">
      <c r="A2376" s="3" t="s">
        <v>182</v>
      </c>
      <c r="B2376" s="3">
        <f t="shared" si="37"/>
        <v>2021</v>
      </c>
      <c r="C2376" s="3" t="str" cm="1">
        <f t="array" ref="C2376">_xlfn.IFS(LEFT(A2376,1)="1","1+2 kvartal",LEFT(A2376,1)="2","1+2 kvartal",LEFT(A2376,1)="3","3+4 kvartal",LEFT(A2376,1)="4","3+4 kvartal")</f>
        <v>3+4 kvartal</v>
      </c>
      <c r="D2376" s="3" t="s">
        <v>105</v>
      </c>
      <c r="E2376" s="3" t="s">
        <v>77</v>
      </c>
      <c r="F2376" s="4">
        <v>16</v>
      </c>
      <c r="G2376" s="14">
        <v>0.8</v>
      </c>
    </row>
    <row r="2377" spans="1:7" x14ac:dyDescent="0.25">
      <c r="A2377" s="3" t="s">
        <v>182</v>
      </c>
      <c r="B2377" s="3">
        <f t="shared" si="37"/>
        <v>2021</v>
      </c>
      <c r="C2377" s="3" t="str" cm="1">
        <f t="array" ref="C2377">_xlfn.IFS(LEFT(A2377,1)="1","1+2 kvartal",LEFT(A2377,1)="2","1+2 kvartal",LEFT(A2377,1)="3","3+4 kvartal",LEFT(A2377,1)="4","3+4 kvartal")</f>
        <v>3+4 kvartal</v>
      </c>
      <c r="D2377" s="3" t="s">
        <v>105</v>
      </c>
      <c r="E2377" s="3" t="s">
        <v>78</v>
      </c>
      <c r="F2377" s="4">
        <v>220</v>
      </c>
      <c r="G2377" s="14">
        <v>0.4</v>
      </c>
    </row>
    <row r="2378" spans="1:7" x14ac:dyDescent="0.25">
      <c r="A2378" s="3" t="s">
        <v>182</v>
      </c>
      <c r="B2378" s="3">
        <f t="shared" si="37"/>
        <v>2021</v>
      </c>
      <c r="C2378" s="3" t="str" cm="1">
        <f t="array" ref="C2378">_xlfn.IFS(LEFT(A2378,1)="1","1+2 kvartal",LEFT(A2378,1)="2","1+2 kvartal",LEFT(A2378,1)="3","3+4 kvartal",LEFT(A2378,1)="4","3+4 kvartal")</f>
        <v>3+4 kvartal</v>
      </c>
      <c r="D2378" s="3" t="s">
        <v>105</v>
      </c>
      <c r="E2378" s="3" t="s">
        <v>79</v>
      </c>
      <c r="F2378" s="4">
        <v>120</v>
      </c>
      <c r="G2378" s="14">
        <v>0.3</v>
      </c>
    </row>
    <row r="2379" spans="1:7" x14ac:dyDescent="0.25">
      <c r="A2379" s="3" t="s">
        <v>182</v>
      </c>
      <c r="B2379" s="3">
        <f t="shared" si="37"/>
        <v>2021</v>
      </c>
      <c r="C2379" s="3" t="str" cm="1">
        <f t="array" ref="C2379">_xlfn.IFS(LEFT(A2379,1)="1","1+2 kvartal",LEFT(A2379,1)="2","1+2 kvartal",LEFT(A2379,1)="3","3+4 kvartal",LEFT(A2379,1)="4","3+4 kvartal")</f>
        <v>3+4 kvartal</v>
      </c>
      <c r="D2379" s="3" t="s">
        <v>105</v>
      </c>
      <c r="E2379" s="3" t="s">
        <v>80</v>
      </c>
      <c r="F2379" s="4">
        <v>135</v>
      </c>
      <c r="G2379" s="14">
        <v>0.5</v>
      </c>
    </row>
    <row r="2380" spans="1:7" x14ac:dyDescent="0.25">
      <c r="A2380" s="3" t="s">
        <v>182</v>
      </c>
      <c r="B2380" s="3">
        <f t="shared" si="37"/>
        <v>2021</v>
      </c>
      <c r="C2380" s="3" t="str" cm="1">
        <f t="array" ref="C2380">_xlfn.IFS(LEFT(A2380,1)="1","1+2 kvartal",LEFT(A2380,1)="2","1+2 kvartal",LEFT(A2380,1)="3","3+4 kvartal",LEFT(A2380,1)="4","3+4 kvartal")</f>
        <v>3+4 kvartal</v>
      </c>
      <c r="D2380" s="3" t="s">
        <v>105</v>
      </c>
      <c r="E2380" s="3" t="s">
        <v>81</v>
      </c>
      <c r="F2380" s="4">
        <v>222</v>
      </c>
      <c r="G2380" s="14">
        <v>0.4</v>
      </c>
    </row>
    <row r="2381" spans="1:7" x14ac:dyDescent="0.25">
      <c r="A2381" s="3" t="s">
        <v>182</v>
      </c>
      <c r="B2381" s="3">
        <f t="shared" si="37"/>
        <v>2021</v>
      </c>
      <c r="C2381" s="3" t="str" cm="1">
        <f t="array" ref="C2381">_xlfn.IFS(LEFT(A2381,1)="1","1+2 kvartal",LEFT(A2381,1)="2","1+2 kvartal",LEFT(A2381,1)="3","3+4 kvartal",LEFT(A2381,1)="4","3+4 kvartal")</f>
        <v>3+4 kvartal</v>
      </c>
      <c r="D2381" s="3" t="s">
        <v>105</v>
      </c>
      <c r="E2381" s="3" t="s">
        <v>82</v>
      </c>
      <c r="F2381" s="4">
        <v>44</v>
      </c>
      <c r="G2381" s="14">
        <v>0.3</v>
      </c>
    </row>
    <row r="2382" spans="1:7" x14ac:dyDescent="0.25">
      <c r="A2382" s="3" t="s">
        <v>182</v>
      </c>
      <c r="B2382" s="3">
        <f t="shared" si="37"/>
        <v>2021</v>
      </c>
      <c r="C2382" s="3" t="str" cm="1">
        <f t="array" ref="C2382">_xlfn.IFS(LEFT(A2382,1)="1","1+2 kvartal",LEFT(A2382,1)="2","1+2 kvartal",LEFT(A2382,1)="3","3+4 kvartal",LEFT(A2382,1)="4","3+4 kvartal")</f>
        <v>3+4 kvartal</v>
      </c>
      <c r="D2382" s="3" t="s">
        <v>105</v>
      </c>
      <c r="E2382" s="3" t="s">
        <v>83</v>
      </c>
      <c r="F2382" s="4">
        <v>116</v>
      </c>
      <c r="G2382" s="14">
        <v>0.6</v>
      </c>
    </row>
    <row r="2383" spans="1:7" x14ac:dyDescent="0.25">
      <c r="A2383" s="3" t="s">
        <v>182</v>
      </c>
      <c r="B2383" s="3">
        <f t="shared" si="37"/>
        <v>2021</v>
      </c>
      <c r="C2383" s="3" t="str" cm="1">
        <f t="array" ref="C2383">_xlfn.IFS(LEFT(A2383,1)="1","1+2 kvartal",LEFT(A2383,1)="2","1+2 kvartal",LEFT(A2383,1)="3","3+4 kvartal",LEFT(A2383,1)="4","3+4 kvartal")</f>
        <v>3+4 kvartal</v>
      </c>
      <c r="D2383" s="3" t="s">
        <v>105</v>
      </c>
      <c r="E2383" s="3" t="s">
        <v>84</v>
      </c>
      <c r="F2383" s="4">
        <v>106</v>
      </c>
      <c r="G2383" s="14">
        <v>0.8</v>
      </c>
    </row>
    <row r="2384" spans="1:7" x14ac:dyDescent="0.25">
      <c r="A2384" s="3" t="s">
        <v>182</v>
      </c>
      <c r="B2384" s="3">
        <f t="shared" si="37"/>
        <v>2021</v>
      </c>
      <c r="C2384" s="3" t="str" cm="1">
        <f t="array" ref="C2384">_xlfn.IFS(LEFT(A2384,1)="1","1+2 kvartal",LEFT(A2384,1)="2","1+2 kvartal",LEFT(A2384,1)="3","3+4 kvartal",LEFT(A2384,1)="4","3+4 kvartal")</f>
        <v>3+4 kvartal</v>
      </c>
      <c r="D2384" s="3" t="s">
        <v>105</v>
      </c>
      <c r="E2384" s="3" t="s">
        <v>85</v>
      </c>
      <c r="F2384" s="4">
        <v>72</v>
      </c>
      <c r="G2384" s="14">
        <v>0.6</v>
      </c>
    </row>
    <row r="2385" spans="1:7" x14ac:dyDescent="0.25">
      <c r="A2385" s="3" t="s">
        <v>182</v>
      </c>
      <c r="B2385" s="3">
        <f t="shared" si="37"/>
        <v>2021</v>
      </c>
      <c r="C2385" s="3" t="str" cm="1">
        <f t="array" ref="C2385">_xlfn.IFS(LEFT(A2385,1)="1","1+2 kvartal",LEFT(A2385,1)="2","1+2 kvartal",LEFT(A2385,1)="3","3+4 kvartal",LEFT(A2385,1)="4","3+4 kvartal")</f>
        <v>3+4 kvartal</v>
      </c>
      <c r="D2385" s="3" t="s">
        <v>105</v>
      </c>
      <c r="E2385" s="3" t="s">
        <v>86</v>
      </c>
      <c r="F2385" s="4">
        <v>190</v>
      </c>
      <c r="G2385" s="14">
        <v>0.5</v>
      </c>
    </row>
    <row r="2386" spans="1:7" x14ac:dyDescent="0.25">
      <c r="A2386" s="3" t="s">
        <v>182</v>
      </c>
      <c r="B2386" s="3">
        <f t="shared" si="37"/>
        <v>2021</v>
      </c>
      <c r="C2386" s="3" t="str" cm="1">
        <f t="array" ref="C2386">_xlfn.IFS(LEFT(A2386,1)="1","1+2 kvartal",LEFT(A2386,1)="2","1+2 kvartal",LEFT(A2386,1)="3","3+4 kvartal",LEFT(A2386,1)="4","3+4 kvartal")</f>
        <v>3+4 kvartal</v>
      </c>
      <c r="D2386" s="3" t="s">
        <v>105</v>
      </c>
      <c r="E2386" s="3" t="s">
        <v>87</v>
      </c>
      <c r="F2386" s="4">
        <v>115</v>
      </c>
      <c r="G2386" s="14">
        <v>0.4</v>
      </c>
    </row>
    <row r="2387" spans="1:7" x14ac:dyDescent="0.25">
      <c r="A2387" s="3" t="s">
        <v>182</v>
      </c>
      <c r="B2387" s="3">
        <f t="shared" si="37"/>
        <v>2021</v>
      </c>
      <c r="C2387" s="3" t="str" cm="1">
        <f t="array" ref="C2387">_xlfn.IFS(LEFT(A2387,1)="1","1+2 kvartal",LEFT(A2387,1)="2","1+2 kvartal",LEFT(A2387,1)="3","3+4 kvartal",LEFT(A2387,1)="4","3+4 kvartal")</f>
        <v>3+4 kvartal</v>
      </c>
      <c r="D2387" s="3" t="s">
        <v>105</v>
      </c>
      <c r="E2387" s="3" t="s">
        <v>88</v>
      </c>
      <c r="F2387" s="4">
        <v>227</v>
      </c>
      <c r="G2387" s="14">
        <v>0.5</v>
      </c>
    </row>
    <row r="2388" spans="1:7" x14ac:dyDescent="0.25">
      <c r="A2388" s="3" t="s">
        <v>182</v>
      </c>
      <c r="B2388" s="3">
        <f t="shared" si="37"/>
        <v>2021</v>
      </c>
      <c r="C2388" s="3" t="str" cm="1">
        <f t="array" ref="C2388">_xlfn.IFS(LEFT(A2388,1)="1","1+2 kvartal",LEFT(A2388,1)="2","1+2 kvartal",LEFT(A2388,1)="3","3+4 kvartal",LEFT(A2388,1)="4","3+4 kvartal")</f>
        <v>3+4 kvartal</v>
      </c>
      <c r="D2388" s="3" t="s">
        <v>105</v>
      </c>
      <c r="E2388" s="3" t="s">
        <v>89</v>
      </c>
      <c r="F2388" s="4">
        <v>174</v>
      </c>
      <c r="G2388" s="14">
        <v>0.7</v>
      </c>
    </row>
    <row r="2389" spans="1:7" x14ac:dyDescent="0.25">
      <c r="A2389" s="3" t="s">
        <v>182</v>
      </c>
      <c r="B2389" s="3">
        <f t="shared" si="37"/>
        <v>2021</v>
      </c>
      <c r="C2389" s="3" t="str" cm="1">
        <f t="array" ref="C2389">_xlfn.IFS(LEFT(A2389,1)="1","1+2 kvartal",LEFT(A2389,1)="2","1+2 kvartal",LEFT(A2389,1)="3","3+4 kvartal",LEFT(A2389,1)="4","3+4 kvartal")</f>
        <v>3+4 kvartal</v>
      </c>
      <c r="D2389" s="3" t="s">
        <v>105</v>
      </c>
      <c r="E2389" s="3" t="s">
        <v>90</v>
      </c>
      <c r="F2389" s="4">
        <v>149</v>
      </c>
      <c r="G2389" s="14">
        <v>0.7</v>
      </c>
    </row>
    <row r="2390" spans="1:7" x14ac:dyDescent="0.25">
      <c r="A2390" s="3" t="s">
        <v>182</v>
      </c>
      <c r="B2390" s="3">
        <f t="shared" si="37"/>
        <v>2021</v>
      </c>
      <c r="C2390" s="3" t="str" cm="1">
        <f t="array" ref="C2390">_xlfn.IFS(LEFT(A2390,1)="1","1+2 kvartal",LEFT(A2390,1)="2","1+2 kvartal",LEFT(A2390,1)="3","3+4 kvartal",LEFT(A2390,1)="4","3+4 kvartal")</f>
        <v>3+4 kvartal</v>
      </c>
      <c r="D2390" s="3" t="s">
        <v>105</v>
      </c>
      <c r="E2390" s="3" t="s">
        <v>91</v>
      </c>
      <c r="F2390" s="4">
        <v>139</v>
      </c>
      <c r="G2390" s="14">
        <v>0.5</v>
      </c>
    </row>
    <row r="2391" spans="1:7" x14ac:dyDescent="0.25">
      <c r="A2391" s="3" t="s">
        <v>182</v>
      </c>
      <c r="B2391" s="3">
        <f t="shared" si="37"/>
        <v>2021</v>
      </c>
      <c r="C2391" s="3" t="str" cm="1">
        <f t="array" ref="C2391">_xlfn.IFS(LEFT(A2391,1)="1","1+2 kvartal",LEFT(A2391,1)="2","1+2 kvartal",LEFT(A2391,1)="3","3+4 kvartal",LEFT(A2391,1)="4","3+4 kvartal")</f>
        <v>3+4 kvartal</v>
      </c>
      <c r="D2391" s="3" t="s">
        <v>105</v>
      </c>
      <c r="E2391" s="3" t="s">
        <v>92</v>
      </c>
      <c r="F2391" s="4">
        <v>21</v>
      </c>
      <c r="G2391" s="14">
        <v>0.2</v>
      </c>
    </row>
    <row r="2392" spans="1:7" x14ac:dyDescent="0.25">
      <c r="A2392" s="3" t="s">
        <v>182</v>
      </c>
      <c r="B2392" s="3">
        <f t="shared" si="37"/>
        <v>2021</v>
      </c>
      <c r="C2392" s="3" t="str" cm="1">
        <f t="array" ref="C2392">_xlfn.IFS(LEFT(A2392,1)="1","1+2 kvartal",LEFT(A2392,1)="2","1+2 kvartal",LEFT(A2392,1)="3","3+4 kvartal",LEFT(A2392,1)="4","3+4 kvartal")</f>
        <v>3+4 kvartal</v>
      </c>
      <c r="D2392" s="3" t="s">
        <v>105</v>
      </c>
      <c r="E2392" s="3" t="s">
        <v>93</v>
      </c>
      <c r="F2392" s="4">
        <v>110</v>
      </c>
      <c r="G2392" s="14">
        <v>0.4</v>
      </c>
    </row>
    <row r="2393" spans="1:7" x14ac:dyDescent="0.25">
      <c r="A2393" s="3" t="s">
        <v>182</v>
      </c>
      <c r="B2393" s="3">
        <f t="shared" si="37"/>
        <v>2021</v>
      </c>
      <c r="C2393" s="3" t="str" cm="1">
        <f t="array" ref="C2393">_xlfn.IFS(LEFT(A2393,1)="1","1+2 kvartal",LEFT(A2393,1)="2","1+2 kvartal",LEFT(A2393,1)="3","3+4 kvartal",LEFT(A2393,1)="4","3+4 kvartal")</f>
        <v>3+4 kvartal</v>
      </c>
      <c r="D2393" s="3" t="s">
        <v>105</v>
      </c>
      <c r="E2393" s="3" t="s">
        <v>94</v>
      </c>
      <c r="F2393" s="4">
        <v>128</v>
      </c>
      <c r="G2393" s="14">
        <v>0.5</v>
      </c>
    </row>
    <row r="2394" spans="1:7" x14ac:dyDescent="0.25">
      <c r="A2394" s="3" t="s">
        <v>182</v>
      </c>
      <c r="B2394" s="3">
        <f t="shared" si="37"/>
        <v>2021</v>
      </c>
      <c r="C2394" s="3" t="str" cm="1">
        <f t="array" ref="C2394">_xlfn.IFS(LEFT(A2394,1)="1","1+2 kvartal",LEFT(A2394,1)="2","1+2 kvartal",LEFT(A2394,1)="3","3+4 kvartal",LEFT(A2394,1)="4","3+4 kvartal")</f>
        <v>3+4 kvartal</v>
      </c>
      <c r="D2394" s="3" t="s">
        <v>105</v>
      </c>
      <c r="E2394" s="3" t="s">
        <v>95</v>
      </c>
      <c r="F2394" s="4">
        <v>236</v>
      </c>
      <c r="G2394" s="14">
        <v>0.3</v>
      </c>
    </row>
    <row r="2395" spans="1:7" x14ac:dyDescent="0.25">
      <c r="A2395" s="3" t="s">
        <v>182</v>
      </c>
      <c r="B2395" s="3">
        <f t="shared" si="37"/>
        <v>2021</v>
      </c>
      <c r="C2395" s="3" t="str" cm="1">
        <f t="array" ref="C2395">_xlfn.IFS(LEFT(A2395,1)="1","1+2 kvartal",LEFT(A2395,1)="2","1+2 kvartal",LEFT(A2395,1)="3","3+4 kvartal",LEFT(A2395,1)="4","3+4 kvartal")</f>
        <v>3+4 kvartal</v>
      </c>
      <c r="D2395" s="3" t="s">
        <v>105</v>
      </c>
      <c r="E2395" s="3" t="s">
        <v>96</v>
      </c>
      <c r="F2395" s="4">
        <v>131</v>
      </c>
      <c r="G2395" s="14">
        <v>0.6</v>
      </c>
    </row>
    <row r="2396" spans="1:7" x14ac:dyDescent="0.25">
      <c r="A2396" s="3" t="s">
        <v>182</v>
      </c>
      <c r="B2396" s="3">
        <f t="shared" si="37"/>
        <v>2021</v>
      </c>
      <c r="C2396" s="3" t="str" cm="1">
        <f t="array" ref="C2396">_xlfn.IFS(LEFT(A2396,1)="1","1+2 kvartal",LEFT(A2396,1)="2","1+2 kvartal",LEFT(A2396,1)="3","3+4 kvartal",LEFT(A2396,1)="4","3+4 kvartal")</f>
        <v>3+4 kvartal</v>
      </c>
      <c r="D2396" s="3" t="s">
        <v>105</v>
      </c>
      <c r="E2396" s="3" t="s">
        <v>97</v>
      </c>
      <c r="F2396" s="4">
        <v>214</v>
      </c>
      <c r="G2396" s="14">
        <v>0.4</v>
      </c>
    </row>
    <row r="2397" spans="1:7" x14ac:dyDescent="0.25">
      <c r="A2397" s="3" t="s">
        <v>182</v>
      </c>
      <c r="B2397" s="3">
        <f t="shared" si="37"/>
        <v>2021</v>
      </c>
      <c r="C2397" s="3" t="str" cm="1">
        <f t="array" ref="C2397">_xlfn.IFS(LEFT(A2397,1)="1","1+2 kvartal",LEFT(A2397,1)="2","1+2 kvartal",LEFT(A2397,1)="3","3+4 kvartal",LEFT(A2397,1)="4","3+4 kvartal")</f>
        <v>3+4 kvartal</v>
      </c>
      <c r="D2397" s="3" t="s">
        <v>105</v>
      </c>
      <c r="E2397" s="3" t="s">
        <v>98</v>
      </c>
      <c r="F2397" s="4">
        <v>205</v>
      </c>
      <c r="G2397" s="14">
        <v>0.7</v>
      </c>
    </row>
    <row r="2398" spans="1:7" x14ac:dyDescent="0.25">
      <c r="A2398" s="3" t="s">
        <v>182</v>
      </c>
      <c r="B2398" s="3">
        <f t="shared" si="37"/>
        <v>2021</v>
      </c>
      <c r="C2398" s="3" t="str" cm="1">
        <f t="array" ref="C2398">_xlfn.IFS(LEFT(A2398,1)="1","1+2 kvartal",LEFT(A2398,1)="2","1+2 kvartal",LEFT(A2398,1)="3","3+4 kvartal",LEFT(A2398,1)="4","3+4 kvartal")</f>
        <v>3+4 kvartal</v>
      </c>
      <c r="D2398" s="3" t="s">
        <v>105</v>
      </c>
      <c r="E2398" s="3" t="s">
        <v>99</v>
      </c>
      <c r="F2398" s="4">
        <v>14</v>
      </c>
      <c r="G2398" s="14">
        <v>0.4</v>
      </c>
    </row>
    <row r="2399" spans="1:7" x14ac:dyDescent="0.25">
      <c r="A2399" s="3" t="s">
        <v>182</v>
      </c>
      <c r="B2399" s="3">
        <f t="shared" si="37"/>
        <v>2021</v>
      </c>
      <c r="C2399" s="3" t="str" cm="1">
        <f t="array" ref="C2399">_xlfn.IFS(LEFT(A2399,1)="1","1+2 kvartal",LEFT(A2399,1)="2","1+2 kvartal",LEFT(A2399,1)="3","3+4 kvartal",LEFT(A2399,1)="4","3+4 kvartal")</f>
        <v>3+4 kvartal</v>
      </c>
      <c r="D2399" s="3" t="s">
        <v>105</v>
      </c>
      <c r="E2399" s="3" t="s">
        <v>100</v>
      </c>
      <c r="F2399" s="4">
        <v>190</v>
      </c>
      <c r="G2399" s="14">
        <v>0.5</v>
      </c>
    </row>
    <row r="2400" spans="1:7" x14ac:dyDescent="0.25">
      <c r="A2400" s="3" t="s">
        <v>182</v>
      </c>
      <c r="B2400" s="3">
        <f t="shared" si="37"/>
        <v>2021</v>
      </c>
      <c r="C2400" s="3" t="str" cm="1">
        <f t="array" ref="C2400">_xlfn.IFS(LEFT(A2400,1)="1","1+2 kvartal",LEFT(A2400,1)="2","1+2 kvartal",LEFT(A2400,1)="3","3+4 kvartal",LEFT(A2400,1)="4","3+4 kvartal")</f>
        <v>3+4 kvartal</v>
      </c>
      <c r="D2400" s="3" t="s">
        <v>105</v>
      </c>
      <c r="E2400" s="3" t="s">
        <v>101</v>
      </c>
      <c r="F2400" s="4">
        <v>380</v>
      </c>
      <c r="G2400" s="14">
        <v>0.3</v>
      </c>
    </row>
    <row r="2401" spans="1:7" x14ac:dyDescent="0.25">
      <c r="A2401" s="3" t="s">
        <v>182</v>
      </c>
      <c r="B2401" s="3">
        <f t="shared" si="37"/>
        <v>2021</v>
      </c>
      <c r="C2401" s="3" t="str" cm="1">
        <f t="array" ref="C2401">_xlfn.IFS(LEFT(A2401,1)="1","1+2 kvartal",LEFT(A2401,1)="2","1+2 kvartal",LEFT(A2401,1)="3","3+4 kvartal",LEFT(A2401,1)="4","3+4 kvartal")</f>
        <v>3+4 kvartal</v>
      </c>
      <c r="D2401" s="3" t="s">
        <v>105</v>
      </c>
      <c r="E2401" s="3" t="s">
        <v>102</v>
      </c>
      <c r="F2401" s="4">
        <v>516</v>
      </c>
      <c r="G2401" s="14">
        <v>0.2</v>
      </c>
    </row>
    <row r="2402" spans="1:7" x14ac:dyDescent="0.25">
      <c r="A2402" s="3" t="s">
        <v>182</v>
      </c>
      <c r="B2402" s="3">
        <f t="shared" si="37"/>
        <v>2021</v>
      </c>
      <c r="C2402" s="3" t="str" cm="1">
        <f t="array" ref="C2402">_xlfn.IFS(LEFT(A2402,1)="1","1+2 kvartal",LEFT(A2402,1)="2","1+2 kvartal",LEFT(A2402,1)="3","3+4 kvartal",LEFT(A2402,1)="4","3+4 kvartal")</f>
        <v>3+4 kvartal</v>
      </c>
      <c r="D2402" s="3" t="s">
        <v>105</v>
      </c>
      <c r="E2402" s="3" t="s">
        <v>103</v>
      </c>
      <c r="F2402" s="4">
        <v>110</v>
      </c>
      <c r="G2402" s="5"/>
    </row>
    <row r="2403" spans="1:7" x14ac:dyDescent="0.25">
      <c r="A2403" s="3" t="s">
        <v>183</v>
      </c>
      <c r="B2403" s="3">
        <f t="shared" si="37"/>
        <v>2022</v>
      </c>
      <c r="C2403" s="3" t="str" cm="1">
        <f t="array" ref="C2403">_xlfn.IFS(LEFT(A2403,1)="1","1+2 kvartal",LEFT(A2403,1)="2","1+2 kvartal",LEFT(A2403,1)="3","3+4 kvartal",LEFT(A2403,1)="4","3+4 kvartal")</f>
        <v>1+2 kvartal</v>
      </c>
      <c r="D2403" s="3" t="s">
        <v>3</v>
      </c>
      <c r="E2403" s="3" t="s">
        <v>4</v>
      </c>
      <c r="F2403" s="4">
        <v>729921</v>
      </c>
      <c r="G2403" s="14">
        <v>19.2</v>
      </c>
    </row>
    <row r="2404" spans="1:7" x14ac:dyDescent="0.25">
      <c r="A2404" s="3" t="s">
        <v>183</v>
      </c>
      <c r="B2404" s="3">
        <f t="shared" si="37"/>
        <v>2022</v>
      </c>
      <c r="C2404" s="3" t="str" cm="1">
        <f t="array" ref="C2404">_xlfn.IFS(LEFT(A2404,1)="1","1+2 kvartal",LEFT(A2404,1)="2","1+2 kvartal",LEFT(A2404,1)="3","3+4 kvartal",LEFT(A2404,1)="4","3+4 kvartal")</f>
        <v>1+2 kvartal</v>
      </c>
      <c r="D2404" s="3" t="s">
        <v>3</v>
      </c>
      <c r="E2404" s="3" t="s">
        <v>5</v>
      </c>
      <c r="F2404" s="4">
        <v>3617</v>
      </c>
      <c r="G2404" s="14">
        <v>20.399999999999999</v>
      </c>
    </row>
    <row r="2405" spans="1:7" x14ac:dyDescent="0.25">
      <c r="A2405" s="3" t="s">
        <v>183</v>
      </c>
      <c r="B2405" s="3">
        <f t="shared" si="37"/>
        <v>2022</v>
      </c>
      <c r="C2405" s="3" t="str" cm="1">
        <f t="array" ref="C2405">_xlfn.IFS(LEFT(A2405,1)="1","1+2 kvartal",LEFT(A2405,1)="2","1+2 kvartal",LEFT(A2405,1)="3","3+4 kvartal",LEFT(A2405,1)="4","3+4 kvartal")</f>
        <v>1+2 kvartal</v>
      </c>
      <c r="D2405" s="3" t="s">
        <v>3</v>
      </c>
      <c r="E2405" s="3" t="s">
        <v>6</v>
      </c>
      <c r="F2405" s="4">
        <v>1720</v>
      </c>
      <c r="G2405" s="14">
        <v>11.1</v>
      </c>
    </row>
    <row r="2406" spans="1:7" x14ac:dyDescent="0.25">
      <c r="A2406" s="3" t="s">
        <v>183</v>
      </c>
      <c r="B2406" s="3">
        <f t="shared" si="37"/>
        <v>2022</v>
      </c>
      <c r="C2406" s="3" t="str" cm="1">
        <f t="array" ref="C2406">_xlfn.IFS(LEFT(A2406,1)="1","1+2 kvartal",LEFT(A2406,1)="2","1+2 kvartal",LEFT(A2406,1)="3","3+4 kvartal",LEFT(A2406,1)="4","3+4 kvartal")</f>
        <v>1+2 kvartal</v>
      </c>
      <c r="D2406" s="3" t="s">
        <v>3</v>
      </c>
      <c r="E2406" s="3" t="s">
        <v>7</v>
      </c>
      <c r="F2406" s="4">
        <v>6045</v>
      </c>
      <c r="G2406" s="4">
        <v>24</v>
      </c>
    </row>
    <row r="2407" spans="1:7" x14ac:dyDescent="0.25">
      <c r="A2407" s="3" t="s">
        <v>183</v>
      </c>
      <c r="B2407" s="3">
        <f t="shared" si="37"/>
        <v>2022</v>
      </c>
      <c r="C2407" s="3" t="str" cm="1">
        <f t="array" ref="C2407">_xlfn.IFS(LEFT(A2407,1)="1","1+2 kvartal",LEFT(A2407,1)="2","1+2 kvartal",LEFT(A2407,1)="3","3+4 kvartal",LEFT(A2407,1)="4","3+4 kvartal")</f>
        <v>1+2 kvartal</v>
      </c>
      <c r="D2407" s="3" t="s">
        <v>3</v>
      </c>
      <c r="E2407" s="3" t="s">
        <v>8</v>
      </c>
      <c r="F2407" s="4">
        <v>5877</v>
      </c>
      <c r="G2407" s="4">
        <v>19</v>
      </c>
    </row>
    <row r="2408" spans="1:7" x14ac:dyDescent="0.25">
      <c r="A2408" s="3" t="s">
        <v>183</v>
      </c>
      <c r="B2408" s="3">
        <f t="shared" si="37"/>
        <v>2022</v>
      </c>
      <c r="C2408" s="3" t="str" cm="1">
        <f t="array" ref="C2408">_xlfn.IFS(LEFT(A2408,1)="1","1+2 kvartal",LEFT(A2408,1)="2","1+2 kvartal",LEFT(A2408,1)="3","3+4 kvartal",LEFT(A2408,1)="4","3+4 kvartal")</f>
        <v>1+2 kvartal</v>
      </c>
      <c r="D2408" s="3" t="s">
        <v>3</v>
      </c>
      <c r="E2408" s="3" t="s">
        <v>9</v>
      </c>
      <c r="F2408" s="4">
        <v>3589</v>
      </c>
      <c r="G2408" s="14">
        <v>21.6</v>
      </c>
    </row>
    <row r="2409" spans="1:7" x14ac:dyDescent="0.25">
      <c r="A2409" s="3" t="s">
        <v>183</v>
      </c>
      <c r="B2409" s="3">
        <f t="shared" si="37"/>
        <v>2022</v>
      </c>
      <c r="C2409" s="3" t="str" cm="1">
        <f t="array" ref="C2409">_xlfn.IFS(LEFT(A2409,1)="1","1+2 kvartal",LEFT(A2409,1)="2","1+2 kvartal",LEFT(A2409,1)="3","3+4 kvartal",LEFT(A2409,1)="4","3+4 kvartal")</f>
        <v>1+2 kvartal</v>
      </c>
      <c r="D2409" s="3" t="s">
        <v>3</v>
      </c>
      <c r="E2409" s="3" t="s">
        <v>10</v>
      </c>
      <c r="F2409" s="4">
        <v>6635</v>
      </c>
      <c r="G2409" s="14">
        <v>28.7</v>
      </c>
    </row>
    <row r="2410" spans="1:7" x14ac:dyDescent="0.25">
      <c r="A2410" s="3" t="s">
        <v>183</v>
      </c>
      <c r="B2410" s="3">
        <f t="shared" si="37"/>
        <v>2022</v>
      </c>
      <c r="C2410" s="3" t="str" cm="1">
        <f t="array" ref="C2410">_xlfn.IFS(LEFT(A2410,1)="1","1+2 kvartal",LEFT(A2410,1)="2","1+2 kvartal",LEFT(A2410,1)="3","3+4 kvartal",LEFT(A2410,1)="4","3+4 kvartal")</f>
        <v>1+2 kvartal</v>
      </c>
      <c r="D2410" s="3" t="s">
        <v>3</v>
      </c>
      <c r="E2410" s="3" t="s">
        <v>11</v>
      </c>
      <c r="F2410" s="4">
        <v>5066</v>
      </c>
      <c r="G2410" s="4">
        <v>22</v>
      </c>
    </row>
    <row r="2411" spans="1:7" x14ac:dyDescent="0.25">
      <c r="A2411" s="3" t="s">
        <v>183</v>
      </c>
      <c r="B2411" s="3">
        <f t="shared" si="37"/>
        <v>2022</v>
      </c>
      <c r="C2411" s="3" t="str" cm="1">
        <f t="array" ref="C2411">_xlfn.IFS(LEFT(A2411,1)="1","1+2 kvartal",LEFT(A2411,1)="2","1+2 kvartal",LEFT(A2411,1)="3","3+4 kvartal",LEFT(A2411,1)="4","3+4 kvartal")</f>
        <v>1+2 kvartal</v>
      </c>
      <c r="D2411" s="3" t="s">
        <v>3</v>
      </c>
      <c r="E2411" s="3" t="s">
        <v>12</v>
      </c>
      <c r="F2411" s="4">
        <v>5132</v>
      </c>
      <c r="G2411" s="14">
        <v>23.3</v>
      </c>
    </row>
    <row r="2412" spans="1:7" x14ac:dyDescent="0.25">
      <c r="A2412" s="3" t="s">
        <v>183</v>
      </c>
      <c r="B2412" s="3">
        <f t="shared" si="37"/>
        <v>2022</v>
      </c>
      <c r="C2412" s="3" t="str" cm="1">
        <f t="array" ref="C2412">_xlfn.IFS(LEFT(A2412,1)="1","1+2 kvartal",LEFT(A2412,1)="2","1+2 kvartal",LEFT(A2412,1)="3","3+4 kvartal",LEFT(A2412,1)="4","3+4 kvartal")</f>
        <v>1+2 kvartal</v>
      </c>
      <c r="D2412" s="3" t="s">
        <v>3</v>
      </c>
      <c r="E2412" s="3" t="s">
        <v>13</v>
      </c>
      <c r="F2412" s="4">
        <v>1052</v>
      </c>
      <c r="G2412" s="14">
        <v>12.6</v>
      </c>
    </row>
    <row r="2413" spans="1:7" x14ac:dyDescent="0.25">
      <c r="A2413" s="3" t="s">
        <v>183</v>
      </c>
      <c r="B2413" s="3">
        <f t="shared" si="37"/>
        <v>2022</v>
      </c>
      <c r="C2413" s="3" t="str" cm="1">
        <f t="array" ref="C2413">_xlfn.IFS(LEFT(A2413,1)="1","1+2 kvartal",LEFT(A2413,1)="2","1+2 kvartal",LEFT(A2413,1)="3","3+4 kvartal",LEFT(A2413,1)="4","3+4 kvartal")</f>
        <v>1+2 kvartal</v>
      </c>
      <c r="D2413" s="3" t="s">
        <v>3</v>
      </c>
      <c r="E2413" s="3" t="s">
        <v>14</v>
      </c>
      <c r="F2413" s="4">
        <v>3376</v>
      </c>
      <c r="G2413" s="14">
        <v>12.2</v>
      </c>
    </row>
    <row r="2414" spans="1:7" x14ac:dyDescent="0.25">
      <c r="A2414" s="3" t="s">
        <v>183</v>
      </c>
      <c r="B2414" s="3">
        <f t="shared" si="37"/>
        <v>2022</v>
      </c>
      <c r="C2414" s="3" t="str" cm="1">
        <f t="array" ref="C2414">_xlfn.IFS(LEFT(A2414,1)="1","1+2 kvartal",LEFT(A2414,1)="2","1+2 kvartal",LEFT(A2414,1)="3","3+4 kvartal",LEFT(A2414,1)="4","3+4 kvartal")</f>
        <v>1+2 kvartal</v>
      </c>
      <c r="D2414" s="3" t="s">
        <v>3</v>
      </c>
      <c r="E2414" s="3" t="s">
        <v>15</v>
      </c>
      <c r="F2414" s="4">
        <v>16170</v>
      </c>
      <c r="G2414" s="14">
        <v>22.1</v>
      </c>
    </row>
    <row r="2415" spans="1:7" x14ac:dyDescent="0.25">
      <c r="A2415" s="3" t="s">
        <v>183</v>
      </c>
      <c r="B2415" s="3">
        <f t="shared" si="37"/>
        <v>2022</v>
      </c>
      <c r="C2415" s="3" t="str" cm="1">
        <f t="array" ref="C2415">_xlfn.IFS(LEFT(A2415,1)="1","1+2 kvartal",LEFT(A2415,1)="2","1+2 kvartal",LEFT(A2415,1)="3","3+4 kvartal",LEFT(A2415,1)="4","3+4 kvartal")</f>
        <v>1+2 kvartal</v>
      </c>
      <c r="D2415" s="3" t="s">
        <v>3</v>
      </c>
      <c r="E2415" s="3" t="s">
        <v>16</v>
      </c>
      <c r="F2415" s="4">
        <v>367</v>
      </c>
      <c r="G2415" s="14">
        <v>20.5</v>
      </c>
    </row>
    <row r="2416" spans="1:7" x14ac:dyDescent="0.25">
      <c r="A2416" s="3" t="s">
        <v>183</v>
      </c>
      <c r="B2416" s="3">
        <f t="shared" si="37"/>
        <v>2022</v>
      </c>
      <c r="C2416" s="3" t="str" cm="1">
        <f t="array" ref="C2416">_xlfn.IFS(LEFT(A2416,1)="1","1+2 kvartal",LEFT(A2416,1)="2","1+2 kvartal",LEFT(A2416,1)="3","3+4 kvartal",LEFT(A2416,1)="4","3+4 kvartal")</f>
        <v>1+2 kvartal</v>
      </c>
      <c r="D2416" s="3" t="s">
        <v>3</v>
      </c>
      <c r="E2416" s="3" t="s">
        <v>17</v>
      </c>
      <c r="F2416" s="4">
        <v>5111</v>
      </c>
      <c r="G2416" s="4">
        <v>17</v>
      </c>
    </row>
    <row r="2417" spans="1:7" x14ac:dyDescent="0.25">
      <c r="A2417" s="3" t="s">
        <v>183</v>
      </c>
      <c r="B2417" s="3">
        <f t="shared" si="37"/>
        <v>2022</v>
      </c>
      <c r="C2417" s="3" t="str" cm="1">
        <f t="array" ref="C2417">_xlfn.IFS(LEFT(A2417,1)="1","1+2 kvartal",LEFT(A2417,1)="2","1+2 kvartal",LEFT(A2417,1)="3","3+4 kvartal",LEFT(A2417,1)="4","3+4 kvartal")</f>
        <v>1+2 kvartal</v>
      </c>
      <c r="D2417" s="3" t="s">
        <v>3</v>
      </c>
      <c r="E2417" s="3" t="s">
        <v>18</v>
      </c>
      <c r="F2417" s="4">
        <v>5016</v>
      </c>
      <c r="G2417" s="14">
        <v>21.3</v>
      </c>
    </row>
    <row r="2418" spans="1:7" x14ac:dyDescent="0.25">
      <c r="A2418" s="3" t="s">
        <v>183</v>
      </c>
      <c r="B2418" s="3">
        <f t="shared" si="37"/>
        <v>2022</v>
      </c>
      <c r="C2418" s="3" t="str" cm="1">
        <f t="array" ref="C2418">_xlfn.IFS(LEFT(A2418,1)="1","1+2 kvartal",LEFT(A2418,1)="2","1+2 kvartal",LEFT(A2418,1)="3","3+4 kvartal",LEFT(A2418,1)="4","3+4 kvartal")</f>
        <v>1+2 kvartal</v>
      </c>
      <c r="D2418" s="3" t="s">
        <v>3</v>
      </c>
      <c r="E2418" s="3" t="s">
        <v>19</v>
      </c>
      <c r="F2418" s="4">
        <v>3732</v>
      </c>
      <c r="G2418" s="14">
        <v>15.2</v>
      </c>
    </row>
    <row r="2419" spans="1:7" x14ac:dyDescent="0.25">
      <c r="A2419" s="3" t="s">
        <v>183</v>
      </c>
      <c r="B2419" s="3">
        <f t="shared" si="37"/>
        <v>2022</v>
      </c>
      <c r="C2419" s="3" t="str" cm="1">
        <f t="array" ref="C2419">_xlfn.IFS(LEFT(A2419,1)="1","1+2 kvartal",LEFT(A2419,1)="2","1+2 kvartal",LEFT(A2419,1)="3","3+4 kvartal",LEFT(A2419,1)="4","3+4 kvartal")</f>
        <v>1+2 kvartal</v>
      </c>
      <c r="D2419" s="3" t="s">
        <v>3</v>
      </c>
      <c r="E2419" s="3" t="s">
        <v>20</v>
      </c>
      <c r="F2419" s="4">
        <v>7470</v>
      </c>
      <c r="G2419" s="14">
        <v>22.7</v>
      </c>
    </row>
    <row r="2420" spans="1:7" x14ac:dyDescent="0.25">
      <c r="A2420" s="3" t="s">
        <v>183</v>
      </c>
      <c r="B2420" s="3">
        <f t="shared" si="37"/>
        <v>2022</v>
      </c>
      <c r="C2420" s="3" t="str" cm="1">
        <f t="array" ref="C2420">_xlfn.IFS(LEFT(A2420,1)="1","1+2 kvartal",LEFT(A2420,1)="2","1+2 kvartal",LEFT(A2420,1)="3","3+4 kvartal",LEFT(A2420,1)="4","3+4 kvartal")</f>
        <v>1+2 kvartal</v>
      </c>
      <c r="D2420" s="3" t="s">
        <v>3</v>
      </c>
      <c r="E2420" s="3" t="s">
        <v>21</v>
      </c>
      <c r="F2420" s="4">
        <v>8401</v>
      </c>
      <c r="G2420" s="14">
        <v>11.8</v>
      </c>
    </row>
    <row r="2421" spans="1:7" x14ac:dyDescent="0.25">
      <c r="A2421" s="3" t="s">
        <v>183</v>
      </c>
      <c r="B2421" s="3">
        <f t="shared" si="37"/>
        <v>2022</v>
      </c>
      <c r="C2421" s="3" t="str" cm="1">
        <f t="array" ref="C2421">_xlfn.IFS(LEFT(A2421,1)="1","1+2 kvartal",LEFT(A2421,1)="2","1+2 kvartal",LEFT(A2421,1)="3","3+4 kvartal",LEFT(A2421,1)="4","3+4 kvartal")</f>
        <v>1+2 kvartal</v>
      </c>
      <c r="D2421" s="3" t="s">
        <v>3</v>
      </c>
      <c r="E2421" s="3" t="s">
        <v>22</v>
      </c>
      <c r="F2421" s="4">
        <v>9452</v>
      </c>
      <c r="G2421" s="14">
        <v>26.7</v>
      </c>
    </row>
    <row r="2422" spans="1:7" x14ac:dyDescent="0.25">
      <c r="A2422" s="3" t="s">
        <v>183</v>
      </c>
      <c r="B2422" s="3">
        <f t="shared" si="37"/>
        <v>2022</v>
      </c>
      <c r="C2422" s="3" t="str" cm="1">
        <f t="array" ref="C2422">_xlfn.IFS(LEFT(A2422,1)="1","1+2 kvartal",LEFT(A2422,1)="2","1+2 kvartal",LEFT(A2422,1)="3","3+4 kvartal",LEFT(A2422,1)="4","3+4 kvartal")</f>
        <v>1+2 kvartal</v>
      </c>
      <c r="D2422" s="3" t="s">
        <v>3</v>
      </c>
      <c r="E2422" s="3" t="s">
        <v>23</v>
      </c>
      <c r="F2422" s="4">
        <v>5052</v>
      </c>
      <c r="G2422" s="4">
        <v>18</v>
      </c>
    </row>
    <row r="2423" spans="1:7" x14ac:dyDescent="0.25">
      <c r="A2423" s="3" t="s">
        <v>183</v>
      </c>
      <c r="B2423" s="3">
        <f t="shared" si="37"/>
        <v>2022</v>
      </c>
      <c r="C2423" s="3" t="str" cm="1">
        <f t="array" ref="C2423">_xlfn.IFS(LEFT(A2423,1)="1","1+2 kvartal",LEFT(A2423,1)="2","1+2 kvartal",LEFT(A2423,1)="3","3+4 kvartal",LEFT(A2423,1)="4","3+4 kvartal")</f>
        <v>1+2 kvartal</v>
      </c>
      <c r="D2423" s="3" t="s">
        <v>3</v>
      </c>
      <c r="E2423" s="3" t="s">
        <v>24</v>
      </c>
      <c r="F2423" s="4">
        <v>3086</v>
      </c>
      <c r="G2423" s="14">
        <v>12.6</v>
      </c>
    </row>
    <row r="2424" spans="1:7" x14ac:dyDescent="0.25">
      <c r="A2424" s="3" t="s">
        <v>183</v>
      </c>
      <c r="B2424" s="3">
        <f t="shared" si="37"/>
        <v>2022</v>
      </c>
      <c r="C2424" s="3" t="str" cm="1">
        <f t="array" ref="C2424">_xlfn.IFS(LEFT(A2424,1)="1","1+2 kvartal",LEFT(A2424,1)="2","1+2 kvartal",LEFT(A2424,1)="3","3+4 kvartal",LEFT(A2424,1)="4","3+4 kvartal")</f>
        <v>1+2 kvartal</v>
      </c>
      <c r="D2424" s="3" t="s">
        <v>3</v>
      </c>
      <c r="E2424" s="3" t="s">
        <v>25</v>
      </c>
      <c r="F2424" s="4">
        <v>7508</v>
      </c>
      <c r="G2424" s="4">
        <v>24</v>
      </c>
    </row>
    <row r="2425" spans="1:7" x14ac:dyDescent="0.25">
      <c r="A2425" s="3" t="s">
        <v>183</v>
      </c>
      <c r="B2425" s="3">
        <f t="shared" si="37"/>
        <v>2022</v>
      </c>
      <c r="C2425" s="3" t="str" cm="1">
        <f t="array" ref="C2425">_xlfn.IFS(LEFT(A2425,1)="1","1+2 kvartal",LEFT(A2425,1)="2","1+2 kvartal",LEFT(A2425,1)="3","3+4 kvartal",LEFT(A2425,1)="4","3+4 kvartal")</f>
        <v>1+2 kvartal</v>
      </c>
      <c r="D2425" s="3" t="s">
        <v>3</v>
      </c>
      <c r="E2425" s="3" t="s">
        <v>26</v>
      </c>
      <c r="F2425" s="4">
        <v>4572</v>
      </c>
      <c r="G2425" s="4">
        <v>10</v>
      </c>
    </row>
    <row r="2426" spans="1:7" x14ac:dyDescent="0.25">
      <c r="A2426" s="3" t="s">
        <v>183</v>
      </c>
      <c r="B2426" s="3">
        <f t="shared" si="37"/>
        <v>2022</v>
      </c>
      <c r="C2426" s="3" t="str" cm="1">
        <f t="array" ref="C2426">_xlfn.IFS(LEFT(A2426,1)="1","1+2 kvartal",LEFT(A2426,1)="2","1+2 kvartal",LEFT(A2426,1)="3","3+4 kvartal",LEFT(A2426,1)="4","3+4 kvartal")</f>
        <v>1+2 kvartal</v>
      </c>
      <c r="D2426" s="3" t="s">
        <v>3</v>
      </c>
      <c r="E2426" s="3" t="s">
        <v>27</v>
      </c>
      <c r="F2426" s="4">
        <v>6486</v>
      </c>
      <c r="G2426" s="14">
        <v>14.4</v>
      </c>
    </row>
    <row r="2427" spans="1:7" x14ac:dyDescent="0.25">
      <c r="A2427" s="3" t="s">
        <v>183</v>
      </c>
      <c r="B2427" s="3">
        <f t="shared" si="37"/>
        <v>2022</v>
      </c>
      <c r="C2427" s="3" t="str" cm="1">
        <f t="array" ref="C2427">_xlfn.IFS(LEFT(A2427,1)="1","1+2 kvartal",LEFT(A2427,1)="2","1+2 kvartal",LEFT(A2427,1)="3","3+4 kvartal",LEFT(A2427,1)="4","3+4 kvartal")</f>
        <v>1+2 kvartal</v>
      </c>
      <c r="D2427" s="3" t="s">
        <v>3</v>
      </c>
      <c r="E2427" s="3" t="s">
        <v>28</v>
      </c>
      <c r="F2427" s="4">
        <v>2742</v>
      </c>
      <c r="G2427" s="14">
        <v>17.8</v>
      </c>
    </row>
    <row r="2428" spans="1:7" x14ac:dyDescent="0.25">
      <c r="A2428" s="3" t="s">
        <v>183</v>
      </c>
      <c r="B2428" s="3">
        <f t="shared" si="37"/>
        <v>2022</v>
      </c>
      <c r="C2428" s="3" t="str" cm="1">
        <f t="array" ref="C2428">_xlfn.IFS(LEFT(A2428,1)="1","1+2 kvartal",LEFT(A2428,1)="2","1+2 kvartal",LEFT(A2428,1)="3","3+4 kvartal",LEFT(A2428,1)="4","3+4 kvartal")</f>
        <v>1+2 kvartal</v>
      </c>
      <c r="D2428" s="3" t="s">
        <v>3</v>
      </c>
      <c r="E2428" s="3" t="s">
        <v>29</v>
      </c>
      <c r="F2428" s="4">
        <v>5082</v>
      </c>
      <c r="G2428" s="14">
        <v>16.399999999999999</v>
      </c>
    </row>
    <row r="2429" spans="1:7" x14ac:dyDescent="0.25">
      <c r="A2429" s="3" t="s">
        <v>183</v>
      </c>
      <c r="B2429" s="3">
        <f t="shared" si="37"/>
        <v>2022</v>
      </c>
      <c r="C2429" s="3" t="str" cm="1">
        <f t="array" ref="C2429">_xlfn.IFS(LEFT(A2429,1)="1","1+2 kvartal",LEFT(A2429,1)="2","1+2 kvartal",LEFT(A2429,1)="3","3+4 kvartal",LEFT(A2429,1)="4","3+4 kvartal")</f>
        <v>1+2 kvartal</v>
      </c>
      <c r="D2429" s="3" t="s">
        <v>3</v>
      </c>
      <c r="E2429" s="3" t="s">
        <v>30</v>
      </c>
      <c r="F2429" s="4">
        <v>4502</v>
      </c>
      <c r="G2429" s="14">
        <v>18.399999999999999</v>
      </c>
    </row>
    <row r="2430" spans="1:7" x14ac:dyDescent="0.25">
      <c r="A2430" s="3" t="s">
        <v>183</v>
      </c>
      <c r="B2430" s="3">
        <f t="shared" si="37"/>
        <v>2022</v>
      </c>
      <c r="C2430" s="3" t="str" cm="1">
        <f t="array" ref="C2430">_xlfn.IFS(LEFT(A2430,1)="1","1+2 kvartal",LEFT(A2430,1)="2","1+2 kvartal",LEFT(A2430,1)="3","3+4 kvartal",LEFT(A2430,1)="4","3+4 kvartal")</f>
        <v>1+2 kvartal</v>
      </c>
      <c r="D2430" s="3" t="s">
        <v>3</v>
      </c>
      <c r="E2430" s="3" t="s">
        <v>31</v>
      </c>
      <c r="F2430" s="4">
        <v>9942</v>
      </c>
      <c r="G2430" s="14">
        <v>27.3</v>
      </c>
    </row>
    <row r="2431" spans="1:7" x14ac:dyDescent="0.25">
      <c r="A2431" s="3" t="s">
        <v>183</v>
      </c>
      <c r="B2431" s="3">
        <f t="shared" si="37"/>
        <v>2022</v>
      </c>
      <c r="C2431" s="3" t="str" cm="1">
        <f t="array" ref="C2431">_xlfn.IFS(LEFT(A2431,1)="1","1+2 kvartal",LEFT(A2431,1)="2","1+2 kvartal",LEFT(A2431,1)="3","3+4 kvartal",LEFT(A2431,1)="4","3+4 kvartal")</f>
        <v>1+2 kvartal</v>
      </c>
      <c r="D2431" s="3" t="s">
        <v>3</v>
      </c>
      <c r="E2431" s="3" t="s">
        <v>32</v>
      </c>
      <c r="F2431" s="4">
        <v>8352</v>
      </c>
      <c r="G2431" s="14">
        <v>24.3</v>
      </c>
    </row>
    <row r="2432" spans="1:7" x14ac:dyDescent="0.25">
      <c r="A2432" s="3" t="s">
        <v>183</v>
      </c>
      <c r="B2432" s="3">
        <f t="shared" si="37"/>
        <v>2022</v>
      </c>
      <c r="C2432" s="3" t="str" cm="1">
        <f t="array" ref="C2432">_xlfn.IFS(LEFT(A2432,1)="1","1+2 kvartal",LEFT(A2432,1)="2","1+2 kvartal",LEFT(A2432,1)="3","3+4 kvartal",LEFT(A2432,1)="4","3+4 kvartal")</f>
        <v>1+2 kvartal</v>
      </c>
      <c r="D2432" s="3" t="s">
        <v>3</v>
      </c>
      <c r="E2432" s="3" t="s">
        <v>33</v>
      </c>
      <c r="F2432" s="4">
        <v>4216</v>
      </c>
      <c r="G2432" s="14">
        <v>22.4</v>
      </c>
    </row>
    <row r="2433" spans="1:7" x14ac:dyDescent="0.25">
      <c r="A2433" s="3" t="s">
        <v>183</v>
      </c>
      <c r="B2433" s="3">
        <f t="shared" si="37"/>
        <v>2022</v>
      </c>
      <c r="C2433" s="3" t="str" cm="1">
        <f t="array" ref="C2433">_xlfn.IFS(LEFT(A2433,1)="1","1+2 kvartal",LEFT(A2433,1)="2","1+2 kvartal",LEFT(A2433,1)="3","3+4 kvartal",LEFT(A2433,1)="4","3+4 kvartal")</f>
        <v>1+2 kvartal</v>
      </c>
      <c r="D2433" s="3" t="s">
        <v>3</v>
      </c>
      <c r="E2433" s="3" t="s">
        <v>34</v>
      </c>
      <c r="F2433" s="4">
        <v>5753</v>
      </c>
      <c r="G2433" s="14">
        <v>19.399999999999999</v>
      </c>
    </row>
    <row r="2434" spans="1:7" x14ac:dyDescent="0.25">
      <c r="A2434" s="3" t="s">
        <v>183</v>
      </c>
      <c r="B2434" s="3">
        <f t="shared" si="37"/>
        <v>2022</v>
      </c>
      <c r="C2434" s="3" t="str" cm="1">
        <f t="array" ref="C2434">_xlfn.IFS(LEFT(A2434,1)="1","1+2 kvartal",LEFT(A2434,1)="2","1+2 kvartal",LEFT(A2434,1)="3","3+4 kvartal",LEFT(A2434,1)="4","3+4 kvartal")</f>
        <v>1+2 kvartal</v>
      </c>
      <c r="D2434" s="3" t="s">
        <v>3</v>
      </c>
      <c r="E2434" s="3" t="s">
        <v>35</v>
      </c>
      <c r="F2434" s="4">
        <v>7155</v>
      </c>
      <c r="G2434" s="14">
        <v>18.7</v>
      </c>
    </row>
    <row r="2435" spans="1:7" x14ac:dyDescent="0.25">
      <c r="A2435" s="3" t="s">
        <v>183</v>
      </c>
      <c r="B2435" s="3">
        <f t="shared" si="37"/>
        <v>2022</v>
      </c>
      <c r="C2435" s="3" t="str" cm="1">
        <f t="array" ref="C2435">_xlfn.IFS(LEFT(A2435,1)="1","1+2 kvartal",LEFT(A2435,1)="2","1+2 kvartal",LEFT(A2435,1)="3","3+4 kvartal",LEFT(A2435,1)="4","3+4 kvartal")</f>
        <v>1+2 kvartal</v>
      </c>
      <c r="D2435" s="3" t="s">
        <v>3</v>
      </c>
      <c r="E2435" s="3" t="s">
        <v>36</v>
      </c>
      <c r="F2435" s="4">
        <v>3310</v>
      </c>
      <c r="G2435" s="14">
        <v>18.100000000000001</v>
      </c>
    </row>
    <row r="2436" spans="1:7" x14ac:dyDescent="0.25">
      <c r="A2436" s="3" t="s">
        <v>183</v>
      </c>
      <c r="B2436" s="3">
        <f t="shared" ref="B2436:B2499" si="38">VALUE(RIGHT(A2436,4))</f>
        <v>2022</v>
      </c>
      <c r="C2436" s="3" t="str" cm="1">
        <f t="array" ref="C2436">_xlfn.IFS(LEFT(A2436,1)="1","1+2 kvartal",LEFT(A2436,1)="2","1+2 kvartal",LEFT(A2436,1)="3","3+4 kvartal",LEFT(A2436,1)="4","3+4 kvartal")</f>
        <v>1+2 kvartal</v>
      </c>
      <c r="D2436" s="3" t="s">
        <v>3</v>
      </c>
      <c r="E2436" s="3" t="s">
        <v>37</v>
      </c>
      <c r="F2436" s="4">
        <v>11797</v>
      </c>
      <c r="G2436" s="14">
        <v>20.8</v>
      </c>
    </row>
    <row r="2437" spans="1:7" x14ac:dyDescent="0.25">
      <c r="A2437" s="3" t="s">
        <v>183</v>
      </c>
      <c r="B2437" s="3">
        <f t="shared" si="38"/>
        <v>2022</v>
      </c>
      <c r="C2437" s="3" t="str" cm="1">
        <f t="array" ref="C2437">_xlfn.IFS(LEFT(A2437,1)="1","1+2 kvartal",LEFT(A2437,1)="2","1+2 kvartal",LEFT(A2437,1)="3","3+4 kvartal",LEFT(A2437,1)="4","3+4 kvartal")</f>
        <v>1+2 kvartal</v>
      </c>
      <c r="D2437" s="3" t="s">
        <v>3</v>
      </c>
      <c r="E2437" s="3" t="s">
        <v>38</v>
      </c>
      <c r="F2437" s="4">
        <v>5233</v>
      </c>
      <c r="G2437" s="14">
        <v>15.3</v>
      </c>
    </row>
    <row r="2438" spans="1:7" x14ac:dyDescent="0.25">
      <c r="A2438" s="3" t="s">
        <v>183</v>
      </c>
      <c r="B2438" s="3">
        <f t="shared" si="38"/>
        <v>2022</v>
      </c>
      <c r="C2438" s="3" t="str" cm="1">
        <f t="array" ref="C2438">_xlfn.IFS(LEFT(A2438,1)="1","1+2 kvartal",LEFT(A2438,1)="2","1+2 kvartal",LEFT(A2438,1)="3","3+4 kvartal",LEFT(A2438,1)="4","3+4 kvartal")</f>
        <v>1+2 kvartal</v>
      </c>
      <c r="D2438" s="3" t="s">
        <v>3</v>
      </c>
      <c r="E2438" s="3" t="s">
        <v>39</v>
      </c>
      <c r="F2438" s="4">
        <v>9989</v>
      </c>
      <c r="G2438" s="14">
        <v>25.4</v>
      </c>
    </row>
    <row r="2439" spans="1:7" x14ac:dyDescent="0.25">
      <c r="A2439" s="3" t="s">
        <v>183</v>
      </c>
      <c r="B2439" s="3">
        <f t="shared" si="38"/>
        <v>2022</v>
      </c>
      <c r="C2439" s="3" t="str" cm="1">
        <f t="array" ref="C2439">_xlfn.IFS(LEFT(A2439,1)="1","1+2 kvartal",LEFT(A2439,1)="2","1+2 kvartal",LEFT(A2439,1)="3","3+4 kvartal",LEFT(A2439,1)="4","3+4 kvartal")</f>
        <v>1+2 kvartal</v>
      </c>
      <c r="D2439" s="3" t="s">
        <v>3</v>
      </c>
      <c r="E2439" s="3" t="s">
        <v>40</v>
      </c>
      <c r="F2439" s="4">
        <v>9488</v>
      </c>
      <c r="G2439" s="14">
        <v>20.6</v>
      </c>
    </row>
    <row r="2440" spans="1:7" x14ac:dyDescent="0.25">
      <c r="A2440" s="3" t="s">
        <v>183</v>
      </c>
      <c r="B2440" s="3">
        <f t="shared" si="38"/>
        <v>2022</v>
      </c>
      <c r="C2440" s="3" t="str" cm="1">
        <f t="array" ref="C2440">_xlfn.IFS(LEFT(A2440,1)="1","1+2 kvartal",LEFT(A2440,1)="2","1+2 kvartal",LEFT(A2440,1)="3","3+4 kvartal",LEFT(A2440,1)="4","3+4 kvartal")</f>
        <v>1+2 kvartal</v>
      </c>
      <c r="D2440" s="3" t="s">
        <v>3</v>
      </c>
      <c r="E2440" s="3" t="s">
        <v>41</v>
      </c>
      <c r="F2440" s="4">
        <v>7567</v>
      </c>
      <c r="G2440" s="14">
        <v>20.7</v>
      </c>
    </row>
    <row r="2441" spans="1:7" x14ac:dyDescent="0.25">
      <c r="A2441" s="3" t="s">
        <v>183</v>
      </c>
      <c r="B2441" s="3">
        <f t="shared" si="38"/>
        <v>2022</v>
      </c>
      <c r="C2441" s="3" t="str" cm="1">
        <f t="array" ref="C2441">_xlfn.IFS(LEFT(A2441,1)="1","1+2 kvartal",LEFT(A2441,1)="2","1+2 kvartal",LEFT(A2441,1)="3","3+4 kvartal",LEFT(A2441,1)="4","3+4 kvartal")</f>
        <v>1+2 kvartal</v>
      </c>
      <c r="D2441" s="3" t="s">
        <v>3</v>
      </c>
      <c r="E2441" s="3" t="s">
        <v>42</v>
      </c>
      <c r="F2441" s="4">
        <v>13298</v>
      </c>
      <c r="G2441" s="14">
        <v>21.8</v>
      </c>
    </row>
    <row r="2442" spans="1:7" x14ac:dyDescent="0.25">
      <c r="A2442" s="3" t="s">
        <v>183</v>
      </c>
      <c r="B2442" s="3">
        <f t="shared" si="38"/>
        <v>2022</v>
      </c>
      <c r="C2442" s="3" t="str" cm="1">
        <f t="array" ref="C2442">_xlfn.IFS(LEFT(A2442,1)="1","1+2 kvartal",LEFT(A2442,1)="2","1+2 kvartal",LEFT(A2442,1)="3","3+4 kvartal",LEFT(A2442,1)="4","3+4 kvartal")</f>
        <v>1+2 kvartal</v>
      </c>
      <c r="D2442" s="3" t="s">
        <v>3</v>
      </c>
      <c r="E2442" s="3" t="s">
        <v>43</v>
      </c>
      <c r="F2442" s="4">
        <v>6293</v>
      </c>
      <c r="G2442" s="14">
        <v>18.3</v>
      </c>
    </row>
    <row r="2443" spans="1:7" x14ac:dyDescent="0.25">
      <c r="A2443" s="3" t="s">
        <v>183</v>
      </c>
      <c r="B2443" s="3">
        <f t="shared" si="38"/>
        <v>2022</v>
      </c>
      <c r="C2443" s="3" t="str" cm="1">
        <f t="array" ref="C2443">_xlfn.IFS(LEFT(A2443,1)="1","1+2 kvartal",LEFT(A2443,1)="2","1+2 kvartal",LEFT(A2443,1)="3","3+4 kvartal",LEFT(A2443,1)="4","3+4 kvartal")</f>
        <v>1+2 kvartal</v>
      </c>
      <c r="D2443" s="3" t="s">
        <v>3</v>
      </c>
      <c r="E2443" s="3" t="s">
        <v>44</v>
      </c>
      <c r="F2443" s="4">
        <v>6402</v>
      </c>
      <c r="G2443" s="14">
        <v>18.5</v>
      </c>
    </row>
    <row r="2444" spans="1:7" x14ac:dyDescent="0.25">
      <c r="A2444" s="3" t="s">
        <v>183</v>
      </c>
      <c r="B2444" s="3">
        <f t="shared" si="38"/>
        <v>2022</v>
      </c>
      <c r="C2444" s="3" t="str" cm="1">
        <f t="array" ref="C2444">_xlfn.IFS(LEFT(A2444,1)="1","1+2 kvartal",LEFT(A2444,1)="2","1+2 kvartal",LEFT(A2444,1)="3","3+4 kvartal",LEFT(A2444,1)="4","3+4 kvartal")</f>
        <v>1+2 kvartal</v>
      </c>
      <c r="D2444" s="3" t="s">
        <v>3</v>
      </c>
      <c r="E2444" s="3" t="s">
        <v>45</v>
      </c>
      <c r="F2444" s="4">
        <v>1562</v>
      </c>
      <c r="G2444" s="14">
        <v>11.3</v>
      </c>
    </row>
    <row r="2445" spans="1:7" x14ac:dyDescent="0.25">
      <c r="A2445" s="3" t="s">
        <v>183</v>
      </c>
      <c r="B2445" s="3">
        <f t="shared" si="38"/>
        <v>2022</v>
      </c>
      <c r="C2445" s="3" t="str" cm="1">
        <f t="array" ref="C2445">_xlfn.IFS(LEFT(A2445,1)="1","1+2 kvartal",LEFT(A2445,1)="2","1+2 kvartal",LEFT(A2445,1)="3","3+4 kvartal",LEFT(A2445,1)="4","3+4 kvartal")</f>
        <v>1+2 kvartal</v>
      </c>
      <c r="D2445" s="3" t="s">
        <v>3</v>
      </c>
      <c r="E2445" s="3" t="s">
        <v>46</v>
      </c>
      <c r="F2445" s="4">
        <v>5592</v>
      </c>
      <c r="G2445" s="14">
        <v>21.3</v>
      </c>
    </row>
    <row r="2446" spans="1:7" x14ac:dyDescent="0.25">
      <c r="A2446" s="3" t="s">
        <v>183</v>
      </c>
      <c r="B2446" s="3">
        <f t="shared" si="38"/>
        <v>2022</v>
      </c>
      <c r="C2446" s="3" t="str" cm="1">
        <f t="array" ref="C2446">_xlfn.IFS(LEFT(A2446,1)="1","1+2 kvartal",LEFT(A2446,1)="2","1+2 kvartal",LEFT(A2446,1)="3","3+4 kvartal",LEFT(A2446,1)="4","3+4 kvartal")</f>
        <v>1+2 kvartal</v>
      </c>
      <c r="D2446" s="3" t="s">
        <v>3</v>
      </c>
      <c r="E2446" s="3" t="s">
        <v>47</v>
      </c>
      <c r="F2446" s="4">
        <v>3280</v>
      </c>
      <c r="G2446" s="14">
        <v>21.5</v>
      </c>
    </row>
    <row r="2447" spans="1:7" x14ac:dyDescent="0.25">
      <c r="A2447" s="3" t="s">
        <v>183</v>
      </c>
      <c r="B2447" s="3">
        <f t="shared" si="38"/>
        <v>2022</v>
      </c>
      <c r="C2447" s="3" t="str" cm="1">
        <f t="array" ref="C2447">_xlfn.IFS(LEFT(A2447,1)="1","1+2 kvartal",LEFT(A2447,1)="2","1+2 kvartal",LEFT(A2447,1)="3","3+4 kvartal",LEFT(A2447,1)="4","3+4 kvartal")</f>
        <v>1+2 kvartal</v>
      </c>
      <c r="D2447" s="3" t="s">
        <v>3</v>
      </c>
      <c r="E2447" s="3" t="s">
        <v>48</v>
      </c>
      <c r="F2447" s="4">
        <v>5564</v>
      </c>
      <c r="G2447" s="14">
        <v>24.3</v>
      </c>
    </row>
    <row r="2448" spans="1:7" x14ac:dyDescent="0.25">
      <c r="A2448" s="3" t="s">
        <v>183</v>
      </c>
      <c r="B2448" s="3">
        <f t="shared" si="38"/>
        <v>2022</v>
      </c>
      <c r="C2448" s="3" t="str" cm="1">
        <f t="array" ref="C2448">_xlfn.IFS(LEFT(A2448,1)="1","1+2 kvartal",LEFT(A2448,1)="2","1+2 kvartal",LEFT(A2448,1)="3","3+4 kvartal",LEFT(A2448,1)="4","3+4 kvartal")</f>
        <v>1+2 kvartal</v>
      </c>
      <c r="D2448" s="3" t="s">
        <v>3</v>
      </c>
      <c r="E2448" s="3" t="s">
        <v>49</v>
      </c>
      <c r="F2448" s="4">
        <v>7796</v>
      </c>
      <c r="G2448" s="14">
        <v>26.1</v>
      </c>
    </row>
    <row r="2449" spans="1:7" x14ac:dyDescent="0.25">
      <c r="A2449" s="3" t="s">
        <v>183</v>
      </c>
      <c r="B2449" s="3">
        <f t="shared" si="38"/>
        <v>2022</v>
      </c>
      <c r="C2449" s="3" t="str" cm="1">
        <f t="array" ref="C2449">_xlfn.IFS(LEFT(A2449,1)="1","1+2 kvartal",LEFT(A2449,1)="2","1+2 kvartal",LEFT(A2449,1)="3","3+4 kvartal",LEFT(A2449,1)="4","3+4 kvartal")</f>
        <v>1+2 kvartal</v>
      </c>
      <c r="D2449" s="3" t="s">
        <v>3</v>
      </c>
      <c r="E2449" s="3" t="s">
        <v>50</v>
      </c>
      <c r="F2449" s="4">
        <v>3342</v>
      </c>
      <c r="G2449" s="14">
        <v>23.1</v>
      </c>
    </row>
    <row r="2450" spans="1:7" x14ac:dyDescent="0.25">
      <c r="A2450" s="3" t="s">
        <v>183</v>
      </c>
      <c r="B2450" s="3">
        <f t="shared" si="38"/>
        <v>2022</v>
      </c>
      <c r="C2450" s="3" t="str" cm="1">
        <f t="array" ref="C2450">_xlfn.IFS(LEFT(A2450,1)="1","1+2 kvartal",LEFT(A2450,1)="2","1+2 kvartal",LEFT(A2450,1)="3","3+4 kvartal",LEFT(A2450,1)="4","3+4 kvartal")</f>
        <v>1+2 kvartal</v>
      </c>
      <c r="D2450" s="3" t="s">
        <v>3</v>
      </c>
      <c r="E2450" s="3" t="s">
        <v>51</v>
      </c>
      <c r="F2450" s="4">
        <v>11745</v>
      </c>
      <c r="G2450" s="14">
        <v>19.600000000000001</v>
      </c>
    </row>
    <row r="2451" spans="1:7" x14ac:dyDescent="0.25">
      <c r="A2451" s="3" t="s">
        <v>183</v>
      </c>
      <c r="B2451" s="3">
        <f t="shared" si="38"/>
        <v>2022</v>
      </c>
      <c r="C2451" s="3" t="str" cm="1">
        <f t="array" ref="C2451">_xlfn.IFS(LEFT(A2451,1)="1","1+2 kvartal",LEFT(A2451,1)="2","1+2 kvartal",LEFT(A2451,1)="3","3+4 kvartal",LEFT(A2451,1)="4","3+4 kvartal")</f>
        <v>1+2 kvartal</v>
      </c>
      <c r="D2451" s="3" t="s">
        <v>3</v>
      </c>
      <c r="E2451" s="3" t="s">
        <v>52</v>
      </c>
      <c r="F2451" s="4">
        <v>62238</v>
      </c>
      <c r="G2451" s="14">
        <v>12.8</v>
      </c>
    </row>
    <row r="2452" spans="1:7" x14ac:dyDescent="0.25">
      <c r="A2452" s="3" t="s">
        <v>183</v>
      </c>
      <c r="B2452" s="3">
        <f t="shared" si="38"/>
        <v>2022</v>
      </c>
      <c r="C2452" s="3" t="str" cm="1">
        <f t="array" ref="C2452">_xlfn.IFS(LEFT(A2452,1)="1","1+2 kvartal",LEFT(A2452,1)="2","1+2 kvartal",LEFT(A2452,1)="3","3+4 kvartal",LEFT(A2452,1)="4","3+4 kvartal")</f>
        <v>1+2 kvartal</v>
      </c>
      <c r="D2452" s="3" t="s">
        <v>3</v>
      </c>
      <c r="E2452" s="3" t="s">
        <v>53</v>
      </c>
      <c r="F2452" s="4">
        <v>7425</v>
      </c>
      <c r="G2452" s="14">
        <v>18.8</v>
      </c>
    </row>
    <row r="2453" spans="1:7" x14ac:dyDescent="0.25">
      <c r="A2453" s="3" t="s">
        <v>183</v>
      </c>
      <c r="B2453" s="3">
        <f t="shared" si="38"/>
        <v>2022</v>
      </c>
      <c r="C2453" s="3" t="str" cm="1">
        <f t="array" ref="C2453">_xlfn.IFS(LEFT(A2453,1)="1","1+2 kvartal",LEFT(A2453,1)="2","1+2 kvartal",LEFT(A2453,1)="3","3+4 kvartal",LEFT(A2453,1)="4","3+4 kvartal")</f>
        <v>1+2 kvartal</v>
      </c>
      <c r="D2453" s="3" t="s">
        <v>3</v>
      </c>
      <c r="E2453" s="3" t="s">
        <v>54</v>
      </c>
      <c r="F2453" s="4">
        <v>2268</v>
      </c>
      <c r="G2453" s="14">
        <v>32.700000000000003</v>
      </c>
    </row>
    <row r="2454" spans="1:7" x14ac:dyDescent="0.25">
      <c r="A2454" s="3" t="s">
        <v>183</v>
      </c>
      <c r="B2454" s="3">
        <f t="shared" si="38"/>
        <v>2022</v>
      </c>
      <c r="C2454" s="3" t="str" cm="1">
        <f t="array" ref="C2454">_xlfn.IFS(LEFT(A2454,1)="1","1+2 kvartal",LEFT(A2454,1)="2","1+2 kvartal",LEFT(A2454,1)="3","3+4 kvartal",LEFT(A2454,1)="4","3+4 kvartal")</f>
        <v>1+2 kvartal</v>
      </c>
      <c r="D2454" s="3" t="s">
        <v>3</v>
      </c>
      <c r="E2454" s="3" t="s">
        <v>55</v>
      </c>
      <c r="F2454" s="4">
        <v>2831</v>
      </c>
      <c r="G2454" s="14">
        <v>16.399999999999999</v>
      </c>
    </row>
    <row r="2455" spans="1:7" x14ac:dyDescent="0.25">
      <c r="A2455" s="3" t="s">
        <v>183</v>
      </c>
      <c r="B2455" s="3">
        <f t="shared" si="38"/>
        <v>2022</v>
      </c>
      <c r="C2455" s="3" t="str" cm="1">
        <f t="array" ref="C2455">_xlfn.IFS(LEFT(A2455,1)="1","1+2 kvartal",LEFT(A2455,1)="2","1+2 kvartal",LEFT(A2455,1)="3","3+4 kvartal",LEFT(A2455,1)="4","3+4 kvartal")</f>
        <v>1+2 kvartal</v>
      </c>
      <c r="D2455" s="3" t="s">
        <v>3</v>
      </c>
      <c r="E2455" s="3" t="s">
        <v>56</v>
      </c>
      <c r="F2455" s="4">
        <v>2728</v>
      </c>
      <c r="G2455" s="14">
        <v>23.2</v>
      </c>
    </row>
    <row r="2456" spans="1:7" x14ac:dyDescent="0.25">
      <c r="A2456" s="3" t="s">
        <v>183</v>
      </c>
      <c r="B2456" s="3">
        <f t="shared" si="38"/>
        <v>2022</v>
      </c>
      <c r="C2456" s="3" t="str" cm="1">
        <f t="array" ref="C2456">_xlfn.IFS(LEFT(A2456,1)="1","1+2 kvartal",LEFT(A2456,1)="2","1+2 kvartal",LEFT(A2456,1)="3","3+4 kvartal",LEFT(A2456,1)="4","3+4 kvartal")</f>
        <v>1+2 kvartal</v>
      </c>
      <c r="D2456" s="3" t="s">
        <v>3</v>
      </c>
      <c r="E2456" s="3" t="s">
        <v>57</v>
      </c>
      <c r="F2456" s="4">
        <v>8046</v>
      </c>
      <c r="G2456" s="14">
        <v>33.9</v>
      </c>
    </row>
    <row r="2457" spans="1:7" x14ac:dyDescent="0.25">
      <c r="A2457" s="3" t="s">
        <v>183</v>
      </c>
      <c r="B2457" s="3">
        <f t="shared" si="38"/>
        <v>2022</v>
      </c>
      <c r="C2457" s="3" t="str" cm="1">
        <f t="array" ref="C2457">_xlfn.IFS(LEFT(A2457,1)="1","1+2 kvartal",LEFT(A2457,1)="2","1+2 kvartal",LEFT(A2457,1)="3","3+4 kvartal",LEFT(A2457,1)="4","3+4 kvartal")</f>
        <v>1+2 kvartal</v>
      </c>
      <c r="D2457" s="3" t="s">
        <v>3</v>
      </c>
      <c r="E2457" s="3" t="s">
        <v>58</v>
      </c>
      <c r="F2457" s="4">
        <v>4128</v>
      </c>
      <c r="G2457" s="14">
        <v>11.1</v>
      </c>
    </row>
    <row r="2458" spans="1:7" x14ac:dyDescent="0.25">
      <c r="A2458" s="3" t="s">
        <v>183</v>
      </c>
      <c r="B2458" s="3">
        <f t="shared" si="38"/>
        <v>2022</v>
      </c>
      <c r="C2458" s="3" t="str" cm="1">
        <f t="array" ref="C2458">_xlfn.IFS(LEFT(A2458,1)="1","1+2 kvartal",LEFT(A2458,1)="2","1+2 kvartal",LEFT(A2458,1)="3","3+4 kvartal",LEFT(A2458,1)="4","3+4 kvartal")</f>
        <v>1+2 kvartal</v>
      </c>
      <c r="D2458" s="3" t="s">
        <v>3</v>
      </c>
      <c r="E2458" s="3" t="s">
        <v>59</v>
      </c>
      <c r="F2458" s="4">
        <v>251</v>
      </c>
      <c r="G2458" s="14">
        <v>27.3</v>
      </c>
    </row>
    <row r="2459" spans="1:7" x14ac:dyDescent="0.25">
      <c r="A2459" s="3" t="s">
        <v>183</v>
      </c>
      <c r="B2459" s="3">
        <f t="shared" si="38"/>
        <v>2022</v>
      </c>
      <c r="C2459" s="3" t="str" cm="1">
        <f t="array" ref="C2459">_xlfn.IFS(LEFT(A2459,1)="1","1+2 kvartal",LEFT(A2459,1)="2","1+2 kvartal",LEFT(A2459,1)="3","3+4 kvartal",LEFT(A2459,1)="4","3+4 kvartal")</f>
        <v>1+2 kvartal</v>
      </c>
      <c r="D2459" s="3" t="s">
        <v>3</v>
      </c>
      <c r="E2459" s="3" t="s">
        <v>60</v>
      </c>
      <c r="F2459" s="4">
        <v>6086</v>
      </c>
      <c r="G2459" s="14">
        <v>23.5</v>
      </c>
    </row>
    <row r="2460" spans="1:7" x14ac:dyDescent="0.25">
      <c r="A2460" s="3" t="s">
        <v>183</v>
      </c>
      <c r="B2460" s="3">
        <f t="shared" si="38"/>
        <v>2022</v>
      </c>
      <c r="C2460" s="3" t="str" cm="1">
        <f t="array" ref="C2460">_xlfn.IFS(LEFT(A2460,1)="1","1+2 kvartal",LEFT(A2460,1)="2","1+2 kvartal",LEFT(A2460,1)="3","3+4 kvartal",LEFT(A2460,1)="4","3+4 kvartal")</f>
        <v>1+2 kvartal</v>
      </c>
      <c r="D2460" s="3" t="s">
        <v>3</v>
      </c>
      <c r="E2460" s="3" t="s">
        <v>61</v>
      </c>
      <c r="F2460" s="4">
        <v>4865</v>
      </c>
      <c r="G2460" s="4">
        <v>20</v>
      </c>
    </row>
    <row r="2461" spans="1:7" x14ac:dyDescent="0.25">
      <c r="A2461" s="3" t="s">
        <v>183</v>
      </c>
      <c r="B2461" s="3">
        <f t="shared" si="38"/>
        <v>2022</v>
      </c>
      <c r="C2461" s="3" t="str" cm="1">
        <f t="array" ref="C2461">_xlfn.IFS(LEFT(A2461,1)="1","1+2 kvartal",LEFT(A2461,1)="2","1+2 kvartal",LEFT(A2461,1)="3","3+4 kvartal",LEFT(A2461,1)="4","3+4 kvartal")</f>
        <v>1+2 kvartal</v>
      </c>
      <c r="D2461" s="3" t="s">
        <v>3</v>
      </c>
      <c r="E2461" s="3" t="s">
        <v>62</v>
      </c>
      <c r="F2461" s="4">
        <v>3259</v>
      </c>
      <c r="G2461" s="14">
        <v>27.1</v>
      </c>
    </row>
    <row r="2462" spans="1:7" x14ac:dyDescent="0.25">
      <c r="A2462" s="3" t="s">
        <v>183</v>
      </c>
      <c r="B2462" s="3">
        <f t="shared" si="38"/>
        <v>2022</v>
      </c>
      <c r="C2462" s="3" t="str" cm="1">
        <f t="array" ref="C2462">_xlfn.IFS(LEFT(A2462,1)="1","1+2 kvartal",LEFT(A2462,1)="2","1+2 kvartal",LEFT(A2462,1)="3","3+4 kvartal",LEFT(A2462,1)="4","3+4 kvartal")</f>
        <v>1+2 kvartal</v>
      </c>
      <c r="D2462" s="3" t="s">
        <v>3</v>
      </c>
      <c r="E2462" s="3" t="s">
        <v>63</v>
      </c>
      <c r="F2462" s="4">
        <v>5752</v>
      </c>
      <c r="G2462" s="14">
        <v>25.1</v>
      </c>
    </row>
    <row r="2463" spans="1:7" x14ac:dyDescent="0.25">
      <c r="A2463" s="3" t="s">
        <v>183</v>
      </c>
      <c r="B2463" s="3">
        <f t="shared" si="38"/>
        <v>2022</v>
      </c>
      <c r="C2463" s="3" t="str" cm="1">
        <f t="array" ref="C2463">_xlfn.IFS(LEFT(A2463,1)="1","1+2 kvartal",LEFT(A2463,1)="2","1+2 kvartal",LEFT(A2463,1)="3","3+4 kvartal",LEFT(A2463,1)="4","3+4 kvartal")</f>
        <v>1+2 kvartal</v>
      </c>
      <c r="D2463" s="3" t="s">
        <v>3</v>
      </c>
      <c r="E2463" s="3" t="s">
        <v>64</v>
      </c>
      <c r="F2463" s="4">
        <v>4310</v>
      </c>
      <c r="G2463" s="14">
        <v>23.4</v>
      </c>
    </row>
    <row r="2464" spans="1:7" x14ac:dyDescent="0.25">
      <c r="A2464" s="3" t="s">
        <v>183</v>
      </c>
      <c r="B2464" s="3">
        <f t="shared" si="38"/>
        <v>2022</v>
      </c>
      <c r="C2464" s="3" t="str" cm="1">
        <f t="array" ref="C2464">_xlfn.IFS(LEFT(A2464,1)="1","1+2 kvartal",LEFT(A2464,1)="2","1+2 kvartal",LEFT(A2464,1)="3","3+4 kvartal",LEFT(A2464,1)="4","3+4 kvartal")</f>
        <v>1+2 kvartal</v>
      </c>
      <c r="D2464" s="3" t="s">
        <v>3</v>
      </c>
      <c r="E2464" s="3" t="s">
        <v>65</v>
      </c>
      <c r="F2464" s="4">
        <v>5064</v>
      </c>
      <c r="G2464" s="14">
        <v>25.8</v>
      </c>
    </row>
    <row r="2465" spans="1:7" x14ac:dyDescent="0.25">
      <c r="A2465" s="3" t="s">
        <v>183</v>
      </c>
      <c r="B2465" s="3">
        <f t="shared" si="38"/>
        <v>2022</v>
      </c>
      <c r="C2465" s="3" t="str" cm="1">
        <f t="array" ref="C2465">_xlfn.IFS(LEFT(A2465,1)="1","1+2 kvartal",LEFT(A2465,1)="2","1+2 kvartal",LEFT(A2465,1)="3","3+4 kvartal",LEFT(A2465,1)="4","3+4 kvartal")</f>
        <v>1+2 kvartal</v>
      </c>
      <c r="D2465" s="3" t="s">
        <v>3</v>
      </c>
      <c r="E2465" s="3" t="s">
        <v>66</v>
      </c>
      <c r="F2465" s="4">
        <v>11410</v>
      </c>
      <c r="G2465" s="14">
        <v>21.5</v>
      </c>
    </row>
    <row r="2466" spans="1:7" x14ac:dyDescent="0.25">
      <c r="A2466" s="3" t="s">
        <v>183</v>
      </c>
      <c r="B2466" s="3">
        <f t="shared" si="38"/>
        <v>2022</v>
      </c>
      <c r="C2466" s="3" t="str" cm="1">
        <f t="array" ref="C2466">_xlfn.IFS(LEFT(A2466,1)="1","1+2 kvartal",LEFT(A2466,1)="2","1+2 kvartal",LEFT(A2466,1)="3","3+4 kvartal",LEFT(A2466,1)="4","3+4 kvartal")</f>
        <v>1+2 kvartal</v>
      </c>
      <c r="D2466" s="3" t="s">
        <v>3</v>
      </c>
      <c r="E2466" s="3" t="s">
        <v>67</v>
      </c>
      <c r="F2466" s="4">
        <v>2861</v>
      </c>
      <c r="G2466" s="14">
        <v>20.399999999999999</v>
      </c>
    </row>
    <row r="2467" spans="1:7" x14ac:dyDescent="0.25">
      <c r="A2467" s="3" t="s">
        <v>183</v>
      </c>
      <c r="B2467" s="3">
        <f t="shared" si="38"/>
        <v>2022</v>
      </c>
      <c r="C2467" s="3" t="str" cm="1">
        <f t="array" ref="C2467">_xlfn.IFS(LEFT(A2467,1)="1","1+2 kvartal",LEFT(A2467,1)="2","1+2 kvartal",LEFT(A2467,1)="3","3+4 kvartal",LEFT(A2467,1)="4","3+4 kvartal")</f>
        <v>1+2 kvartal</v>
      </c>
      <c r="D2467" s="3" t="s">
        <v>3</v>
      </c>
      <c r="E2467" s="3" t="s">
        <v>68</v>
      </c>
      <c r="F2467" s="4">
        <v>28902</v>
      </c>
      <c r="G2467" s="14">
        <v>20.6</v>
      </c>
    </row>
    <row r="2468" spans="1:7" x14ac:dyDescent="0.25">
      <c r="A2468" s="3" t="s">
        <v>183</v>
      </c>
      <c r="B2468" s="3">
        <f t="shared" si="38"/>
        <v>2022</v>
      </c>
      <c r="C2468" s="3" t="str" cm="1">
        <f t="array" ref="C2468">_xlfn.IFS(LEFT(A2468,1)="1","1+2 kvartal",LEFT(A2468,1)="2","1+2 kvartal",LEFT(A2468,1)="3","3+4 kvartal",LEFT(A2468,1)="4","3+4 kvartal")</f>
        <v>1+2 kvartal</v>
      </c>
      <c r="D2468" s="3" t="s">
        <v>3</v>
      </c>
      <c r="E2468" s="3" t="s">
        <v>69</v>
      </c>
      <c r="F2468" s="4">
        <v>5189</v>
      </c>
      <c r="G2468" s="14">
        <v>27.3</v>
      </c>
    </row>
    <row r="2469" spans="1:7" x14ac:dyDescent="0.25">
      <c r="A2469" s="3" t="s">
        <v>183</v>
      </c>
      <c r="B2469" s="3">
        <f t="shared" si="38"/>
        <v>2022</v>
      </c>
      <c r="C2469" s="3" t="str" cm="1">
        <f t="array" ref="C2469">_xlfn.IFS(LEFT(A2469,1)="1","1+2 kvartal",LEFT(A2469,1)="2","1+2 kvartal",LEFT(A2469,1)="3","3+4 kvartal",LEFT(A2469,1)="4","3+4 kvartal")</f>
        <v>1+2 kvartal</v>
      </c>
      <c r="D2469" s="3" t="s">
        <v>3</v>
      </c>
      <c r="E2469" s="3" t="s">
        <v>70</v>
      </c>
      <c r="F2469" s="4">
        <v>15195</v>
      </c>
      <c r="G2469" s="4">
        <v>24</v>
      </c>
    </row>
    <row r="2470" spans="1:7" x14ac:dyDescent="0.25">
      <c r="A2470" s="3" t="s">
        <v>183</v>
      </c>
      <c r="B2470" s="3">
        <f t="shared" si="38"/>
        <v>2022</v>
      </c>
      <c r="C2470" s="3" t="str" cm="1">
        <f t="array" ref="C2470">_xlfn.IFS(LEFT(A2470,1)="1","1+2 kvartal",LEFT(A2470,1)="2","1+2 kvartal",LEFT(A2470,1)="3","3+4 kvartal",LEFT(A2470,1)="4","3+4 kvartal")</f>
        <v>1+2 kvartal</v>
      </c>
      <c r="D2470" s="3" t="s">
        <v>3</v>
      </c>
      <c r="E2470" s="3" t="s">
        <v>71</v>
      </c>
      <c r="F2470" s="4">
        <v>3380</v>
      </c>
      <c r="G2470" s="4">
        <v>18</v>
      </c>
    </row>
    <row r="2471" spans="1:7" x14ac:dyDescent="0.25">
      <c r="A2471" s="3" t="s">
        <v>183</v>
      </c>
      <c r="B2471" s="3">
        <f t="shared" si="38"/>
        <v>2022</v>
      </c>
      <c r="C2471" s="3" t="str" cm="1">
        <f t="array" ref="C2471">_xlfn.IFS(LEFT(A2471,1)="1","1+2 kvartal",LEFT(A2471,1)="2","1+2 kvartal",LEFT(A2471,1)="3","3+4 kvartal",LEFT(A2471,1)="4","3+4 kvartal")</f>
        <v>1+2 kvartal</v>
      </c>
      <c r="D2471" s="3" t="s">
        <v>3</v>
      </c>
      <c r="E2471" s="3" t="s">
        <v>72</v>
      </c>
      <c r="F2471" s="4">
        <v>7407</v>
      </c>
      <c r="G2471" s="14">
        <v>21.4</v>
      </c>
    </row>
    <row r="2472" spans="1:7" x14ac:dyDescent="0.25">
      <c r="A2472" s="3" t="s">
        <v>183</v>
      </c>
      <c r="B2472" s="3">
        <f t="shared" si="38"/>
        <v>2022</v>
      </c>
      <c r="C2472" s="3" t="str" cm="1">
        <f t="array" ref="C2472">_xlfn.IFS(LEFT(A2472,1)="1","1+2 kvartal",LEFT(A2472,1)="2","1+2 kvartal",LEFT(A2472,1)="3","3+4 kvartal",LEFT(A2472,1)="4","3+4 kvartal")</f>
        <v>1+2 kvartal</v>
      </c>
      <c r="D2472" s="3" t="s">
        <v>3</v>
      </c>
      <c r="E2472" s="3" t="s">
        <v>73</v>
      </c>
      <c r="F2472" s="4">
        <v>4430</v>
      </c>
      <c r="G2472" s="14">
        <v>19.2</v>
      </c>
    </row>
    <row r="2473" spans="1:7" x14ac:dyDescent="0.25">
      <c r="A2473" s="3" t="s">
        <v>183</v>
      </c>
      <c r="B2473" s="3">
        <f t="shared" si="38"/>
        <v>2022</v>
      </c>
      <c r="C2473" s="3" t="str" cm="1">
        <f t="array" ref="C2473">_xlfn.IFS(LEFT(A2473,1)="1","1+2 kvartal",LEFT(A2473,1)="2","1+2 kvartal",LEFT(A2473,1)="3","3+4 kvartal",LEFT(A2473,1)="4","3+4 kvartal")</f>
        <v>1+2 kvartal</v>
      </c>
      <c r="D2473" s="3" t="s">
        <v>3</v>
      </c>
      <c r="E2473" s="3" t="s">
        <v>74</v>
      </c>
      <c r="F2473" s="4">
        <v>8742</v>
      </c>
      <c r="G2473" s="14">
        <v>15.3</v>
      </c>
    </row>
    <row r="2474" spans="1:7" x14ac:dyDescent="0.25">
      <c r="A2474" s="3" t="s">
        <v>183</v>
      </c>
      <c r="B2474" s="3">
        <f t="shared" si="38"/>
        <v>2022</v>
      </c>
      <c r="C2474" s="3" t="str" cm="1">
        <f t="array" ref="C2474">_xlfn.IFS(LEFT(A2474,1)="1","1+2 kvartal",LEFT(A2474,1)="2","1+2 kvartal",LEFT(A2474,1)="3","3+4 kvartal",LEFT(A2474,1)="4","3+4 kvartal")</f>
        <v>1+2 kvartal</v>
      </c>
      <c r="D2474" s="3" t="s">
        <v>3</v>
      </c>
      <c r="E2474" s="3" t="s">
        <v>75</v>
      </c>
      <c r="F2474" s="4">
        <v>3672</v>
      </c>
      <c r="G2474" s="14">
        <v>10.9</v>
      </c>
    </row>
    <row r="2475" spans="1:7" x14ac:dyDescent="0.25">
      <c r="A2475" s="3" t="s">
        <v>183</v>
      </c>
      <c r="B2475" s="3">
        <f t="shared" si="38"/>
        <v>2022</v>
      </c>
      <c r="C2475" s="3" t="str" cm="1">
        <f t="array" ref="C2475">_xlfn.IFS(LEFT(A2475,1)="1","1+2 kvartal",LEFT(A2475,1)="2","1+2 kvartal",LEFT(A2475,1)="3","3+4 kvartal",LEFT(A2475,1)="4","3+4 kvartal")</f>
        <v>1+2 kvartal</v>
      </c>
      <c r="D2475" s="3" t="s">
        <v>3</v>
      </c>
      <c r="E2475" s="3" t="s">
        <v>76</v>
      </c>
      <c r="F2475" s="4">
        <v>4721</v>
      </c>
      <c r="G2475" s="14">
        <v>17.7</v>
      </c>
    </row>
    <row r="2476" spans="1:7" x14ac:dyDescent="0.25">
      <c r="A2476" s="3" t="s">
        <v>183</v>
      </c>
      <c r="B2476" s="3">
        <f t="shared" si="38"/>
        <v>2022</v>
      </c>
      <c r="C2476" s="3" t="str" cm="1">
        <f t="array" ref="C2476">_xlfn.IFS(LEFT(A2476,1)="1","1+2 kvartal",LEFT(A2476,1)="2","1+2 kvartal",LEFT(A2476,1)="3","3+4 kvartal",LEFT(A2476,1)="4","3+4 kvartal")</f>
        <v>1+2 kvartal</v>
      </c>
      <c r="D2476" s="3" t="s">
        <v>3</v>
      </c>
      <c r="E2476" s="3" t="s">
        <v>77</v>
      </c>
      <c r="F2476" s="4">
        <v>570</v>
      </c>
      <c r="G2476" s="14">
        <v>27.5</v>
      </c>
    </row>
    <row r="2477" spans="1:7" x14ac:dyDescent="0.25">
      <c r="A2477" s="3" t="s">
        <v>183</v>
      </c>
      <c r="B2477" s="3">
        <f t="shared" si="38"/>
        <v>2022</v>
      </c>
      <c r="C2477" s="3" t="str" cm="1">
        <f t="array" ref="C2477">_xlfn.IFS(LEFT(A2477,1)="1","1+2 kvartal",LEFT(A2477,1)="2","1+2 kvartal",LEFT(A2477,1)="3","3+4 kvartal",LEFT(A2477,1)="4","3+4 kvartal")</f>
        <v>1+2 kvartal</v>
      </c>
      <c r="D2477" s="3" t="s">
        <v>3</v>
      </c>
      <c r="E2477" s="3" t="s">
        <v>78</v>
      </c>
      <c r="F2477" s="4">
        <v>11743</v>
      </c>
      <c r="G2477" s="14">
        <v>19.2</v>
      </c>
    </row>
    <row r="2478" spans="1:7" x14ac:dyDescent="0.25">
      <c r="A2478" s="3" t="s">
        <v>183</v>
      </c>
      <c r="B2478" s="3">
        <f t="shared" si="38"/>
        <v>2022</v>
      </c>
      <c r="C2478" s="3" t="str" cm="1">
        <f t="array" ref="C2478">_xlfn.IFS(LEFT(A2478,1)="1","1+2 kvartal",LEFT(A2478,1)="2","1+2 kvartal",LEFT(A2478,1)="3","3+4 kvartal",LEFT(A2478,1)="4","3+4 kvartal")</f>
        <v>1+2 kvartal</v>
      </c>
      <c r="D2478" s="3" t="s">
        <v>3</v>
      </c>
      <c r="E2478" s="3" t="s">
        <v>79</v>
      </c>
      <c r="F2478" s="4">
        <v>6560</v>
      </c>
      <c r="G2478" s="14">
        <v>16.7</v>
      </c>
    </row>
    <row r="2479" spans="1:7" x14ac:dyDescent="0.25">
      <c r="A2479" s="3" t="s">
        <v>183</v>
      </c>
      <c r="B2479" s="3">
        <f t="shared" si="38"/>
        <v>2022</v>
      </c>
      <c r="C2479" s="3" t="str" cm="1">
        <f t="array" ref="C2479">_xlfn.IFS(LEFT(A2479,1)="1","1+2 kvartal",LEFT(A2479,1)="2","1+2 kvartal",LEFT(A2479,1)="3","3+4 kvartal",LEFT(A2479,1)="4","3+4 kvartal")</f>
        <v>1+2 kvartal</v>
      </c>
      <c r="D2479" s="3" t="s">
        <v>3</v>
      </c>
      <c r="E2479" s="3" t="s">
        <v>80</v>
      </c>
      <c r="F2479" s="4">
        <v>6721</v>
      </c>
      <c r="G2479" s="14">
        <v>24.2</v>
      </c>
    </row>
    <row r="2480" spans="1:7" x14ac:dyDescent="0.25">
      <c r="A2480" s="3" t="s">
        <v>183</v>
      </c>
      <c r="B2480" s="3">
        <f t="shared" si="38"/>
        <v>2022</v>
      </c>
      <c r="C2480" s="3" t="str" cm="1">
        <f t="array" ref="C2480">_xlfn.IFS(LEFT(A2480,1)="1","1+2 kvartal",LEFT(A2480,1)="2","1+2 kvartal",LEFT(A2480,1)="3","3+4 kvartal",LEFT(A2480,1)="4","3+4 kvartal")</f>
        <v>1+2 kvartal</v>
      </c>
      <c r="D2480" s="3" t="s">
        <v>3</v>
      </c>
      <c r="E2480" s="3" t="s">
        <v>81</v>
      </c>
      <c r="F2480" s="4">
        <v>11680</v>
      </c>
      <c r="G2480" s="4">
        <v>23</v>
      </c>
    </row>
    <row r="2481" spans="1:7" x14ac:dyDescent="0.25">
      <c r="A2481" s="3" t="s">
        <v>183</v>
      </c>
      <c r="B2481" s="3">
        <f t="shared" si="38"/>
        <v>2022</v>
      </c>
      <c r="C2481" s="3" t="str" cm="1">
        <f t="array" ref="C2481">_xlfn.IFS(LEFT(A2481,1)="1","1+2 kvartal",LEFT(A2481,1)="2","1+2 kvartal",LEFT(A2481,1)="3","3+4 kvartal",LEFT(A2481,1)="4","3+4 kvartal")</f>
        <v>1+2 kvartal</v>
      </c>
      <c r="D2481" s="3" t="s">
        <v>3</v>
      </c>
      <c r="E2481" s="3" t="s">
        <v>82</v>
      </c>
      <c r="F2481" s="4">
        <v>1948</v>
      </c>
      <c r="G2481" s="14">
        <v>13.4</v>
      </c>
    </row>
    <row r="2482" spans="1:7" x14ac:dyDescent="0.25">
      <c r="A2482" s="3" t="s">
        <v>183</v>
      </c>
      <c r="B2482" s="3">
        <f t="shared" si="38"/>
        <v>2022</v>
      </c>
      <c r="C2482" s="3" t="str" cm="1">
        <f t="array" ref="C2482">_xlfn.IFS(LEFT(A2482,1)="1","1+2 kvartal",LEFT(A2482,1)="2","1+2 kvartal",LEFT(A2482,1)="3","3+4 kvartal",LEFT(A2482,1)="4","3+4 kvartal")</f>
        <v>1+2 kvartal</v>
      </c>
      <c r="D2482" s="3" t="s">
        <v>3</v>
      </c>
      <c r="E2482" s="3" t="s">
        <v>83</v>
      </c>
      <c r="F2482" s="4">
        <v>3952</v>
      </c>
      <c r="G2482" s="14">
        <v>20.9</v>
      </c>
    </row>
    <row r="2483" spans="1:7" x14ac:dyDescent="0.25">
      <c r="A2483" s="3" t="s">
        <v>183</v>
      </c>
      <c r="B2483" s="3">
        <f t="shared" si="38"/>
        <v>2022</v>
      </c>
      <c r="C2483" s="3" t="str" cm="1">
        <f t="array" ref="C2483">_xlfn.IFS(LEFT(A2483,1)="1","1+2 kvartal",LEFT(A2483,1)="2","1+2 kvartal",LEFT(A2483,1)="3","3+4 kvartal",LEFT(A2483,1)="4","3+4 kvartal")</f>
        <v>1+2 kvartal</v>
      </c>
      <c r="D2483" s="3" t="s">
        <v>3</v>
      </c>
      <c r="E2483" s="3" t="s">
        <v>84</v>
      </c>
      <c r="F2483" s="4">
        <v>2950</v>
      </c>
      <c r="G2483" s="14">
        <v>20.6</v>
      </c>
    </row>
    <row r="2484" spans="1:7" x14ac:dyDescent="0.25">
      <c r="A2484" s="3" t="s">
        <v>183</v>
      </c>
      <c r="B2484" s="3">
        <f t="shared" si="38"/>
        <v>2022</v>
      </c>
      <c r="C2484" s="3" t="str" cm="1">
        <f t="array" ref="C2484">_xlfn.IFS(LEFT(A2484,1)="1","1+2 kvartal",LEFT(A2484,1)="2","1+2 kvartal",LEFT(A2484,1)="3","3+4 kvartal",LEFT(A2484,1)="4","3+4 kvartal")</f>
        <v>1+2 kvartal</v>
      </c>
      <c r="D2484" s="3" t="s">
        <v>3</v>
      </c>
      <c r="E2484" s="3" t="s">
        <v>85</v>
      </c>
      <c r="F2484" s="4">
        <v>3016</v>
      </c>
      <c r="G2484" s="14">
        <v>24.2</v>
      </c>
    </row>
    <row r="2485" spans="1:7" x14ac:dyDescent="0.25">
      <c r="A2485" s="3" t="s">
        <v>183</v>
      </c>
      <c r="B2485" s="3">
        <f t="shared" si="38"/>
        <v>2022</v>
      </c>
      <c r="C2485" s="3" t="str" cm="1">
        <f t="array" ref="C2485">_xlfn.IFS(LEFT(A2485,1)="1","1+2 kvartal",LEFT(A2485,1)="2","1+2 kvartal",LEFT(A2485,1)="3","3+4 kvartal",LEFT(A2485,1)="4","3+4 kvartal")</f>
        <v>1+2 kvartal</v>
      </c>
      <c r="D2485" s="3" t="s">
        <v>3</v>
      </c>
      <c r="E2485" s="3" t="s">
        <v>86</v>
      </c>
      <c r="F2485" s="4">
        <v>8468</v>
      </c>
      <c r="G2485" s="14">
        <v>23.4</v>
      </c>
    </row>
    <row r="2486" spans="1:7" x14ac:dyDescent="0.25">
      <c r="A2486" s="3" t="s">
        <v>183</v>
      </c>
      <c r="B2486" s="3">
        <f t="shared" si="38"/>
        <v>2022</v>
      </c>
      <c r="C2486" s="3" t="str" cm="1">
        <f t="array" ref="C2486">_xlfn.IFS(LEFT(A2486,1)="1","1+2 kvartal",LEFT(A2486,1)="2","1+2 kvartal",LEFT(A2486,1)="3","3+4 kvartal",LEFT(A2486,1)="4","3+4 kvartal")</f>
        <v>1+2 kvartal</v>
      </c>
      <c r="D2486" s="3" t="s">
        <v>3</v>
      </c>
      <c r="E2486" s="3" t="s">
        <v>87</v>
      </c>
      <c r="F2486" s="4">
        <v>5583</v>
      </c>
      <c r="G2486" s="14">
        <v>21.6</v>
      </c>
    </row>
    <row r="2487" spans="1:7" x14ac:dyDescent="0.25">
      <c r="A2487" s="3" t="s">
        <v>183</v>
      </c>
      <c r="B2487" s="3">
        <f t="shared" si="38"/>
        <v>2022</v>
      </c>
      <c r="C2487" s="3" t="str" cm="1">
        <f t="array" ref="C2487">_xlfn.IFS(LEFT(A2487,1)="1","1+2 kvartal",LEFT(A2487,1)="2","1+2 kvartal",LEFT(A2487,1)="3","3+4 kvartal",LEFT(A2487,1)="4","3+4 kvartal")</f>
        <v>1+2 kvartal</v>
      </c>
      <c r="D2487" s="3" t="s">
        <v>3</v>
      </c>
      <c r="E2487" s="3" t="s">
        <v>88</v>
      </c>
      <c r="F2487" s="4">
        <v>10806</v>
      </c>
      <c r="G2487" s="4">
        <v>24</v>
      </c>
    </row>
    <row r="2488" spans="1:7" x14ac:dyDescent="0.25">
      <c r="A2488" s="3" t="s">
        <v>183</v>
      </c>
      <c r="B2488" s="3">
        <f t="shared" si="38"/>
        <v>2022</v>
      </c>
      <c r="C2488" s="3" t="str" cm="1">
        <f t="array" ref="C2488">_xlfn.IFS(LEFT(A2488,1)="1","1+2 kvartal",LEFT(A2488,1)="2","1+2 kvartal",LEFT(A2488,1)="3","3+4 kvartal",LEFT(A2488,1)="4","3+4 kvartal")</f>
        <v>1+2 kvartal</v>
      </c>
      <c r="D2488" s="3" t="s">
        <v>3</v>
      </c>
      <c r="E2488" s="3" t="s">
        <v>89</v>
      </c>
      <c r="F2488" s="4">
        <v>6398</v>
      </c>
      <c r="G2488" s="14">
        <v>24.4</v>
      </c>
    </row>
    <row r="2489" spans="1:7" x14ac:dyDescent="0.25">
      <c r="A2489" s="3" t="s">
        <v>183</v>
      </c>
      <c r="B2489" s="3">
        <f t="shared" si="38"/>
        <v>2022</v>
      </c>
      <c r="C2489" s="3" t="str" cm="1">
        <f t="array" ref="C2489">_xlfn.IFS(LEFT(A2489,1)="1","1+2 kvartal",LEFT(A2489,1)="2","1+2 kvartal",LEFT(A2489,1)="3","3+4 kvartal",LEFT(A2489,1)="4","3+4 kvartal")</f>
        <v>1+2 kvartal</v>
      </c>
      <c r="D2489" s="3" t="s">
        <v>3</v>
      </c>
      <c r="E2489" s="3" t="s">
        <v>90</v>
      </c>
      <c r="F2489" s="4">
        <v>5616</v>
      </c>
      <c r="G2489" s="14">
        <v>25.1</v>
      </c>
    </row>
    <row r="2490" spans="1:7" x14ac:dyDescent="0.25">
      <c r="A2490" s="3" t="s">
        <v>183</v>
      </c>
      <c r="B2490" s="3">
        <f t="shared" si="38"/>
        <v>2022</v>
      </c>
      <c r="C2490" s="3" t="str" cm="1">
        <f t="array" ref="C2490">_xlfn.IFS(LEFT(A2490,1)="1","1+2 kvartal",LEFT(A2490,1)="2","1+2 kvartal",LEFT(A2490,1)="3","3+4 kvartal",LEFT(A2490,1)="4","3+4 kvartal")</f>
        <v>1+2 kvartal</v>
      </c>
      <c r="D2490" s="3" t="s">
        <v>3</v>
      </c>
      <c r="E2490" s="3" t="s">
        <v>91</v>
      </c>
      <c r="F2490" s="4">
        <v>4876</v>
      </c>
      <c r="G2490" s="14">
        <v>18.100000000000001</v>
      </c>
    </row>
    <row r="2491" spans="1:7" x14ac:dyDescent="0.25">
      <c r="A2491" s="3" t="s">
        <v>183</v>
      </c>
      <c r="B2491" s="3">
        <f t="shared" si="38"/>
        <v>2022</v>
      </c>
      <c r="C2491" s="3" t="str" cm="1">
        <f t="array" ref="C2491">_xlfn.IFS(LEFT(A2491,1)="1","1+2 kvartal",LEFT(A2491,1)="2","1+2 kvartal",LEFT(A2491,1)="3","3+4 kvartal",LEFT(A2491,1)="4","3+4 kvartal")</f>
        <v>1+2 kvartal</v>
      </c>
      <c r="D2491" s="3" t="s">
        <v>3</v>
      </c>
      <c r="E2491" s="3" t="s">
        <v>92</v>
      </c>
      <c r="F2491" s="4">
        <v>1223</v>
      </c>
      <c r="G2491" s="14">
        <v>12.2</v>
      </c>
    </row>
    <row r="2492" spans="1:7" x14ac:dyDescent="0.25">
      <c r="A2492" s="3" t="s">
        <v>183</v>
      </c>
      <c r="B2492" s="3">
        <f t="shared" si="38"/>
        <v>2022</v>
      </c>
      <c r="C2492" s="3" t="str" cm="1">
        <f t="array" ref="C2492">_xlfn.IFS(LEFT(A2492,1)="1","1+2 kvartal",LEFT(A2492,1)="2","1+2 kvartal",LEFT(A2492,1)="3","3+4 kvartal",LEFT(A2492,1)="4","3+4 kvartal")</f>
        <v>1+2 kvartal</v>
      </c>
      <c r="D2492" s="3" t="s">
        <v>3</v>
      </c>
      <c r="E2492" s="3" t="s">
        <v>93</v>
      </c>
      <c r="F2492" s="4">
        <v>6487</v>
      </c>
      <c r="G2492" s="14">
        <v>21.3</v>
      </c>
    </row>
    <row r="2493" spans="1:7" x14ac:dyDescent="0.25">
      <c r="A2493" s="3" t="s">
        <v>183</v>
      </c>
      <c r="B2493" s="3">
        <f t="shared" si="38"/>
        <v>2022</v>
      </c>
      <c r="C2493" s="3" t="str" cm="1">
        <f t="array" ref="C2493">_xlfn.IFS(LEFT(A2493,1)="1","1+2 kvartal",LEFT(A2493,1)="2","1+2 kvartal",LEFT(A2493,1)="3","3+4 kvartal",LEFT(A2493,1)="4","3+4 kvartal")</f>
        <v>1+2 kvartal</v>
      </c>
      <c r="D2493" s="3" t="s">
        <v>3</v>
      </c>
      <c r="E2493" s="3" t="s">
        <v>94</v>
      </c>
      <c r="F2493" s="4">
        <v>5401</v>
      </c>
      <c r="G2493" s="14">
        <v>20.399999999999999</v>
      </c>
    </row>
    <row r="2494" spans="1:7" x14ac:dyDescent="0.25">
      <c r="A2494" s="3" t="s">
        <v>183</v>
      </c>
      <c r="B2494" s="3">
        <f t="shared" si="38"/>
        <v>2022</v>
      </c>
      <c r="C2494" s="3" t="str" cm="1">
        <f t="array" ref="C2494">_xlfn.IFS(LEFT(A2494,1)="1","1+2 kvartal",LEFT(A2494,1)="2","1+2 kvartal",LEFT(A2494,1)="3","3+4 kvartal",LEFT(A2494,1)="4","3+4 kvartal")</f>
        <v>1+2 kvartal</v>
      </c>
      <c r="D2494" s="3" t="s">
        <v>3</v>
      </c>
      <c r="E2494" s="3" t="s">
        <v>95</v>
      </c>
      <c r="F2494" s="4">
        <v>14309</v>
      </c>
      <c r="G2494" s="14">
        <v>18.8</v>
      </c>
    </row>
    <row r="2495" spans="1:7" x14ac:dyDescent="0.25">
      <c r="A2495" s="3" t="s">
        <v>183</v>
      </c>
      <c r="B2495" s="3">
        <f t="shared" si="38"/>
        <v>2022</v>
      </c>
      <c r="C2495" s="3" t="str" cm="1">
        <f t="array" ref="C2495">_xlfn.IFS(LEFT(A2495,1)="1","1+2 kvartal",LEFT(A2495,1)="2","1+2 kvartal",LEFT(A2495,1)="3","3+4 kvartal",LEFT(A2495,1)="4","3+4 kvartal")</f>
        <v>1+2 kvartal</v>
      </c>
      <c r="D2495" s="3" t="s">
        <v>3</v>
      </c>
      <c r="E2495" s="3" t="s">
        <v>96</v>
      </c>
      <c r="F2495" s="4">
        <v>5284</v>
      </c>
      <c r="G2495" s="14">
        <v>23.8</v>
      </c>
    </row>
    <row r="2496" spans="1:7" x14ac:dyDescent="0.25">
      <c r="A2496" s="3" t="s">
        <v>183</v>
      </c>
      <c r="B2496" s="3">
        <f t="shared" si="38"/>
        <v>2022</v>
      </c>
      <c r="C2496" s="3" t="str" cm="1">
        <f t="array" ref="C2496">_xlfn.IFS(LEFT(A2496,1)="1","1+2 kvartal",LEFT(A2496,1)="2","1+2 kvartal",LEFT(A2496,1)="3","3+4 kvartal",LEFT(A2496,1)="4","3+4 kvartal")</f>
        <v>1+2 kvartal</v>
      </c>
      <c r="D2496" s="3" t="s">
        <v>3</v>
      </c>
      <c r="E2496" s="3" t="s">
        <v>97</v>
      </c>
      <c r="F2496" s="4">
        <v>13184</v>
      </c>
      <c r="G2496" s="14">
        <v>21.7</v>
      </c>
    </row>
    <row r="2497" spans="1:7" x14ac:dyDescent="0.25">
      <c r="A2497" s="3" t="s">
        <v>183</v>
      </c>
      <c r="B2497" s="3">
        <f t="shared" si="38"/>
        <v>2022</v>
      </c>
      <c r="C2497" s="3" t="str" cm="1">
        <f t="array" ref="C2497">_xlfn.IFS(LEFT(A2497,1)="1","1+2 kvartal",LEFT(A2497,1)="2","1+2 kvartal",LEFT(A2497,1)="3","3+4 kvartal",LEFT(A2497,1)="4","3+4 kvartal")</f>
        <v>1+2 kvartal</v>
      </c>
      <c r="D2497" s="3" t="s">
        <v>3</v>
      </c>
      <c r="E2497" s="3" t="s">
        <v>98</v>
      </c>
      <c r="F2497" s="4">
        <v>6738</v>
      </c>
      <c r="G2497" s="14">
        <v>24.7</v>
      </c>
    </row>
    <row r="2498" spans="1:7" x14ac:dyDescent="0.25">
      <c r="A2498" s="3" t="s">
        <v>183</v>
      </c>
      <c r="B2498" s="3">
        <f t="shared" si="38"/>
        <v>2022</v>
      </c>
      <c r="C2498" s="3" t="str" cm="1">
        <f t="array" ref="C2498">_xlfn.IFS(LEFT(A2498,1)="1","1+2 kvartal",LEFT(A2498,1)="2","1+2 kvartal",LEFT(A2498,1)="3","3+4 kvartal",LEFT(A2498,1)="4","3+4 kvartal")</f>
        <v>1+2 kvartal</v>
      </c>
      <c r="D2498" s="3" t="s">
        <v>3</v>
      </c>
      <c r="E2498" s="3" t="s">
        <v>99</v>
      </c>
      <c r="F2498" s="4">
        <v>805</v>
      </c>
      <c r="G2498" s="14">
        <v>24.1</v>
      </c>
    </row>
    <row r="2499" spans="1:7" x14ac:dyDescent="0.25">
      <c r="A2499" s="3" t="s">
        <v>183</v>
      </c>
      <c r="B2499" s="3">
        <f t="shared" si="38"/>
        <v>2022</v>
      </c>
      <c r="C2499" s="3" t="str" cm="1">
        <f t="array" ref="C2499">_xlfn.IFS(LEFT(A2499,1)="1","1+2 kvartal",LEFT(A2499,1)="2","1+2 kvartal",LEFT(A2499,1)="3","3+4 kvartal",LEFT(A2499,1)="4","3+4 kvartal")</f>
        <v>1+2 kvartal</v>
      </c>
      <c r="D2499" s="3" t="s">
        <v>3</v>
      </c>
      <c r="E2499" s="3" t="s">
        <v>100</v>
      </c>
      <c r="F2499" s="4">
        <v>8307</v>
      </c>
      <c r="G2499" s="4">
        <v>23</v>
      </c>
    </row>
    <row r="2500" spans="1:7" x14ac:dyDescent="0.25">
      <c r="A2500" s="3" t="s">
        <v>183</v>
      </c>
      <c r="B2500" s="3">
        <f t="shared" ref="B2500:B2563" si="39">VALUE(RIGHT(A2500,4))</f>
        <v>2022</v>
      </c>
      <c r="C2500" s="3" t="str" cm="1">
        <f t="array" ref="C2500">_xlfn.IFS(LEFT(A2500,1)="1","1+2 kvartal",LEFT(A2500,1)="2","1+2 kvartal",LEFT(A2500,1)="3","3+4 kvartal",LEFT(A2500,1)="4","3+4 kvartal")</f>
        <v>1+2 kvartal</v>
      </c>
      <c r="D2500" s="3" t="s">
        <v>3</v>
      </c>
      <c r="E2500" s="3" t="s">
        <v>101</v>
      </c>
      <c r="F2500" s="4">
        <v>27479</v>
      </c>
      <c r="G2500" s="14">
        <v>18.3</v>
      </c>
    </row>
    <row r="2501" spans="1:7" x14ac:dyDescent="0.25">
      <c r="A2501" s="3" t="s">
        <v>183</v>
      </c>
      <c r="B2501" s="3">
        <f t="shared" si="39"/>
        <v>2022</v>
      </c>
      <c r="C2501" s="3" t="str" cm="1">
        <f t="array" ref="C2501">_xlfn.IFS(LEFT(A2501,1)="1","1+2 kvartal",LEFT(A2501,1)="2","1+2 kvartal",LEFT(A2501,1)="3","3+4 kvartal",LEFT(A2501,1)="4","3+4 kvartal")</f>
        <v>1+2 kvartal</v>
      </c>
      <c r="D2501" s="3" t="s">
        <v>3</v>
      </c>
      <c r="E2501" s="3" t="s">
        <v>102</v>
      </c>
      <c r="F2501" s="4">
        <v>44251</v>
      </c>
      <c r="G2501" s="14">
        <v>17.600000000000001</v>
      </c>
    </row>
    <row r="2502" spans="1:7" x14ac:dyDescent="0.25">
      <c r="A2502" s="3" t="s">
        <v>183</v>
      </c>
      <c r="B2502" s="3">
        <f t="shared" si="39"/>
        <v>2022</v>
      </c>
      <c r="C2502" s="3" t="str" cm="1">
        <f t="array" ref="C2502">_xlfn.IFS(LEFT(A2502,1)="1","1+2 kvartal",LEFT(A2502,1)="2","1+2 kvartal",LEFT(A2502,1)="3","3+4 kvartal",LEFT(A2502,1)="4","3+4 kvartal")</f>
        <v>1+2 kvartal</v>
      </c>
      <c r="D2502" s="3" t="s">
        <v>3</v>
      </c>
      <c r="E2502" s="3" t="s">
        <v>103</v>
      </c>
      <c r="F2502" s="4">
        <v>5869</v>
      </c>
      <c r="G2502" s="5"/>
    </row>
    <row r="2503" spans="1:7" x14ac:dyDescent="0.25">
      <c r="A2503" s="3" t="s">
        <v>183</v>
      </c>
      <c r="B2503" s="3">
        <f t="shared" si="39"/>
        <v>2022</v>
      </c>
      <c r="C2503" s="3" t="str" cm="1">
        <f t="array" ref="C2503">_xlfn.IFS(LEFT(A2503,1)="1","1+2 kvartal",LEFT(A2503,1)="2","1+2 kvartal",LEFT(A2503,1)="3","3+4 kvartal",LEFT(A2503,1)="4","3+4 kvartal")</f>
        <v>1+2 kvartal</v>
      </c>
      <c r="D2503" s="3" t="s">
        <v>104</v>
      </c>
      <c r="E2503" s="3" t="s">
        <v>4</v>
      </c>
      <c r="F2503" s="4">
        <v>227804</v>
      </c>
      <c r="G2503" s="4">
        <v>6</v>
      </c>
    </row>
    <row r="2504" spans="1:7" x14ac:dyDescent="0.25">
      <c r="A2504" s="3" t="s">
        <v>183</v>
      </c>
      <c r="B2504" s="3">
        <f t="shared" si="39"/>
        <v>2022</v>
      </c>
      <c r="C2504" s="3" t="str" cm="1">
        <f t="array" ref="C2504">_xlfn.IFS(LEFT(A2504,1)="1","1+2 kvartal",LEFT(A2504,1)="2","1+2 kvartal",LEFT(A2504,1)="3","3+4 kvartal",LEFT(A2504,1)="4","3+4 kvartal")</f>
        <v>1+2 kvartal</v>
      </c>
      <c r="D2504" s="3" t="s">
        <v>104</v>
      </c>
      <c r="E2504" s="3" t="s">
        <v>5</v>
      </c>
      <c r="F2504" s="4">
        <v>1131</v>
      </c>
      <c r="G2504" s="14">
        <v>6.4</v>
      </c>
    </row>
    <row r="2505" spans="1:7" x14ac:dyDescent="0.25">
      <c r="A2505" s="3" t="s">
        <v>183</v>
      </c>
      <c r="B2505" s="3">
        <f t="shared" si="39"/>
        <v>2022</v>
      </c>
      <c r="C2505" s="3" t="str" cm="1">
        <f t="array" ref="C2505">_xlfn.IFS(LEFT(A2505,1)="1","1+2 kvartal",LEFT(A2505,1)="2","1+2 kvartal",LEFT(A2505,1)="3","3+4 kvartal",LEFT(A2505,1)="4","3+4 kvartal")</f>
        <v>1+2 kvartal</v>
      </c>
      <c r="D2505" s="3" t="s">
        <v>104</v>
      </c>
      <c r="E2505" s="3" t="s">
        <v>6</v>
      </c>
      <c r="F2505" s="4">
        <v>379</v>
      </c>
      <c r="G2505" s="14">
        <v>2.5</v>
      </c>
    </row>
    <row r="2506" spans="1:7" x14ac:dyDescent="0.25">
      <c r="A2506" s="3" t="s">
        <v>183</v>
      </c>
      <c r="B2506" s="3">
        <f t="shared" si="39"/>
        <v>2022</v>
      </c>
      <c r="C2506" s="3" t="str" cm="1">
        <f t="array" ref="C2506">_xlfn.IFS(LEFT(A2506,1)="1","1+2 kvartal",LEFT(A2506,1)="2","1+2 kvartal",LEFT(A2506,1)="3","3+4 kvartal",LEFT(A2506,1)="4","3+4 kvartal")</f>
        <v>1+2 kvartal</v>
      </c>
      <c r="D2506" s="3" t="s">
        <v>104</v>
      </c>
      <c r="E2506" s="3" t="s">
        <v>7</v>
      </c>
      <c r="F2506" s="4">
        <v>1964</v>
      </c>
      <c r="G2506" s="14">
        <v>7.8</v>
      </c>
    </row>
    <row r="2507" spans="1:7" x14ac:dyDescent="0.25">
      <c r="A2507" s="3" t="s">
        <v>183</v>
      </c>
      <c r="B2507" s="3">
        <f t="shared" si="39"/>
        <v>2022</v>
      </c>
      <c r="C2507" s="3" t="str" cm="1">
        <f t="array" ref="C2507">_xlfn.IFS(LEFT(A2507,1)="1","1+2 kvartal",LEFT(A2507,1)="2","1+2 kvartal",LEFT(A2507,1)="3","3+4 kvartal",LEFT(A2507,1)="4","3+4 kvartal")</f>
        <v>1+2 kvartal</v>
      </c>
      <c r="D2507" s="3" t="s">
        <v>104</v>
      </c>
      <c r="E2507" s="3" t="s">
        <v>8</v>
      </c>
      <c r="F2507" s="4">
        <v>2170</v>
      </c>
      <c r="G2507" s="4">
        <v>7</v>
      </c>
    </row>
    <row r="2508" spans="1:7" x14ac:dyDescent="0.25">
      <c r="A2508" s="3" t="s">
        <v>183</v>
      </c>
      <c r="B2508" s="3">
        <f t="shared" si="39"/>
        <v>2022</v>
      </c>
      <c r="C2508" s="3" t="str" cm="1">
        <f t="array" ref="C2508">_xlfn.IFS(LEFT(A2508,1)="1","1+2 kvartal",LEFT(A2508,1)="2","1+2 kvartal",LEFT(A2508,1)="3","3+4 kvartal",LEFT(A2508,1)="4","3+4 kvartal")</f>
        <v>1+2 kvartal</v>
      </c>
      <c r="D2508" s="3" t="s">
        <v>104</v>
      </c>
      <c r="E2508" s="3" t="s">
        <v>9</v>
      </c>
      <c r="F2508" s="4">
        <v>1212</v>
      </c>
      <c r="G2508" s="14">
        <v>7.3</v>
      </c>
    </row>
    <row r="2509" spans="1:7" x14ac:dyDescent="0.25">
      <c r="A2509" s="3" t="s">
        <v>183</v>
      </c>
      <c r="B2509" s="3">
        <f t="shared" si="39"/>
        <v>2022</v>
      </c>
      <c r="C2509" s="3" t="str" cm="1">
        <f t="array" ref="C2509">_xlfn.IFS(LEFT(A2509,1)="1","1+2 kvartal",LEFT(A2509,1)="2","1+2 kvartal",LEFT(A2509,1)="3","3+4 kvartal",LEFT(A2509,1)="4","3+4 kvartal")</f>
        <v>1+2 kvartal</v>
      </c>
      <c r="D2509" s="3" t="s">
        <v>104</v>
      </c>
      <c r="E2509" s="3" t="s">
        <v>10</v>
      </c>
      <c r="F2509" s="4">
        <v>2526</v>
      </c>
      <c r="G2509" s="14">
        <v>10.9</v>
      </c>
    </row>
    <row r="2510" spans="1:7" x14ac:dyDescent="0.25">
      <c r="A2510" s="3" t="s">
        <v>183</v>
      </c>
      <c r="B2510" s="3">
        <f t="shared" si="39"/>
        <v>2022</v>
      </c>
      <c r="C2510" s="3" t="str" cm="1">
        <f t="array" ref="C2510">_xlfn.IFS(LEFT(A2510,1)="1","1+2 kvartal",LEFT(A2510,1)="2","1+2 kvartal",LEFT(A2510,1)="3","3+4 kvartal",LEFT(A2510,1)="4","3+4 kvartal")</f>
        <v>1+2 kvartal</v>
      </c>
      <c r="D2510" s="3" t="s">
        <v>104</v>
      </c>
      <c r="E2510" s="3" t="s">
        <v>11</v>
      </c>
      <c r="F2510" s="4">
        <v>1500</v>
      </c>
      <c r="G2510" s="14">
        <v>6.5</v>
      </c>
    </row>
    <row r="2511" spans="1:7" x14ac:dyDescent="0.25">
      <c r="A2511" s="3" t="s">
        <v>183</v>
      </c>
      <c r="B2511" s="3">
        <f t="shared" si="39"/>
        <v>2022</v>
      </c>
      <c r="C2511" s="3" t="str" cm="1">
        <f t="array" ref="C2511">_xlfn.IFS(LEFT(A2511,1)="1","1+2 kvartal",LEFT(A2511,1)="2","1+2 kvartal",LEFT(A2511,1)="3","3+4 kvartal",LEFT(A2511,1)="4","3+4 kvartal")</f>
        <v>1+2 kvartal</v>
      </c>
      <c r="D2511" s="3" t="s">
        <v>104</v>
      </c>
      <c r="E2511" s="3" t="s">
        <v>12</v>
      </c>
      <c r="F2511" s="4">
        <v>1595</v>
      </c>
      <c r="G2511" s="14">
        <v>7.2</v>
      </c>
    </row>
    <row r="2512" spans="1:7" x14ac:dyDescent="0.25">
      <c r="A2512" s="3" t="s">
        <v>183</v>
      </c>
      <c r="B2512" s="3">
        <f t="shared" si="39"/>
        <v>2022</v>
      </c>
      <c r="C2512" s="3" t="str" cm="1">
        <f t="array" ref="C2512">_xlfn.IFS(LEFT(A2512,1)="1","1+2 kvartal",LEFT(A2512,1)="2","1+2 kvartal",LEFT(A2512,1)="3","3+4 kvartal",LEFT(A2512,1)="4","3+4 kvartal")</f>
        <v>1+2 kvartal</v>
      </c>
      <c r="D2512" s="3" t="s">
        <v>104</v>
      </c>
      <c r="E2512" s="3" t="s">
        <v>13</v>
      </c>
      <c r="F2512" s="4">
        <v>199</v>
      </c>
      <c r="G2512" s="14">
        <v>2.4</v>
      </c>
    </row>
    <row r="2513" spans="1:7" x14ac:dyDescent="0.25">
      <c r="A2513" s="3" t="s">
        <v>183</v>
      </c>
      <c r="B2513" s="3">
        <f t="shared" si="39"/>
        <v>2022</v>
      </c>
      <c r="C2513" s="3" t="str" cm="1">
        <f t="array" ref="C2513">_xlfn.IFS(LEFT(A2513,1)="1","1+2 kvartal",LEFT(A2513,1)="2","1+2 kvartal",LEFT(A2513,1)="3","3+4 kvartal",LEFT(A2513,1)="4","3+4 kvartal")</f>
        <v>1+2 kvartal</v>
      </c>
      <c r="D2513" s="3" t="s">
        <v>104</v>
      </c>
      <c r="E2513" s="3" t="s">
        <v>14</v>
      </c>
      <c r="F2513" s="4">
        <v>821</v>
      </c>
      <c r="G2513" s="4">
        <v>3</v>
      </c>
    </row>
    <row r="2514" spans="1:7" x14ac:dyDescent="0.25">
      <c r="A2514" s="3" t="s">
        <v>183</v>
      </c>
      <c r="B2514" s="3">
        <f t="shared" si="39"/>
        <v>2022</v>
      </c>
      <c r="C2514" s="3" t="str" cm="1">
        <f t="array" ref="C2514">_xlfn.IFS(LEFT(A2514,1)="1","1+2 kvartal",LEFT(A2514,1)="2","1+2 kvartal",LEFT(A2514,1)="3","3+4 kvartal",LEFT(A2514,1)="4","3+4 kvartal")</f>
        <v>1+2 kvartal</v>
      </c>
      <c r="D2514" s="3" t="s">
        <v>104</v>
      </c>
      <c r="E2514" s="3" t="s">
        <v>15</v>
      </c>
      <c r="F2514" s="4">
        <v>5287</v>
      </c>
      <c r="G2514" s="14">
        <v>7.2</v>
      </c>
    </row>
    <row r="2515" spans="1:7" x14ac:dyDescent="0.25">
      <c r="A2515" s="3" t="s">
        <v>183</v>
      </c>
      <c r="B2515" s="3">
        <f t="shared" si="39"/>
        <v>2022</v>
      </c>
      <c r="C2515" s="3" t="str" cm="1">
        <f t="array" ref="C2515">_xlfn.IFS(LEFT(A2515,1)="1","1+2 kvartal",LEFT(A2515,1)="2","1+2 kvartal",LEFT(A2515,1)="3","3+4 kvartal",LEFT(A2515,1)="4","3+4 kvartal")</f>
        <v>1+2 kvartal</v>
      </c>
      <c r="D2515" s="3" t="s">
        <v>104</v>
      </c>
      <c r="E2515" s="3" t="s">
        <v>16</v>
      </c>
      <c r="F2515" s="4">
        <v>97</v>
      </c>
      <c r="G2515" s="14">
        <v>5.4</v>
      </c>
    </row>
    <row r="2516" spans="1:7" x14ac:dyDescent="0.25">
      <c r="A2516" s="3" t="s">
        <v>183</v>
      </c>
      <c r="B2516" s="3">
        <f t="shared" si="39"/>
        <v>2022</v>
      </c>
      <c r="C2516" s="3" t="str" cm="1">
        <f t="array" ref="C2516">_xlfn.IFS(LEFT(A2516,1)="1","1+2 kvartal",LEFT(A2516,1)="2","1+2 kvartal",LEFT(A2516,1)="3","3+4 kvartal",LEFT(A2516,1)="4","3+4 kvartal")</f>
        <v>1+2 kvartal</v>
      </c>
      <c r="D2516" s="3" t="s">
        <v>104</v>
      </c>
      <c r="E2516" s="3" t="s">
        <v>17</v>
      </c>
      <c r="F2516" s="4">
        <v>1369</v>
      </c>
      <c r="G2516" s="14">
        <v>4.5</v>
      </c>
    </row>
    <row r="2517" spans="1:7" x14ac:dyDescent="0.25">
      <c r="A2517" s="3" t="s">
        <v>183</v>
      </c>
      <c r="B2517" s="3">
        <f t="shared" si="39"/>
        <v>2022</v>
      </c>
      <c r="C2517" s="3" t="str" cm="1">
        <f t="array" ref="C2517">_xlfn.IFS(LEFT(A2517,1)="1","1+2 kvartal",LEFT(A2517,1)="2","1+2 kvartal",LEFT(A2517,1)="3","3+4 kvartal",LEFT(A2517,1)="4","3+4 kvartal")</f>
        <v>1+2 kvartal</v>
      </c>
      <c r="D2517" s="3" t="s">
        <v>104</v>
      </c>
      <c r="E2517" s="3" t="s">
        <v>18</v>
      </c>
      <c r="F2517" s="4">
        <v>1437</v>
      </c>
      <c r="G2517" s="14">
        <v>6.1</v>
      </c>
    </row>
    <row r="2518" spans="1:7" x14ac:dyDescent="0.25">
      <c r="A2518" s="3" t="s">
        <v>183</v>
      </c>
      <c r="B2518" s="3">
        <f t="shared" si="39"/>
        <v>2022</v>
      </c>
      <c r="C2518" s="3" t="str" cm="1">
        <f t="array" ref="C2518">_xlfn.IFS(LEFT(A2518,1)="1","1+2 kvartal",LEFT(A2518,1)="2","1+2 kvartal",LEFT(A2518,1)="3","3+4 kvartal",LEFT(A2518,1)="4","3+4 kvartal")</f>
        <v>1+2 kvartal</v>
      </c>
      <c r="D2518" s="3" t="s">
        <v>104</v>
      </c>
      <c r="E2518" s="3" t="s">
        <v>19</v>
      </c>
      <c r="F2518" s="4">
        <v>1265</v>
      </c>
      <c r="G2518" s="14">
        <v>5.0999999999999996</v>
      </c>
    </row>
    <row r="2519" spans="1:7" x14ac:dyDescent="0.25">
      <c r="A2519" s="3" t="s">
        <v>183</v>
      </c>
      <c r="B2519" s="3">
        <f t="shared" si="39"/>
        <v>2022</v>
      </c>
      <c r="C2519" s="3" t="str" cm="1">
        <f t="array" ref="C2519">_xlfn.IFS(LEFT(A2519,1)="1","1+2 kvartal",LEFT(A2519,1)="2","1+2 kvartal",LEFT(A2519,1)="3","3+4 kvartal",LEFT(A2519,1)="4","3+4 kvartal")</f>
        <v>1+2 kvartal</v>
      </c>
      <c r="D2519" s="3" t="s">
        <v>104</v>
      </c>
      <c r="E2519" s="3" t="s">
        <v>20</v>
      </c>
      <c r="F2519" s="4">
        <v>2298</v>
      </c>
      <c r="G2519" s="4">
        <v>7</v>
      </c>
    </row>
    <row r="2520" spans="1:7" x14ac:dyDescent="0.25">
      <c r="A2520" s="3" t="s">
        <v>183</v>
      </c>
      <c r="B2520" s="3">
        <f t="shared" si="39"/>
        <v>2022</v>
      </c>
      <c r="C2520" s="3" t="str" cm="1">
        <f t="array" ref="C2520">_xlfn.IFS(LEFT(A2520,1)="1","1+2 kvartal",LEFT(A2520,1)="2","1+2 kvartal",LEFT(A2520,1)="3","3+4 kvartal",LEFT(A2520,1)="4","3+4 kvartal")</f>
        <v>1+2 kvartal</v>
      </c>
      <c r="D2520" s="3" t="s">
        <v>104</v>
      </c>
      <c r="E2520" s="3" t="s">
        <v>21</v>
      </c>
      <c r="F2520" s="4">
        <v>2391</v>
      </c>
      <c r="G2520" s="14">
        <v>3.4</v>
      </c>
    </row>
    <row r="2521" spans="1:7" x14ac:dyDescent="0.25">
      <c r="A2521" s="3" t="s">
        <v>183</v>
      </c>
      <c r="B2521" s="3">
        <f t="shared" si="39"/>
        <v>2022</v>
      </c>
      <c r="C2521" s="3" t="str" cm="1">
        <f t="array" ref="C2521">_xlfn.IFS(LEFT(A2521,1)="1","1+2 kvartal",LEFT(A2521,1)="2","1+2 kvartal",LEFT(A2521,1)="3","3+4 kvartal",LEFT(A2521,1)="4","3+4 kvartal")</f>
        <v>1+2 kvartal</v>
      </c>
      <c r="D2521" s="3" t="s">
        <v>104</v>
      </c>
      <c r="E2521" s="3" t="s">
        <v>22</v>
      </c>
      <c r="F2521" s="4">
        <v>3131</v>
      </c>
      <c r="G2521" s="14">
        <v>8.8000000000000007</v>
      </c>
    </row>
    <row r="2522" spans="1:7" x14ac:dyDescent="0.25">
      <c r="A2522" s="3" t="s">
        <v>183</v>
      </c>
      <c r="B2522" s="3">
        <f t="shared" si="39"/>
        <v>2022</v>
      </c>
      <c r="C2522" s="3" t="str" cm="1">
        <f t="array" ref="C2522">_xlfn.IFS(LEFT(A2522,1)="1","1+2 kvartal",LEFT(A2522,1)="2","1+2 kvartal",LEFT(A2522,1)="3","3+4 kvartal",LEFT(A2522,1)="4","3+4 kvartal")</f>
        <v>1+2 kvartal</v>
      </c>
      <c r="D2522" s="3" t="s">
        <v>104</v>
      </c>
      <c r="E2522" s="3" t="s">
        <v>23</v>
      </c>
      <c r="F2522" s="4">
        <v>1528</v>
      </c>
      <c r="G2522" s="14">
        <v>5.4</v>
      </c>
    </row>
    <row r="2523" spans="1:7" x14ac:dyDescent="0.25">
      <c r="A2523" s="3" t="s">
        <v>183</v>
      </c>
      <c r="B2523" s="3">
        <f t="shared" si="39"/>
        <v>2022</v>
      </c>
      <c r="C2523" s="3" t="str" cm="1">
        <f t="array" ref="C2523">_xlfn.IFS(LEFT(A2523,1)="1","1+2 kvartal",LEFT(A2523,1)="2","1+2 kvartal",LEFT(A2523,1)="3","3+4 kvartal",LEFT(A2523,1)="4","3+4 kvartal")</f>
        <v>1+2 kvartal</v>
      </c>
      <c r="D2523" s="3" t="s">
        <v>104</v>
      </c>
      <c r="E2523" s="3" t="s">
        <v>24</v>
      </c>
      <c r="F2523" s="4">
        <v>872</v>
      </c>
      <c r="G2523" s="14">
        <v>3.6</v>
      </c>
    </row>
    <row r="2524" spans="1:7" x14ac:dyDescent="0.25">
      <c r="A2524" s="3" t="s">
        <v>183</v>
      </c>
      <c r="B2524" s="3">
        <f t="shared" si="39"/>
        <v>2022</v>
      </c>
      <c r="C2524" s="3" t="str" cm="1">
        <f t="array" ref="C2524">_xlfn.IFS(LEFT(A2524,1)="1","1+2 kvartal",LEFT(A2524,1)="2","1+2 kvartal",LEFT(A2524,1)="3","3+4 kvartal",LEFT(A2524,1)="4","3+4 kvartal")</f>
        <v>1+2 kvartal</v>
      </c>
      <c r="D2524" s="3" t="s">
        <v>104</v>
      </c>
      <c r="E2524" s="3" t="s">
        <v>25</v>
      </c>
      <c r="F2524" s="4">
        <v>2473</v>
      </c>
      <c r="G2524" s="14">
        <v>7.9</v>
      </c>
    </row>
    <row r="2525" spans="1:7" x14ac:dyDescent="0.25">
      <c r="A2525" s="3" t="s">
        <v>183</v>
      </c>
      <c r="B2525" s="3">
        <f t="shared" si="39"/>
        <v>2022</v>
      </c>
      <c r="C2525" s="3" t="str" cm="1">
        <f t="array" ref="C2525">_xlfn.IFS(LEFT(A2525,1)="1","1+2 kvartal",LEFT(A2525,1)="2","1+2 kvartal",LEFT(A2525,1)="3","3+4 kvartal",LEFT(A2525,1)="4","3+4 kvartal")</f>
        <v>1+2 kvartal</v>
      </c>
      <c r="D2525" s="3" t="s">
        <v>104</v>
      </c>
      <c r="E2525" s="3" t="s">
        <v>26</v>
      </c>
      <c r="F2525" s="4">
        <v>1190</v>
      </c>
      <c r="G2525" s="14">
        <v>2.6</v>
      </c>
    </row>
    <row r="2526" spans="1:7" x14ac:dyDescent="0.25">
      <c r="A2526" s="3" t="s">
        <v>183</v>
      </c>
      <c r="B2526" s="3">
        <f t="shared" si="39"/>
        <v>2022</v>
      </c>
      <c r="C2526" s="3" t="str" cm="1">
        <f t="array" ref="C2526">_xlfn.IFS(LEFT(A2526,1)="1","1+2 kvartal",LEFT(A2526,1)="2","1+2 kvartal",LEFT(A2526,1)="3","3+4 kvartal",LEFT(A2526,1)="4","3+4 kvartal")</f>
        <v>1+2 kvartal</v>
      </c>
      <c r="D2526" s="3" t="s">
        <v>104</v>
      </c>
      <c r="E2526" s="3" t="s">
        <v>27</v>
      </c>
      <c r="F2526" s="4">
        <v>2023</v>
      </c>
      <c r="G2526" s="14">
        <v>4.5</v>
      </c>
    </row>
    <row r="2527" spans="1:7" x14ac:dyDescent="0.25">
      <c r="A2527" s="3" t="s">
        <v>183</v>
      </c>
      <c r="B2527" s="3">
        <f t="shared" si="39"/>
        <v>2022</v>
      </c>
      <c r="C2527" s="3" t="str" cm="1">
        <f t="array" ref="C2527">_xlfn.IFS(LEFT(A2527,1)="1","1+2 kvartal",LEFT(A2527,1)="2","1+2 kvartal",LEFT(A2527,1)="3","3+4 kvartal",LEFT(A2527,1)="4","3+4 kvartal")</f>
        <v>1+2 kvartal</v>
      </c>
      <c r="D2527" s="3" t="s">
        <v>104</v>
      </c>
      <c r="E2527" s="3" t="s">
        <v>28</v>
      </c>
      <c r="F2527" s="4">
        <v>781</v>
      </c>
      <c r="G2527" s="14">
        <v>5.0999999999999996</v>
      </c>
    </row>
    <row r="2528" spans="1:7" x14ac:dyDescent="0.25">
      <c r="A2528" s="3" t="s">
        <v>183</v>
      </c>
      <c r="B2528" s="3">
        <f t="shared" si="39"/>
        <v>2022</v>
      </c>
      <c r="C2528" s="3" t="str" cm="1">
        <f t="array" ref="C2528">_xlfn.IFS(LEFT(A2528,1)="1","1+2 kvartal",LEFT(A2528,1)="2","1+2 kvartal",LEFT(A2528,1)="3","3+4 kvartal",LEFT(A2528,1)="4","3+4 kvartal")</f>
        <v>1+2 kvartal</v>
      </c>
      <c r="D2528" s="3" t="s">
        <v>104</v>
      </c>
      <c r="E2528" s="3" t="s">
        <v>29</v>
      </c>
      <c r="F2528" s="4">
        <v>1532</v>
      </c>
      <c r="G2528" s="14">
        <v>4.9000000000000004</v>
      </c>
    </row>
    <row r="2529" spans="1:7" x14ac:dyDescent="0.25">
      <c r="A2529" s="3" t="s">
        <v>183</v>
      </c>
      <c r="B2529" s="3">
        <f t="shared" si="39"/>
        <v>2022</v>
      </c>
      <c r="C2529" s="3" t="str" cm="1">
        <f t="array" ref="C2529">_xlfn.IFS(LEFT(A2529,1)="1","1+2 kvartal",LEFT(A2529,1)="2","1+2 kvartal",LEFT(A2529,1)="3","3+4 kvartal",LEFT(A2529,1)="4","3+4 kvartal")</f>
        <v>1+2 kvartal</v>
      </c>
      <c r="D2529" s="3" t="s">
        <v>104</v>
      </c>
      <c r="E2529" s="3" t="s">
        <v>30</v>
      </c>
      <c r="F2529" s="4">
        <v>1393</v>
      </c>
      <c r="G2529" s="14">
        <v>5.7</v>
      </c>
    </row>
    <row r="2530" spans="1:7" x14ac:dyDescent="0.25">
      <c r="A2530" s="3" t="s">
        <v>183</v>
      </c>
      <c r="B2530" s="3">
        <f t="shared" si="39"/>
        <v>2022</v>
      </c>
      <c r="C2530" s="3" t="str" cm="1">
        <f t="array" ref="C2530">_xlfn.IFS(LEFT(A2530,1)="1","1+2 kvartal",LEFT(A2530,1)="2","1+2 kvartal",LEFT(A2530,1)="3","3+4 kvartal",LEFT(A2530,1)="4","3+4 kvartal")</f>
        <v>1+2 kvartal</v>
      </c>
      <c r="D2530" s="3" t="s">
        <v>104</v>
      </c>
      <c r="E2530" s="3" t="s">
        <v>31</v>
      </c>
      <c r="F2530" s="4">
        <v>3645</v>
      </c>
      <c r="G2530" s="4">
        <v>10</v>
      </c>
    </row>
    <row r="2531" spans="1:7" x14ac:dyDescent="0.25">
      <c r="A2531" s="3" t="s">
        <v>183</v>
      </c>
      <c r="B2531" s="3">
        <f t="shared" si="39"/>
        <v>2022</v>
      </c>
      <c r="C2531" s="3" t="str" cm="1">
        <f t="array" ref="C2531">_xlfn.IFS(LEFT(A2531,1)="1","1+2 kvartal",LEFT(A2531,1)="2","1+2 kvartal",LEFT(A2531,1)="3","3+4 kvartal",LEFT(A2531,1)="4","3+4 kvartal")</f>
        <v>1+2 kvartal</v>
      </c>
      <c r="D2531" s="3" t="s">
        <v>104</v>
      </c>
      <c r="E2531" s="3" t="s">
        <v>32</v>
      </c>
      <c r="F2531" s="4">
        <v>2589</v>
      </c>
      <c r="G2531" s="14">
        <v>7.5</v>
      </c>
    </row>
    <row r="2532" spans="1:7" x14ac:dyDescent="0.25">
      <c r="A2532" s="3" t="s">
        <v>183</v>
      </c>
      <c r="B2532" s="3">
        <f t="shared" si="39"/>
        <v>2022</v>
      </c>
      <c r="C2532" s="3" t="str" cm="1">
        <f t="array" ref="C2532">_xlfn.IFS(LEFT(A2532,1)="1","1+2 kvartal",LEFT(A2532,1)="2","1+2 kvartal",LEFT(A2532,1)="3","3+4 kvartal",LEFT(A2532,1)="4","3+4 kvartal")</f>
        <v>1+2 kvartal</v>
      </c>
      <c r="D2532" s="3" t="s">
        <v>104</v>
      </c>
      <c r="E2532" s="3" t="s">
        <v>33</v>
      </c>
      <c r="F2532" s="4">
        <v>1358</v>
      </c>
      <c r="G2532" s="14">
        <v>7.2</v>
      </c>
    </row>
    <row r="2533" spans="1:7" x14ac:dyDescent="0.25">
      <c r="A2533" s="3" t="s">
        <v>183</v>
      </c>
      <c r="B2533" s="3">
        <f t="shared" si="39"/>
        <v>2022</v>
      </c>
      <c r="C2533" s="3" t="str" cm="1">
        <f t="array" ref="C2533">_xlfn.IFS(LEFT(A2533,1)="1","1+2 kvartal",LEFT(A2533,1)="2","1+2 kvartal",LEFT(A2533,1)="3","3+4 kvartal",LEFT(A2533,1)="4","3+4 kvartal")</f>
        <v>1+2 kvartal</v>
      </c>
      <c r="D2533" s="3" t="s">
        <v>104</v>
      </c>
      <c r="E2533" s="3" t="s">
        <v>34</v>
      </c>
      <c r="F2533" s="4">
        <v>1460</v>
      </c>
      <c r="G2533" s="14">
        <v>4.9000000000000004</v>
      </c>
    </row>
    <row r="2534" spans="1:7" x14ac:dyDescent="0.25">
      <c r="A2534" s="3" t="s">
        <v>183</v>
      </c>
      <c r="B2534" s="3">
        <f t="shared" si="39"/>
        <v>2022</v>
      </c>
      <c r="C2534" s="3" t="str" cm="1">
        <f t="array" ref="C2534">_xlfn.IFS(LEFT(A2534,1)="1","1+2 kvartal",LEFT(A2534,1)="2","1+2 kvartal",LEFT(A2534,1)="3","3+4 kvartal",LEFT(A2534,1)="4","3+4 kvartal")</f>
        <v>1+2 kvartal</v>
      </c>
      <c r="D2534" s="3" t="s">
        <v>104</v>
      </c>
      <c r="E2534" s="3" t="s">
        <v>35</v>
      </c>
      <c r="F2534" s="4">
        <v>2469</v>
      </c>
      <c r="G2534" s="14">
        <v>6.5</v>
      </c>
    </row>
    <row r="2535" spans="1:7" x14ac:dyDescent="0.25">
      <c r="A2535" s="3" t="s">
        <v>183</v>
      </c>
      <c r="B2535" s="3">
        <f t="shared" si="39"/>
        <v>2022</v>
      </c>
      <c r="C2535" s="3" t="str" cm="1">
        <f t="array" ref="C2535">_xlfn.IFS(LEFT(A2535,1)="1","1+2 kvartal",LEFT(A2535,1)="2","1+2 kvartal",LEFT(A2535,1)="3","3+4 kvartal",LEFT(A2535,1)="4","3+4 kvartal")</f>
        <v>1+2 kvartal</v>
      </c>
      <c r="D2535" s="3" t="s">
        <v>104</v>
      </c>
      <c r="E2535" s="3" t="s">
        <v>36</v>
      </c>
      <c r="F2535" s="4">
        <v>1039</v>
      </c>
      <c r="G2535" s="14">
        <v>5.7</v>
      </c>
    </row>
    <row r="2536" spans="1:7" x14ac:dyDescent="0.25">
      <c r="A2536" s="3" t="s">
        <v>183</v>
      </c>
      <c r="B2536" s="3">
        <f t="shared" si="39"/>
        <v>2022</v>
      </c>
      <c r="C2536" s="3" t="str" cm="1">
        <f t="array" ref="C2536">_xlfn.IFS(LEFT(A2536,1)="1","1+2 kvartal",LEFT(A2536,1)="2","1+2 kvartal",LEFT(A2536,1)="3","3+4 kvartal",LEFT(A2536,1)="4","3+4 kvartal")</f>
        <v>1+2 kvartal</v>
      </c>
      <c r="D2536" s="3" t="s">
        <v>104</v>
      </c>
      <c r="E2536" s="3" t="s">
        <v>37</v>
      </c>
      <c r="F2536" s="4">
        <v>3829</v>
      </c>
      <c r="G2536" s="14">
        <v>6.8</v>
      </c>
    </row>
    <row r="2537" spans="1:7" x14ac:dyDescent="0.25">
      <c r="A2537" s="3" t="s">
        <v>183</v>
      </c>
      <c r="B2537" s="3">
        <f t="shared" si="39"/>
        <v>2022</v>
      </c>
      <c r="C2537" s="3" t="str" cm="1">
        <f t="array" ref="C2537">_xlfn.IFS(LEFT(A2537,1)="1","1+2 kvartal",LEFT(A2537,1)="2","1+2 kvartal",LEFT(A2537,1)="3","3+4 kvartal",LEFT(A2537,1)="4","3+4 kvartal")</f>
        <v>1+2 kvartal</v>
      </c>
      <c r="D2537" s="3" t="s">
        <v>104</v>
      </c>
      <c r="E2537" s="3" t="s">
        <v>38</v>
      </c>
      <c r="F2537" s="4">
        <v>1648</v>
      </c>
      <c r="G2537" s="14">
        <v>4.8</v>
      </c>
    </row>
    <row r="2538" spans="1:7" x14ac:dyDescent="0.25">
      <c r="A2538" s="3" t="s">
        <v>183</v>
      </c>
      <c r="B2538" s="3">
        <f t="shared" si="39"/>
        <v>2022</v>
      </c>
      <c r="C2538" s="3" t="str" cm="1">
        <f t="array" ref="C2538">_xlfn.IFS(LEFT(A2538,1)="1","1+2 kvartal",LEFT(A2538,1)="2","1+2 kvartal",LEFT(A2538,1)="3","3+4 kvartal",LEFT(A2538,1)="4","3+4 kvartal")</f>
        <v>1+2 kvartal</v>
      </c>
      <c r="D2538" s="3" t="s">
        <v>104</v>
      </c>
      <c r="E2538" s="3" t="s">
        <v>39</v>
      </c>
      <c r="F2538" s="4">
        <v>3228</v>
      </c>
      <c r="G2538" s="14">
        <v>8.1999999999999993</v>
      </c>
    </row>
    <row r="2539" spans="1:7" x14ac:dyDescent="0.25">
      <c r="A2539" s="3" t="s">
        <v>183</v>
      </c>
      <c r="B2539" s="3">
        <f t="shared" si="39"/>
        <v>2022</v>
      </c>
      <c r="C2539" s="3" t="str" cm="1">
        <f t="array" ref="C2539">_xlfn.IFS(LEFT(A2539,1)="1","1+2 kvartal",LEFT(A2539,1)="2","1+2 kvartal",LEFT(A2539,1)="3","3+4 kvartal",LEFT(A2539,1)="4","3+4 kvartal")</f>
        <v>1+2 kvartal</v>
      </c>
      <c r="D2539" s="3" t="s">
        <v>104</v>
      </c>
      <c r="E2539" s="3" t="s">
        <v>40</v>
      </c>
      <c r="F2539" s="4">
        <v>3284</v>
      </c>
      <c r="G2539" s="14">
        <v>7.1</v>
      </c>
    </row>
    <row r="2540" spans="1:7" x14ac:dyDescent="0.25">
      <c r="A2540" s="3" t="s">
        <v>183</v>
      </c>
      <c r="B2540" s="3">
        <f t="shared" si="39"/>
        <v>2022</v>
      </c>
      <c r="C2540" s="3" t="str" cm="1">
        <f t="array" ref="C2540">_xlfn.IFS(LEFT(A2540,1)="1","1+2 kvartal",LEFT(A2540,1)="2","1+2 kvartal",LEFT(A2540,1)="3","3+4 kvartal",LEFT(A2540,1)="4","3+4 kvartal")</f>
        <v>1+2 kvartal</v>
      </c>
      <c r="D2540" s="3" t="s">
        <v>104</v>
      </c>
      <c r="E2540" s="3" t="s">
        <v>41</v>
      </c>
      <c r="F2540" s="4">
        <v>2073</v>
      </c>
      <c r="G2540" s="14">
        <v>5.7</v>
      </c>
    </row>
    <row r="2541" spans="1:7" x14ac:dyDescent="0.25">
      <c r="A2541" s="3" t="s">
        <v>183</v>
      </c>
      <c r="B2541" s="3">
        <f t="shared" si="39"/>
        <v>2022</v>
      </c>
      <c r="C2541" s="3" t="str" cm="1">
        <f t="array" ref="C2541">_xlfn.IFS(LEFT(A2541,1)="1","1+2 kvartal",LEFT(A2541,1)="2","1+2 kvartal",LEFT(A2541,1)="3","3+4 kvartal",LEFT(A2541,1)="4","3+4 kvartal")</f>
        <v>1+2 kvartal</v>
      </c>
      <c r="D2541" s="3" t="s">
        <v>104</v>
      </c>
      <c r="E2541" s="3" t="s">
        <v>42</v>
      </c>
      <c r="F2541" s="4">
        <v>4187</v>
      </c>
      <c r="G2541" s="14">
        <v>6.9</v>
      </c>
    </row>
    <row r="2542" spans="1:7" x14ac:dyDescent="0.25">
      <c r="A2542" s="3" t="s">
        <v>183</v>
      </c>
      <c r="B2542" s="3">
        <f t="shared" si="39"/>
        <v>2022</v>
      </c>
      <c r="C2542" s="3" t="str" cm="1">
        <f t="array" ref="C2542">_xlfn.IFS(LEFT(A2542,1)="1","1+2 kvartal",LEFT(A2542,1)="2","1+2 kvartal",LEFT(A2542,1)="3","3+4 kvartal",LEFT(A2542,1)="4","3+4 kvartal")</f>
        <v>1+2 kvartal</v>
      </c>
      <c r="D2542" s="3" t="s">
        <v>104</v>
      </c>
      <c r="E2542" s="3" t="s">
        <v>43</v>
      </c>
      <c r="F2542" s="4">
        <v>1769</v>
      </c>
      <c r="G2542" s="14">
        <v>5.0999999999999996</v>
      </c>
    </row>
    <row r="2543" spans="1:7" x14ac:dyDescent="0.25">
      <c r="A2543" s="3" t="s">
        <v>183</v>
      </c>
      <c r="B2543" s="3">
        <f t="shared" si="39"/>
        <v>2022</v>
      </c>
      <c r="C2543" s="3" t="str" cm="1">
        <f t="array" ref="C2543">_xlfn.IFS(LEFT(A2543,1)="1","1+2 kvartal",LEFT(A2543,1)="2","1+2 kvartal",LEFT(A2543,1)="3","3+4 kvartal",LEFT(A2543,1)="4","3+4 kvartal")</f>
        <v>1+2 kvartal</v>
      </c>
      <c r="D2543" s="3" t="s">
        <v>104</v>
      </c>
      <c r="E2543" s="3" t="s">
        <v>44</v>
      </c>
      <c r="F2543" s="4">
        <v>1743</v>
      </c>
      <c r="G2543" s="4">
        <v>5</v>
      </c>
    </row>
    <row r="2544" spans="1:7" x14ac:dyDescent="0.25">
      <c r="A2544" s="3" t="s">
        <v>183</v>
      </c>
      <c r="B2544" s="3">
        <f t="shared" si="39"/>
        <v>2022</v>
      </c>
      <c r="C2544" s="3" t="str" cm="1">
        <f t="array" ref="C2544">_xlfn.IFS(LEFT(A2544,1)="1","1+2 kvartal",LEFT(A2544,1)="2","1+2 kvartal",LEFT(A2544,1)="3","3+4 kvartal",LEFT(A2544,1)="4","3+4 kvartal")</f>
        <v>1+2 kvartal</v>
      </c>
      <c r="D2544" s="3" t="s">
        <v>104</v>
      </c>
      <c r="E2544" s="3" t="s">
        <v>45</v>
      </c>
      <c r="F2544" s="4">
        <v>412</v>
      </c>
      <c r="G2544" s="4">
        <v>3</v>
      </c>
    </row>
    <row r="2545" spans="1:7" x14ac:dyDescent="0.25">
      <c r="A2545" s="3" t="s">
        <v>183</v>
      </c>
      <c r="B2545" s="3">
        <f t="shared" si="39"/>
        <v>2022</v>
      </c>
      <c r="C2545" s="3" t="str" cm="1">
        <f t="array" ref="C2545">_xlfn.IFS(LEFT(A2545,1)="1","1+2 kvartal",LEFT(A2545,1)="2","1+2 kvartal",LEFT(A2545,1)="3","3+4 kvartal",LEFT(A2545,1)="4","3+4 kvartal")</f>
        <v>1+2 kvartal</v>
      </c>
      <c r="D2545" s="3" t="s">
        <v>104</v>
      </c>
      <c r="E2545" s="3" t="s">
        <v>46</v>
      </c>
      <c r="F2545" s="4">
        <v>1606</v>
      </c>
      <c r="G2545" s="14">
        <v>6.1</v>
      </c>
    </row>
    <row r="2546" spans="1:7" x14ac:dyDescent="0.25">
      <c r="A2546" s="3" t="s">
        <v>183</v>
      </c>
      <c r="B2546" s="3">
        <f t="shared" si="39"/>
        <v>2022</v>
      </c>
      <c r="C2546" s="3" t="str" cm="1">
        <f t="array" ref="C2546">_xlfn.IFS(LEFT(A2546,1)="1","1+2 kvartal",LEFT(A2546,1)="2","1+2 kvartal",LEFT(A2546,1)="3","3+4 kvartal",LEFT(A2546,1)="4","3+4 kvartal")</f>
        <v>1+2 kvartal</v>
      </c>
      <c r="D2546" s="3" t="s">
        <v>104</v>
      </c>
      <c r="E2546" s="3" t="s">
        <v>47</v>
      </c>
      <c r="F2546" s="4">
        <v>1054</v>
      </c>
      <c r="G2546" s="14">
        <v>6.9</v>
      </c>
    </row>
    <row r="2547" spans="1:7" x14ac:dyDescent="0.25">
      <c r="A2547" s="3" t="s">
        <v>183</v>
      </c>
      <c r="B2547" s="3">
        <f t="shared" si="39"/>
        <v>2022</v>
      </c>
      <c r="C2547" s="3" t="str" cm="1">
        <f t="array" ref="C2547">_xlfn.IFS(LEFT(A2547,1)="1","1+2 kvartal",LEFT(A2547,1)="2","1+2 kvartal",LEFT(A2547,1)="3","3+4 kvartal",LEFT(A2547,1)="4","3+4 kvartal")</f>
        <v>1+2 kvartal</v>
      </c>
      <c r="D2547" s="3" t="s">
        <v>104</v>
      </c>
      <c r="E2547" s="3" t="s">
        <v>48</v>
      </c>
      <c r="F2547" s="4">
        <v>1703</v>
      </c>
      <c r="G2547" s="14">
        <v>7.4</v>
      </c>
    </row>
    <row r="2548" spans="1:7" x14ac:dyDescent="0.25">
      <c r="A2548" s="3" t="s">
        <v>183</v>
      </c>
      <c r="B2548" s="3">
        <f t="shared" si="39"/>
        <v>2022</v>
      </c>
      <c r="C2548" s="3" t="str" cm="1">
        <f t="array" ref="C2548">_xlfn.IFS(LEFT(A2548,1)="1","1+2 kvartal",LEFT(A2548,1)="2","1+2 kvartal",LEFT(A2548,1)="3","3+4 kvartal",LEFT(A2548,1)="4","3+4 kvartal")</f>
        <v>1+2 kvartal</v>
      </c>
      <c r="D2548" s="3" t="s">
        <v>104</v>
      </c>
      <c r="E2548" s="3" t="s">
        <v>49</v>
      </c>
      <c r="F2548" s="4">
        <v>2928</v>
      </c>
      <c r="G2548" s="14">
        <v>9.8000000000000007</v>
      </c>
    </row>
    <row r="2549" spans="1:7" x14ac:dyDescent="0.25">
      <c r="A2549" s="3" t="s">
        <v>183</v>
      </c>
      <c r="B2549" s="3">
        <f t="shared" si="39"/>
        <v>2022</v>
      </c>
      <c r="C2549" s="3" t="str" cm="1">
        <f t="array" ref="C2549">_xlfn.IFS(LEFT(A2549,1)="1","1+2 kvartal",LEFT(A2549,1)="2","1+2 kvartal",LEFT(A2549,1)="3","3+4 kvartal",LEFT(A2549,1)="4","3+4 kvartal")</f>
        <v>1+2 kvartal</v>
      </c>
      <c r="D2549" s="3" t="s">
        <v>104</v>
      </c>
      <c r="E2549" s="3" t="s">
        <v>50</v>
      </c>
      <c r="F2549" s="4">
        <v>1014</v>
      </c>
      <c r="G2549" s="4">
        <v>7</v>
      </c>
    </row>
    <row r="2550" spans="1:7" x14ac:dyDescent="0.25">
      <c r="A2550" s="3" t="s">
        <v>183</v>
      </c>
      <c r="B2550" s="3">
        <f t="shared" si="39"/>
        <v>2022</v>
      </c>
      <c r="C2550" s="3" t="str" cm="1">
        <f t="array" ref="C2550">_xlfn.IFS(LEFT(A2550,1)="1","1+2 kvartal",LEFT(A2550,1)="2","1+2 kvartal",LEFT(A2550,1)="3","3+4 kvartal",LEFT(A2550,1)="4","3+4 kvartal")</f>
        <v>1+2 kvartal</v>
      </c>
      <c r="D2550" s="3" t="s">
        <v>104</v>
      </c>
      <c r="E2550" s="3" t="s">
        <v>51</v>
      </c>
      <c r="F2550" s="4">
        <v>3403</v>
      </c>
      <c r="G2550" s="14">
        <v>5.7</v>
      </c>
    </row>
    <row r="2551" spans="1:7" x14ac:dyDescent="0.25">
      <c r="A2551" s="3" t="s">
        <v>183</v>
      </c>
      <c r="B2551" s="3">
        <f t="shared" si="39"/>
        <v>2022</v>
      </c>
      <c r="C2551" s="3" t="str" cm="1">
        <f t="array" ref="C2551">_xlfn.IFS(LEFT(A2551,1)="1","1+2 kvartal",LEFT(A2551,1)="2","1+2 kvartal",LEFT(A2551,1)="3","3+4 kvartal",LEFT(A2551,1)="4","3+4 kvartal")</f>
        <v>1+2 kvartal</v>
      </c>
      <c r="D2551" s="3" t="s">
        <v>104</v>
      </c>
      <c r="E2551" s="3" t="s">
        <v>52</v>
      </c>
      <c r="F2551" s="4">
        <v>14595</v>
      </c>
      <c r="G2551" s="4">
        <v>3</v>
      </c>
    </row>
    <row r="2552" spans="1:7" x14ac:dyDescent="0.25">
      <c r="A2552" s="3" t="s">
        <v>183</v>
      </c>
      <c r="B2552" s="3">
        <f t="shared" si="39"/>
        <v>2022</v>
      </c>
      <c r="C2552" s="3" t="str" cm="1">
        <f t="array" ref="C2552">_xlfn.IFS(LEFT(A2552,1)="1","1+2 kvartal",LEFT(A2552,1)="2","1+2 kvartal",LEFT(A2552,1)="3","3+4 kvartal",LEFT(A2552,1)="4","3+4 kvartal")</f>
        <v>1+2 kvartal</v>
      </c>
      <c r="D2552" s="3" t="s">
        <v>104</v>
      </c>
      <c r="E2552" s="3" t="s">
        <v>53</v>
      </c>
      <c r="F2552" s="4">
        <v>2334</v>
      </c>
      <c r="G2552" s="14">
        <v>5.9</v>
      </c>
    </row>
    <row r="2553" spans="1:7" x14ac:dyDescent="0.25">
      <c r="A2553" s="3" t="s">
        <v>183</v>
      </c>
      <c r="B2553" s="3">
        <f t="shared" si="39"/>
        <v>2022</v>
      </c>
      <c r="C2553" s="3" t="str" cm="1">
        <f t="array" ref="C2553">_xlfn.IFS(LEFT(A2553,1)="1","1+2 kvartal",LEFT(A2553,1)="2","1+2 kvartal",LEFT(A2553,1)="3","3+4 kvartal",LEFT(A2553,1)="4","3+4 kvartal")</f>
        <v>1+2 kvartal</v>
      </c>
      <c r="D2553" s="3" t="s">
        <v>104</v>
      </c>
      <c r="E2553" s="3" t="s">
        <v>54</v>
      </c>
      <c r="F2553" s="4">
        <v>765</v>
      </c>
      <c r="G2553" s="4">
        <v>11</v>
      </c>
    </row>
    <row r="2554" spans="1:7" x14ac:dyDescent="0.25">
      <c r="A2554" s="3" t="s">
        <v>183</v>
      </c>
      <c r="B2554" s="3">
        <f t="shared" si="39"/>
        <v>2022</v>
      </c>
      <c r="C2554" s="3" t="str" cm="1">
        <f t="array" ref="C2554">_xlfn.IFS(LEFT(A2554,1)="1","1+2 kvartal",LEFT(A2554,1)="2","1+2 kvartal",LEFT(A2554,1)="3","3+4 kvartal",LEFT(A2554,1)="4","3+4 kvartal")</f>
        <v>1+2 kvartal</v>
      </c>
      <c r="D2554" s="3" t="s">
        <v>104</v>
      </c>
      <c r="E2554" s="3" t="s">
        <v>55</v>
      </c>
      <c r="F2554" s="4">
        <v>765</v>
      </c>
      <c r="G2554" s="14">
        <v>4.4000000000000004</v>
      </c>
    </row>
    <row r="2555" spans="1:7" x14ac:dyDescent="0.25">
      <c r="A2555" s="3" t="s">
        <v>183</v>
      </c>
      <c r="B2555" s="3">
        <f t="shared" si="39"/>
        <v>2022</v>
      </c>
      <c r="C2555" s="3" t="str" cm="1">
        <f t="array" ref="C2555">_xlfn.IFS(LEFT(A2555,1)="1","1+2 kvartal",LEFT(A2555,1)="2","1+2 kvartal",LEFT(A2555,1)="3","3+4 kvartal",LEFT(A2555,1)="4","3+4 kvartal")</f>
        <v>1+2 kvartal</v>
      </c>
      <c r="D2555" s="3" t="s">
        <v>104</v>
      </c>
      <c r="E2555" s="3" t="s">
        <v>56</v>
      </c>
      <c r="F2555" s="4">
        <v>854</v>
      </c>
      <c r="G2555" s="14">
        <v>7.3</v>
      </c>
    </row>
    <row r="2556" spans="1:7" x14ac:dyDescent="0.25">
      <c r="A2556" s="3" t="s">
        <v>183</v>
      </c>
      <c r="B2556" s="3">
        <f t="shared" si="39"/>
        <v>2022</v>
      </c>
      <c r="C2556" s="3" t="str" cm="1">
        <f t="array" ref="C2556">_xlfn.IFS(LEFT(A2556,1)="1","1+2 kvartal",LEFT(A2556,1)="2","1+2 kvartal",LEFT(A2556,1)="3","3+4 kvartal",LEFT(A2556,1)="4","3+4 kvartal")</f>
        <v>1+2 kvartal</v>
      </c>
      <c r="D2556" s="3" t="s">
        <v>104</v>
      </c>
      <c r="E2556" s="3" t="s">
        <v>57</v>
      </c>
      <c r="F2556" s="4">
        <v>3318</v>
      </c>
      <c r="G2556" s="4">
        <v>14</v>
      </c>
    </row>
    <row r="2557" spans="1:7" x14ac:dyDescent="0.25">
      <c r="A2557" s="3" t="s">
        <v>183</v>
      </c>
      <c r="B2557" s="3">
        <f t="shared" si="39"/>
        <v>2022</v>
      </c>
      <c r="C2557" s="3" t="str" cm="1">
        <f t="array" ref="C2557">_xlfn.IFS(LEFT(A2557,1)="1","1+2 kvartal",LEFT(A2557,1)="2","1+2 kvartal",LEFT(A2557,1)="3","3+4 kvartal",LEFT(A2557,1)="4","3+4 kvartal")</f>
        <v>1+2 kvartal</v>
      </c>
      <c r="D2557" s="3" t="s">
        <v>104</v>
      </c>
      <c r="E2557" s="3" t="s">
        <v>58</v>
      </c>
      <c r="F2557" s="4">
        <v>1066</v>
      </c>
      <c r="G2557" s="14">
        <v>2.9</v>
      </c>
    </row>
    <row r="2558" spans="1:7" x14ac:dyDescent="0.25">
      <c r="A2558" s="3" t="s">
        <v>183</v>
      </c>
      <c r="B2558" s="3">
        <f t="shared" si="39"/>
        <v>2022</v>
      </c>
      <c r="C2558" s="3" t="str" cm="1">
        <f t="array" ref="C2558">_xlfn.IFS(LEFT(A2558,1)="1","1+2 kvartal",LEFT(A2558,1)="2","1+2 kvartal",LEFT(A2558,1)="3","3+4 kvartal",LEFT(A2558,1)="4","3+4 kvartal")</f>
        <v>1+2 kvartal</v>
      </c>
      <c r="D2558" s="3" t="s">
        <v>104</v>
      </c>
      <c r="E2558" s="3" t="s">
        <v>59</v>
      </c>
      <c r="F2558" s="4">
        <v>73</v>
      </c>
      <c r="G2558" s="4">
        <v>8</v>
      </c>
    </row>
    <row r="2559" spans="1:7" x14ac:dyDescent="0.25">
      <c r="A2559" s="3" t="s">
        <v>183</v>
      </c>
      <c r="B2559" s="3">
        <f t="shared" si="39"/>
        <v>2022</v>
      </c>
      <c r="C2559" s="3" t="str" cm="1">
        <f t="array" ref="C2559">_xlfn.IFS(LEFT(A2559,1)="1","1+2 kvartal",LEFT(A2559,1)="2","1+2 kvartal",LEFT(A2559,1)="3","3+4 kvartal",LEFT(A2559,1)="4","3+4 kvartal")</f>
        <v>1+2 kvartal</v>
      </c>
      <c r="D2559" s="3" t="s">
        <v>104</v>
      </c>
      <c r="E2559" s="3" t="s">
        <v>60</v>
      </c>
      <c r="F2559" s="4">
        <v>1886</v>
      </c>
      <c r="G2559" s="14">
        <v>7.3</v>
      </c>
    </row>
    <row r="2560" spans="1:7" x14ac:dyDescent="0.25">
      <c r="A2560" s="3" t="s">
        <v>183</v>
      </c>
      <c r="B2560" s="3">
        <f t="shared" si="39"/>
        <v>2022</v>
      </c>
      <c r="C2560" s="3" t="str" cm="1">
        <f t="array" ref="C2560">_xlfn.IFS(LEFT(A2560,1)="1","1+2 kvartal",LEFT(A2560,1)="2","1+2 kvartal",LEFT(A2560,1)="3","3+4 kvartal",LEFT(A2560,1)="4","3+4 kvartal")</f>
        <v>1+2 kvartal</v>
      </c>
      <c r="D2560" s="3" t="s">
        <v>104</v>
      </c>
      <c r="E2560" s="3" t="s">
        <v>61</v>
      </c>
      <c r="F2560" s="4">
        <v>1557</v>
      </c>
      <c r="G2560" s="14">
        <v>6.4</v>
      </c>
    </row>
    <row r="2561" spans="1:7" x14ac:dyDescent="0.25">
      <c r="A2561" s="3" t="s">
        <v>183</v>
      </c>
      <c r="B2561" s="3">
        <f t="shared" si="39"/>
        <v>2022</v>
      </c>
      <c r="C2561" s="3" t="str" cm="1">
        <f t="array" ref="C2561">_xlfn.IFS(LEFT(A2561,1)="1","1+2 kvartal",LEFT(A2561,1)="2","1+2 kvartal",LEFT(A2561,1)="3","3+4 kvartal",LEFT(A2561,1)="4","3+4 kvartal")</f>
        <v>1+2 kvartal</v>
      </c>
      <c r="D2561" s="3" t="s">
        <v>104</v>
      </c>
      <c r="E2561" s="3" t="s">
        <v>62</v>
      </c>
      <c r="F2561" s="4">
        <v>1102</v>
      </c>
      <c r="G2561" s="14">
        <v>9.1999999999999993</v>
      </c>
    </row>
    <row r="2562" spans="1:7" x14ac:dyDescent="0.25">
      <c r="A2562" s="3" t="s">
        <v>183</v>
      </c>
      <c r="B2562" s="3">
        <f t="shared" si="39"/>
        <v>2022</v>
      </c>
      <c r="C2562" s="3" t="str" cm="1">
        <f t="array" ref="C2562">_xlfn.IFS(LEFT(A2562,1)="1","1+2 kvartal",LEFT(A2562,1)="2","1+2 kvartal",LEFT(A2562,1)="3","3+4 kvartal",LEFT(A2562,1)="4","3+4 kvartal")</f>
        <v>1+2 kvartal</v>
      </c>
      <c r="D2562" s="3" t="s">
        <v>104</v>
      </c>
      <c r="E2562" s="3" t="s">
        <v>63</v>
      </c>
      <c r="F2562" s="4">
        <v>1847</v>
      </c>
      <c r="G2562" s="14">
        <v>8.1</v>
      </c>
    </row>
    <row r="2563" spans="1:7" x14ac:dyDescent="0.25">
      <c r="A2563" s="3" t="s">
        <v>183</v>
      </c>
      <c r="B2563" s="3">
        <f t="shared" si="39"/>
        <v>2022</v>
      </c>
      <c r="C2563" s="3" t="str" cm="1">
        <f t="array" ref="C2563">_xlfn.IFS(LEFT(A2563,1)="1","1+2 kvartal",LEFT(A2563,1)="2","1+2 kvartal",LEFT(A2563,1)="3","3+4 kvartal",LEFT(A2563,1)="4","3+4 kvartal")</f>
        <v>1+2 kvartal</v>
      </c>
      <c r="D2563" s="3" t="s">
        <v>104</v>
      </c>
      <c r="E2563" s="3" t="s">
        <v>64</v>
      </c>
      <c r="F2563" s="4">
        <v>1340</v>
      </c>
      <c r="G2563" s="14">
        <v>7.3</v>
      </c>
    </row>
    <row r="2564" spans="1:7" x14ac:dyDescent="0.25">
      <c r="A2564" s="3" t="s">
        <v>183</v>
      </c>
      <c r="B2564" s="3">
        <f t="shared" ref="B2564:B2627" si="40">VALUE(RIGHT(A2564,4))</f>
        <v>2022</v>
      </c>
      <c r="C2564" s="3" t="str" cm="1">
        <f t="array" ref="C2564">_xlfn.IFS(LEFT(A2564,1)="1","1+2 kvartal",LEFT(A2564,1)="2","1+2 kvartal",LEFT(A2564,1)="3","3+4 kvartal",LEFT(A2564,1)="4","3+4 kvartal")</f>
        <v>1+2 kvartal</v>
      </c>
      <c r="D2564" s="3" t="s">
        <v>104</v>
      </c>
      <c r="E2564" s="3" t="s">
        <v>65</v>
      </c>
      <c r="F2564" s="4">
        <v>1915</v>
      </c>
      <c r="G2564" s="14">
        <v>9.6999999999999993</v>
      </c>
    </row>
    <row r="2565" spans="1:7" x14ac:dyDescent="0.25">
      <c r="A2565" s="3" t="s">
        <v>183</v>
      </c>
      <c r="B2565" s="3">
        <f t="shared" si="40"/>
        <v>2022</v>
      </c>
      <c r="C2565" s="3" t="str" cm="1">
        <f t="array" ref="C2565">_xlfn.IFS(LEFT(A2565,1)="1","1+2 kvartal",LEFT(A2565,1)="2","1+2 kvartal",LEFT(A2565,1)="3","3+4 kvartal",LEFT(A2565,1)="4","3+4 kvartal")</f>
        <v>1+2 kvartal</v>
      </c>
      <c r="D2565" s="3" t="s">
        <v>104</v>
      </c>
      <c r="E2565" s="3" t="s">
        <v>66</v>
      </c>
      <c r="F2565" s="4">
        <v>3702</v>
      </c>
      <c r="G2565" s="4">
        <v>7</v>
      </c>
    </row>
    <row r="2566" spans="1:7" x14ac:dyDescent="0.25">
      <c r="A2566" s="3" t="s">
        <v>183</v>
      </c>
      <c r="B2566" s="3">
        <f t="shared" si="40"/>
        <v>2022</v>
      </c>
      <c r="C2566" s="3" t="str" cm="1">
        <f t="array" ref="C2566">_xlfn.IFS(LEFT(A2566,1)="1","1+2 kvartal",LEFT(A2566,1)="2","1+2 kvartal",LEFT(A2566,1)="3","3+4 kvartal",LEFT(A2566,1)="4","3+4 kvartal")</f>
        <v>1+2 kvartal</v>
      </c>
      <c r="D2566" s="3" t="s">
        <v>104</v>
      </c>
      <c r="E2566" s="3" t="s">
        <v>67</v>
      </c>
      <c r="F2566" s="4">
        <v>791</v>
      </c>
      <c r="G2566" s="14">
        <v>5.7</v>
      </c>
    </row>
    <row r="2567" spans="1:7" x14ac:dyDescent="0.25">
      <c r="A2567" s="3" t="s">
        <v>183</v>
      </c>
      <c r="B2567" s="3">
        <f t="shared" si="40"/>
        <v>2022</v>
      </c>
      <c r="C2567" s="3" t="str" cm="1">
        <f t="array" ref="C2567">_xlfn.IFS(LEFT(A2567,1)="1","1+2 kvartal",LEFT(A2567,1)="2","1+2 kvartal",LEFT(A2567,1)="3","3+4 kvartal",LEFT(A2567,1)="4","3+4 kvartal")</f>
        <v>1+2 kvartal</v>
      </c>
      <c r="D2567" s="3" t="s">
        <v>104</v>
      </c>
      <c r="E2567" s="3" t="s">
        <v>68</v>
      </c>
      <c r="F2567" s="4">
        <v>9433</v>
      </c>
      <c r="G2567" s="14">
        <v>6.7</v>
      </c>
    </row>
    <row r="2568" spans="1:7" x14ac:dyDescent="0.25">
      <c r="A2568" s="3" t="s">
        <v>183</v>
      </c>
      <c r="B2568" s="3">
        <f t="shared" si="40"/>
        <v>2022</v>
      </c>
      <c r="C2568" s="3" t="str" cm="1">
        <f t="array" ref="C2568">_xlfn.IFS(LEFT(A2568,1)="1","1+2 kvartal",LEFT(A2568,1)="2","1+2 kvartal",LEFT(A2568,1)="3","3+4 kvartal",LEFT(A2568,1)="4","3+4 kvartal")</f>
        <v>1+2 kvartal</v>
      </c>
      <c r="D2568" s="3" t="s">
        <v>104</v>
      </c>
      <c r="E2568" s="3" t="s">
        <v>69</v>
      </c>
      <c r="F2568" s="4">
        <v>1952</v>
      </c>
      <c r="G2568" s="14">
        <v>10.3</v>
      </c>
    </row>
    <row r="2569" spans="1:7" x14ac:dyDescent="0.25">
      <c r="A2569" s="3" t="s">
        <v>183</v>
      </c>
      <c r="B2569" s="3">
        <f t="shared" si="40"/>
        <v>2022</v>
      </c>
      <c r="C2569" s="3" t="str" cm="1">
        <f t="array" ref="C2569">_xlfn.IFS(LEFT(A2569,1)="1","1+2 kvartal",LEFT(A2569,1)="2","1+2 kvartal",LEFT(A2569,1)="3","3+4 kvartal",LEFT(A2569,1)="4","3+4 kvartal")</f>
        <v>1+2 kvartal</v>
      </c>
      <c r="D2569" s="3" t="s">
        <v>104</v>
      </c>
      <c r="E2569" s="3" t="s">
        <v>70</v>
      </c>
      <c r="F2569" s="4">
        <v>4501</v>
      </c>
      <c r="G2569" s="14">
        <v>7.1</v>
      </c>
    </row>
    <row r="2570" spans="1:7" x14ac:dyDescent="0.25">
      <c r="A2570" s="3" t="s">
        <v>183</v>
      </c>
      <c r="B2570" s="3">
        <f t="shared" si="40"/>
        <v>2022</v>
      </c>
      <c r="C2570" s="3" t="str" cm="1">
        <f t="array" ref="C2570">_xlfn.IFS(LEFT(A2570,1)="1","1+2 kvartal",LEFT(A2570,1)="2","1+2 kvartal",LEFT(A2570,1)="3","3+4 kvartal",LEFT(A2570,1)="4","3+4 kvartal")</f>
        <v>1+2 kvartal</v>
      </c>
      <c r="D2570" s="3" t="s">
        <v>104</v>
      </c>
      <c r="E2570" s="3" t="s">
        <v>71</v>
      </c>
      <c r="F2570" s="4">
        <v>826</v>
      </c>
      <c r="G2570" s="14">
        <v>4.4000000000000004</v>
      </c>
    </row>
    <row r="2571" spans="1:7" x14ac:dyDescent="0.25">
      <c r="A2571" s="3" t="s">
        <v>183</v>
      </c>
      <c r="B2571" s="3">
        <f t="shared" si="40"/>
        <v>2022</v>
      </c>
      <c r="C2571" s="3" t="str" cm="1">
        <f t="array" ref="C2571">_xlfn.IFS(LEFT(A2571,1)="1","1+2 kvartal",LEFT(A2571,1)="2","1+2 kvartal",LEFT(A2571,1)="3","3+4 kvartal",LEFT(A2571,1)="4","3+4 kvartal")</f>
        <v>1+2 kvartal</v>
      </c>
      <c r="D2571" s="3" t="s">
        <v>104</v>
      </c>
      <c r="E2571" s="3" t="s">
        <v>72</v>
      </c>
      <c r="F2571" s="4">
        <v>2351</v>
      </c>
      <c r="G2571" s="14">
        <v>6.8</v>
      </c>
    </row>
    <row r="2572" spans="1:7" x14ac:dyDescent="0.25">
      <c r="A2572" s="3" t="s">
        <v>183</v>
      </c>
      <c r="B2572" s="3">
        <f t="shared" si="40"/>
        <v>2022</v>
      </c>
      <c r="C2572" s="3" t="str" cm="1">
        <f t="array" ref="C2572">_xlfn.IFS(LEFT(A2572,1)="1","1+2 kvartal",LEFT(A2572,1)="2","1+2 kvartal",LEFT(A2572,1)="3","3+4 kvartal",LEFT(A2572,1)="4","3+4 kvartal")</f>
        <v>1+2 kvartal</v>
      </c>
      <c r="D2572" s="3" t="s">
        <v>104</v>
      </c>
      <c r="E2572" s="3" t="s">
        <v>73</v>
      </c>
      <c r="F2572" s="4">
        <v>1399</v>
      </c>
      <c r="G2572" s="14">
        <v>6.1</v>
      </c>
    </row>
    <row r="2573" spans="1:7" x14ac:dyDescent="0.25">
      <c r="A2573" s="3" t="s">
        <v>183</v>
      </c>
      <c r="B2573" s="3">
        <f t="shared" si="40"/>
        <v>2022</v>
      </c>
      <c r="C2573" s="3" t="str" cm="1">
        <f t="array" ref="C2573">_xlfn.IFS(LEFT(A2573,1)="1","1+2 kvartal",LEFT(A2573,1)="2","1+2 kvartal",LEFT(A2573,1)="3","3+4 kvartal",LEFT(A2573,1)="4","3+4 kvartal")</f>
        <v>1+2 kvartal</v>
      </c>
      <c r="D2573" s="3" t="s">
        <v>104</v>
      </c>
      <c r="E2573" s="3" t="s">
        <v>74</v>
      </c>
      <c r="F2573" s="4">
        <v>2505</v>
      </c>
      <c r="G2573" s="14">
        <v>4.4000000000000004</v>
      </c>
    </row>
    <row r="2574" spans="1:7" x14ac:dyDescent="0.25">
      <c r="A2574" s="3" t="s">
        <v>183</v>
      </c>
      <c r="B2574" s="3">
        <f t="shared" si="40"/>
        <v>2022</v>
      </c>
      <c r="C2574" s="3" t="str" cm="1">
        <f t="array" ref="C2574">_xlfn.IFS(LEFT(A2574,1)="1","1+2 kvartal",LEFT(A2574,1)="2","1+2 kvartal",LEFT(A2574,1)="3","3+4 kvartal",LEFT(A2574,1)="4","3+4 kvartal")</f>
        <v>1+2 kvartal</v>
      </c>
      <c r="D2574" s="3" t="s">
        <v>104</v>
      </c>
      <c r="E2574" s="3" t="s">
        <v>75</v>
      </c>
      <c r="F2574" s="4">
        <v>1065</v>
      </c>
      <c r="G2574" s="14">
        <v>3.1</v>
      </c>
    </row>
    <row r="2575" spans="1:7" x14ac:dyDescent="0.25">
      <c r="A2575" s="3" t="s">
        <v>183</v>
      </c>
      <c r="B2575" s="3">
        <f t="shared" si="40"/>
        <v>2022</v>
      </c>
      <c r="C2575" s="3" t="str" cm="1">
        <f t="array" ref="C2575">_xlfn.IFS(LEFT(A2575,1)="1","1+2 kvartal",LEFT(A2575,1)="2","1+2 kvartal",LEFT(A2575,1)="3","3+4 kvartal",LEFT(A2575,1)="4","3+4 kvartal")</f>
        <v>1+2 kvartal</v>
      </c>
      <c r="D2575" s="3" t="s">
        <v>104</v>
      </c>
      <c r="E2575" s="3" t="s">
        <v>76</v>
      </c>
      <c r="F2575" s="4">
        <v>1182</v>
      </c>
      <c r="G2575" s="14">
        <v>4.4000000000000004</v>
      </c>
    </row>
    <row r="2576" spans="1:7" x14ac:dyDescent="0.25">
      <c r="A2576" s="3" t="s">
        <v>183</v>
      </c>
      <c r="B2576" s="3">
        <f t="shared" si="40"/>
        <v>2022</v>
      </c>
      <c r="C2576" s="3" t="str" cm="1">
        <f t="array" ref="C2576">_xlfn.IFS(LEFT(A2576,1)="1","1+2 kvartal",LEFT(A2576,1)="2","1+2 kvartal",LEFT(A2576,1)="3","3+4 kvartal",LEFT(A2576,1)="4","3+4 kvartal")</f>
        <v>1+2 kvartal</v>
      </c>
      <c r="D2576" s="3" t="s">
        <v>104</v>
      </c>
      <c r="E2576" s="3" t="s">
        <v>77</v>
      </c>
      <c r="F2576" s="4">
        <v>166</v>
      </c>
      <c r="G2576" s="4">
        <v>8</v>
      </c>
    </row>
    <row r="2577" spans="1:7" x14ac:dyDescent="0.25">
      <c r="A2577" s="3" t="s">
        <v>183</v>
      </c>
      <c r="B2577" s="3">
        <f t="shared" si="40"/>
        <v>2022</v>
      </c>
      <c r="C2577" s="3" t="str" cm="1">
        <f t="array" ref="C2577">_xlfn.IFS(LEFT(A2577,1)="1","1+2 kvartal",LEFT(A2577,1)="2","1+2 kvartal",LEFT(A2577,1)="3","3+4 kvartal",LEFT(A2577,1)="4","3+4 kvartal")</f>
        <v>1+2 kvartal</v>
      </c>
      <c r="D2577" s="3" t="s">
        <v>104</v>
      </c>
      <c r="E2577" s="3" t="s">
        <v>78</v>
      </c>
      <c r="F2577" s="4">
        <v>3310</v>
      </c>
      <c r="G2577" s="14">
        <v>5.4</v>
      </c>
    </row>
    <row r="2578" spans="1:7" x14ac:dyDescent="0.25">
      <c r="A2578" s="3" t="s">
        <v>183</v>
      </c>
      <c r="B2578" s="3">
        <f t="shared" si="40"/>
        <v>2022</v>
      </c>
      <c r="C2578" s="3" t="str" cm="1">
        <f t="array" ref="C2578">_xlfn.IFS(LEFT(A2578,1)="1","1+2 kvartal",LEFT(A2578,1)="2","1+2 kvartal",LEFT(A2578,1)="3","3+4 kvartal",LEFT(A2578,1)="4","3+4 kvartal")</f>
        <v>1+2 kvartal</v>
      </c>
      <c r="D2578" s="3" t="s">
        <v>104</v>
      </c>
      <c r="E2578" s="3" t="s">
        <v>79</v>
      </c>
      <c r="F2578" s="4">
        <v>1755</v>
      </c>
      <c r="G2578" s="14">
        <v>4.5</v>
      </c>
    </row>
    <row r="2579" spans="1:7" x14ac:dyDescent="0.25">
      <c r="A2579" s="3" t="s">
        <v>183</v>
      </c>
      <c r="B2579" s="3">
        <f t="shared" si="40"/>
        <v>2022</v>
      </c>
      <c r="C2579" s="3" t="str" cm="1">
        <f t="array" ref="C2579">_xlfn.IFS(LEFT(A2579,1)="1","1+2 kvartal",LEFT(A2579,1)="2","1+2 kvartal",LEFT(A2579,1)="3","3+4 kvartal",LEFT(A2579,1)="4","3+4 kvartal")</f>
        <v>1+2 kvartal</v>
      </c>
      <c r="D2579" s="3" t="s">
        <v>104</v>
      </c>
      <c r="E2579" s="3" t="s">
        <v>80</v>
      </c>
      <c r="F2579" s="4">
        <v>2387</v>
      </c>
      <c r="G2579" s="14">
        <v>8.6</v>
      </c>
    </row>
    <row r="2580" spans="1:7" x14ac:dyDescent="0.25">
      <c r="A2580" s="3" t="s">
        <v>183</v>
      </c>
      <c r="B2580" s="3">
        <f t="shared" si="40"/>
        <v>2022</v>
      </c>
      <c r="C2580" s="3" t="str" cm="1">
        <f t="array" ref="C2580">_xlfn.IFS(LEFT(A2580,1)="1","1+2 kvartal",LEFT(A2580,1)="2","1+2 kvartal",LEFT(A2580,1)="3","3+4 kvartal",LEFT(A2580,1)="4","3+4 kvartal")</f>
        <v>1+2 kvartal</v>
      </c>
      <c r="D2580" s="3" t="s">
        <v>104</v>
      </c>
      <c r="E2580" s="3" t="s">
        <v>81</v>
      </c>
      <c r="F2580" s="4">
        <v>4053</v>
      </c>
      <c r="G2580" s="4">
        <v>8</v>
      </c>
    </row>
    <row r="2581" spans="1:7" x14ac:dyDescent="0.25">
      <c r="A2581" s="3" t="s">
        <v>183</v>
      </c>
      <c r="B2581" s="3">
        <f t="shared" si="40"/>
        <v>2022</v>
      </c>
      <c r="C2581" s="3" t="str" cm="1">
        <f t="array" ref="C2581">_xlfn.IFS(LEFT(A2581,1)="1","1+2 kvartal",LEFT(A2581,1)="2","1+2 kvartal",LEFT(A2581,1)="3","3+4 kvartal",LEFT(A2581,1)="4","3+4 kvartal")</f>
        <v>1+2 kvartal</v>
      </c>
      <c r="D2581" s="3" t="s">
        <v>104</v>
      </c>
      <c r="E2581" s="3" t="s">
        <v>82</v>
      </c>
      <c r="F2581" s="4">
        <v>545</v>
      </c>
      <c r="G2581" s="14">
        <v>3.7</v>
      </c>
    </row>
    <row r="2582" spans="1:7" x14ac:dyDescent="0.25">
      <c r="A2582" s="3" t="s">
        <v>183</v>
      </c>
      <c r="B2582" s="3">
        <f t="shared" si="40"/>
        <v>2022</v>
      </c>
      <c r="C2582" s="3" t="str" cm="1">
        <f t="array" ref="C2582">_xlfn.IFS(LEFT(A2582,1)="1","1+2 kvartal",LEFT(A2582,1)="2","1+2 kvartal",LEFT(A2582,1)="3","3+4 kvartal",LEFT(A2582,1)="4","3+4 kvartal")</f>
        <v>1+2 kvartal</v>
      </c>
      <c r="D2582" s="3" t="s">
        <v>104</v>
      </c>
      <c r="E2582" s="3" t="s">
        <v>83</v>
      </c>
      <c r="F2582" s="4">
        <v>1261</v>
      </c>
      <c r="G2582" s="14">
        <v>6.7</v>
      </c>
    </row>
    <row r="2583" spans="1:7" x14ac:dyDescent="0.25">
      <c r="A2583" s="3" t="s">
        <v>183</v>
      </c>
      <c r="B2583" s="3">
        <f t="shared" si="40"/>
        <v>2022</v>
      </c>
      <c r="C2583" s="3" t="str" cm="1">
        <f t="array" ref="C2583">_xlfn.IFS(LEFT(A2583,1)="1","1+2 kvartal",LEFT(A2583,1)="2","1+2 kvartal",LEFT(A2583,1)="3","3+4 kvartal",LEFT(A2583,1)="4","3+4 kvartal")</f>
        <v>1+2 kvartal</v>
      </c>
      <c r="D2583" s="3" t="s">
        <v>104</v>
      </c>
      <c r="E2583" s="3" t="s">
        <v>84</v>
      </c>
      <c r="F2583" s="4">
        <v>844</v>
      </c>
      <c r="G2583" s="14">
        <v>5.9</v>
      </c>
    </row>
    <row r="2584" spans="1:7" x14ac:dyDescent="0.25">
      <c r="A2584" s="3" t="s">
        <v>183</v>
      </c>
      <c r="B2584" s="3">
        <f t="shared" si="40"/>
        <v>2022</v>
      </c>
      <c r="C2584" s="3" t="str" cm="1">
        <f t="array" ref="C2584">_xlfn.IFS(LEFT(A2584,1)="1","1+2 kvartal",LEFT(A2584,1)="2","1+2 kvartal",LEFT(A2584,1)="3","3+4 kvartal",LEFT(A2584,1)="4","3+4 kvartal")</f>
        <v>1+2 kvartal</v>
      </c>
      <c r="D2584" s="3" t="s">
        <v>104</v>
      </c>
      <c r="E2584" s="3" t="s">
        <v>85</v>
      </c>
      <c r="F2584" s="4">
        <v>925</v>
      </c>
      <c r="G2584" s="14">
        <v>7.4</v>
      </c>
    </row>
    <row r="2585" spans="1:7" x14ac:dyDescent="0.25">
      <c r="A2585" s="3" t="s">
        <v>183</v>
      </c>
      <c r="B2585" s="3">
        <f t="shared" si="40"/>
        <v>2022</v>
      </c>
      <c r="C2585" s="3" t="str" cm="1">
        <f t="array" ref="C2585">_xlfn.IFS(LEFT(A2585,1)="1","1+2 kvartal",LEFT(A2585,1)="2","1+2 kvartal",LEFT(A2585,1)="3","3+4 kvartal",LEFT(A2585,1)="4","3+4 kvartal")</f>
        <v>1+2 kvartal</v>
      </c>
      <c r="D2585" s="3" t="s">
        <v>104</v>
      </c>
      <c r="E2585" s="3" t="s">
        <v>86</v>
      </c>
      <c r="F2585" s="4">
        <v>2661</v>
      </c>
      <c r="G2585" s="14">
        <v>7.3</v>
      </c>
    </row>
    <row r="2586" spans="1:7" x14ac:dyDescent="0.25">
      <c r="A2586" s="3" t="s">
        <v>183</v>
      </c>
      <c r="B2586" s="3">
        <f t="shared" si="40"/>
        <v>2022</v>
      </c>
      <c r="C2586" s="3" t="str" cm="1">
        <f t="array" ref="C2586">_xlfn.IFS(LEFT(A2586,1)="1","1+2 kvartal",LEFT(A2586,1)="2","1+2 kvartal",LEFT(A2586,1)="3","3+4 kvartal",LEFT(A2586,1)="4","3+4 kvartal")</f>
        <v>1+2 kvartal</v>
      </c>
      <c r="D2586" s="3" t="s">
        <v>104</v>
      </c>
      <c r="E2586" s="3" t="s">
        <v>87</v>
      </c>
      <c r="F2586" s="4">
        <v>1593</v>
      </c>
      <c r="G2586" s="14">
        <v>6.2</v>
      </c>
    </row>
    <row r="2587" spans="1:7" x14ac:dyDescent="0.25">
      <c r="A2587" s="3" t="s">
        <v>183</v>
      </c>
      <c r="B2587" s="3">
        <f t="shared" si="40"/>
        <v>2022</v>
      </c>
      <c r="C2587" s="3" t="str" cm="1">
        <f t="array" ref="C2587">_xlfn.IFS(LEFT(A2587,1)="1","1+2 kvartal",LEFT(A2587,1)="2","1+2 kvartal",LEFT(A2587,1)="3","3+4 kvartal",LEFT(A2587,1)="4","3+4 kvartal")</f>
        <v>1+2 kvartal</v>
      </c>
      <c r="D2587" s="3" t="s">
        <v>104</v>
      </c>
      <c r="E2587" s="3" t="s">
        <v>88</v>
      </c>
      <c r="F2587" s="4">
        <v>3736</v>
      </c>
      <c r="G2587" s="14">
        <v>8.3000000000000007</v>
      </c>
    </row>
    <row r="2588" spans="1:7" x14ac:dyDescent="0.25">
      <c r="A2588" s="3" t="s">
        <v>183</v>
      </c>
      <c r="B2588" s="3">
        <f t="shared" si="40"/>
        <v>2022</v>
      </c>
      <c r="C2588" s="3" t="str" cm="1">
        <f t="array" ref="C2588">_xlfn.IFS(LEFT(A2588,1)="1","1+2 kvartal",LEFT(A2588,1)="2","1+2 kvartal",LEFT(A2588,1)="3","3+4 kvartal",LEFT(A2588,1)="4","3+4 kvartal")</f>
        <v>1+2 kvartal</v>
      </c>
      <c r="D2588" s="3" t="s">
        <v>104</v>
      </c>
      <c r="E2588" s="3" t="s">
        <v>89</v>
      </c>
      <c r="F2588" s="4">
        <v>2062</v>
      </c>
      <c r="G2588" s="14">
        <v>7.9</v>
      </c>
    </row>
    <row r="2589" spans="1:7" x14ac:dyDescent="0.25">
      <c r="A2589" s="3" t="s">
        <v>183</v>
      </c>
      <c r="B2589" s="3">
        <f t="shared" si="40"/>
        <v>2022</v>
      </c>
      <c r="C2589" s="3" t="str" cm="1">
        <f t="array" ref="C2589">_xlfn.IFS(LEFT(A2589,1)="1","1+2 kvartal",LEFT(A2589,1)="2","1+2 kvartal",LEFT(A2589,1)="3","3+4 kvartal",LEFT(A2589,1)="4","3+4 kvartal")</f>
        <v>1+2 kvartal</v>
      </c>
      <c r="D2589" s="3" t="s">
        <v>104</v>
      </c>
      <c r="E2589" s="3" t="s">
        <v>90</v>
      </c>
      <c r="F2589" s="4">
        <v>1831</v>
      </c>
      <c r="G2589" s="14">
        <v>8.1999999999999993</v>
      </c>
    </row>
    <row r="2590" spans="1:7" x14ac:dyDescent="0.25">
      <c r="A2590" s="3" t="s">
        <v>183</v>
      </c>
      <c r="B2590" s="3">
        <f t="shared" si="40"/>
        <v>2022</v>
      </c>
      <c r="C2590" s="3" t="str" cm="1">
        <f t="array" ref="C2590">_xlfn.IFS(LEFT(A2590,1)="1","1+2 kvartal",LEFT(A2590,1)="2","1+2 kvartal",LEFT(A2590,1)="3","3+4 kvartal",LEFT(A2590,1)="4","3+4 kvartal")</f>
        <v>1+2 kvartal</v>
      </c>
      <c r="D2590" s="3" t="s">
        <v>104</v>
      </c>
      <c r="E2590" s="3" t="s">
        <v>91</v>
      </c>
      <c r="F2590" s="4">
        <v>1147</v>
      </c>
      <c r="G2590" s="14">
        <v>4.3</v>
      </c>
    </row>
    <row r="2591" spans="1:7" x14ac:dyDescent="0.25">
      <c r="A2591" s="3" t="s">
        <v>183</v>
      </c>
      <c r="B2591" s="3">
        <f t="shared" si="40"/>
        <v>2022</v>
      </c>
      <c r="C2591" s="3" t="str" cm="1">
        <f t="array" ref="C2591">_xlfn.IFS(LEFT(A2591,1)="1","1+2 kvartal",LEFT(A2591,1)="2","1+2 kvartal",LEFT(A2591,1)="3","3+4 kvartal",LEFT(A2591,1)="4","3+4 kvartal")</f>
        <v>1+2 kvartal</v>
      </c>
      <c r="D2591" s="3" t="s">
        <v>104</v>
      </c>
      <c r="E2591" s="3" t="s">
        <v>92</v>
      </c>
      <c r="F2591" s="4">
        <v>244</v>
      </c>
      <c r="G2591" s="14">
        <v>2.4</v>
      </c>
    </row>
    <row r="2592" spans="1:7" x14ac:dyDescent="0.25">
      <c r="A2592" s="3" t="s">
        <v>183</v>
      </c>
      <c r="B2592" s="3">
        <f t="shared" si="40"/>
        <v>2022</v>
      </c>
      <c r="C2592" s="3" t="str" cm="1">
        <f t="array" ref="C2592">_xlfn.IFS(LEFT(A2592,1)="1","1+2 kvartal",LEFT(A2592,1)="2","1+2 kvartal",LEFT(A2592,1)="3","3+4 kvartal",LEFT(A2592,1)="4","3+4 kvartal")</f>
        <v>1+2 kvartal</v>
      </c>
      <c r="D2592" s="3" t="s">
        <v>104</v>
      </c>
      <c r="E2592" s="3" t="s">
        <v>93</v>
      </c>
      <c r="F2592" s="4">
        <v>2123</v>
      </c>
      <c r="G2592" s="4">
        <v>7</v>
      </c>
    </row>
    <row r="2593" spans="1:7" x14ac:dyDescent="0.25">
      <c r="A2593" s="3" t="s">
        <v>183</v>
      </c>
      <c r="B2593" s="3">
        <f t="shared" si="40"/>
        <v>2022</v>
      </c>
      <c r="C2593" s="3" t="str" cm="1">
        <f t="array" ref="C2593">_xlfn.IFS(LEFT(A2593,1)="1","1+2 kvartal",LEFT(A2593,1)="2","1+2 kvartal",LEFT(A2593,1)="3","3+4 kvartal",LEFT(A2593,1)="4","3+4 kvartal")</f>
        <v>1+2 kvartal</v>
      </c>
      <c r="D2593" s="3" t="s">
        <v>104</v>
      </c>
      <c r="E2593" s="3" t="s">
        <v>94</v>
      </c>
      <c r="F2593" s="4">
        <v>1653</v>
      </c>
      <c r="G2593" s="14">
        <v>6.2</v>
      </c>
    </row>
    <row r="2594" spans="1:7" x14ac:dyDescent="0.25">
      <c r="A2594" s="3" t="s">
        <v>183</v>
      </c>
      <c r="B2594" s="3">
        <f t="shared" si="40"/>
        <v>2022</v>
      </c>
      <c r="C2594" s="3" t="str" cm="1">
        <f t="array" ref="C2594">_xlfn.IFS(LEFT(A2594,1)="1","1+2 kvartal",LEFT(A2594,1)="2","1+2 kvartal",LEFT(A2594,1)="3","3+4 kvartal",LEFT(A2594,1)="4","3+4 kvartal")</f>
        <v>1+2 kvartal</v>
      </c>
      <c r="D2594" s="3" t="s">
        <v>104</v>
      </c>
      <c r="E2594" s="3" t="s">
        <v>95</v>
      </c>
      <c r="F2594" s="4">
        <v>4452</v>
      </c>
      <c r="G2594" s="14">
        <v>5.8</v>
      </c>
    </row>
    <row r="2595" spans="1:7" x14ac:dyDescent="0.25">
      <c r="A2595" s="3" t="s">
        <v>183</v>
      </c>
      <c r="B2595" s="3">
        <f t="shared" si="40"/>
        <v>2022</v>
      </c>
      <c r="C2595" s="3" t="str" cm="1">
        <f t="array" ref="C2595">_xlfn.IFS(LEFT(A2595,1)="1","1+2 kvartal",LEFT(A2595,1)="2","1+2 kvartal",LEFT(A2595,1)="3","3+4 kvartal",LEFT(A2595,1)="4","3+4 kvartal")</f>
        <v>1+2 kvartal</v>
      </c>
      <c r="D2595" s="3" t="s">
        <v>104</v>
      </c>
      <c r="E2595" s="3" t="s">
        <v>96</v>
      </c>
      <c r="F2595" s="4">
        <v>1785</v>
      </c>
      <c r="G2595" s="14">
        <v>8.1</v>
      </c>
    </row>
    <row r="2596" spans="1:7" x14ac:dyDescent="0.25">
      <c r="A2596" s="3" t="s">
        <v>183</v>
      </c>
      <c r="B2596" s="3">
        <f t="shared" si="40"/>
        <v>2022</v>
      </c>
      <c r="C2596" s="3" t="str" cm="1">
        <f t="array" ref="C2596">_xlfn.IFS(LEFT(A2596,1)="1","1+2 kvartal",LEFT(A2596,1)="2","1+2 kvartal",LEFT(A2596,1)="3","3+4 kvartal",LEFT(A2596,1)="4","3+4 kvartal")</f>
        <v>1+2 kvartal</v>
      </c>
      <c r="D2596" s="3" t="s">
        <v>104</v>
      </c>
      <c r="E2596" s="3" t="s">
        <v>97</v>
      </c>
      <c r="F2596" s="4">
        <v>4436</v>
      </c>
      <c r="G2596" s="14">
        <v>7.3</v>
      </c>
    </row>
    <row r="2597" spans="1:7" x14ac:dyDescent="0.25">
      <c r="A2597" s="3" t="s">
        <v>183</v>
      </c>
      <c r="B2597" s="3">
        <f t="shared" si="40"/>
        <v>2022</v>
      </c>
      <c r="C2597" s="3" t="str" cm="1">
        <f t="array" ref="C2597">_xlfn.IFS(LEFT(A2597,1)="1","1+2 kvartal",LEFT(A2597,1)="2","1+2 kvartal",LEFT(A2597,1)="3","3+4 kvartal",LEFT(A2597,1)="4","3+4 kvartal")</f>
        <v>1+2 kvartal</v>
      </c>
      <c r="D2597" s="3" t="s">
        <v>104</v>
      </c>
      <c r="E2597" s="3" t="s">
        <v>98</v>
      </c>
      <c r="F2597" s="4">
        <v>2382</v>
      </c>
      <c r="G2597" s="14">
        <v>8.6999999999999993</v>
      </c>
    </row>
    <row r="2598" spans="1:7" x14ac:dyDescent="0.25">
      <c r="A2598" s="3" t="s">
        <v>183</v>
      </c>
      <c r="B2598" s="3">
        <f t="shared" si="40"/>
        <v>2022</v>
      </c>
      <c r="C2598" s="3" t="str" cm="1">
        <f t="array" ref="C2598">_xlfn.IFS(LEFT(A2598,1)="1","1+2 kvartal",LEFT(A2598,1)="2","1+2 kvartal",LEFT(A2598,1)="3","3+4 kvartal",LEFT(A2598,1)="4","3+4 kvartal")</f>
        <v>1+2 kvartal</v>
      </c>
      <c r="D2598" s="3" t="s">
        <v>104</v>
      </c>
      <c r="E2598" s="3" t="s">
        <v>99</v>
      </c>
      <c r="F2598" s="4">
        <v>272</v>
      </c>
      <c r="G2598" s="14">
        <v>8.1</v>
      </c>
    </row>
    <row r="2599" spans="1:7" x14ac:dyDescent="0.25">
      <c r="A2599" s="3" t="s">
        <v>183</v>
      </c>
      <c r="B2599" s="3">
        <f t="shared" si="40"/>
        <v>2022</v>
      </c>
      <c r="C2599" s="3" t="str" cm="1">
        <f t="array" ref="C2599">_xlfn.IFS(LEFT(A2599,1)="1","1+2 kvartal",LEFT(A2599,1)="2","1+2 kvartal",LEFT(A2599,1)="3","3+4 kvartal",LEFT(A2599,1)="4","3+4 kvartal")</f>
        <v>1+2 kvartal</v>
      </c>
      <c r="D2599" s="3" t="s">
        <v>104</v>
      </c>
      <c r="E2599" s="3" t="s">
        <v>100</v>
      </c>
      <c r="F2599" s="4">
        <v>2926</v>
      </c>
      <c r="G2599" s="14">
        <v>8.1</v>
      </c>
    </row>
    <row r="2600" spans="1:7" x14ac:dyDescent="0.25">
      <c r="A2600" s="3" t="s">
        <v>183</v>
      </c>
      <c r="B2600" s="3">
        <f t="shared" si="40"/>
        <v>2022</v>
      </c>
      <c r="C2600" s="3" t="str" cm="1">
        <f t="array" ref="C2600">_xlfn.IFS(LEFT(A2600,1)="1","1+2 kvartal",LEFT(A2600,1)="2","1+2 kvartal",LEFT(A2600,1)="3","3+4 kvartal",LEFT(A2600,1)="4","3+4 kvartal")</f>
        <v>1+2 kvartal</v>
      </c>
      <c r="D2600" s="3" t="s">
        <v>104</v>
      </c>
      <c r="E2600" s="3" t="s">
        <v>101</v>
      </c>
      <c r="F2600" s="4">
        <v>7584</v>
      </c>
      <c r="G2600" s="4">
        <v>5</v>
      </c>
    </row>
    <row r="2601" spans="1:7" x14ac:dyDescent="0.25">
      <c r="A2601" s="3" t="s">
        <v>183</v>
      </c>
      <c r="B2601" s="3">
        <f t="shared" si="40"/>
        <v>2022</v>
      </c>
      <c r="C2601" s="3" t="str" cm="1">
        <f t="array" ref="C2601">_xlfn.IFS(LEFT(A2601,1)="1","1+2 kvartal",LEFT(A2601,1)="2","1+2 kvartal",LEFT(A2601,1)="3","3+4 kvartal",LEFT(A2601,1)="4","3+4 kvartal")</f>
        <v>1+2 kvartal</v>
      </c>
      <c r="D2601" s="3" t="s">
        <v>104</v>
      </c>
      <c r="E2601" s="3" t="s">
        <v>102</v>
      </c>
      <c r="F2601" s="4">
        <v>14012</v>
      </c>
      <c r="G2601" s="14">
        <v>5.6</v>
      </c>
    </row>
    <row r="2602" spans="1:7" x14ac:dyDescent="0.25">
      <c r="A2602" s="3" t="s">
        <v>183</v>
      </c>
      <c r="B2602" s="3">
        <f t="shared" si="40"/>
        <v>2022</v>
      </c>
      <c r="C2602" s="3" t="str" cm="1">
        <f t="array" ref="C2602">_xlfn.IFS(LEFT(A2602,1)="1","1+2 kvartal",LEFT(A2602,1)="2","1+2 kvartal",LEFT(A2602,1)="3","3+4 kvartal",LEFT(A2602,1)="4","3+4 kvartal")</f>
        <v>1+2 kvartal</v>
      </c>
      <c r="D2602" s="3" t="s">
        <v>104</v>
      </c>
      <c r="E2602" s="3" t="s">
        <v>103</v>
      </c>
      <c r="F2602" s="4">
        <v>5535</v>
      </c>
      <c r="G2602" s="5"/>
    </row>
    <row r="2603" spans="1:7" x14ac:dyDescent="0.25">
      <c r="A2603" s="3" t="s">
        <v>183</v>
      </c>
      <c r="B2603" s="3">
        <f t="shared" si="40"/>
        <v>2022</v>
      </c>
      <c r="C2603" s="3" t="str" cm="1">
        <f t="array" ref="C2603">_xlfn.IFS(LEFT(A2603,1)="1","1+2 kvartal",LEFT(A2603,1)="2","1+2 kvartal",LEFT(A2603,1)="3","3+4 kvartal",LEFT(A2603,1)="4","3+4 kvartal")</f>
        <v>1+2 kvartal</v>
      </c>
      <c r="D2603" s="3" t="s">
        <v>105</v>
      </c>
      <c r="E2603" s="3" t="s">
        <v>4</v>
      </c>
      <c r="F2603" s="4">
        <v>16477</v>
      </c>
      <c r="G2603" s="14">
        <v>0.4</v>
      </c>
    </row>
    <row r="2604" spans="1:7" x14ac:dyDescent="0.25">
      <c r="A2604" s="3" t="s">
        <v>183</v>
      </c>
      <c r="B2604" s="3">
        <f t="shared" si="40"/>
        <v>2022</v>
      </c>
      <c r="C2604" s="3" t="str" cm="1">
        <f t="array" ref="C2604">_xlfn.IFS(LEFT(A2604,1)="1","1+2 kvartal",LEFT(A2604,1)="2","1+2 kvartal",LEFT(A2604,1)="3","3+4 kvartal",LEFT(A2604,1)="4","3+4 kvartal")</f>
        <v>1+2 kvartal</v>
      </c>
      <c r="D2604" s="3" t="s">
        <v>105</v>
      </c>
      <c r="E2604" s="3" t="s">
        <v>5</v>
      </c>
      <c r="F2604" s="4">
        <v>58</v>
      </c>
      <c r="G2604" s="14">
        <v>0.3</v>
      </c>
    </row>
    <row r="2605" spans="1:7" x14ac:dyDescent="0.25">
      <c r="A2605" s="3" t="s">
        <v>183</v>
      </c>
      <c r="B2605" s="3">
        <f t="shared" si="40"/>
        <v>2022</v>
      </c>
      <c r="C2605" s="3" t="str" cm="1">
        <f t="array" ref="C2605">_xlfn.IFS(LEFT(A2605,1)="1","1+2 kvartal",LEFT(A2605,1)="2","1+2 kvartal",LEFT(A2605,1)="3","3+4 kvartal",LEFT(A2605,1)="4","3+4 kvartal")</f>
        <v>1+2 kvartal</v>
      </c>
      <c r="D2605" s="3" t="s">
        <v>105</v>
      </c>
      <c r="E2605" s="3" t="s">
        <v>6</v>
      </c>
      <c r="F2605" s="4">
        <v>38</v>
      </c>
      <c r="G2605" s="14">
        <v>0.2</v>
      </c>
    </row>
    <row r="2606" spans="1:7" x14ac:dyDescent="0.25">
      <c r="A2606" s="3" t="s">
        <v>183</v>
      </c>
      <c r="B2606" s="3">
        <f t="shared" si="40"/>
        <v>2022</v>
      </c>
      <c r="C2606" s="3" t="str" cm="1">
        <f t="array" ref="C2606">_xlfn.IFS(LEFT(A2606,1)="1","1+2 kvartal",LEFT(A2606,1)="2","1+2 kvartal",LEFT(A2606,1)="3","3+4 kvartal",LEFT(A2606,1)="4","3+4 kvartal")</f>
        <v>1+2 kvartal</v>
      </c>
      <c r="D2606" s="3" t="s">
        <v>105</v>
      </c>
      <c r="E2606" s="3" t="s">
        <v>7</v>
      </c>
      <c r="F2606" s="4">
        <v>156</v>
      </c>
      <c r="G2606" s="14">
        <v>0.6</v>
      </c>
    </row>
    <row r="2607" spans="1:7" x14ac:dyDescent="0.25">
      <c r="A2607" s="3" t="s">
        <v>183</v>
      </c>
      <c r="B2607" s="3">
        <f t="shared" si="40"/>
        <v>2022</v>
      </c>
      <c r="C2607" s="3" t="str" cm="1">
        <f t="array" ref="C2607">_xlfn.IFS(LEFT(A2607,1)="1","1+2 kvartal",LEFT(A2607,1)="2","1+2 kvartal",LEFT(A2607,1)="3","3+4 kvartal",LEFT(A2607,1)="4","3+4 kvartal")</f>
        <v>1+2 kvartal</v>
      </c>
      <c r="D2607" s="3" t="s">
        <v>105</v>
      </c>
      <c r="E2607" s="3" t="s">
        <v>8</v>
      </c>
      <c r="F2607" s="4">
        <v>106</v>
      </c>
      <c r="G2607" s="14">
        <v>0.3</v>
      </c>
    </row>
    <row r="2608" spans="1:7" x14ac:dyDescent="0.25">
      <c r="A2608" s="3" t="s">
        <v>183</v>
      </c>
      <c r="B2608" s="3">
        <f t="shared" si="40"/>
        <v>2022</v>
      </c>
      <c r="C2608" s="3" t="str" cm="1">
        <f t="array" ref="C2608">_xlfn.IFS(LEFT(A2608,1)="1","1+2 kvartal",LEFT(A2608,1)="2","1+2 kvartal",LEFT(A2608,1)="3","3+4 kvartal",LEFT(A2608,1)="4","3+4 kvartal")</f>
        <v>1+2 kvartal</v>
      </c>
      <c r="D2608" s="3" t="s">
        <v>105</v>
      </c>
      <c r="E2608" s="3" t="s">
        <v>9</v>
      </c>
      <c r="F2608" s="4">
        <v>84</v>
      </c>
      <c r="G2608" s="14">
        <v>0.5</v>
      </c>
    </row>
    <row r="2609" spans="1:7" x14ac:dyDescent="0.25">
      <c r="A2609" s="3" t="s">
        <v>183</v>
      </c>
      <c r="B2609" s="3">
        <f t="shared" si="40"/>
        <v>2022</v>
      </c>
      <c r="C2609" s="3" t="str" cm="1">
        <f t="array" ref="C2609">_xlfn.IFS(LEFT(A2609,1)="1","1+2 kvartal",LEFT(A2609,1)="2","1+2 kvartal",LEFT(A2609,1)="3","3+4 kvartal",LEFT(A2609,1)="4","3+4 kvartal")</f>
        <v>1+2 kvartal</v>
      </c>
      <c r="D2609" s="3" t="s">
        <v>105</v>
      </c>
      <c r="E2609" s="3" t="s">
        <v>10</v>
      </c>
      <c r="F2609" s="4">
        <v>228</v>
      </c>
      <c r="G2609" s="4">
        <v>1</v>
      </c>
    </row>
    <row r="2610" spans="1:7" x14ac:dyDescent="0.25">
      <c r="A2610" s="3" t="s">
        <v>183</v>
      </c>
      <c r="B2610" s="3">
        <f t="shared" si="40"/>
        <v>2022</v>
      </c>
      <c r="C2610" s="3" t="str" cm="1">
        <f t="array" ref="C2610">_xlfn.IFS(LEFT(A2610,1)="1","1+2 kvartal",LEFT(A2610,1)="2","1+2 kvartal",LEFT(A2610,1)="3","3+4 kvartal",LEFT(A2610,1)="4","3+4 kvartal")</f>
        <v>1+2 kvartal</v>
      </c>
      <c r="D2610" s="3" t="s">
        <v>105</v>
      </c>
      <c r="E2610" s="3" t="s">
        <v>11</v>
      </c>
      <c r="F2610" s="4">
        <v>113</v>
      </c>
      <c r="G2610" s="14">
        <v>0.5</v>
      </c>
    </row>
    <row r="2611" spans="1:7" x14ac:dyDescent="0.25">
      <c r="A2611" s="3" t="s">
        <v>183</v>
      </c>
      <c r="B2611" s="3">
        <f t="shared" si="40"/>
        <v>2022</v>
      </c>
      <c r="C2611" s="3" t="str" cm="1">
        <f t="array" ref="C2611">_xlfn.IFS(LEFT(A2611,1)="1","1+2 kvartal",LEFT(A2611,1)="2","1+2 kvartal",LEFT(A2611,1)="3","3+4 kvartal",LEFT(A2611,1)="4","3+4 kvartal")</f>
        <v>1+2 kvartal</v>
      </c>
      <c r="D2611" s="3" t="s">
        <v>105</v>
      </c>
      <c r="E2611" s="3" t="s">
        <v>12</v>
      </c>
      <c r="F2611" s="4">
        <v>96</v>
      </c>
      <c r="G2611" s="14">
        <v>0.4</v>
      </c>
    </row>
    <row r="2612" spans="1:7" x14ac:dyDescent="0.25">
      <c r="A2612" s="3" t="s">
        <v>183</v>
      </c>
      <c r="B2612" s="3">
        <f t="shared" si="40"/>
        <v>2022</v>
      </c>
      <c r="C2612" s="3" t="str" cm="1">
        <f t="array" ref="C2612">_xlfn.IFS(LEFT(A2612,1)="1","1+2 kvartal",LEFT(A2612,1)="2","1+2 kvartal",LEFT(A2612,1)="3","3+4 kvartal",LEFT(A2612,1)="4","3+4 kvartal")</f>
        <v>1+2 kvartal</v>
      </c>
      <c r="D2612" s="3" t="s">
        <v>105</v>
      </c>
      <c r="E2612" s="3" t="s">
        <v>13</v>
      </c>
      <c r="F2612" s="4">
        <v>45</v>
      </c>
      <c r="G2612" s="14">
        <v>0.5</v>
      </c>
    </row>
    <row r="2613" spans="1:7" x14ac:dyDescent="0.25">
      <c r="A2613" s="3" t="s">
        <v>183</v>
      </c>
      <c r="B2613" s="3">
        <f t="shared" si="40"/>
        <v>2022</v>
      </c>
      <c r="C2613" s="3" t="str" cm="1">
        <f t="array" ref="C2613">_xlfn.IFS(LEFT(A2613,1)="1","1+2 kvartal",LEFT(A2613,1)="2","1+2 kvartal",LEFT(A2613,1)="3","3+4 kvartal",LEFT(A2613,1)="4","3+4 kvartal")</f>
        <v>1+2 kvartal</v>
      </c>
      <c r="D2613" s="3" t="s">
        <v>105</v>
      </c>
      <c r="E2613" s="3" t="s">
        <v>14</v>
      </c>
      <c r="F2613" s="4">
        <v>68</v>
      </c>
      <c r="G2613" s="14">
        <v>0.2</v>
      </c>
    </row>
    <row r="2614" spans="1:7" x14ac:dyDescent="0.25">
      <c r="A2614" s="3" t="s">
        <v>183</v>
      </c>
      <c r="B2614" s="3">
        <f t="shared" si="40"/>
        <v>2022</v>
      </c>
      <c r="C2614" s="3" t="str" cm="1">
        <f t="array" ref="C2614">_xlfn.IFS(LEFT(A2614,1)="1","1+2 kvartal",LEFT(A2614,1)="2","1+2 kvartal",LEFT(A2614,1)="3","3+4 kvartal",LEFT(A2614,1)="4","3+4 kvartal")</f>
        <v>1+2 kvartal</v>
      </c>
      <c r="D2614" s="3" t="s">
        <v>105</v>
      </c>
      <c r="E2614" s="3" t="s">
        <v>15</v>
      </c>
      <c r="F2614" s="4">
        <v>392</v>
      </c>
      <c r="G2614" s="14">
        <v>0.5</v>
      </c>
    </row>
    <row r="2615" spans="1:7" x14ac:dyDescent="0.25">
      <c r="A2615" s="3" t="s">
        <v>183</v>
      </c>
      <c r="B2615" s="3">
        <f t="shared" si="40"/>
        <v>2022</v>
      </c>
      <c r="C2615" s="3" t="str" cm="1">
        <f t="array" ref="C2615">_xlfn.IFS(LEFT(A2615,1)="1","1+2 kvartal",LEFT(A2615,1)="2","1+2 kvartal",LEFT(A2615,1)="3","3+4 kvartal",LEFT(A2615,1)="4","3+4 kvartal")</f>
        <v>1+2 kvartal</v>
      </c>
      <c r="D2615" s="3" t="s">
        <v>105</v>
      </c>
      <c r="E2615" s="3" t="s">
        <v>16</v>
      </c>
      <c r="F2615" s="4">
        <v>15</v>
      </c>
      <c r="G2615" s="14">
        <v>0.8</v>
      </c>
    </row>
    <row r="2616" spans="1:7" x14ac:dyDescent="0.25">
      <c r="A2616" s="3" t="s">
        <v>183</v>
      </c>
      <c r="B2616" s="3">
        <f t="shared" si="40"/>
        <v>2022</v>
      </c>
      <c r="C2616" s="3" t="str" cm="1">
        <f t="array" ref="C2616">_xlfn.IFS(LEFT(A2616,1)="1","1+2 kvartal",LEFT(A2616,1)="2","1+2 kvartal",LEFT(A2616,1)="3","3+4 kvartal",LEFT(A2616,1)="4","3+4 kvartal")</f>
        <v>1+2 kvartal</v>
      </c>
      <c r="D2616" s="3" t="s">
        <v>105</v>
      </c>
      <c r="E2616" s="3" t="s">
        <v>17</v>
      </c>
      <c r="F2616" s="4">
        <v>93</v>
      </c>
      <c r="G2616" s="14">
        <v>0.3</v>
      </c>
    </row>
    <row r="2617" spans="1:7" x14ac:dyDescent="0.25">
      <c r="A2617" s="3" t="s">
        <v>183</v>
      </c>
      <c r="B2617" s="3">
        <f t="shared" si="40"/>
        <v>2022</v>
      </c>
      <c r="C2617" s="3" t="str" cm="1">
        <f t="array" ref="C2617">_xlfn.IFS(LEFT(A2617,1)="1","1+2 kvartal",LEFT(A2617,1)="2","1+2 kvartal",LEFT(A2617,1)="3","3+4 kvartal",LEFT(A2617,1)="4","3+4 kvartal")</f>
        <v>1+2 kvartal</v>
      </c>
      <c r="D2617" s="3" t="s">
        <v>105</v>
      </c>
      <c r="E2617" s="3" t="s">
        <v>18</v>
      </c>
      <c r="F2617" s="4">
        <v>164</v>
      </c>
      <c r="G2617" s="14">
        <v>0.7</v>
      </c>
    </row>
    <row r="2618" spans="1:7" x14ac:dyDescent="0.25">
      <c r="A2618" s="3" t="s">
        <v>183</v>
      </c>
      <c r="B2618" s="3">
        <f t="shared" si="40"/>
        <v>2022</v>
      </c>
      <c r="C2618" s="3" t="str" cm="1">
        <f t="array" ref="C2618">_xlfn.IFS(LEFT(A2618,1)="1","1+2 kvartal",LEFT(A2618,1)="2","1+2 kvartal",LEFT(A2618,1)="3","3+4 kvartal",LEFT(A2618,1)="4","3+4 kvartal")</f>
        <v>1+2 kvartal</v>
      </c>
      <c r="D2618" s="3" t="s">
        <v>105</v>
      </c>
      <c r="E2618" s="3" t="s">
        <v>19</v>
      </c>
      <c r="F2618" s="4">
        <v>90</v>
      </c>
      <c r="G2618" s="14">
        <v>0.4</v>
      </c>
    </row>
    <row r="2619" spans="1:7" x14ac:dyDescent="0.25">
      <c r="A2619" s="3" t="s">
        <v>183</v>
      </c>
      <c r="B2619" s="3">
        <f t="shared" si="40"/>
        <v>2022</v>
      </c>
      <c r="C2619" s="3" t="str" cm="1">
        <f t="array" ref="C2619">_xlfn.IFS(LEFT(A2619,1)="1","1+2 kvartal",LEFT(A2619,1)="2","1+2 kvartal",LEFT(A2619,1)="3","3+4 kvartal",LEFT(A2619,1)="4","3+4 kvartal")</f>
        <v>1+2 kvartal</v>
      </c>
      <c r="D2619" s="3" t="s">
        <v>105</v>
      </c>
      <c r="E2619" s="3" t="s">
        <v>20</v>
      </c>
      <c r="F2619" s="4">
        <v>187</v>
      </c>
      <c r="G2619" s="14">
        <v>0.6</v>
      </c>
    </row>
    <row r="2620" spans="1:7" x14ac:dyDescent="0.25">
      <c r="A2620" s="3" t="s">
        <v>183</v>
      </c>
      <c r="B2620" s="3">
        <f t="shared" si="40"/>
        <v>2022</v>
      </c>
      <c r="C2620" s="3" t="str" cm="1">
        <f t="array" ref="C2620">_xlfn.IFS(LEFT(A2620,1)="1","1+2 kvartal",LEFT(A2620,1)="2","1+2 kvartal",LEFT(A2620,1)="3","3+4 kvartal",LEFT(A2620,1)="4","3+4 kvartal")</f>
        <v>1+2 kvartal</v>
      </c>
      <c r="D2620" s="3" t="s">
        <v>105</v>
      </c>
      <c r="E2620" s="3" t="s">
        <v>21</v>
      </c>
      <c r="F2620" s="4">
        <v>139</v>
      </c>
      <c r="G2620" s="14">
        <v>0.2</v>
      </c>
    </row>
    <row r="2621" spans="1:7" x14ac:dyDescent="0.25">
      <c r="A2621" s="3" t="s">
        <v>183</v>
      </c>
      <c r="B2621" s="3">
        <f t="shared" si="40"/>
        <v>2022</v>
      </c>
      <c r="C2621" s="3" t="str" cm="1">
        <f t="array" ref="C2621">_xlfn.IFS(LEFT(A2621,1)="1","1+2 kvartal",LEFT(A2621,1)="2","1+2 kvartal",LEFT(A2621,1)="3","3+4 kvartal",LEFT(A2621,1)="4","3+4 kvartal")</f>
        <v>1+2 kvartal</v>
      </c>
      <c r="D2621" s="3" t="s">
        <v>105</v>
      </c>
      <c r="E2621" s="3" t="s">
        <v>22</v>
      </c>
      <c r="F2621" s="4">
        <v>194</v>
      </c>
      <c r="G2621" s="14">
        <v>0.5</v>
      </c>
    </row>
    <row r="2622" spans="1:7" x14ac:dyDescent="0.25">
      <c r="A2622" s="3" t="s">
        <v>183</v>
      </c>
      <c r="B2622" s="3">
        <f t="shared" si="40"/>
        <v>2022</v>
      </c>
      <c r="C2622" s="3" t="str" cm="1">
        <f t="array" ref="C2622">_xlfn.IFS(LEFT(A2622,1)="1","1+2 kvartal",LEFT(A2622,1)="2","1+2 kvartal",LEFT(A2622,1)="3","3+4 kvartal",LEFT(A2622,1)="4","3+4 kvartal")</f>
        <v>1+2 kvartal</v>
      </c>
      <c r="D2622" s="3" t="s">
        <v>105</v>
      </c>
      <c r="E2622" s="3" t="s">
        <v>23</v>
      </c>
      <c r="F2622" s="4">
        <v>165</v>
      </c>
      <c r="G2622" s="14">
        <v>0.6</v>
      </c>
    </row>
    <row r="2623" spans="1:7" x14ac:dyDescent="0.25">
      <c r="A2623" s="3" t="s">
        <v>183</v>
      </c>
      <c r="B2623" s="3">
        <f t="shared" si="40"/>
        <v>2022</v>
      </c>
      <c r="C2623" s="3" t="str" cm="1">
        <f t="array" ref="C2623">_xlfn.IFS(LEFT(A2623,1)="1","1+2 kvartal",LEFT(A2623,1)="2","1+2 kvartal",LEFT(A2623,1)="3","3+4 kvartal",LEFT(A2623,1)="4","3+4 kvartal")</f>
        <v>1+2 kvartal</v>
      </c>
      <c r="D2623" s="3" t="s">
        <v>105</v>
      </c>
      <c r="E2623" s="3" t="s">
        <v>24</v>
      </c>
      <c r="F2623" s="4">
        <v>75</v>
      </c>
      <c r="G2623" s="14">
        <v>0.3</v>
      </c>
    </row>
    <row r="2624" spans="1:7" x14ac:dyDescent="0.25">
      <c r="A2624" s="3" t="s">
        <v>183</v>
      </c>
      <c r="B2624" s="3">
        <f t="shared" si="40"/>
        <v>2022</v>
      </c>
      <c r="C2624" s="3" t="str" cm="1">
        <f t="array" ref="C2624">_xlfn.IFS(LEFT(A2624,1)="1","1+2 kvartal",LEFT(A2624,1)="2","1+2 kvartal",LEFT(A2624,1)="3","3+4 kvartal",LEFT(A2624,1)="4","3+4 kvartal")</f>
        <v>1+2 kvartal</v>
      </c>
      <c r="D2624" s="3" t="s">
        <v>105</v>
      </c>
      <c r="E2624" s="3" t="s">
        <v>25</v>
      </c>
      <c r="F2624" s="4">
        <v>187</v>
      </c>
      <c r="G2624" s="14">
        <v>0.6</v>
      </c>
    </row>
    <row r="2625" spans="1:7" x14ac:dyDescent="0.25">
      <c r="A2625" s="3" t="s">
        <v>183</v>
      </c>
      <c r="B2625" s="3">
        <f t="shared" si="40"/>
        <v>2022</v>
      </c>
      <c r="C2625" s="3" t="str" cm="1">
        <f t="array" ref="C2625">_xlfn.IFS(LEFT(A2625,1)="1","1+2 kvartal",LEFT(A2625,1)="2","1+2 kvartal",LEFT(A2625,1)="3","3+4 kvartal",LEFT(A2625,1)="4","3+4 kvartal")</f>
        <v>1+2 kvartal</v>
      </c>
      <c r="D2625" s="3" t="s">
        <v>105</v>
      </c>
      <c r="E2625" s="3" t="s">
        <v>26</v>
      </c>
      <c r="F2625" s="4">
        <v>86</v>
      </c>
      <c r="G2625" s="14">
        <v>0.2</v>
      </c>
    </row>
    <row r="2626" spans="1:7" x14ac:dyDescent="0.25">
      <c r="A2626" s="3" t="s">
        <v>183</v>
      </c>
      <c r="B2626" s="3">
        <f t="shared" si="40"/>
        <v>2022</v>
      </c>
      <c r="C2626" s="3" t="str" cm="1">
        <f t="array" ref="C2626">_xlfn.IFS(LEFT(A2626,1)="1","1+2 kvartal",LEFT(A2626,1)="2","1+2 kvartal",LEFT(A2626,1)="3","3+4 kvartal",LEFT(A2626,1)="4","3+4 kvartal")</f>
        <v>1+2 kvartal</v>
      </c>
      <c r="D2626" s="3" t="s">
        <v>105</v>
      </c>
      <c r="E2626" s="3" t="s">
        <v>27</v>
      </c>
      <c r="F2626" s="4">
        <v>137</v>
      </c>
      <c r="G2626" s="14">
        <v>0.3</v>
      </c>
    </row>
    <row r="2627" spans="1:7" x14ac:dyDescent="0.25">
      <c r="A2627" s="3" t="s">
        <v>183</v>
      </c>
      <c r="B2627" s="3">
        <f t="shared" si="40"/>
        <v>2022</v>
      </c>
      <c r="C2627" s="3" t="str" cm="1">
        <f t="array" ref="C2627">_xlfn.IFS(LEFT(A2627,1)="1","1+2 kvartal",LEFT(A2627,1)="2","1+2 kvartal",LEFT(A2627,1)="3","3+4 kvartal",LEFT(A2627,1)="4","3+4 kvartal")</f>
        <v>1+2 kvartal</v>
      </c>
      <c r="D2627" s="3" t="s">
        <v>105</v>
      </c>
      <c r="E2627" s="3" t="s">
        <v>28</v>
      </c>
      <c r="F2627" s="4">
        <v>61</v>
      </c>
      <c r="G2627" s="14">
        <v>0.4</v>
      </c>
    </row>
    <row r="2628" spans="1:7" x14ac:dyDescent="0.25">
      <c r="A2628" s="3" t="s">
        <v>183</v>
      </c>
      <c r="B2628" s="3">
        <f t="shared" ref="B2628:B2691" si="41">VALUE(RIGHT(A2628,4))</f>
        <v>2022</v>
      </c>
      <c r="C2628" s="3" t="str" cm="1">
        <f t="array" ref="C2628">_xlfn.IFS(LEFT(A2628,1)="1","1+2 kvartal",LEFT(A2628,1)="2","1+2 kvartal",LEFT(A2628,1)="3","3+4 kvartal",LEFT(A2628,1)="4","3+4 kvartal")</f>
        <v>1+2 kvartal</v>
      </c>
      <c r="D2628" s="3" t="s">
        <v>105</v>
      </c>
      <c r="E2628" s="3" t="s">
        <v>29</v>
      </c>
      <c r="F2628" s="4">
        <v>116</v>
      </c>
      <c r="G2628" s="14">
        <v>0.4</v>
      </c>
    </row>
    <row r="2629" spans="1:7" x14ac:dyDescent="0.25">
      <c r="A2629" s="3" t="s">
        <v>183</v>
      </c>
      <c r="B2629" s="3">
        <f t="shared" si="41"/>
        <v>2022</v>
      </c>
      <c r="C2629" s="3" t="str" cm="1">
        <f t="array" ref="C2629">_xlfn.IFS(LEFT(A2629,1)="1","1+2 kvartal",LEFT(A2629,1)="2","1+2 kvartal",LEFT(A2629,1)="3","3+4 kvartal",LEFT(A2629,1)="4","3+4 kvartal")</f>
        <v>1+2 kvartal</v>
      </c>
      <c r="D2629" s="3" t="s">
        <v>105</v>
      </c>
      <c r="E2629" s="3" t="s">
        <v>30</v>
      </c>
      <c r="F2629" s="4">
        <v>147</v>
      </c>
      <c r="G2629" s="14">
        <v>0.6</v>
      </c>
    </row>
    <row r="2630" spans="1:7" x14ac:dyDescent="0.25">
      <c r="A2630" s="3" t="s">
        <v>183</v>
      </c>
      <c r="B2630" s="3">
        <f t="shared" si="41"/>
        <v>2022</v>
      </c>
      <c r="C2630" s="3" t="str" cm="1">
        <f t="array" ref="C2630">_xlfn.IFS(LEFT(A2630,1)="1","1+2 kvartal",LEFT(A2630,1)="2","1+2 kvartal",LEFT(A2630,1)="3","3+4 kvartal",LEFT(A2630,1)="4","3+4 kvartal")</f>
        <v>1+2 kvartal</v>
      </c>
      <c r="D2630" s="3" t="s">
        <v>105</v>
      </c>
      <c r="E2630" s="3" t="s">
        <v>31</v>
      </c>
      <c r="F2630" s="4">
        <v>318</v>
      </c>
      <c r="G2630" s="14">
        <v>0.9</v>
      </c>
    </row>
    <row r="2631" spans="1:7" x14ac:dyDescent="0.25">
      <c r="A2631" s="3" t="s">
        <v>183</v>
      </c>
      <c r="B2631" s="3">
        <f t="shared" si="41"/>
        <v>2022</v>
      </c>
      <c r="C2631" s="3" t="str" cm="1">
        <f t="array" ref="C2631">_xlfn.IFS(LEFT(A2631,1)="1","1+2 kvartal",LEFT(A2631,1)="2","1+2 kvartal",LEFT(A2631,1)="3","3+4 kvartal",LEFT(A2631,1)="4","3+4 kvartal")</f>
        <v>1+2 kvartal</v>
      </c>
      <c r="D2631" s="3" t="s">
        <v>105</v>
      </c>
      <c r="E2631" s="3" t="s">
        <v>32</v>
      </c>
      <c r="F2631" s="4">
        <v>274</v>
      </c>
      <c r="G2631" s="14">
        <v>0.8</v>
      </c>
    </row>
    <row r="2632" spans="1:7" x14ac:dyDescent="0.25">
      <c r="A2632" s="3" t="s">
        <v>183</v>
      </c>
      <c r="B2632" s="3">
        <f t="shared" si="41"/>
        <v>2022</v>
      </c>
      <c r="C2632" s="3" t="str" cm="1">
        <f t="array" ref="C2632">_xlfn.IFS(LEFT(A2632,1)="1","1+2 kvartal",LEFT(A2632,1)="2","1+2 kvartal",LEFT(A2632,1)="3","3+4 kvartal",LEFT(A2632,1)="4","3+4 kvartal")</f>
        <v>1+2 kvartal</v>
      </c>
      <c r="D2632" s="3" t="s">
        <v>105</v>
      </c>
      <c r="E2632" s="3" t="s">
        <v>33</v>
      </c>
      <c r="F2632" s="4">
        <v>152</v>
      </c>
      <c r="G2632" s="14">
        <v>0.8</v>
      </c>
    </row>
    <row r="2633" spans="1:7" x14ac:dyDescent="0.25">
      <c r="A2633" s="3" t="s">
        <v>183</v>
      </c>
      <c r="B2633" s="3">
        <f t="shared" si="41"/>
        <v>2022</v>
      </c>
      <c r="C2633" s="3" t="str" cm="1">
        <f t="array" ref="C2633">_xlfn.IFS(LEFT(A2633,1)="1","1+2 kvartal",LEFT(A2633,1)="2","1+2 kvartal",LEFT(A2633,1)="3","3+4 kvartal",LEFT(A2633,1)="4","3+4 kvartal")</f>
        <v>1+2 kvartal</v>
      </c>
      <c r="D2633" s="3" t="s">
        <v>105</v>
      </c>
      <c r="E2633" s="3" t="s">
        <v>34</v>
      </c>
      <c r="F2633" s="4">
        <v>156</v>
      </c>
      <c r="G2633" s="14">
        <v>0.5</v>
      </c>
    </row>
    <row r="2634" spans="1:7" x14ac:dyDescent="0.25">
      <c r="A2634" s="3" t="s">
        <v>183</v>
      </c>
      <c r="B2634" s="3">
        <f t="shared" si="41"/>
        <v>2022</v>
      </c>
      <c r="C2634" s="3" t="str" cm="1">
        <f t="array" ref="C2634">_xlfn.IFS(LEFT(A2634,1)="1","1+2 kvartal",LEFT(A2634,1)="2","1+2 kvartal",LEFT(A2634,1)="3","3+4 kvartal",LEFT(A2634,1)="4","3+4 kvartal")</f>
        <v>1+2 kvartal</v>
      </c>
      <c r="D2634" s="3" t="s">
        <v>105</v>
      </c>
      <c r="E2634" s="3" t="s">
        <v>35</v>
      </c>
      <c r="F2634" s="4">
        <v>220</v>
      </c>
      <c r="G2634" s="14">
        <v>0.6</v>
      </c>
    </row>
    <row r="2635" spans="1:7" x14ac:dyDescent="0.25">
      <c r="A2635" s="3" t="s">
        <v>183</v>
      </c>
      <c r="B2635" s="3">
        <f t="shared" si="41"/>
        <v>2022</v>
      </c>
      <c r="C2635" s="3" t="str" cm="1">
        <f t="array" ref="C2635">_xlfn.IFS(LEFT(A2635,1)="1","1+2 kvartal",LEFT(A2635,1)="2","1+2 kvartal",LEFT(A2635,1)="3","3+4 kvartal",LEFT(A2635,1)="4","3+4 kvartal")</f>
        <v>1+2 kvartal</v>
      </c>
      <c r="D2635" s="3" t="s">
        <v>105</v>
      </c>
      <c r="E2635" s="3" t="s">
        <v>36</v>
      </c>
      <c r="F2635" s="4">
        <v>80</v>
      </c>
      <c r="G2635" s="14">
        <v>0.4</v>
      </c>
    </row>
    <row r="2636" spans="1:7" x14ac:dyDescent="0.25">
      <c r="A2636" s="3" t="s">
        <v>183</v>
      </c>
      <c r="B2636" s="3">
        <f t="shared" si="41"/>
        <v>2022</v>
      </c>
      <c r="C2636" s="3" t="str" cm="1">
        <f t="array" ref="C2636">_xlfn.IFS(LEFT(A2636,1)="1","1+2 kvartal",LEFT(A2636,1)="2","1+2 kvartal",LEFT(A2636,1)="3","3+4 kvartal",LEFT(A2636,1)="4","3+4 kvartal")</f>
        <v>1+2 kvartal</v>
      </c>
      <c r="D2636" s="3" t="s">
        <v>105</v>
      </c>
      <c r="E2636" s="3" t="s">
        <v>37</v>
      </c>
      <c r="F2636" s="4">
        <v>242</v>
      </c>
      <c r="G2636" s="14">
        <v>0.4</v>
      </c>
    </row>
    <row r="2637" spans="1:7" x14ac:dyDescent="0.25">
      <c r="A2637" s="3" t="s">
        <v>183</v>
      </c>
      <c r="B2637" s="3">
        <f t="shared" si="41"/>
        <v>2022</v>
      </c>
      <c r="C2637" s="3" t="str" cm="1">
        <f t="array" ref="C2637">_xlfn.IFS(LEFT(A2637,1)="1","1+2 kvartal",LEFT(A2637,1)="2","1+2 kvartal",LEFT(A2637,1)="3","3+4 kvartal",LEFT(A2637,1)="4","3+4 kvartal")</f>
        <v>1+2 kvartal</v>
      </c>
      <c r="D2637" s="3" t="s">
        <v>105</v>
      </c>
      <c r="E2637" s="3" t="s">
        <v>38</v>
      </c>
      <c r="F2637" s="4">
        <v>128</v>
      </c>
      <c r="G2637" s="14">
        <v>0.4</v>
      </c>
    </row>
    <row r="2638" spans="1:7" x14ac:dyDescent="0.25">
      <c r="A2638" s="3" t="s">
        <v>183</v>
      </c>
      <c r="B2638" s="3">
        <f t="shared" si="41"/>
        <v>2022</v>
      </c>
      <c r="C2638" s="3" t="str" cm="1">
        <f t="array" ref="C2638">_xlfn.IFS(LEFT(A2638,1)="1","1+2 kvartal",LEFT(A2638,1)="2","1+2 kvartal",LEFT(A2638,1)="3","3+4 kvartal",LEFT(A2638,1)="4","3+4 kvartal")</f>
        <v>1+2 kvartal</v>
      </c>
      <c r="D2638" s="3" t="s">
        <v>105</v>
      </c>
      <c r="E2638" s="3" t="s">
        <v>39</v>
      </c>
      <c r="F2638" s="4">
        <v>224</v>
      </c>
      <c r="G2638" s="14">
        <v>0.6</v>
      </c>
    </row>
    <row r="2639" spans="1:7" x14ac:dyDescent="0.25">
      <c r="A2639" s="3" t="s">
        <v>183</v>
      </c>
      <c r="B2639" s="3">
        <f t="shared" si="41"/>
        <v>2022</v>
      </c>
      <c r="C2639" s="3" t="str" cm="1">
        <f t="array" ref="C2639">_xlfn.IFS(LEFT(A2639,1)="1","1+2 kvartal",LEFT(A2639,1)="2","1+2 kvartal",LEFT(A2639,1)="3","3+4 kvartal",LEFT(A2639,1)="4","3+4 kvartal")</f>
        <v>1+2 kvartal</v>
      </c>
      <c r="D2639" s="3" t="s">
        <v>105</v>
      </c>
      <c r="E2639" s="3" t="s">
        <v>40</v>
      </c>
      <c r="F2639" s="4">
        <v>211</v>
      </c>
      <c r="G2639" s="14">
        <v>0.5</v>
      </c>
    </row>
    <row r="2640" spans="1:7" x14ac:dyDescent="0.25">
      <c r="A2640" s="3" t="s">
        <v>183</v>
      </c>
      <c r="B2640" s="3">
        <f t="shared" si="41"/>
        <v>2022</v>
      </c>
      <c r="C2640" s="3" t="str" cm="1">
        <f t="array" ref="C2640">_xlfn.IFS(LEFT(A2640,1)="1","1+2 kvartal",LEFT(A2640,1)="2","1+2 kvartal",LEFT(A2640,1)="3","3+4 kvartal",LEFT(A2640,1)="4","3+4 kvartal")</f>
        <v>1+2 kvartal</v>
      </c>
      <c r="D2640" s="3" t="s">
        <v>105</v>
      </c>
      <c r="E2640" s="3" t="s">
        <v>41</v>
      </c>
      <c r="F2640" s="4">
        <v>190</v>
      </c>
      <c r="G2640" s="14">
        <v>0.5</v>
      </c>
    </row>
    <row r="2641" spans="1:7" x14ac:dyDescent="0.25">
      <c r="A2641" s="3" t="s">
        <v>183</v>
      </c>
      <c r="B2641" s="3">
        <f t="shared" si="41"/>
        <v>2022</v>
      </c>
      <c r="C2641" s="3" t="str" cm="1">
        <f t="array" ref="C2641">_xlfn.IFS(LEFT(A2641,1)="1","1+2 kvartal",LEFT(A2641,1)="2","1+2 kvartal",LEFT(A2641,1)="3","3+4 kvartal",LEFT(A2641,1)="4","3+4 kvartal")</f>
        <v>1+2 kvartal</v>
      </c>
      <c r="D2641" s="3" t="s">
        <v>105</v>
      </c>
      <c r="E2641" s="3" t="s">
        <v>42</v>
      </c>
      <c r="F2641" s="4">
        <v>219</v>
      </c>
      <c r="G2641" s="14">
        <v>0.4</v>
      </c>
    </row>
    <row r="2642" spans="1:7" x14ac:dyDescent="0.25">
      <c r="A2642" s="3" t="s">
        <v>183</v>
      </c>
      <c r="B2642" s="3">
        <f t="shared" si="41"/>
        <v>2022</v>
      </c>
      <c r="C2642" s="3" t="str" cm="1">
        <f t="array" ref="C2642">_xlfn.IFS(LEFT(A2642,1)="1","1+2 kvartal",LEFT(A2642,1)="2","1+2 kvartal",LEFT(A2642,1)="3","3+4 kvartal",LEFT(A2642,1)="4","3+4 kvartal")</f>
        <v>1+2 kvartal</v>
      </c>
      <c r="D2642" s="3" t="s">
        <v>105</v>
      </c>
      <c r="E2642" s="3" t="s">
        <v>43</v>
      </c>
      <c r="F2642" s="4">
        <v>153</v>
      </c>
      <c r="G2642" s="14">
        <v>0.4</v>
      </c>
    </row>
    <row r="2643" spans="1:7" x14ac:dyDescent="0.25">
      <c r="A2643" s="3" t="s">
        <v>183</v>
      </c>
      <c r="B2643" s="3">
        <f t="shared" si="41"/>
        <v>2022</v>
      </c>
      <c r="C2643" s="3" t="str" cm="1">
        <f t="array" ref="C2643">_xlfn.IFS(LEFT(A2643,1)="1","1+2 kvartal",LEFT(A2643,1)="2","1+2 kvartal",LEFT(A2643,1)="3","3+4 kvartal",LEFT(A2643,1)="4","3+4 kvartal")</f>
        <v>1+2 kvartal</v>
      </c>
      <c r="D2643" s="3" t="s">
        <v>105</v>
      </c>
      <c r="E2643" s="3" t="s">
        <v>44</v>
      </c>
      <c r="F2643" s="4">
        <v>113</v>
      </c>
      <c r="G2643" s="14">
        <v>0.3</v>
      </c>
    </row>
    <row r="2644" spans="1:7" x14ac:dyDescent="0.25">
      <c r="A2644" s="3" t="s">
        <v>183</v>
      </c>
      <c r="B2644" s="3">
        <f t="shared" si="41"/>
        <v>2022</v>
      </c>
      <c r="C2644" s="3" t="str" cm="1">
        <f t="array" ref="C2644">_xlfn.IFS(LEFT(A2644,1)="1","1+2 kvartal",LEFT(A2644,1)="2","1+2 kvartal",LEFT(A2644,1)="3","3+4 kvartal",LEFT(A2644,1)="4","3+4 kvartal")</f>
        <v>1+2 kvartal</v>
      </c>
      <c r="D2644" s="3" t="s">
        <v>105</v>
      </c>
      <c r="E2644" s="3" t="s">
        <v>45</v>
      </c>
      <c r="F2644" s="4">
        <v>44</v>
      </c>
      <c r="G2644" s="14">
        <v>0.3</v>
      </c>
    </row>
    <row r="2645" spans="1:7" x14ac:dyDescent="0.25">
      <c r="A2645" s="3" t="s">
        <v>183</v>
      </c>
      <c r="B2645" s="3">
        <f t="shared" si="41"/>
        <v>2022</v>
      </c>
      <c r="C2645" s="3" t="str" cm="1">
        <f t="array" ref="C2645">_xlfn.IFS(LEFT(A2645,1)="1","1+2 kvartal",LEFT(A2645,1)="2","1+2 kvartal",LEFT(A2645,1)="3","3+4 kvartal",LEFT(A2645,1)="4","3+4 kvartal")</f>
        <v>1+2 kvartal</v>
      </c>
      <c r="D2645" s="3" t="s">
        <v>105</v>
      </c>
      <c r="E2645" s="3" t="s">
        <v>46</v>
      </c>
      <c r="F2645" s="4">
        <v>134</v>
      </c>
      <c r="G2645" s="14">
        <v>0.5</v>
      </c>
    </row>
    <row r="2646" spans="1:7" x14ac:dyDescent="0.25">
      <c r="A2646" s="3" t="s">
        <v>183</v>
      </c>
      <c r="B2646" s="3">
        <f t="shared" si="41"/>
        <v>2022</v>
      </c>
      <c r="C2646" s="3" t="str" cm="1">
        <f t="array" ref="C2646">_xlfn.IFS(LEFT(A2646,1)="1","1+2 kvartal",LEFT(A2646,1)="2","1+2 kvartal",LEFT(A2646,1)="3","3+4 kvartal",LEFT(A2646,1)="4","3+4 kvartal")</f>
        <v>1+2 kvartal</v>
      </c>
      <c r="D2646" s="3" t="s">
        <v>105</v>
      </c>
      <c r="E2646" s="3" t="s">
        <v>47</v>
      </c>
      <c r="F2646" s="4">
        <v>52</v>
      </c>
      <c r="G2646" s="14">
        <v>0.3</v>
      </c>
    </row>
    <row r="2647" spans="1:7" x14ac:dyDescent="0.25">
      <c r="A2647" s="3" t="s">
        <v>183</v>
      </c>
      <c r="B2647" s="3">
        <f t="shared" si="41"/>
        <v>2022</v>
      </c>
      <c r="C2647" s="3" t="str" cm="1">
        <f t="array" ref="C2647">_xlfn.IFS(LEFT(A2647,1)="1","1+2 kvartal",LEFT(A2647,1)="2","1+2 kvartal",LEFT(A2647,1)="3","3+4 kvartal",LEFT(A2647,1)="4","3+4 kvartal")</f>
        <v>1+2 kvartal</v>
      </c>
      <c r="D2647" s="3" t="s">
        <v>105</v>
      </c>
      <c r="E2647" s="3" t="s">
        <v>48</v>
      </c>
      <c r="F2647" s="4">
        <v>128</v>
      </c>
      <c r="G2647" s="14">
        <v>0.6</v>
      </c>
    </row>
    <row r="2648" spans="1:7" x14ac:dyDescent="0.25">
      <c r="A2648" s="3" t="s">
        <v>183</v>
      </c>
      <c r="B2648" s="3">
        <f t="shared" si="41"/>
        <v>2022</v>
      </c>
      <c r="C2648" s="3" t="str" cm="1">
        <f t="array" ref="C2648">_xlfn.IFS(LEFT(A2648,1)="1","1+2 kvartal",LEFT(A2648,1)="2","1+2 kvartal",LEFT(A2648,1)="3","3+4 kvartal",LEFT(A2648,1)="4","3+4 kvartal")</f>
        <v>1+2 kvartal</v>
      </c>
      <c r="D2648" s="3" t="s">
        <v>105</v>
      </c>
      <c r="E2648" s="3" t="s">
        <v>49</v>
      </c>
      <c r="F2648" s="4">
        <v>192</v>
      </c>
      <c r="G2648" s="14">
        <v>0.6</v>
      </c>
    </row>
    <row r="2649" spans="1:7" x14ac:dyDescent="0.25">
      <c r="A2649" s="3" t="s">
        <v>183</v>
      </c>
      <c r="B2649" s="3">
        <f t="shared" si="41"/>
        <v>2022</v>
      </c>
      <c r="C2649" s="3" t="str" cm="1">
        <f t="array" ref="C2649">_xlfn.IFS(LEFT(A2649,1)="1","1+2 kvartal",LEFT(A2649,1)="2","1+2 kvartal",LEFT(A2649,1)="3","3+4 kvartal",LEFT(A2649,1)="4","3+4 kvartal")</f>
        <v>1+2 kvartal</v>
      </c>
      <c r="D2649" s="3" t="s">
        <v>105</v>
      </c>
      <c r="E2649" s="3" t="s">
        <v>50</v>
      </c>
      <c r="F2649" s="4">
        <v>99</v>
      </c>
      <c r="G2649" s="14">
        <v>0.7</v>
      </c>
    </row>
    <row r="2650" spans="1:7" x14ac:dyDescent="0.25">
      <c r="A2650" s="3" t="s">
        <v>183</v>
      </c>
      <c r="B2650" s="3">
        <f t="shared" si="41"/>
        <v>2022</v>
      </c>
      <c r="C2650" s="3" t="str" cm="1">
        <f t="array" ref="C2650">_xlfn.IFS(LEFT(A2650,1)="1","1+2 kvartal",LEFT(A2650,1)="2","1+2 kvartal",LEFT(A2650,1)="3","3+4 kvartal",LEFT(A2650,1)="4","3+4 kvartal")</f>
        <v>1+2 kvartal</v>
      </c>
      <c r="D2650" s="3" t="s">
        <v>105</v>
      </c>
      <c r="E2650" s="3" t="s">
        <v>51</v>
      </c>
      <c r="F2650" s="4">
        <v>236</v>
      </c>
      <c r="G2650" s="14">
        <v>0.4</v>
      </c>
    </row>
    <row r="2651" spans="1:7" x14ac:dyDescent="0.25">
      <c r="A2651" s="3" t="s">
        <v>183</v>
      </c>
      <c r="B2651" s="3">
        <f t="shared" si="41"/>
        <v>2022</v>
      </c>
      <c r="C2651" s="3" t="str" cm="1">
        <f t="array" ref="C2651">_xlfn.IFS(LEFT(A2651,1)="1","1+2 kvartal",LEFT(A2651,1)="2","1+2 kvartal",LEFT(A2651,1)="3","3+4 kvartal",LEFT(A2651,1)="4","3+4 kvartal")</f>
        <v>1+2 kvartal</v>
      </c>
      <c r="D2651" s="3" t="s">
        <v>105</v>
      </c>
      <c r="E2651" s="3" t="s">
        <v>52</v>
      </c>
      <c r="F2651" s="4">
        <v>952</v>
      </c>
      <c r="G2651" s="14">
        <v>0.2</v>
      </c>
    </row>
    <row r="2652" spans="1:7" x14ac:dyDescent="0.25">
      <c r="A2652" s="3" t="s">
        <v>183</v>
      </c>
      <c r="B2652" s="3">
        <f t="shared" si="41"/>
        <v>2022</v>
      </c>
      <c r="C2652" s="3" t="str" cm="1">
        <f t="array" ref="C2652">_xlfn.IFS(LEFT(A2652,1)="1","1+2 kvartal",LEFT(A2652,1)="2","1+2 kvartal",LEFT(A2652,1)="3","3+4 kvartal",LEFT(A2652,1)="4","3+4 kvartal")</f>
        <v>1+2 kvartal</v>
      </c>
      <c r="D2652" s="3" t="s">
        <v>105</v>
      </c>
      <c r="E2652" s="3" t="s">
        <v>53</v>
      </c>
      <c r="F2652" s="4">
        <v>168</v>
      </c>
      <c r="G2652" s="14">
        <v>0.4</v>
      </c>
    </row>
    <row r="2653" spans="1:7" x14ac:dyDescent="0.25">
      <c r="A2653" s="3" t="s">
        <v>183</v>
      </c>
      <c r="B2653" s="3">
        <f t="shared" si="41"/>
        <v>2022</v>
      </c>
      <c r="C2653" s="3" t="str" cm="1">
        <f t="array" ref="C2653">_xlfn.IFS(LEFT(A2653,1)="1","1+2 kvartal",LEFT(A2653,1)="2","1+2 kvartal",LEFT(A2653,1)="3","3+4 kvartal",LEFT(A2653,1)="4","3+4 kvartal")</f>
        <v>1+2 kvartal</v>
      </c>
      <c r="D2653" s="3" t="s">
        <v>105</v>
      </c>
      <c r="E2653" s="3" t="s">
        <v>54</v>
      </c>
      <c r="F2653" s="4">
        <v>96</v>
      </c>
      <c r="G2653" s="14">
        <v>1.4</v>
      </c>
    </row>
    <row r="2654" spans="1:7" x14ac:dyDescent="0.25">
      <c r="A2654" s="3" t="s">
        <v>183</v>
      </c>
      <c r="B2654" s="3">
        <f t="shared" si="41"/>
        <v>2022</v>
      </c>
      <c r="C2654" s="3" t="str" cm="1">
        <f t="array" ref="C2654">_xlfn.IFS(LEFT(A2654,1)="1","1+2 kvartal",LEFT(A2654,1)="2","1+2 kvartal",LEFT(A2654,1)="3","3+4 kvartal",LEFT(A2654,1)="4","3+4 kvartal")</f>
        <v>1+2 kvartal</v>
      </c>
      <c r="D2654" s="3" t="s">
        <v>105</v>
      </c>
      <c r="E2654" s="3" t="s">
        <v>55</v>
      </c>
      <c r="F2654" s="4">
        <v>73</v>
      </c>
      <c r="G2654" s="14">
        <v>0.4</v>
      </c>
    </row>
    <row r="2655" spans="1:7" x14ac:dyDescent="0.25">
      <c r="A2655" s="3" t="s">
        <v>183</v>
      </c>
      <c r="B2655" s="3">
        <f t="shared" si="41"/>
        <v>2022</v>
      </c>
      <c r="C2655" s="3" t="str" cm="1">
        <f t="array" ref="C2655">_xlfn.IFS(LEFT(A2655,1)="1","1+2 kvartal",LEFT(A2655,1)="2","1+2 kvartal",LEFT(A2655,1)="3","3+4 kvartal",LEFT(A2655,1)="4","3+4 kvartal")</f>
        <v>1+2 kvartal</v>
      </c>
      <c r="D2655" s="3" t="s">
        <v>105</v>
      </c>
      <c r="E2655" s="3" t="s">
        <v>56</v>
      </c>
      <c r="F2655" s="4">
        <v>65</v>
      </c>
      <c r="G2655" s="14">
        <v>0.6</v>
      </c>
    </row>
    <row r="2656" spans="1:7" x14ac:dyDescent="0.25">
      <c r="A2656" s="3" t="s">
        <v>183</v>
      </c>
      <c r="B2656" s="3">
        <f t="shared" si="41"/>
        <v>2022</v>
      </c>
      <c r="C2656" s="3" t="str" cm="1">
        <f t="array" ref="C2656">_xlfn.IFS(LEFT(A2656,1)="1","1+2 kvartal",LEFT(A2656,1)="2","1+2 kvartal",LEFT(A2656,1)="3","3+4 kvartal",LEFT(A2656,1)="4","3+4 kvartal")</f>
        <v>1+2 kvartal</v>
      </c>
      <c r="D2656" s="3" t="s">
        <v>105</v>
      </c>
      <c r="E2656" s="3" t="s">
        <v>57</v>
      </c>
      <c r="F2656" s="4">
        <v>295</v>
      </c>
      <c r="G2656" s="14">
        <v>1.2</v>
      </c>
    </row>
    <row r="2657" spans="1:7" x14ac:dyDescent="0.25">
      <c r="A2657" s="3" t="s">
        <v>183</v>
      </c>
      <c r="B2657" s="3">
        <f t="shared" si="41"/>
        <v>2022</v>
      </c>
      <c r="C2657" s="3" t="str" cm="1">
        <f t="array" ref="C2657">_xlfn.IFS(LEFT(A2657,1)="1","1+2 kvartal",LEFT(A2657,1)="2","1+2 kvartal",LEFT(A2657,1)="3","3+4 kvartal",LEFT(A2657,1)="4","3+4 kvartal")</f>
        <v>1+2 kvartal</v>
      </c>
      <c r="D2657" s="3" t="s">
        <v>105</v>
      </c>
      <c r="E2657" s="3" t="s">
        <v>58</v>
      </c>
      <c r="F2657" s="4">
        <v>80</v>
      </c>
      <c r="G2657" s="14">
        <v>0.2</v>
      </c>
    </row>
    <row r="2658" spans="1:7" x14ac:dyDescent="0.25">
      <c r="A2658" s="3" t="s">
        <v>183</v>
      </c>
      <c r="B2658" s="3">
        <f t="shared" si="41"/>
        <v>2022</v>
      </c>
      <c r="C2658" s="3" t="str" cm="1">
        <f t="array" ref="C2658">_xlfn.IFS(LEFT(A2658,1)="1","1+2 kvartal",LEFT(A2658,1)="2","1+2 kvartal",LEFT(A2658,1)="3","3+4 kvartal",LEFT(A2658,1)="4","3+4 kvartal")</f>
        <v>1+2 kvartal</v>
      </c>
      <c r="D2658" s="3" t="s">
        <v>105</v>
      </c>
      <c r="E2658" s="3" t="s">
        <v>59</v>
      </c>
      <c r="F2658" s="4">
        <v>9</v>
      </c>
      <c r="G2658" s="4">
        <v>1</v>
      </c>
    </row>
    <row r="2659" spans="1:7" x14ac:dyDescent="0.25">
      <c r="A2659" s="3" t="s">
        <v>183</v>
      </c>
      <c r="B2659" s="3">
        <f t="shared" si="41"/>
        <v>2022</v>
      </c>
      <c r="C2659" s="3" t="str" cm="1">
        <f t="array" ref="C2659">_xlfn.IFS(LEFT(A2659,1)="1","1+2 kvartal",LEFT(A2659,1)="2","1+2 kvartal",LEFT(A2659,1)="3","3+4 kvartal",LEFT(A2659,1)="4","3+4 kvartal")</f>
        <v>1+2 kvartal</v>
      </c>
      <c r="D2659" s="3" t="s">
        <v>105</v>
      </c>
      <c r="E2659" s="3" t="s">
        <v>60</v>
      </c>
      <c r="F2659" s="4">
        <v>137</v>
      </c>
      <c r="G2659" s="14">
        <v>0.5</v>
      </c>
    </row>
    <row r="2660" spans="1:7" x14ac:dyDescent="0.25">
      <c r="A2660" s="3" t="s">
        <v>183</v>
      </c>
      <c r="B2660" s="3">
        <f t="shared" si="41"/>
        <v>2022</v>
      </c>
      <c r="C2660" s="3" t="str" cm="1">
        <f t="array" ref="C2660">_xlfn.IFS(LEFT(A2660,1)="1","1+2 kvartal",LEFT(A2660,1)="2","1+2 kvartal",LEFT(A2660,1)="3","3+4 kvartal",LEFT(A2660,1)="4","3+4 kvartal")</f>
        <v>1+2 kvartal</v>
      </c>
      <c r="D2660" s="3" t="s">
        <v>105</v>
      </c>
      <c r="E2660" s="3" t="s">
        <v>61</v>
      </c>
      <c r="F2660" s="4">
        <v>132</v>
      </c>
      <c r="G2660" s="14">
        <v>0.5</v>
      </c>
    </row>
    <row r="2661" spans="1:7" x14ac:dyDescent="0.25">
      <c r="A2661" s="3" t="s">
        <v>183</v>
      </c>
      <c r="B2661" s="3">
        <f t="shared" si="41"/>
        <v>2022</v>
      </c>
      <c r="C2661" s="3" t="str" cm="1">
        <f t="array" ref="C2661">_xlfn.IFS(LEFT(A2661,1)="1","1+2 kvartal",LEFT(A2661,1)="2","1+2 kvartal",LEFT(A2661,1)="3","3+4 kvartal",LEFT(A2661,1)="4","3+4 kvartal")</f>
        <v>1+2 kvartal</v>
      </c>
      <c r="D2661" s="3" t="s">
        <v>105</v>
      </c>
      <c r="E2661" s="3" t="s">
        <v>62</v>
      </c>
      <c r="F2661" s="4">
        <v>70</v>
      </c>
      <c r="G2661" s="14">
        <v>0.6</v>
      </c>
    </row>
    <row r="2662" spans="1:7" x14ac:dyDescent="0.25">
      <c r="A2662" s="3" t="s">
        <v>183</v>
      </c>
      <c r="B2662" s="3">
        <f t="shared" si="41"/>
        <v>2022</v>
      </c>
      <c r="C2662" s="3" t="str" cm="1">
        <f t="array" ref="C2662">_xlfn.IFS(LEFT(A2662,1)="1","1+2 kvartal",LEFT(A2662,1)="2","1+2 kvartal",LEFT(A2662,1)="3","3+4 kvartal",LEFT(A2662,1)="4","3+4 kvartal")</f>
        <v>1+2 kvartal</v>
      </c>
      <c r="D2662" s="3" t="s">
        <v>105</v>
      </c>
      <c r="E2662" s="3" t="s">
        <v>63</v>
      </c>
      <c r="F2662" s="4">
        <v>204</v>
      </c>
      <c r="G2662" s="14">
        <v>0.9</v>
      </c>
    </row>
    <row r="2663" spans="1:7" x14ac:dyDescent="0.25">
      <c r="A2663" s="3" t="s">
        <v>183</v>
      </c>
      <c r="B2663" s="3">
        <f t="shared" si="41"/>
        <v>2022</v>
      </c>
      <c r="C2663" s="3" t="str" cm="1">
        <f t="array" ref="C2663">_xlfn.IFS(LEFT(A2663,1)="1","1+2 kvartal",LEFT(A2663,1)="2","1+2 kvartal",LEFT(A2663,1)="3","3+4 kvartal",LEFT(A2663,1)="4","3+4 kvartal")</f>
        <v>1+2 kvartal</v>
      </c>
      <c r="D2663" s="3" t="s">
        <v>105</v>
      </c>
      <c r="E2663" s="3" t="s">
        <v>64</v>
      </c>
      <c r="F2663" s="4">
        <v>144</v>
      </c>
      <c r="G2663" s="14">
        <v>0.8</v>
      </c>
    </row>
    <row r="2664" spans="1:7" x14ac:dyDescent="0.25">
      <c r="A2664" s="3" t="s">
        <v>183</v>
      </c>
      <c r="B2664" s="3">
        <f t="shared" si="41"/>
        <v>2022</v>
      </c>
      <c r="C2664" s="3" t="str" cm="1">
        <f t="array" ref="C2664">_xlfn.IFS(LEFT(A2664,1)="1","1+2 kvartal",LEFT(A2664,1)="2","1+2 kvartal",LEFT(A2664,1)="3","3+4 kvartal",LEFT(A2664,1)="4","3+4 kvartal")</f>
        <v>1+2 kvartal</v>
      </c>
      <c r="D2664" s="3" t="s">
        <v>105</v>
      </c>
      <c r="E2664" s="3" t="s">
        <v>65</v>
      </c>
      <c r="F2664" s="4">
        <v>126</v>
      </c>
      <c r="G2664" s="14">
        <v>0.6</v>
      </c>
    </row>
    <row r="2665" spans="1:7" x14ac:dyDescent="0.25">
      <c r="A2665" s="3" t="s">
        <v>183</v>
      </c>
      <c r="B2665" s="3">
        <f t="shared" si="41"/>
        <v>2022</v>
      </c>
      <c r="C2665" s="3" t="str" cm="1">
        <f t="array" ref="C2665">_xlfn.IFS(LEFT(A2665,1)="1","1+2 kvartal",LEFT(A2665,1)="2","1+2 kvartal",LEFT(A2665,1)="3","3+4 kvartal",LEFT(A2665,1)="4","3+4 kvartal")</f>
        <v>1+2 kvartal</v>
      </c>
      <c r="D2665" s="3" t="s">
        <v>105</v>
      </c>
      <c r="E2665" s="3" t="s">
        <v>66</v>
      </c>
      <c r="F2665" s="4">
        <v>305</v>
      </c>
      <c r="G2665" s="14">
        <v>0.6</v>
      </c>
    </row>
    <row r="2666" spans="1:7" x14ac:dyDescent="0.25">
      <c r="A2666" s="3" t="s">
        <v>183</v>
      </c>
      <c r="B2666" s="3">
        <f t="shared" si="41"/>
        <v>2022</v>
      </c>
      <c r="C2666" s="3" t="str" cm="1">
        <f t="array" ref="C2666">_xlfn.IFS(LEFT(A2666,1)="1","1+2 kvartal",LEFT(A2666,1)="2","1+2 kvartal",LEFT(A2666,1)="3","3+4 kvartal",LEFT(A2666,1)="4","3+4 kvartal")</f>
        <v>1+2 kvartal</v>
      </c>
      <c r="D2666" s="3" t="s">
        <v>105</v>
      </c>
      <c r="E2666" s="3" t="s">
        <v>67</v>
      </c>
      <c r="F2666" s="4">
        <v>65</v>
      </c>
      <c r="G2666" s="14">
        <v>0.5</v>
      </c>
    </row>
    <row r="2667" spans="1:7" x14ac:dyDescent="0.25">
      <c r="A2667" s="3" t="s">
        <v>183</v>
      </c>
      <c r="B2667" s="3">
        <f t="shared" si="41"/>
        <v>2022</v>
      </c>
      <c r="C2667" s="3" t="str" cm="1">
        <f t="array" ref="C2667">_xlfn.IFS(LEFT(A2667,1)="1","1+2 kvartal",LEFT(A2667,1)="2","1+2 kvartal",LEFT(A2667,1)="3","3+4 kvartal",LEFT(A2667,1)="4","3+4 kvartal")</f>
        <v>1+2 kvartal</v>
      </c>
      <c r="D2667" s="3" t="s">
        <v>105</v>
      </c>
      <c r="E2667" s="3" t="s">
        <v>68</v>
      </c>
      <c r="F2667" s="4">
        <v>556</v>
      </c>
      <c r="G2667" s="14">
        <v>0.4</v>
      </c>
    </row>
    <row r="2668" spans="1:7" x14ac:dyDescent="0.25">
      <c r="A2668" s="3" t="s">
        <v>183</v>
      </c>
      <c r="B2668" s="3">
        <f t="shared" si="41"/>
        <v>2022</v>
      </c>
      <c r="C2668" s="3" t="str" cm="1">
        <f t="array" ref="C2668">_xlfn.IFS(LEFT(A2668,1)="1","1+2 kvartal",LEFT(A2668,1)="2","1+2 kvartal",LEFT(A2668,1)="3","3+4 kvartal",LEFT(A2668,1)="4","3+4 kvartal")</f>
        <v>1+2 kvartal</v>
      </c>
      <c r="D2668" s="3" t="s">
        <v>105</v>
      </c>
      <c r="E2668" s="3" t="s">
        <v>69</v>
      </c>
      <c r="F2668" s="4">
        <v>142</v>
      </c>
      <c r="G2668" s="14">
        <v>0.7</v>
      </c>
    </row>
    <row r="2669" spans="1:7" x14ac:dyDescent="0.25">
      <c r="A2669" s="3" t="s">
        <v>183</v>
      </c>
      <c r="B2669" s="3">
        <f t="shared" si="41"/>
        <v>2022</v>
      </c>
      <c r="C2669" s="3" t="str" cm="1">
        <f t="array" ref="C2669">_xlfn.IFS(LEFT(A2669,1)="1","1+2 kvartal",LEFT(A2669,1)="2","1+2 kvartal",LEFT(A2669,1)="3","3+4 kvartal",LEFT(A2669,1)="4","3+4 kvartal")</f>
        <v>1+2 kvartal</v>
      </c>
      <c r="D2669" s="3" t="s">
        <v>105</v>
      </c>
      <c r="E2669" s="3" t="s">
        <v>70</v>
      </c>
      <c r="F2669" s="4">
        <v>275</v>
      </c>
      <c r="G2669" s="14">
        <v>0.4</v>
      </c>
    </row>
    <row r="2670" spans="1:7" x14ac:dyDescent="0.25">
      <c r="A2670" s="3" t="s">
        <v>183</v>
      </c>
      <c r="B2670" s="3">
        <f t="shared" si="41"/>
        <v>2022</v>
      </c>
      <c r="C2670" s="3" t="str" cm="1">
        <f t="array" ref="C2670">_xlfn.IFS(LEFT(A2670,1)="1","1+2 kvartal",LEFT(A2670,1)="2","1+2 kvartal",LEFT(A2670,1)="3","3+4 kvartal",LEFT(A2670,1)="4","3+4 kvartal")</f>
        <v>1+2 kvartal</v>
      </c>
      <c r="D2670" s="3" t="s">
        <v>105</v>
      </c>
      <c r="E2670" s="3" t="s">
        <v>71</v>
      </c>
      <c r="F2670" s="4">
        <v>94</v>
      </c>
      <c r="G2670" s="14">
        <v>0.5</v>
      </c>
    </row>
    <row r="2671" spans="1:7" x14ac:dyDescent="0.25">
      <c r="A2671" s="3" t="s">
        <v>183</v>
      </c>
      <c r="B2671" s="3">
        <f t="shared" si="41"/>
        <v>2022</v>
      </c>
      <c r="C2671" s="3" t="str" cm="1">
        <f t="array" ref="C2671">_xlfn.IFS(LEFT(A2671,1)="1","1+2 kvartal",LEFT(A2671,1)="2","1+2 kvartal",LEFT(A2671,1)="3","3+4 kvartal",LEFT(A2671,1)="4","3+4 kvartal")</f>
        <v>1+2 kvartal</v>
      </c>
      <c r="D2671" s="3" t="s">
        <v>105</v>
      </c>
      <c r="E2671" s="3" t="s">
        <v>72</v>
      </c>
      <c r="F2671" s="4">
        <v>185</v>
      </c>
      <c r="G2671" s="14">
        <v>0.5</v>
      </c>
    </row>
    <row r="2672" spans="1:7" x14ac:dyDescent="0.25">
      <c r="A2672" s="3" t="s">
        <v>183</v>
      </c>
      <c r="B2672" s="3">
        <f t="shared" si="41"/>
        <v>2022</v>
      </c>
      <c r="C2672" s="3" t="str" cm="1">
        <f t="array" ref="C2672">_xlfn.IFS(LEFT(A2672,1)="1","1+2 kvartal",LEFT(A2672,1)="2","1+2 kvartal",LEFT(A2672,1)="3","3+4 kvartal",LEFT(A2672,1)="4","3+4 kvartal")</f>
        <v>1+2 kvartal</v>
      </c>
      <c r="D2672" s="3" t="s">
        <v>105</v>
      </c>
      <c r="E2672" s="3" t="s">
        <v>73</v>
      </c>
      <c r="F2672" s="4">
        <v>99</v>
      </c>
      <c r="G2672" s="14">
        <v>0.4</v>
      </c>
    </row>
    <row r="2673" spans="1:7" x14ac:dyDescent="0.25">
      <c r="A2673" s="3" t="s">
        <v>183</v>
      </c>
      <c r="B2673" s="3">
        <f t="shared" si="41"/>
        <v>2022</v>
      </c>
      <c r="C2673" s="3" t="str" cm="1">
        <f t="array" ref="C2673">_xlfn.IFS(LEFT(A2673,1)="1","1+2 kvartal",LEFT(A2673,1)="2","1+2 kvartal",LEFT(A2673,1)="3","3+4 kvartal",LEFT(A2673,1)="4","3+4 kvartal")</f>
        <v>1+2 kvartal</v>
      </c>
      <c r="D2673" s="3" t="s">
        <v>105</v>
      </c>
      <c r="E2673" s="3" t="s">
        <v>74</v>
      </c>
      <c r="F2673" s="4">
        <v>228</v>
      </c>
      <c r="G2673" s="14">
        <v>0.4</v>
      </c>
    </row>
    <row r="2674" spans="1:7" x14ac:dyDescent="0.25">
      <c r="A2674" s="3" t="s">
        <v>183</v>
      </c>
      <c r="B2674" s="3">
        <f t="shared" si="41"/>
        <v>2022</v>
      </c>
      <c r="C2674" s="3" t="str" cm="1">
        <f t="array" ref="C2674">_xlfn.IFS(LEFT(A2674,1)="1","1+2 kvartal",LEFT(A2674,1)="2","1+2 kvartal",LEFT(A2674,1)="3","3+4 kvartal",LEFT(A2674,1)="4","3+4 kvartal")</f>
        <v>1+2 kvartal</v>
      </c>
      <c r="D2674" s="3" t="s">
        <v>105</v>
      </c>
      <c r="E2674" s="3" t="s">
        <v>75</v>
      </c>
      <c r="F2674" s="4">
        <v>100</v>
      </c>
      <c r="G2674" s="14">
        <v>0.3</v>
      </c>
    </row>
    <row r="2675" spans="1:7" x14ac:dyDescent="0.25">
      <c r="A2675" s="3" t="s">
        <v>183</v>
      </c>
      <c r="B2675" s="3">
        <f t="shared" si="41"/>
        <v>2022</v>
      </c>
      <c r="C2675" s="3" t="str" cm="1">
        <f t="array" ref="C2675">_xlfn.IFS(LEFT(A2675,1)="1","1+2 kvartal",LEFT(A2675,1)="2","1+2 kvartal",LEFT(A2675,1)="3","3+4 kvartal",LEFT(A2675,1)="4","3+4 kvartal")</f>
        <v>1+2 kvartal</v>
      </c>
      <c r="D2675" s="3" t="s">
        <v>105</v>
      </c>
      <c r="E2675" s="3" t="s">
        <v>76</v>
      </c>
      <c r="F2675" s="4">
        <v>121</v>
      </c>
      <c r="G2675" s="14">
        <v>0.5</v>
      </c>
    </row>
    <row r="2676" spans="1:7" x14ac:dyDescent="0.25">
      <c r="A2676" s="3" t="s">
        <v>183</v>
      </c>
      <c r="B2676" s="3">
        <f t="shared" si="41"/>
        <v>2022</v>
      </c>
      <c r="C2676" s="3" t="str" cm="1">
        <f t="array" ref="C2676">_xlfn.IFS(LEFT(A2676,1)="1","1+2 kvartal",LEFT(A2676,1)="2","1+2 kvartal",LEFT(A2676,1)="3","3+4 kvartal",LEFT(A2676,1)="4","3+4 kvartal")</f>
        <v>1+2 kvartal</v>
      </c>
      <c r="D2676" s="3" t="s">
        <v>105</v>
      </c>
      <c r="E2676" s="3" t="s">
        <v>77</v>
      </c>
      <c r="F2676" s="4">
        <v>18</v>
      </c>
      <c r="G2676" s="14">
        <v>0.9</v>
      </c>
    </row>
    <row r="2677" spans="1:7" x14ac:dyDescent="0.25">
      <c r="A2677" s="3" t="s">
        <v>183</v>
      </c>
      <c r="B2677" s="3">
        <f t="shared" si="41"/>
        <v>2022</v>
      </c>
      <c r="C2677" s="3" t="str" cm="1">
        <f t="array" ref="C2677">_xlfn.IFS(LEFT(A2677,1)="1","1+2 kvartal",LEFT(A2677,1)="2","1+2 kvartal",LEFT(A2677,1)="3","3+4 kvartal",LEFT(A2677,1)="4","3+4 kvartal")</f>
        <v>1+2 kvartal</v>
      </c>
      <c r="D2677" s="3" t="s">
        <v>105</v>
      </c>
      <c r="E2677" s="3" t="s">
        <v>78</v>
      </c>
      <c r="F2677" s="4">
        <v>259</v>
      </c>
      <c r="G2677" s="14">
        <v>0.4</v>
      </c>
    </row>
    <row r="2678" spans="1:7" x14ac:dyDescent="0.25">
      <c r="A2678" s="3" t="s">
        <v>183</v>
      </c>
      <c r="B2678" s="3">
        <f t="shared" si="41"/>
        <v>2022</v>
      </c>
      <c r="C2678" s="3" t="str" cm="1">
        <f t="array" ref="C2678">_xlfn.IFS(LEFT(A2678,1)="1","1+2 kvartal",LEFT(A2678,1)="2","1+2 kvartal",LEFT(A2678,1)="3","3+4 kvartal",LEFT(A2678,1)="4","3+4 kvartal")</f>
        <v>1+2 kvartal</v>
      </c>
      <c r="D2678" s="3" t="s">
        <v>105</v>
      </c>
      <c r="E2678" s="3" t="s">
        <v>79</v>
      </c>
      <c r="F2678" s="4">
        <v>135</v>
      </c>
      <c r="G2678" s="14">
        <v>0.3</v>
      </c>
    </row>
    <row r="2679" spans="1:7" x14ac:dyDescent="0.25">
      <c r="A2679" s="3" t="s">
        <v>183</v>
      </c>
      <c r="B2679" s="3">
        <f t="shared" si="41"/>
        <v>2022</v>
      </c>
      <c r="C2679" s="3" t="str" cm="1">
        <f t="array" ref="C2679">_xlfn.IFS(LEFT(A2679,1)="1","1+2 kvartal",LEFT(A2679,1)="2","1+2 kvartal",LEFT(A2679,1)="3","3+4 kvartal",LEFT(A2679,1)="4","3+4 kvartal")</f>
        <v>1+2 kvartal</v>
      </c>
      <c r="D2679" s="3" t="s">
        <v>105</v>
      </c>
      <c r="E2679" s="3" t="s">
        <v>80</v>
      </c>
      <c r="F2679" s="4">
        <v>162</v>
      </c>
      <c r="G2679" s="14">
        <v>0.6</v>
      </c>
    </row>
    <row r="2680" spans="1:7" x14ac:dyDescent="0.25">
      <c r="A2680" s="3" t="s">
        <v>183</v>
      </c>
      <c r="B2680" s="3">
        <f t="shared" si="41"/>
        <v>2022</v>
      </c>
      <c r="C2680" s="3" t="str" cm="1">
        <f t="array" ref="C2680">_xlfn.IFS(LEFT(A2680,1)="1","1+2 kvartal",LEFT(A2680,1)="2","1+2 kvartal",LEFT(A2680,1)="3","3+4 kvartal",LEFT(A2680,1)="4","3+4 kvartal")</f>
        <v>1+2 kvartal</v>
      </c>
      <c r="D2680" s="3" t="s">
        <v>105</v>
      </c>
      <c r="E2680" s="3" t="s">
        <v>81</v>
      </c>
      <c r="F2680" s="4">
        <v>252</v>
      </c>
      <c r="G2680" s="14">
        <v>0.5</v>
      </c>
    </row>
    <row r="2681" spans="1:7" x14ac:dyDescent="0.25">
      <c r="A2681" s="3" t="s">
        <v>183</v>
      </c>
      <c r="B2681" s="3">
        <f t="shared" si="41"/>
        <v>2022</v>
      </c>
      <c r="C2681" s="3" t="str" cm="1">
        <f t="array" ref="C2681">_xlfn.IFS(LEFT(A2681,1)="1","1+2 kvartal",LEFT(A2681,1)="2","1+2 kvartal",LEFT(A2681,1)="3","3+4 kvartal",LEFT(A2681,1)="4","3+4 kvartal")</f>
        <v>1+2 kvartal</v>
      </c>
      <c r="D2681" s="3" t="s">
        <v>105</v>
      </c>
      <c r="E2681" s="3" t="s">
        <v>82</v>
      </c>
      <c r="F2681" s="4">
        <v>51</v>
      </c>
      <c r="G2681" s="14">
        <v>0.4</v>
      </c>
    </row>
    <row r="2682" spans="1:7" x14ac:dyDescent="0.25">
      <c r="A2682" s="3" t="s">
        <v>183</v>
      </c>
      <c r="B2682" s="3">
        <f t="shared" si="41"/>
        <v>2022</v>
      </c>
      <c r="C2682" s="3" t="str" cm="1">
        <f t="array" ref="C2682">_xlfn.IFS(LEFT(A2682,1)="1","1+2 kvartal",LEFT(A2682,1)="2","1+2 kvartal",LEFT(A2682,1)="3","3+4 kvartal",LEFT(A2682,1)="4","3+4 kvartal")</f>
        <v>1+2 kvartal</v>
      </c>
      <c r="D2682" s="3" t="s">
        <v>105</v>
      </c>
      <c r="E2682" s="3" t="s">
        <v>83</v>
      </c>
      <c r="F2682" s="4">
        <v>136</v>
      </c>
      <c r="G2682" s="14">
        <v>0.7</v>
      </c>
    </row>
    <row r="2683" spans="1:7" x14ac:dyDescent="0.25">
      <c r="A2683" s="3" t="s">
        <v>183</v>
      </c>
      <c r="B2683" s="3">
        <f t="shared" si="41"/>
        <v>2022</v>
      </c>
      <c r="C2683" s="3" t="str" cm="1">
        <f t="array" ref="C2683">_xlfn.IFS(LEFT(A2683,1)="1","1+2 kvartal",LEFT(A2683,1)="2","1+2 kvartal",LEFT(A2683,1)="3","3+4 kvartal",LEFT(A2683,1)="4","3+4 kvartal")</f>
        <v>1+2 kvartal</v>
      </c>
      <c r="D2683" s="3" t="s">
        <v>105</v>
      </c>
      <c r="E2683" s="3" t="s">
        <v>84</v>
      </c>
      <c r="F2683" s="4">
        <v>119</v>
      </c>
      <c r="G2683" s="14">
        <v>0.8</v>
      </c>
    </row>
    <row r="2684" spans="1:7" x14ac:dyDescent="0.25">
      <c r="A2684" s="3" t="s">
        <v>183</v>
      </c>
      <c r="B2684" s="3">
        <f t="shared" si="41"/>
        <v>2022</v>
      </c>
      <c r="C2684" s="3" t="str" cm="1">
        <f t="array" ref="C2684">_xlfn.IFS(LEFT(A2684,1)="1","1+2 kvartal",LEFT(A2684,1)="2","1+2 kvartal",LEFT(A2684,1)="3","3+4 kvartal",LEFT(A2684,1)="4","3+4 kvartal")</f>
        <v>1+2 kvartal</v>
      </c>
      <c r="D2684" s="3" t="s">
        <v>105</v>
      </c>
      <c r="E2684" s="3" t="s">
        <v>85</v>
      </c>
      <c r="F2684" s="4">
        <v>85</v>
      </c>
      <c r="G2684" s="14">
        <v>0.7</v>
      </c>
    </row>
    <row r="2685" spans="1:7" x14ac:dyDescent="0.25">
      <c r="A2685" s="3" t="s">
        <v>183</v>
      </c>
      <c r="B2685" s="3">
        <f t="shared" si="41"/>
        <v>2022</v>
      </c>
      <c r="C2685" s="3" t="str" cm="1">
        <f t="array" ref="C2685">_xlfn.IFS(LEFT(A2685,1)="1","1+2 kvartal",LEFT(A2685,1)="2","1+2 kvartal",LEFT(A2685,1)="3","3+4 kvartal",LEFT(A2685,1)="4","3+4 kvartal")</f>
        <v>1+2 kvartal</v>
      </c>
      <c r="D2685" s="3" t="s">
        <v>105</v>
      </c>
      <c r="E2685" s="3" t="s">
        <v>86</v>
      </c>
      <c r="F2685" s="4">
        <v>216</v>
      </c>
      <c r="G2685" s="14">
        <v>0.6</v>
      </c>
    </row>
    <row r="2686" spans="1:7" x14ac:dyDescent="0.25">
      <c r="A2686" s="3" t="s">
        <v>183</v>
      </c>
      <c r="B2686" s="3">
        <f t="shared" si="41"/>
        <v>2022</v>
      </c>
      <c r="C2686" s="3" t="str" cm="1">
        <f t="array" ref="C2686">_xlfn.IFS(LEFT(A2686,1)="1","1+2 kvartal",LEFT(A2686,1)="2","1+2 kvartal",LEFT(A2686,1)="3","3+4 kvartal",LEFT(A2686,1)="4","3+4 kvartal")</f>
        <v>1+2 kvartal</v>
      </c>
      <c r="D2686" s="3" t="s">
        <v>105</v>
      </c>
      <c r="E2686" s="3" t="s">
        <v>87</v>
      </c>
      <c r="F2686" s="4">
        <v>136</v>
      </c>
      <c r="G2686" s="14">
        <v>0.5</v>
      </c>
    </row>
    <row r="2687" spans="1:7" x14ac:dyDescent="0.25">
      <c r="A2687" s="3" t="s">
        <v>183</v>
      </c>
      <c r="B2687" s="3">
        <f t="shared" si="41"/>
        <v>2022</v>
      </c>
      <c r="C2687" s="3" t="str" cm="1">
        <f t="array" ref="C2687">_xlfn.IFS(LEFT(A2687,1)="1","1+2 kvartal",LEFT(A2687,1)="2","1+2 kvartal",LEFT(A2687,1)="3","3+4 kvartal",LEFT(A2687,1)="4","3+4 kvartal")</f>
        <v>1+2 kvartal</v>
      </c>
      <c r="D2687" s="3" t="s">
        <v>105</v>
      </c>
      <c r="E2687" s="3" t="s">
        <v>88</v>
      </c>
      <c r="F2687" s="4">
        <v>265</v>
      </c>
      <c r="G2687" s="14">
        <v>0.6</v>
      </c>
    </row>
    <row r="2688" spans="1:7" x14ac:dyDescent="0.25">
      <c r="A2688" s="3" t="s">
        <v>183</v>
      </c>
      <c r="B2688" s="3">
        <f t="shared" si="41"/>
        <v>2022</v>
      </c>
      <c r="C2688" s="3" t="str" cm="1">
        <f t="array" ref="C2688">_xlfn.IFS(LEFT(A2688,1)="1","1+2 kvartal",LEFT(A2688,1)="2","1+2 kvartal",LEFT(A2688,1)="3","3+4 kvartal",LEFT(A2688,1)="4","3+4 kvartal")</f>
        <v>1+2 kvartal</v>
      </c>
      <c r="D2688" s="3" t="s">
        <v>105</v>
      </c>
      <c r="E2688" s="3" t="s">
        <v>89</v>
      </c>
      <c r="F2688" s="4">
        <v>196</v>
      </c>
      <c r="G2688" s="14">
        <v>0.7</v>
      </c>
    </row>
    <row r="2689" spans="1:7" x14ac:dyDescent="0.25">
      <c r="A2689" s="3" t="s">
        <v>183</v>
      </c>
      <c r="B2689" s="3">
        <f t="shared" si="41"/>
        <v>2022</v>
      </c>
      <c r="C2689" s="3" t="str" cm="1">
        <f t="array" ref="C2689">_xlfn.IFS(LEFT(A2689,1)="1","1+2 kvartal",LEFT(A2689,1)="2","1+2 kvartal",LEFT(A2689,1)="3","3+4 kvartal",LEFT(A2689,1)="4","3+4 kvartal")</f>
        <v>1+2 kvartal</v>
      </c>
      <c r="D2689" s="3" t="s">
        <v>105</v>
      </c>
      <c r="E2689" s="3" t="s">
        <v>90</v>
      </c>
      <c r="F2689" s="4">
        <v>175</v>
      </c>
      <c r="G2689" s="14">
        <v>0.8</v>
      </c>
    </row>
    <row r="2690" spans="1:7" x14ac:dyDescent="0.25">
      <c r="A2690" s="3" t="s">
        <v>183</v>
      </c>
      <c r="B2690" s="3">
        <f t="shared" si="41"/>
        <v>2022</v>
      </c>
      <c r="C2690" s="3" t="str" cm="1">
        <f t="array" ref="C2690">_xlfn.IFS(LEFT(A2690,1)="1","1+2 kvartal",LEFT(A2690,1)="2","1+2 kvartal",LEFT(A2690,1)="3","3+4 kvartal",LEFT(A2690,1)="4","3+4 kvartal")</f>
        <v>1+2 kvartal</v>
      </c>
      <c r="D2690" s="3" t="s">
        <v>105</v>
      </c>
      <c r="E2690" s="3" t="s">
        <v>91</v>
      </c>
      <c r="F2690" s="4">
        <v>165</v>
      </c>
      <c r="G2690" s="14">
        <v>0.6</v>
      </c>
    </row>
    <row r="2691" spans="1:7" x14ac:dyDescent="0.25">
      <c r="A2691" s="3" t="s">
        <v>183</v>
      </c>
      <c r="B2691" s="3">
        <f t="shared" si="41"/>
        <v>2022</v>
      </c>
      <c r="C2691" s="3" t="str" cm="1">
        <f t="array" ref="C2691">_xlfn.IFS(LEFT(A2691,1)="1","1+2 kvartal",LEFT(A2691,1)="2","1+2 kvartal",LEFT(A2691,1)="3","3+4 kvartal",LEFT(A2691,1)="4","3+4 kvartal")</f>
        <v>1+2 kvartal</v>
      </c>
      <c r="D2691" s="3" t="s">
        <v>105</v>
      </c>
      <c r="E2691" s="3" t="s">
        <v>92</v>
      </c>
      <c r="F2691" s="4">
        <v>22</v>
      </c>
      <c r="G2691" s="14">
        <v>0.2</v>
      </c>
    </row>
    <row r="2692" spans="1:7" x14ac:dyDescent="0.25">
      <c r="A2692" s="3" t="s">
        <v>183</v>
      </c>
      <c r="B2692" s="3">
        <f t="shared" ref="B2692:B2755" si="42">VALUE(RIGHT(A2692,4))</f>
        <v>2022</v>
      </c>
      <c r="C2692" s="3" t="str" cm="1">
        <f t="array" ref="C2692">_xlfn.IFS(LEFT(A2692,1)="1","1+2 kvartal",LEFT(A2692,1)="2","1+2 kvartal",LEFT(A2692,1)="3","3+4 kvartal",LEFT(A2692,1)="4","3+4 kvartal")</f>
        <v>1+2 kvartal</v>
      </c>
      <c r="D2692" s="3" t="s">
        <v>105</v>
      </c>
      <c r="E2692" s="3" t="s">
        <v>93</v>
      </c>
      <c r="F2692" s="4">
        <v>134</v>
      </c>
      <c r="G2692" s="14">
        <v>0.4</v>
      </c>
    </row>
    <row r="2693" spans="1:7" x14ac:dyDescent="0.25">
      <c r="A2693" s="3" t="s">
        <v>183</v>
      </c>
      <c r="B2693" s="3">
        <f t="shared" si="42"/>
        <v>2022</v>
      </c>
      <c r="C2693" s="3" t="str" cm="1">
        <f t="array" ref="C2693">_xlfn.IFS(LEFT(A2693,1)="1","1+2 kvartal",LEFT(A2693,1)="2","1+2 kvartal",LEFT(A2693,1)="3","3+4 kvartal",LEFT(A2693,1)="4","3+4 kvartal")</f>
        <v>1+2 kvartal</v>
      </c>
      <c r="D2693" s="3" t="s">
        <v>105</v>
      </c>
      <c r="E2693" s="3" t="s">
        <v>94</v>
      </c>
      <c r="F2693" s="4">
        <v>152</v>
      </c>
      <c r="G2693" s="14">
        <v>0.6</v>
      </c>
    </row>
    <row r="2694" spans="1:7" x14ac:dyDescent="0.25">
      <c r="A2694" s="3" t="s">
        <v>183</v>
      </c>
      <c r="B2694" s="3">
        <f t="shared" si="42"/>
        <v>2022</v>
      </c>
      <c r="C2694" s="3" t="str" cm="1">
        <f t="array" ref="C2694">_xlfn.IFS(LEFT(A2694,1)="1","1+2 kvartal",LEFT(A2694,1)="2","1+2 kvartal",LEFT(A2694,1)="3","3+4 kvartal",LEFT(A2694,1)="4","3+4 kvartal")</f>
        <v>1+2 kvartal</v>
      </c>
      <c r="D2694" s="3" t="s">
        <v>105</v>
      </c>
      <c r="E2694" s="3" t="s">
        <v>95</v>
      </c>
      <c r="F2694" s="4">
        <v>267</v>
      </c>
      <c r="G2694" s="14">
        <v>0.4</v>
      </c>
    </row>
    <row r="2695" spans="1:7" x14ac:dyDescent="0.25">
      <c r="A2695" s="3" t="s">
        <v>183</v>
      </c>
      <c r="B2695" s="3">
        <f t="shared" si="42"/>
        <v>2022</v>
      </c>
      <c r="C2695" s="3" t="str" cm="1">
        <f t="array" ref="C2695">_xlfn.IFS(LEFT(A2695,1)="1","1+2 kvartal",LEFT(A2695,1)="2","1+2 kvartal",LEFT(A2695,1)="3","3+4 kvartal",LEFT(A2695,1)="4","3+4 kvartal")</f>
        <v>1+2 kvartal</v>
      </c>
      <c r="D2695" s="3" t="s">
        <v>105</v>
      </c>
      <c r="E2695" s="3" t="s">
        <v>96</v>
      </c>
      <c r="F2695" s="4">
        <v>145</v>
      </c>
      <c r="G2695" s="14">
        <v>0.7</v>
      </c>
    </row>
    <row r="2696" spans="1:7" x14ac:dyDescent="0.25">
      <c r="A2696" s="3" t="s">
        <v>183</v>
      </c>
      <c r="B2696" s="3">
        <f t="shared" si="42"/>
        <v>2022</v>
      </c>
      <c r="C2696" s="3" t="str" cm="1">
        <f t="array" ref="C2696">_xlfn.IFS(LEFT(A2696,1)="1","1+2 kvartal",LEFT(A2696,1)="2","1+2 kvartal",LEFT(A2696,1)="3","3+4 kvartal",LEFT(A2696,1)="4","3+4 kvartal")</f>
        <v>1+2 kvartal</v>
      </c>
      <c r="D2696" s="3" t="s">
        <v>105</v>
      </c>
      <c r="E2696" s="3" t="s">
        <v>97</v>
      </c>
      <c r="F2696" s="4">
        <v>244</v>
      </c>
      <c r="G2696" s="14">
        <v>0.4</v>
      </c>
    </row>
    <row r="2697" spans="1:7" x14ac:dyDescent="0.25">
      <c r="A2697" s="3" t="s">
        <v>183</v>
      </c>
      <c r="B2697" s="3">
        <f t="shared" si="42"/>
        <v>2022</v>
      </c>
      <c r="C2697" s="3" t="str" cm="1">
        <f t="array" ref="C2697">_xlfn.IFS(LEFT(A2697,1)="1","1+2 kvartal",LEFT(A2697,1)="2","1+2 kvartal",LEFT(A2697,1)="3","3+4 kvartal",LEFT(A2697,1)="4","3+4 kvartal")</f>
        <v>1+2 kvartal</v>
      </c>
      <c r="D2697" s="3" t="s">
        <v>105</v>
      </c>
      <c r="E2697" s="3" t="s">
        <v>98</v>
      </c>
      <c r="F2697" s="4">
        <v>228</v>
      </c>
      <c r="G2697" s="14">
        <v>0.8</v>
      </c>
    </row>
    <row r="2698" spans="1:7" x14ac:dyDescent="0.25">
      <c r="A2698" s="3" t="s">
        <v>183</v>
      </c>
      <c r="B2698" s="3">
        <f t="shared" si="42"/>
        <v>2022</v>
      </c>
      <c r="C2698" s="3" t="str" cm="1">
        <f t="array" ref="C2698">_xlfn.IFS(LEFT(A2698,1)="1","1+2 kvartal",LEFT(A2698,1)="2","1+2 kvartal",LEFT(A2698,1)="3","3+4 kvartal",LEFT(A2698,1)="4","3+4 kvartal")</f>
        <v>1+2 kvartal</v>
      </c>
      <c r="D2698" s="3" t="s">
        <v>105</v>
      </c>
      <c r="E2698" s="3" t="s">
        <v>99</v>
      </c>
      <c r="F2698" s="4">
        <v>22</v>
      </c>
      <c r="G2698" s="14">
        <v>0.7</v>
      </c>
    </row>
    <row r="2699" spans="1:7" x14ac:dyDescent="0.25">
      <c r="A2699" s="3" t="s">
        <v>183</v>
      </c>
      <c r="B2699" s="3">
        <f t="shared" si="42"/>
        <v>2022</v>
      </c>
      <c r="C2699" s="3" t="str" cm="1">
        <f t="array" ref="C2699">_xlfn.IFS(LEFT(A2699,1)="1","1+2 kvartal",LEFT(A2699,1)="2","1+2 kvartal",LEFT(A2699,1)="3","3+4 kvartal",LEFT(A2699,1)="4","3+4 kvartal")</f>
        <v>1+2 kvartal</v>
      </c>
      <c r="D2699" s="3" t="s">
        <v>105</v>
      </c>
      <c r="E2699" s="3" t="s">
        <v>100</v>
      </c>
      <c r="F2699" s="4">
        <v>215</v>
      </c>
      <c r="G2699" s="14">
        <v>0.6</v>
      </c>
    </row>
    <row r="2700" spans="1:7" x14ac:dyDescent="0.25">
      <c r="A2700" s="3" t="s">
        <v>183</v>
      </c>
      <c r="B2700" s="3">
        <f t="shared" si="42"/>
        <v>2022</v>
      </c>
      <c r="C2700" s="3" t="str" cm="1">
        <f t="array" ref="C2700">_xlfn.IFS(LEFT(A2700,1)="1","1+2 kvartal",LEFT(A2700,1)="2","1+2 kvartal",LEFT(A2700,1)="3","3+4 kvartal",LEFT(A2700,1)="4","3+4 kvartal")</f>
        <v>1+2 kvartal</v>
      </c>
      <c r="D2700" s="3" t="s">
        <v>105</v>
      </c>
      <c r="E2700" s="3" t="s">
        <v>101</v>
      </c>
      <c r="F2700" s="4">
        <v>442</v>
      </c>
      <c r="G2700" s="14">
        <v>0.3</v>
      </c>
    </row>
    <row r="2701" spans="1:7" x14ac:dyDescent="0.25">
      <c r="A2701" s="3" t="s">
        <v>183</v>
      </c>
      <c r="B2701" s="3">
        <f t="shared" si="42"/>
        <v>2022</v>
      </c>
      <c r="C2701" s="3" t="str" cm="1">
        <f t="array" ref="C2701">_xlfn.IFS(LEFT(A2701,1)="1","1+2 kvartal",LEFT(A2701,1)="2","1+2 kvartal",LEFT(A2701,1)="3","3+4 kvartal",LEFT(A2701,1)="4","3+4 kvartal")</f>
        <v>1+2 kvartal</v>
      </c>
      <c r="D2701" s="3" t="s">
        <v>105</v>
      </c>
      <c r="E2701" s="3" t="s">
        <v>102</v>
      </c>
      <c r="F2701" s="4">
        <v>580</v>
      </c>
      <c r="G2701" s="14">
        <v>0.2</v>
      </c>
    </row>
    <row r="2702" spans="1:7" x14ac:dyDescent="0.25">
      <c r="A2702" s="3" t="s">
        <v>183</v>
      </c>
      <c r="B2702" s="3">
        <f t="shared" si="42"/>
        <v>2022</v>
      </c>
      <c r="C2702" s="3" t="str" cm="1">
        <f t="array" ref="C2702">_xlfn.IFS(LEFT(A2702,1)="1","1+2 kvartal",LEFT(A2702,1)="2","1+2 kvartal",LEFT(A2702,1)="3","3+4 kvartal",LEFT(A2702,1)="4","3+4 kvartal")</f>
        <v>1+2 kvartal</v>
      </c>
      <c r="D2702" s="3" t="s">
        <v>105</v>
      </c>
      <c r="E2702" s="3" t="s">
        <v>103</v>
      </c>
      <c r="F2702" s="4">
        <v>129</v>
      </c>
      <c r="G2702" s="5"/>
    </row>
    <row r="2703" spans="1:7" x14ac:dyDescent="0.25">
      <c r="A2703" s="3" t="s">
        <v>107</v>
      </c>
      <c r="B2703" s="3">
        <f t="shared" si="42"/>
        <v>2022</v>
      </c>
      <c r="C2703" s="3" t="str" cm="1">
        <f t="array" ref="C2703">_xlfn.IFS(LEFT(A2703,1)="1","1+2 kvartal",LEFT(A2703,1)="2","1+2 kvartal",LEFT(A2703,1)="3","3+4 kvartal",LEFT(A2703,1)="4","3+4 kvartal")</f>
        <v>1+2 kvartal</v>
      </c>
      <c r="D2703" s="3" t="s">
        <v>3</v>
      </c>
      <c r="E2703" s="3" t="s">
        <v>4</v>
      </c>
      <c r="F2703" s="4">
        <v>692627</v>
      </c>
      <c r="G2703" s="14">
        <v>18.2</v>
      </c>
    </row>
    <row r="2704" spans="1:7" x14ac:dyDescent="0.25">
      <c r="A2704" s="3" t="s">
        <v>107</v>
      </c>
      <c r="B2704" s="3">
        <f t="shared" si="42"/>
        <v>2022</v>
      </c>
      <c r="C2704" s="3" t="str" cm="1">
        <f t="array" ref="C2704">_xlfn.IFS(LEFT(A2704,1)="1","1+2 kvartal",LEFT(A2704,1)="2","1+2 kvartal",LEFT(A2704,1)="3","3+4 kvartal",LEFT(A2704,1)="4","3+4 kvartal")</f>
        <v>1+2 kvartal</v>
      </c>
      <c r="D2704" s="3" t="s">
        <v>3</v>
      </c>
      <c r="E2704" s="3" t="s">
        <v>5</v>
      </c>
      <c r="F2704" s="4">
        <v>3378</v>
      </c>
      <c r="G2704" s="14">
        <v>19.100000000000001</v>
      </c>
    </row>
    <row r="2705" spans="1:7" x14ac:dyDescent="0.25">
      <c r="A2705" s="3" t="s">
        <v>107</v>
      </c>
      <c r="B2705" s="3">
        <f t="shared" si="42"/>
        <v>2022</v>
      </c>
      <c r="C2705" s="3" t="str" cm="1">
        <f t="array" ref="C2705">_xlfn.IFS(LEFT(A2705,1)="1","1+2 kvartal",LEFT(A2705,1)="2","1+2 kvartal",LEFT(A2705,1)="3","3+4 kvartal",LEFT(A2705,1)="4","3+4 kvartal")</f>
        <v>1+2 kvartal</v>
      </c>
      <c r="D2705" s="3" t="s">
        <v>3</v>
      </c>
      <c r="E2705" s="3" t="s">
        <v>6</v>
      </c>
      <c r="F2705" s="4">
        <v>1644</v>
      </c>
      <c r="G2705" s="14">
        <v>10.7</v>
      </c>
    </row>
    <row r="2706" spans="1:7" x14ac:dyDescent="0.25">
      <c r="A2706" s="3" t="s">
        <v>107</v>
      </c>
      <c r="B2706" s="3">
        <f t="shared" si="42"/>
        <v>2022</v>
      </c>
      <c r="C2706" s="3" t="str" cm="1">
        <f t="array" ref="C2706">_xlfn.IFS(LEFT(A2706,1)="1","1+2 kvartal",LEFT(A2706,1)="2","1+2 kvartal",LEFT(A2706,1)="3","3+4 kvartal",LEFT(A2706,1)="4","3+4 kvartal")</f>
        <v>1+2 kvartal</v>
      </c>
      <c r="D2706" s="3" t="s">
        <v>3</v>
      </c>
      <c r="E2706" s="3" t="s">
        <v>7</v>
      </c>
      <c r="F2706" s="4">
        <v>5770</v>
      </c>
      <c r="G2706" s="14">
        <v>22.9</v>
      </c>
    </row>
    <row r="2707" spans="1:7" x14ac:dyDescent="0.25">
      <c r="A2707" s="3" t="s">
        <v>107</v>
      </c>
      <c r="B2707" s="3">
        <f t="shared" si="42"/>
        <v>2022</v>
      </c>
      <c r="C2707" s="3" t="str" cm="1">
        <f t="array" ref="C2707">_xlfn.IFS(LEFT(A2707,1)="1","1+2 kvartal",LEFT(A2707,1)="2","1+2 kvartal",LEFT(A2707,1)="3","3+4 kvartal",LEFT(A2707,1)="4","3+4 kvartal")</f>
        <v>1+2 kvartal</v>
      </c>
      <c r="D2707" s="3" t="s">
        <v>3</v>
      </c>
      <c r="E2707" s="3" t="s">
        <v>8</v>
      </c>
      <c r="F2707" s="4">
        <v>5582</v>
      </c>
      <c r="G2707" s="14">
        <v>18.100000000000001</v>
      </c>
    </row>
    <row r="2708" spans="1:7" x14ac:dyDescent="0.25">
      <c r="A2708" s="3" t="s">
        <v>107</v>
      </c>
      <c r="B2708" s="3">
        <f t="shared" si="42"/>
        <v>2022</v>
      </c>
      <c r="C2708" s="3" t="str" cm="1">
        <f t="array" ref="C2708">_xlfn.IFS(LEFT(A2708,1)="1","1+2 kvartal",LEFT(A2708,1)="2","1+2 kvartal",LEFT(A2708,1)="3","3+4 kvartal",LEFT(A2708,1)="4","3+4 kvartal")</f>
        <v>1+2 kvartal</v>
      </c>
      <c r="D2708" s="3" t="s">
        <v>3</v>
      </c>
      <c r="E2708" s="3" t="s">
        <v>9</v>
      </c>
      <c r="F2708" s="4">
        <v>3438</v>
      </c>
      <c r="G2708" s="14">
        <v>20.7</v>
      </c>
    </row>
    <row r="2709" spans="1:7" x14ac:dyDescent="0.25">
      <c r="A2709" s="3" t="s">
        <v>107</v>
      </c>
      <c r="B2709" s="3">
        <f t="shared" si="42"/>
        <v>2022</v>
      </c>
      <c r="C2709" s="3" t="str" cm="1">
        <f t="array" ref="C2709">_xlfn.IFS(LEFT(A2709,1)="1","1+2 kvartal",LEFT(A2709,1)="2","1+2 kvartal",LEFT(A2709,1)="3","3+4 kvartal",LEFT(A2709,1)="4","3+4 kvartal")</f>
        <v>1+2 kvartal</v>
      </c>
      <c r="D2709" s="3" t="s">
        <v>3</v>
      </c>
      <c r="E2709" s="3" t="s">
        <v>10</v>
      </c>
      <c r="F2709" s="4">
        <v>6160</v>
      </c>
      <c r="G2709" s="14">
        <v>26.6</v>
      </c>
    </row>
    <row r="2710" spans="1:7" x14ac:dyDescent="0.25">
      <c r="A2710" s="3" t="s">
        <v>107</v>
      </c>
      <c r="B2710" s="3">
        <f t="shared" si="42"/>
        <v>2022</v>
      </c>
      <c r="C2710" s="3" t="str" cm="1">
        <f t="array" ref="C2710">_xlfn.IFS(LEFT(A2710,1)="1","1+2 kvartal",LEFT(A2710,1)="2","1+2 kvartal",LEFT(A2710,1)="3","3+4 kvartal",LEFT(A2710,1)="4","3+4 kvartal")</f>
        <v>1+2 kvartal</v>
      </c>
      <c r="D2710" s="3" t="s">
        <v>3</v>
      </c>
      <c r="E2710" s="3" t="s">
        <v>11</v>
      </c>
      <c r="F2710" s="4">
        <v>4891</v>
      </c>
      <c r="G2710" s="14">
        <v>21.3</v>
      </c>
    </row>
    <row r="2711" spans="1:7" x14ac:dyDescent="0.25">
      <c r="A2711" s="3" t="s">
        <v>107</v>
      </c>
      <c r="B2711" s="3">
        <f t="shared" si="42"/>
        <v>2022</v>
      </c>
      <c r="C2711" s="3" t="str" cm="1">
        <f t="array" ref="C2711">_xlfn.IFS(LEFT(A2711,1)="1","1+2 kvartal",LEFT(A2711,1)="2","1+2 kvartal",LEFT(A2711,1)="3","3+4 kvartal",LEFT(A2711,1)="4","3+4 kvartal")</f>
        <v>1+2 kvartal</v>
      </c>
      <c r="D2711" s="3" t="s">
        <v>3</v>
      </c>
      <c r="E2711" s="3" t="s">
        <v>12</v>
      </c>
      <c r="F2711" s="4">
        <v>4865</v>
      </c>
      <c r="G2711" s="14">
        <v>22.1</v>
      </c>
    </row>
    <row r="2712" spans="1:7" x14ac:dyDescent="0.25">
      <c r="A2712" s="3" t="s">
        <v>107</v>
      </c>
      <c r="B2712" s="3">
        <f t="shared" si="42"/>
        <v>2022</v>
      </c>
      <c r="C2712" s="3" t="str" cm="1">
        <f t="array" ref="C2712">_xlfn.IFS(LEFT(A2712,1)="1","1+2 kvartal",LEFT(A2712,1)="2","1+2 kvartal",LEFT(A2712,1)="3","3+4 kvartal",LEFT(A2712,1)="4","3+4 kvartal")</f>
        <v>1+2 kvartal</v>
      </c>
      <c r="D2712" s="3" t="s">
        <v>3</v>
      </c>
      <c r="E2712" s="3" t="s">
        <v>13</v>
      </c>
      <c r="F2712" s="4">
        <v>984</v>
      </c>
      <c r="G2712" s="14">
        <v>11.8</v>
      </c>
    </row>
    <row r="2713" spans="1:7" x14ac:dyDescent="0.25">
      <c r="A2713" s="3" t="s">
        <v>107</v>
      </c>
      <c r="B2713" s="3">
        <f t="shared" si="42"/>
        <v>2022</v>
      </c>
      <c r="C2713" s="3" t="str" cm="1">
        <f t="array" ref="C2713">_xlfn.IFS(LEFT(A2713,1)="1","1+2 kvartal",LEFT(A2713,1)="2","1+2 kvartal",LEFT(A2713,1)="3","3+4 kvartal",LEFT(A2713,1)="4","3+4 kvartal")</f>
        <v>1+2 kvartal</v>
      </c>
      <c r="D2713" s="3" t="s">
        <v>3</v>
      </c>
      <c r="E2713" s="3" t="s">
        <v>14</v>
      </c>
      <c r="F2713" s="4">
        <v>3148</v>
      </c>
      <c r="G2713" s="14">
        <v>11.4</v>
      </c>
    </row>
    <row r="2714" spans="1:7" x14ac:dyDescent="0.25">
      <c r="A2714" s="3" t="s">
        <v>107</v>
      </c>
      <c r="B2714" s="3">
        <f t="shared" si="42"/>
        <v>2022</v>
      </c>
      <c r="C2714" s="3" t="str" cm="1">
        <f t="array" ref="C2714">_xlfn.IFS(LEFT(A2714,1)="1","1+2 kvartal",LEFT(A2714,1)="2","1+2 kvartal",LEFT(A2714,1)="3","3+4 kvartal",LEFT(A2714,1)="4","3+4 kvartal")</f>
        <v>1+2 kvartal</v>
      </c>
      <c r="D2714" s="3" t="s">
        <v>3</v>
      </c>
      <c r="E2714" s="3" t="s">
        <v>15</v>
      </c>
      <c r="F2714" s="4">
        <v>15340</v>
      </c>
      <c r="G2714" s="14">
        <v>20.9</v>
      </c>
    </row>
    <row r="2715" spans="1:7" x14ac:dyDescent="0.25">
      <c r="A2715" s="3" t="s">
        <v>107</v>
      </c>
      <c r="B2715" s="3">
        <f t="shared" si="42"/>
        <v>2022</v>
      </c>
      <c r="C2715" s="3" t="str" cm="1">
        <f t="array" ref="C2715">_xlfn.IFS(LEFT(A2715,1)="1","1+2 kvartal",LEFT(A2715,1)="2","1+2 kvartal",LEFT(A2715,1)="3","3+4 kvartal",LEFT(A2715,1)="4","3+4 kvartal")</f>
        <v>1+2 kvartal</v>
      </c>
      <c r="D2715" s="3" t="s">
        <v>3</v>
      </c>
      <c r="E2715" s="3" t="s">
        <v>16</v>
      </c>
      <c r="F2715" s="4">
        <v>340</v>
      </c>
      <c r="G2715" s="14">
        <v>18.899999999999999</v>
      </c>
    </row>
    <row r="2716" spans="1:7" x14ac:dyDescent="0.25">
      <c r="A2716" s="3" t="s">
        <v>107</v>
      </c>
      <c r="B2716" s="3">
        <f t="shared" si="42"/>
        <v>2022</v>
      </c>
      <c r="C2716" s="3" t="str" cm="1">
        <f t="array" ref="C2716">_xlfn.IFS(LEFT(A2716,1)="1","1+2 kvartal",LEFT(A2716,1)="2","1+2 kvartal",LEFT(A2716,1)="3","3+4 kvartal",LEFT(A2716,1)="4","3+4 kvartal")</f>
        <v>1+2 kvartal</v>
      </c>
      <c r="D2716" s="3" t="s">
        <v>3</v>
      </c>
      <c r="E2716" s="3" t="s">
        <v>17</v>
      </c>
      <c r="F2716" s="4">
        <v>4754</v>
      </c>
      <c r="G2716" s="14">
        <v>15.8</v>
      </c>
    </row>
    <row r="2717" spans="1:7" x14ac:dyDescent="0.25">
      <c r="A2717" s="3" t="s">
        <v>107</v>
      </c>
      <c r="B2717" s="3">
        <f t="shared" si="42"/>
        <v>2022</v>
      </c>
      <c r="C2717" s="3" t="str" cm="1">
        <f t="array" ref="C2717">_xlfn.IFS(LEFT(A2717,1)="1","1+2 kvartal",LEFT(A2717,1)="2","1+2 kvartal",LEFT(A2717,1)="3","3+4 kvartal",LEFT(A2717,1)="4","3+4 kvartal")</f>
        <v>1+2 kvartal</v>
      </c>
      <c r="D2717" s="3" t="s">
        <v>3</v>
      </c>
      <c r="E2717" s="3" t="s">
        <v>18</v>
      </c>
      <c r="F2717" s="4">
        <v>4730</v>
      </c>
      <c r="G2717" s="14">
        <v>20.100000000000001</v>
      </c>
    </row>
    <row r="2718" spans="1:7" x14ac:dyDescent="0.25">
      <c r="A2718" s="3" t="s">
        <v>107</v>
      </c>
      <c r="B2718" s="3">
        <f t="shared" si="42"/>
        <v>2022</v>
      </c>
      <c r="C2718" s="3" t="str" cm="1">
        <f t="array" ref="C2718">_xlfn.IFS(LEFT(A2718,1)="1","1+2 kvartal",LEFT(A2718,1)="2","1+2 kvartal",LEFT(A2718,1)="3","3+4 kvartal",LEFT(A2718,1)="4","3+4 kvartal")</f>
        <v>1+2 kvartal</v>
      </c>
      <c r="D2718" s="3" t="s">
        <v>3</v>
      </c>
      <c r="E2718" s="3" t="s">
        <v>19</v>
      </c>
      <c r="F2718" s="4">
        <v>3528</v>
      </c>
      <c r="G2718" s="14">
        <v>14.3</v>
      </c>
    </row>
    <row r="2719" spans="1:7" x14ac:dyDescent="0.25">
      <c r="A2719" s="3" t="s">
        <v>107</v>
      </c>
      <c r="B2719" s="3">
        <f t="shared" si="42"/>
        <v>2022</v>
      </c>
      <c r="C2719" s="3" t="str" cm="1">
        <f t="array" ref="C2719">_xlfn.IFS(LEFT(A2719,1)="1","1+2 kvartal",LEFT(A2719,1)="2","1+2 kvartal",LEFT(A2719,1)="3","3+4 kvartal",LEFT(A2719,1)="4","3+4 kvartal")</f>
        <v>1+2 kvartal</v>
      </c>
      <c r="D2719" s="3" t="s">
        <v>3</v>
      </c>
      <c r="E2719" s="3" t="s">
        <v>20</v>
      </c>
      <c r="F2719" s="4">
        <v>7128</v>
      </c>
      <c r="G2719" s="14">
        <v>21.7</v>
      </c>
    </row>
    <row r="2720" spans="1:7" x14ac:dyDescent="0.25">
      <c r="A2720" s="3" t="s">
        <v>107</v>
      </c>
      <c r="B2720" s="3">
        <f t="shared" si="42"/>
        <v>2022</v>
      </c>
      <c r="C2720" s="3" t="str" cm="1">
        <f t="array" ref="C2720">_xlfn.IFS(LEFT(A2720,1)="1","1+2 kvartal",LEFT(A2720,1)="2","1+2 kvartal",LEFT(A2720,1)="3","3+4 kvartal",LEFT(A2720,1)="4","3+4 kvartal")</f>
        <v>1+2 kvartal</v>
      </c>
      <c r="D2720" s="3" t="s">
        <v>3</v>
      </c>
      <c r="E2720" s="3" t="s">
        <v>21</v>
      </c>
      <c r="F2720" s="4">
        <v>7901</v>
      </c>
      <c r="G2720" s="14">
        <v>11.1</v>
      </c>
    </row>
    <row r="2721" spans="1:7" x14ac:dyDescent="0.25">
      <c r="A2721" s="3" t="s">
        <v>107</v>
      </c>
      <c r="B2721" s="3">
        <f t="shared" si="42"/>
        <v>2022</v>
      </c>
      <c r="C2721" s="3" t="str" cm="1">
        <f t="array" ref="C2721">_xlfn.IFS(LEFT(A2721,1)="1","1+2 kvartal",LEFT(A2721,1)="2","1+2 kvartal",LEFT(A2721,1)="3","3+4 kvartal",LEFT(A2721,1)="4","3+4 kvartal")</f>
        <v>1+2 kvartal</v>
      </c>
      <c r="D2721" s="3" t="s">
        <v>3</v>
      </c>
      <c r="E2721" s="3" t="s">
        <v>22</v>
      </c>
      <c r="F2721" s="4">
        <v>8892</v>
      </c>
      <c r="G2721" s="14">
        <v>25.1</v>
      </c>
    </row>
    <row r="2722" spans="1:7" x14ac:dyDescent="0.25">
      <c r="A2722" s="3" t="s">
        <v>107</v>
      </c>
      <c r="B2722" s="3">
        <f t="shared" si="42"/>
        <v>2022</v>
      </c>
      <c r="C2722" s="3" t="str" cm="1">
        <f t="array" ref="C2722">_xlfn.IFS(LEFT(A2722,1)="1","1+2 kvartal",LEFT(A2722,1)="2","1+2 kvartal",LEFT(A2722,1)="3","3+4 kvartal",LEFT(A2722,1)="4","3+4 kvartal")</f>
        <v>1+2 kvartal</v>
      </c>
      <c r="D2722" s="3" t="s">
        <v>3</v>
      </c>
      <c r="E2722" s="3" t="s">
        <v>23</v>
      </c>
      <c r="F2722" s="4">
        <v>4801</v>
      </c>
      <c r="G2722" s="14">
        <v>17.100000000000001</v>
      </c>
    </row>
    <row r="2723" spans="1:7" x14ac:dyDescent="0.25">
      <c r="A2723" s="3" t="s">
        <v>107</v>
      </c>
      <c r="B2723" s="3">
        <f t="shared" si="42"/>
        <v>2022</v>
      </c>
      <c r="C2723" s="3" t="str" cm="1">
        <f t="array" ref="C2723">_xlfn.IFS(LEFT(A2723,1)="1","1+2 kvartal",LEFT(A2723,1)="2","1+2 kvartal",LEFT(A2723,1)="3","3+4 kvartal",LEFT(A2723,1)="4","3+4 kvartal")</f>
        <v>1+2 kvartal</v>
      </c>
      <c r="D2723" s="3" t="s">
        <v>3</v>
      </c>
      <c r="E2723" s="3" t="s">
        <v>24</v>
      </c>
      <c r="F2723" s="4">
        <v>2927</v>
      </c>
      <c r="G2723" s="4">
        <v>12</v>
      </c>
    </row>
    <row r="2724" spans="1:7" x14ac:dyDescent="0.25">
      <c r="A2724" s="3" t="s">
        <v>107</v>
      </c>
      <c r="B2724" s="3">
        <f t="shared" si="42"/>
        <v>2022</v>
      </c>
      <c r="C2724" s="3" t="str" cm="1">
        <f t="array" ref="C2724">_xlfn.IFS(LEFT(A2724,1)="1","1+2 kvartal",LEFT(A2724,1)="2","1+2 kvartal",LEFT(A2724,1)="3","3+4 kvartal",LEFT(A2724,1)="4","3+4 kvartal")</f>
        <v>1+2 kvartal</v>
      </c>
      <c r="D2724" s="3" t="s">
        <v>3</v>
      </c>
      <c r="E2724" s="3" t="s">
        <v>25</v>
      </c>
      <c r="F2724" s="4">
        <v>7070</v>
      </c>
      <c r="G2724" s="14">
        <v>22.6</v>
      </c>
    </row>
    <row r="2725" spans="1:7" x14ac:dyDescent="0.25">
      <c r="A2725" s="3" t="s">
        <v>107</v>
      </c>
      <c r="B2725" s="3">
        <f t="shared" si="42"/>
        <v>2022</v>
      </c>
      <c r="C2725" s="3" t="str" cm="1">
        <f t="array" ref="C2725">_xlfn.IFS(LEFT(A2725,1)="1","1+2 kvartal",LEFT(A2725,1)="2","1+2 kvartal",LEFT(A2725,1)="3","3+4 kvartal",LEFT(A2725,1)="4","3+4 kvartal")</f>
        <v>1+2 kvartal</v>
      </c>
      <c r="D2725" s="3" t="s">
        <v>3</v>
      </c>
      <c r="E2725" s="3" t="s">
        <v>26</v>
      </c>
      <c r="F2725" s="4">
        <v>4363</v>
      </c>
      <c r="G2725" s="14">
        <v>9.6</v>
      </c>
    </row>
    <row r="2726" spans="1:7" x14ac:dyDescent="0.25">
      <c r="A2726" s="3" t="s">
        <v>107</v>
      </c>
      <c r="B2726" s="3">
        <f t="shared" si="42"/>
        <v>2022</v>
      </c>
      <c r="C2726" s="3" t="str" cm="1">
        <f t="array" ref="C2726">_xlfn.IFS(LEFT(A2726,1)="1","1+2 kvartal",LEFT(A2726,1)="2","1+2 kvartal",LEFT(A2726,1)="3","3+4 kvartal",LEFT(A2726,1)="4","3+4 kvartal")</f>
        <v>1+2 kvartal</v>
      </c>
      <c r="D2726" s="3" t="s">
        <v>3</v>
      </c>
      <c r="E2726" s="3" t="s">
        <v>27</v>
      </c>
      <c r="F2726" s="4">
        <v>6002</v>
      </c>
      <c r="G2726" s="14">
        <v>13.4</v>
      </c>
    </row>
    <row r="2727" spans="1:7" x14ac:dyDescent="0.25">
      <c r="A2727" s="3" t="s">
        <v>107</v>
      </c>
      <c r="B2727" s="3">
        <f t="shared" si="42"/>
        <v>2022</v>
      </c>
      <c r="C2727" s="3" t="str" cm="1">
        <f t="array" ref="C2727">_xlfn.IFS(LEFT(A2727,1)="1","1+2 kvartal",LEFT(A2727,1)="2","1+2 kvartal",LEFT(A2727,1)="3","3+4 kvartal",LEFT(A2727,1)="4","3+4 kvartal")</f>
        <v>1+2 kvartal</v>
      </c>
      <c r="D2727" s="3" t="s">
        <v>3</v>
      </c>
      <c r="E2727" s="3" t="s">
        <v>28</v>
      </c>
      <c r="F2727" s="4">
        <v>2624</v>
      </c>
      <c r="G2727" s="4">
        <v>17</v>
      </c>
    </row>
    <row r="2728" spans="1:7" x14ac:dyDescent="0.25">
      <c r="A2728" s="3" t="s">
        <v>107</v>
      </c>
      <c r="B2728" s="3">
        <f t="shared" si="42"/>
        <v>2022</v>
      </c>
      <c r="C2728" s="3" t="str" cm="1">
        <f t="array" ref="C2728">_xlfn.IFS(LEFT(A2728,1)="1","1+2 kvartal",LEFT(A2728,1)="2","1+2 kvartal",LEFT(A2728,1)="3","3+4 kvartal",LEFT(A2728,1)="4","3+4 kvartal")</f>
        <v>1+2 kvartal</v>
      </c>
      <c r="D2728" s="3" t="s">
        <v>3</v>
      </c>
      <c r="E2728" s="3" t="s">
        <v>29</v>
      </c>
      <c r="F2728" s="4">
        <v>4797</v>
      </c>
      <c r="G2728" s="14">
        <v>15.4</v>
      </c>
    </row>
    <row r="2729" spans="1:7" x14ac:dyDescent="0.25">
      <c r="A2729" s="3" t="s">
        <v>107</v>
      </c>
      <c r="B2729" s="3">
        <f t="shared" si="42"/>
        <v>2022</v>
      </c>
      <c r="C2729" s="3" t="str" cm="1">
        <f t="array" ref="C2729">_xlfn.IFS(LEFT(A2729,1)="1","1+2 kvartal",LEFT(A2729,1)="2","1+2 kvartal",LEFT(A2729,1)="3","3+4 kvartal",LEFT(A2729,1)="4","3+4 kvartal")</f>
        <v>1+2 kvartal</v>
      </c>
      <c r="D2729" s="3" t="s">
        <v>3</v>
      </c>
      <c r="E2729" s="3" t="s">
        <v>30</v>
      </c>
      <c r="F2729" s="4">
        <v>4216</v>
      </c>
      <c r="G2729" s="14">
        <v>17.2</v>
      </c>
    </row>
    <row r="2730" spans="1:7" x14ac:dyDescent="0.25">
      <c r="A2730" s="3" t="s">
        <v>107</v>
      </c>
      <c r="B2730" s="3">
        <f t="shared" si="42"/>
        <v>2022</v>
      </c>
      <c r="C2730" s="3" t="str" cm="1">
        <f t="array" ref="C2730">_xlfn.IFS(LEFT(A2730,1)="1","1+2 kvartal",LEFT(A2730,1)="2","1+2 kvartal",LEFT(A2730,1)="3","3+4 kvartal",LEFT(A2730,1)="4","3+4 kvartal")</f>
        <v>1+2 kvartal</v>
      </c>
      <c r="D2730" s="3" t="s">
        <v>3</v>
      </c>
      <c r="E2730" s="3" t="s">
        <v>31</v>
      </c>
      <c r="F2730" s="4">
        <v>9486</v>
      </c>
      <c r="G2730" s="4">
        <v>26</v>
      </c>
    </row>
    <row r="2731" spans="1:7" x14ac:dyDescent="0.25">
      <c r="A2731" s="3" t="s">
        <v>107</v>
      </c>
      <c r="B2731" s="3">
        <f t="shared" si="42"/>
        <v>2022</v>
      </c>
      <c r="C2731" s="3" t="str" cm="1">
        <f t="array" ref="C2731">_xlfn.IFS(LEFT(A2731,1)="1","1+2 kvartal",LEFT(A2731,1)="2","1+2 kvartal",LEFT(A2731,1)="3","3+4 kvartal",LEFT(A2731,1)="4","3+4 kvartal")</f>
        <v>1+2 kvartal</v>
      </c>
      <c r="D2731" s="3" t="s">
        <v>3</v>
      </c>
      <c r="E2731" s="3" t="s">
        <v>32</v>
      </c>
      <c r="F2731" s="4">
        <v>8003</v>
      </c>
      <c r="G2731" s="14">
        <v>23.3</v>
      </c>
    </row>
    <row r="2732" spans="1:7" x14ac:dyDescent="0.25">
      <c r="A2732" s="3" t="s">
        <v>107</v>
      </c>
      <c r="B2732" s="3">
        <f t="shared" si="42"/>
        <v>2022</v>
      </c>
      <c r="C2732" s="3" t="str" cm="1">
        <f t="array" ref="C2732">_xlfn.IFS(LEFT(A2732,1)="1","1+2 kvartal",LEFT(A2732,1)="2","1+2 kvartal",LEFT(A2732,1)="3","3+4 kvartal",LEFT(A2732,1)="4","3+4 kvartal")</f>
        <v>1+2 kvartal</v>
      </c>
      <c r="D2732" s="3" t="s">
        <v>3</v>
      </c>
      <c r="E2732" s="3" t="s">
        <v>33</v>
      </c>
      <c r="F2732" s="4">
        <v>3970</v>
      </c>
      <c r="G2732" s="14">
        <v>21.1</v>
      </c>
    </row>
    <row r="2733" spans="1:7" x14ac:dyDescent="0.25">
      <c r="A2733" s="3" t="s">
        <v>107</v>
      </c>
      <c r="B2733" s="3">
        <f t="shared" si="42"/>
        <v>2022</v>
      </c>
      <c r="C2733" s="3" t="str" cm="1">
        <f t="array" ref="C2733">_xlfn.IFS(LEFT(A2733,1)="1","1+2 kvartal",LEFT(A2733,1)="2","1+2 kvartal",LEFT(A2733,1)="3","3+4 kvartal",LEFT(A2733,1)="4","3+4 kvartal")</f>
        <v>1+2 kvartal</v>
      </c>
      <c r="D2733" s="3" t="s">
        <v>3</v>
      </c>
      <c r="E2733" s="3" t="s">
        <v>34</v>
      </c>
      <c r="F2733" s="4">
        <v>5424</v>
      </c>
      <c r="G2733" s="14">
        <v>18.3</v>
      </c>
    </row>
    <row r="2734" spans="1:7" x14ac:dyDescent="0.25">
      <c r="A2734" s="3" t="s">
        <v>107</v>
      </c>
      <c r="B2734" s="3">
        <f t="shared" si="42"/>
        <v>2022</v>
      </c>
      <c r="C2734" s="3" t="str" cm="1">
        <f t="array" ref="C2734">_xlfn.IFS(LEFT(A2734,1)="1","1+2 kvartal",LEFT(A2734,1)="2","1+2 kvartal",LEFT(A2734,1)="3","3+4 kvartal",LEFT(A2734,1)="4","3+4 kvartal")</f>
        <v>1+2 kvartal</v>
      </c>
      <c r="D2734" s="3" t="s">
        <v>3</v>
      </c>
      <c r="E2734" s="3" t="s">
        <v>35</v>
      </c>
      <c r="F2734" s="4">
        <v>6757</v>
      </c>
      <c r="G2734" s="14">
        <v>17.7</v>
      </c>
    </row>
    <row r="2735" spans="1:7" x14ac:dyDescent="0.25">
      <c r="A2735" s="3" t="s">
        <v>107</v>
      </c>
      <c r="B2735" s="3">
        <f t="shared" si="42"/>
        <v>2022</v>
      </c>
      <c r="C2735" s="3" t="str" cm="1">
        <f t="array" ref="C2735">_xlfn.IFS(LEFT(A2735,1)="1","1+2 kvartal",LEFT(A2735,1)="2","1+2 kvartal",LEFT(A2735,1)="3","3+4 kvartal",LEFT(A2735,1)="4","3+4 kvartal")</f>
        <v>1+2 kvartal</v>
      </c>
      <c r="D2735" s="3" t="s">
        <v>3</v>
      </c>
      <c r="E2735" s="3" t="s">
        <v>36</v>
      </c>
      <c r="F2735" s="4">
        <v>3141</v>
      </c>
      <c r="G2735" s="14">
        <v>17.2</v>
      </c>
    </row>
    <row r="2736" spans="1:7" x14ac:dyDescent="0.25">
      <c r="A2736" s="3" t="s">
        <v>107</v>
      </c>
      <c r="B2736" s="3">
        <f t="shared" si="42"/>
        <v>2022</v>
      </c>
      <c r="C2736" s="3" t="str" cm="1">
        <f t="array" ref="C2736">_xlfn.IFS(LEFT(A2736,1)="1","1+2 kvartal",LEFT(A2736,1)="2","1+2 kvartal",LEFT(A2736,1)="3","3+4 kvartal",LEFT(A2736,1)="4","3+4 kvartal")</f>
        <v>1+2 kvartal</v>
      </c>
      <c r="D2736" s="3" t="s">
        <v>3</v>
      </c>
      <c r="E2736" s="3" t="s">
        <v>37</v>
      </c>
      <c r="F2736" s="4">
        <v>11303</v>
      </c>
      <c r="G2736" s="14">
        <v>19.899999999999999</v>
      </c>
    </row>
    <row r="2737" spans="1:7" x14ac:dyDescent="0.25">
      <c r="A2737" s="3" t="s">
        <v>107</v>
      </c>
      <c r="B2737" s="3">
        <f t="shared" si="42"/>
        <v>2022</v>
      </c>
      <c r="C2737" s="3" t="str" cm="1">
        <f t="array" ref="C2737">_xlfn.IFS(LEFT(A2737,1)="1","1+2 kvartal",LEFT(A2737,1)="2","1+2 kvartal",LEFT(A2737,1)="3","3+4 kvartal",LEFT(A2737,1)="4","3+4 kvartal")</f>
        <v>1+2 kvartal</v>
      </c>
      <c r="D2737" s="3" t="s">
        <v>3</v>
      </c>
      <c r="E2737" s="3" t="s">
        <v>38</v>
      </c>
      <c r="F2737" s="4">
        <v>4850</v>
      </c>
      <c r="G2737" s="14">
        <v>14.1</v>
      </c>
    </row>
    <row r="2738" spans="1:7" x14ac:dyDescent="0.25">
      <c r="A2738" s="3" t="s">
        <v>107</v>
      </c>
      <c r="B2738" s="3">
        <f t="shared" si="42"/>
        <v>2022</v>
      </c>
      <c r="C2738" s="3" t="str" cm="1">
        <f t="array" ref="C2738">_xlfn.IFS(LEFT(A2738,1)="1","1+2 kvartal",LEFT(A2738,1)="2","1+2 kvartal",LEFT(A2738,1)="3","3+4 kvartal",LEFT(A2738,1)="4","3+4 kvartal")</f>
        <v>1+2 kvartal</v>
      </c>
      <c r="D2738" s="3" t="s">
        <v>3</v>
      </c>
      <c r="E2738" s="3" t="s">
        <v>39</v>
      </c>
      <c r="F2738" s="4">
        <v>9339</v>
      </c>
      <c r="G2738" s="14">
        <v>23.8</v>
      </c>
    </row>
    <row r="2739" spans="1:7" x14ac:dyDescent="0.25">
      <c r="A2739" s="3" t="s">
        <v>107</v>
      </c>
      <c r="B2739" s="3">
        <f t="shared" si="42"/>
        <v>2022</v>
      </c>
      <c r="C2739" s="3" t="str" cm="1">
        <f t="array" ref="C2739">_xlfn.IFS(LEFT(A2739,1)="1","1+2 kvartal",LEFT(A2739,1)="2","1+2 kvartal",LEFT(A2739,1)="3","3+4 kvartal",LEFT(A2739,1)="4","3+4 kvartal")</f>
        <v>1+2 kvartal</v>
      </c>
      <c r="D2739" s="3" t="s">
        <v>3</v>
      </c>
      <c r="E2739" s="3" t="s">
        <v>40</v>
      </c>
      <c r="F2739" s="4">
        <v>8997</v>
      </c>
      <c r="G2739" s="14">
        <v>19.600000000000001</v>
      </c>
    </row>
    <row r="2740" spans="1:7" x14ac:dyDescent="0.25">
      <c r="A2740" s="3" t="s">
        <v>107</v>
      </c>
      <c r="B2740" s="3">
        <f t="shared" si="42"/>
        <v>2022</v>
      </c>
      <c r="C2740" s="3" t="str" cm="1">
        <f t="array" ref="C2740">_xlfn.IFS(LEFT(A2740,1)="1","1+2 kvartal",LEFT(A2740,1)="2","1+2 kvartal",LEFT(A2740,1)="3","3+4 kvartal",LEFT(A2740,1)="4","3+4 kvartal")</f>
        <v>1+2 kvartal</v>
      </c>
      <c r="D2740" s="3" t="s">
        <v>3</v>
      </c>
      <c r="E2740" s="3" t="s">
        <v>41</v>
      </c>
      <c r="F2740" s="4">
        <v>7161</v>
      </c>
      <c r="G2740" s="14">
        <v>19.600000000000001</v>
      </c>
    </row>
    <row r="2741" spans="1:7" x14ac:dyDescent="0.25">
      <c r="A2741" s="3" t="s">
        <v>107</v>
      </c>
      <c r="B2741" s="3">
        <f t="shared" si="42"/>
        <v>2022</v>
      </c>
      <c r="C2741" s="3" t="str" cm="1">
        <f t="array" ref="C2741">_xlfn.IFS(LEFT(A2741,1)="1","1+2 kvartal",LEFT(A2741,1)="2","1+2 kvartal",LEFT(A2741,1)="3","3+4 kvartal",LEFT(A2741,1)="4","3+4 kvartal")</f>
        <v>1+2 kvartal</v>
      </c>
      <c r="D2741" s="3" t="s">
        <v>3</v>
      </c>
      <c r="E2741" s="3" t="s">
        <v>42</v>
      </c>
      <c r="F2741" s="4">
        <v>12699</v>
      </c>
      <c r="G2741" s="14">
        <v>20.8</v>
      </c>
    </row>
    <row r="2742" spans="1:7" x14ac:dyDescent="0.25">
      <c r="A2742" s="3" t="s">
        <v>107</v>
      </c>
      <c r="B2742" s="3">
        <f t="shared" si="42"/>
        <v>2022</v>
      </c>
      <c r="C2742" s="3" t="str" cm="1">
        <f t="array" ref="C2742">_xlfn.IFS(LEFT(A2742,1)="1","1+2 kvartal",LEFT(A2742,1)="2","1+2 kvartal",LEFT(A2742,1)="3","3+4 kvartal",LEFT(A2742,1)="4","3+4 kvartal")</f>
        <v>1+2 kvartal</v>
      </c>
      <c r="D2742" s="3" t="s">
        <v>3</v>
      </c>
      <c r="E2742" s="3" t="s">
        <v>43</v>
      </c>
      <c r="F2742" s="4">
        <v>5903</v>
      </c>
      <c r="G2742" s="14">
        <v>17.2</v>
      </c>
    </row>
    <row r="2743" spans="1:7" x14ac:dyDescent="0.25">
      <c r="A2743" s="3" t="s">
        <v>107</v>
      </c>
      <c r="B2743" s="3">
        <f t="shared" si="42"/>
        <v>2022</v>
      </c>
      <c r="C2743" s="3" t="str" cm="1">
        <f t="array" ref="C2743">_xlfn.IFS(LEFT(A2743,1)="1","1+2 kvartal",LEFT(A2743,1)="2","1+2 kvartal",LEFT(A2743,1)="3","3+4 kvartal",LEFT(A2743,1)="4","3+4 kvartal")</f>
        <v>1+2 kvartal</v>
      </c>
      <c r="D2743" s="3" t="s">
        <v>3</v>
      </c>
      <c r="E2743" s="3" t="s">
        <v>44</v>
      </c>
      <c r="F2743" s="4">
        <v>6000</v>
      </c>
      <c r="G2743" s="14">
        <v>17.3</v>
      </c>
    </row>
    <row r="2744" spans="1:7" x14ac:dyDescent="0.25">
      <c r="A2744" s="3" t="s">
        <v>107</v>
      </c>
      <c r="B2744" s="3">
        <f t="shared" si="42"/>
        <v>2022</v>
      </c>
      <c r="C2744" s="3" t="str" cm="1">
        <f t="array" ref="C2744">_xlfn.IFS(LEFT(A2744,1)="1","1+2 kvartal",LEFT(A2744,1)="2","1+2 kvartal",LEFT(A2744,1)="3","3+4 kvartal",LEFT(A2744,1)="4","3+4 kvartal")</f>
        <v>1+2 kvartal</v>
      </c>
      <c r="D2744" s="3" t="s">
        <v>3</v>
      </c>
      <c r="E2744" s="3" t="s">
        <v>45</v>
      </c>
      <c r="F2744" s="4">
        <v>1460</v>
      </c>
      <c r="G2744" s="14">
        <v>10.5</v>
      </c>
    </row>
    <row r="2745" spans="1:7" x14ac:dyDescent="0.25">
      <c r="A2745" s="3" t="s">
        <v>107</v>
      </c>
      <c r="B2745" s="3">
        <f t="shared" si="42"/>
        <v>2022</v>
      </c>
      <c r="C2745" s="3" t="str" cm="1">
        <f t="array" ref="C2745">_xlfn.IFS(LEFT(A2745,1)="1","1+2 kvartal",LEFT(A2745,1)="2","1+2 kvartal",LEFT(A2745,1)="3","3+4 kvartal",LEFT(A2745,1)="4","3+4 kvartal")</f>
        <v>1+2 kvartal</v>
      </c>
      <c r="D2745" s="3" t="s">
        <v>3</v>
      </c>
      <c r="E2745" s="3" t="s">
        <v>46</v>
      </c>
      <c r="F2745" s="4">
        <v>5369</v>
      </c>
      <c r="G2745" s="14">
        <v>20.399999999999999</v>
      </c>
    </row>
    <row r="2746" spans="1:7" x14ac:dyDescent="0.25">
      <c r="A2746" s="3" t="s">
        <v>107</v>
      </c>
      <c r="B2746" s="3">
        <f t="shared" si="42"/>
        <v>2022</v>
      </c>
      <c r="C2746" s="3" t="str" cm="1">
        <f t="array" ref="C2746">_xlfn.IFS(LEFT(A2746,1)="1","1+2 kvartal",LEFT(A2746,1)="2","1+2 kvartal",LEFT(A2746,1)="3","3+4 kvartal",LEFT(A2746,1)="4","3+4 kvartal")</f>
        <v>1+2 kvartal</v>
      </c>
      <c r="D2746" s="3" t="s">
        <v>3</v>
      </c>
      <c r="E2746" s="3" t="s">
        <v>47</v>
      </c>
      <c r="F2746" s="4">
        <v>3112</v>
      </c>
      <c r="G2746" s="14">
        <v>20.399999999999999</v>
      </c>
    </row>
    <row r="2747" spans="1:7" x14ac:dyDescent="0.25">
      <c r="A2747" s="3" t="s">
        <v>107</v>
      </c>
      <c r="B2747" s="3">
        <f t="shared" si="42"/>
        <v>2022</v>
      </c>
      <c r="C2747" s="3" t="str" cm="1">
        <f t="array" ref="C2747">_xlfn.IFS(LEFT(A2747,1)="1","1+2 kvartal",LEFT(A2747,1)="2","1+2 kvartal",LEFT(A2747,1)="3","3+4 kvartal",LEFT(A2747,1)="4","3+4 kvartal")</f>
        <v>1+2 kvartal</v>
      </c>
      <c r="D2747" s="3" t="s">
        <v>3</v>
      </c>
      <c r="E2747" s="3" t="s">
        <v>48</v>
      </c>
      <c r="F2747" s="4">
        <v>5195</v>
      </c>
      <c r="G2747" s="14">
        <v>22.7</v>
      </c>
    </row>
    <row r="2748" spans="1:7" x14ac:dyDescent="0.25">
      <c r="A2748" s="3" t="s">
        <v>107</v>
      </c>
      <c r="B2748" s="3">
        <f t="shared" si="42"/>
        <v>2022</v>
      </c>
      <c r="C2748" s="3" t="str" cm="1">
        <f t="array" ref="C2748">_xlfn.IFS(LEFT(A2748,1)="1","1+2 kvartal",LEFT(A2748,1)="2","1+2 kvartal",LEFT(A2748,1)="3","3+4 kvartal",LEFT(A2748,1)="4","3+4 kvartal")</f>
        <v>1+2 kvartal</v>
      </c>
      <c r="D2748" s="3" t="s">
        <v>3</v>
      </c>
      <c r="E2748" s="3" t="s">
        <v>49</v>
      </c>
      <c r="F2748" s="4">
        <v>7577</v>
      </c>
      <c r="G2748" s="14">
        <v>25.4</v>
      </c>
    </row>
    <row r="2749" spans="1:7" x14ac:dyDescent="0.25">
      <c r="A2749" s="3" t="s">
        <v>107</v>
      </c>
      <c r="B2749" s="3">
        <f t="shared" si="42"/>
        <v>2022</v>
      </c>
      <c r="C2749" s="3" t="str" cm="1">
        <f t="array" ref="C2749">_xlfn.IFS(LEFT(A2749,1)="1","1+2 kvartal",LEFT(A2749,1)="2","1+2 kvartal",LEFT(A2749,1)="3","3+4 kvartal",LEFT(A2749,1)="4","3+4 kvartal")</f>
        <v>1+2 kvartal</v>
      </c>
      <c r="D2749" s="3" t="s">
        <v>3</v>
      </c>
      <c r="E2749" s="3" t="s">
        <v>50</v>
      </c>
      <c r="F2749" s="4">
        <v>3190</v>
      </c>
      <c r="G2749" s="14">
        <v>22.1</v>
      </c>
    </row>
    <row r="2750" spans="1:7" x14ac:dyDescent="0.25">
      <c r="A2750" s="3" t="s">
        <v>107</v>
      </c>
      <c r="B2750" s="3">
        <f t="shared" si="42"/>
        <v>2022</v>
      </c>
      <c r="C2750" s="3" t="str" cm="1">
        <f t="array" ref="C2750">_xlfn.IFS(LEFT(A2750,1)="1","1+2 kvartal",LEFT(A2750,1)="2","1+2 kvartal",LEFT(A2750,1)="3","3+4 kvartal",LEFT(A2750,1)="4","3+4 kvartal")</f>
        <v>1+2 kvartal</v>
      </c>
      <c r="D2750" s="3" t="s">
        <v>3</v>
      </c>
      <c r="E2750" s="3" t="s">
        <v>51</v>
      </c>
      <c r="F2750" s="4">
        <v>11277</v>
      </c>
      <c r="G2750" s="14">
        <v>18.8</v>
      </c>
    </row>
    <row r="2751" spans="1:7" x14ac:dyDescent="0.25">
      <c r="A2751" s="3" t="s">
        <v>107</v>
      </c>
      <c r="B2751" s="3">
        <f t="shared" si="42"/>
        <v>2022</v>
      </c>
      <c r="C2751" s="3" t="str" cm="1">
        <f t="array" ref="C2751">_xlfn.IFS(LEFT(A2751,1)="1","1+2 kvartal",LEFT(A2751,1)="2","1+2 kvartal",LEFT(A2751,1)="3","3+4 kvartal",LEFT(A2751,1)="4","3+4 kvartal")</f>
        <v>1+2 kvartal</v>
      </c>
      <c r="D2751" s="3" t="s">
        <v>3</v>
      </c>
      <c r="E2751" s="3" t="s">
        <v>52</v>
      </c>
      <c r="F2751" s="4">
        <v>58192</v>
      </c>
      <c r="G2751" s="4">
        <v>12</v>
      </c>
    </row>
    <row r="2752" spans="1:7" x14ac:dyDescent="0.25">
      <c r="A2752" s="3" t="s">
        <v>107</v>
      </c>
      <c r="B2752" s="3">
        <f t="shared" si="42"/>
        <v>2022</v>
      </c>
      <c r="C2752" s="3" t="str" cm="1">
        <f t="array" ref="C2752">_xlfn.IFS(LEFT(A2752,1)="1","1+2 kvartal",LEFT(A2752,1)="2","1+2 kvartal",LEFT(A2752,1)="3","3+4 kvartal",LEFT(A2752,1)="4","3+4 kvartal")</f>
        <v>1+2 kvartal</v>
      </c>
      <c r="D2752" s="3" t="s">
        <v>3</v>
      </c>
      <c r="E2752" s="3" t="s">
        <v>53</v>
      </c>
      <c r="F2752" s="4">
        <v>7012</v>
      </c>
      <c r="G2752" s="14">
        <v>17.8</v>
      </c>
    </row>
    <row r="2753" spans="1:7" x14ac:dyDescent="0.25">
      <c r="A2753" s="3" t="s">
        <v>107</v>
      </c>
      <c r="B2753" s="3">
        <f t="shared" si="42"/>
        <v>2022</v>
      </c>
      <c r="C2753" s="3" t="str" cm="1">
        <f t="array" ref="C2753">_xlfn.IFS(LEFT(A2753,1)="1","1+2 kvartal",LEFT(A2753,1)="2","1+2 kvartal",LEFT(A2753,1)="3","3+4 kvartal",LEFT(A2753,1)="4","3+4 kvartal")</f>
        <v>1+2 kvartal</v>
      </c>
      <c r="D2753" s="3" t="s">
        <v>3</v>
      </c>
      <c r="E2753" s="3" t="s">
        <v>54</v>
      </c>
      <c r="F2753" s="4">
        <v>2169</v>
      </c>
      <c r="G2753" s="14">
        <v>31.2</v>
      </c>
    </row>
    <row r="2754" spans="1:7" x14ac:dyDescent="0.25">
      <c r="A2754" s="3" t="s">
        <v>107</v>
      </c>
      <c r="B2754" s="3">
        <f t="shared" si="42"/>
        <v>2022</v>
      </c>
      <c r="C2754" s="3" t="str" cm="1">
        <f t="array" ref="C2754">_xlfn.IFS(LEFT(A2754,1)="1","1+2 kvartal",LEFT(A2754,1)="2","1+2 kvartal",LEFT(A2754,1)="3","3+4 kvartal",LEFT(A2754,1)="4","3+4 kvartal")</f>
        <v>1+2 kvartal</v>
      </c>
      <c r="D2754" s="3" t="s">
        <v>3</v>
      </c>
      <c r="E2754" s="3" t="s">
        <v>55</v>
      </c>
      <c r="F2754" s="4">
        <v>2685</v>
      </c>
      <c r="G2754" s="14">
        <v>15.5</v>
      </c>
    </row>
    <row r="2755" spans="1:7" x14ac:dyDescent="0.25">
      <c r="A2755" s="3" t="s">
        <v>107</v>
      </c>
      <c r="B2755" s="3">
        <f t="shared" si="42"/>
        <v>2022</v>
      </c>
      <c r="C2755" s="3" t="str" cm="1">
        <f t="array" ref="C2755">_xlfn.IFS(LEFT(A2755,1)="1","1+2 kvartal",LEFT(A2755,1)="2","1+2 kvartal",LEFT(A2755,1)="3","3+4 kvartal",LEFT(A2755,1)="4","3+4 kvartal")</f>
        <v>1+2 kvartal</v>
      </c>
      <c r="D2755" s="3" t="s">
        <v>3</v>
      </c>
      <c r="E2755" s="3" t="s">
        <v>56</v>
      </c>
      <c r="F2755" s="4">
        <v>2595</v>
      </c>
      <c r="G2755" s="14">
        <v>22.1</v>
      </c>
    </row>
    <row r="2756" spans="1:7" x14ac:dyDescent="0.25">
      <c r="A2756" s="3" t="s">
        <v>107</v>
      </c>
      <c r="B2756" s="3">
        <f t="shared" ref="B2756:B2819" si="43">VALUE(RIGHT(A2756,4))</f>
        <v>2022</v>
      </c>
      <c r="C2756" s="3" t="str" cm="1">
        <f t="array" ref="C2756">_xlfn.IFS(LEFT(A2756,1)="1","1+2 kvartal",LEFT(A2756,1)="2","1+2 kvartal",LEFT(A2756,1)="3","3+4 kvartal",LEFT(A2756,1)="4","3+4 kvartal")</f>
        <v>1+2 kvartal</v>
      </c>
      <c r="D2756" s="3" t="s">
        <v>3</v>
      </c>
      <c r="E2756" s="3" t="s">
        <v>57</v>
      </c>
      <c r="F2756" s="4">
        <v>7832</v>
      </c>
      <c r="G2756" s="4">
        <v>33</v>
      </c>
    </row>
    <row r="2757" spans="1:7" x14ac:dyDescent="0.25">
      <c r="A2757" s="3" t="s">
        <v>107</v>
      </c>
      <c r="B2757" s="3">
        <f t="shared" si="43"/>
        <v>2022</v>
      </c>
      <c r="C2757" s="3" t="str" cm="1">
        <f t="array" ref="C2757">_xlfn.IFS(LEFT(A2757,1)="1","1+2 kvartal",LEFT(A2757,1)="2","1+2 kvartal",LEFT(A2757,1)="3","3+4 kvartal",LEFT(A2757,1)="4","3+4 kvartal")</f>
        <v>1+2 kvartal</v>
      </c>
      <c r="D2757" s="3" t="s">
        <v>3</v>
      </c>
      <c r="E2757" s="3" t="s">
        <v>58</v>
      </c>
      <c r="F2757" s="4">
        <v>3869</v>
      </c>
      <c r="G2757" s="14">
        <v>10.4</v>
      </c>
    </row>
    <row r="2758" spans="1:7" x14ac:dyDescent="0.25">
      <c r="A2758" s="3" t="s">
        <v>107</v>
      </c>
      <c r="B2758" s="3">
        <f t="shared" si="43"/>
        <v>2022</v>
      </c>
      <c r="C2758" s="3" t="str" cm="1">
        <f t="array" ref="C2758">_xlfn.IFS(LEFT(A2758,1)="1","1+2 kvartal",LEFT(A2758,1)="2","1+2 kvartal",LEFT(A2758,1)="3","3+4 kvartal",LEFT(A2758,1)="4","3+4 kvartal")</f>
        <v>1+2 kvartal</v>
      </c>
      <c r="D2758" s="3" t="s">
        <v>3</v>
      </c>
      <c r="E2758" s="3" t="s">
        <v>59</v>
      </c>
      <c r="F2758" s="4">
        <v>214</v>
      </c>
      <c r="G2758" s="14">
        <v>23.3</v>
      </c>
    </row>
    <row r="2759" spans="1:7" x14ac:dyDescent="0.25">
      <c r="A2759" s="3" t="s">
        <v>107</v>
      </c>
      <c r="B2759" s="3">
        <f t="shared" si="43"/>
        <v>2022</v>
      </c>
      <c r="C2759" s="3" t="str" cm="1">
        <f t="array" ref="C2759">_xlfn.IFS(LEFT(A2759,1)="1","1+2 kvartal",LEFT(A2759,1)="2","1+2 kvartal",LEFT(A2759,1)="3","3+4 kvartal",LEFT(A2759,1)="4","3+4 kvartal")</f>
        <v>1+2 kvartal</v>
      </c>
      <c r="D2759" s="3" t="s">
        <v>3</v>
      </c>
      <c r="E2759" s="3" t="s">
        <v>60</v>
      </c>
      <c r="F2759" s="4">
        <v>5830</v>
      </c>
      <c r="G2759" s="14">
        <v>22.6</v>
      </c>
    </row>
    <row r="2760" spans="1:7" x14ac:dyDescent="0.25">
      <c r="A2760" s="3" t="s">
        <v>107</v>
      </c>
      <c r="B2760" s="3">
        <f t="shared" si="43"/>
        <v>2022</v>
      </c>
      <c r="C2760" s="3" t="str" cm="1">
        <f t="array" ref="C2760">_xlfn.IFS(LEFT(A2760,1)="1","1+2 kvartal",LEFT(A2760,1)="2","1+2 kvartal",LEFT(A2760,1)="3","3+4 kvartal",LEFT(A2760,1)="4","3+4 kvartal")</f>
        <v>1+2 kvartal</v>
      </c>
      <c r="D2760" s="3" t="s">
        <v>3</v>
      </c>
      <c r="E2760" s="3" t="s">
        <v>61</v>
      </c>
      <c r="F2760" s="4">
        <v>4603</v>
      </c>
      <c r="G2760" s="14">
        <v>18.899999999999999</v>
      </c>
    </row>
    <row r="2761" spans="1:7" x14ac:dyDescent="0.25">
      <c r="A2761" s="3" t="s">
        <v>107</v>
      </c>
      <c r="B2761" s="3">
        <f t="shared" si="43"/>
        <v>2022</v>
      </c>
      <c r="C2761" s="3" t="str" cm="1">
        <f t="array" ref="C2761">_xlfn.IFS(LEFT(A2761,1)="1","1+2 kvartal",LEFT(A2761,1)="2","1+2 kvartal",LEFT(A2761,1)="3","3+4 kvartal",LEFT(A2761,1)="4","3+4 kvartal")</f>
        <v>1+2 kvartal</v>
      </c>
      <c r="D2761" s="3" t="s">
        <v>3</v>
      </c>
      <c r="E2761" s="3" t="s">
        <v>62</v>
      </c>
      <c r="F2761" s="4">
        <v>3155</v>
      </c>
      <c r="G2761" s="14">
        <v>26.2</v>
      </c>
    </row>
    <row r="2762" spans="1:7" x14ac:dyDescent="0.25">
      <c r="A2762" s="3" t="s">
        <v>107</v>
      </c>
      <c r="B2762" s="3">
        <f t="shared" si="43"/>
        <v>2022</v>
      </c>
      <c r="C2762" s="3" t="str" cm="1">
        <f t="array" ref="C2762">_xlfn.IFS(LEFT(A2762,1)="1","1+2 kvartal",LEFT(A2762,1)="2","1+2 kvartal",LEFT(A2762,1)="3","3+4 kvartal",LEFT(A2762,1)="4","3+4 kvartal")</f>
        <v>1+2 kvartal</v>
      </c>
      <c r="D2762" s="3" t="s">
        <v>3</v>
      </c>
      <c r="E2762" s="3" t="s">
        <v>63</v>
      </c>
      <c r="F2762" s="4">
        <v>5533</v>
      </c>
      <c r="G2762" s="14">
        <v>24.1</v>
      </c>
    </row>
    <row r="2763" spans="1:7" x14ac:dyDescent="0.25">
      <c r="A2763" s="3" t="s">
        <v>107</v>
      </c>
      <c r="B2763" s="3">
        <f t="shared" si="43"/>
        <v>2022</v>
      </c>
      <c r="C2763" s="3" t="str" cm="1">
        <f t="array" ref="C2763">_xlfn.IFS(LEFT(A2763,1)="1","1+2 kvartal",LEFT(A2763,1)="2","1+2 kvartal",LEFT(A2763,1)="3","3+4 kvartal",LEFT(A2763,1)="4","3+4 kvartal")</f>
        <v>1+2 kvartal</v>
      </c>
      <c r="D2763" s="3" t="s">
        <v>3</v>
      </c>
      <c r="E2763" s="3" t="s">
        <v>64</v>
      </c>
      <c r="F2763" s="4">
        <v>4049</v>
      </c>
      <c r="G2763" s="4">
        <v>22</v>
      </c>
    </row>
    <row r="2764" spans="1:7" x14ac:dyDescent="0.25">
      <c r="A2764" s="3" t="s">
        <v>107</v>
      </c>
      <c r="B2764" s="3">
        <f t="shared" si="43"/>
        <v>2022</v>
      </c>
      <c r="C2764" s="3" t="str" cm="1">
        <f t="array" ref="C2764">_xlfn.IFS(LEFT(A2764,1)="1","1+2 kvartal",LEFT(A2764,1)="2","1+2 kvartal",LEFT(A2764,1)="3","3+4 kvartal",LEFT(A2764,1)="4","3+4 kvartal")</f>
        <v>1+2 kvartal</v>
      </c>
      <c r="D2764" s="3" t="s">
        <v>3</v>
      </c>
      <c r="E2764" s="3" t="s">
        <v>65</v>
      </c>
      <c r="F2764" s="4">
        <v>4798</v>
      </c>
      <c r="G2764" s="14">
        <v>24.4</v>
      </c>
    </row>
    <row r="2765" spans="1:7" x14ac:dyDescent="0.25">
      <c r="A2765" s="3" t="s">
        <v>107</v>
      </c>
      <c r="B2765" s="3">
        <f t="shared" si="43"/>
        <v>2022</v>
      </c>
      <c r="C2765" s="3" t="str" cm="1">
        <f t="array" ref="C2765">_xlfn.IFS(LEFT(A2765,1)="1","1+2 kvartal",LEFT(A2765,1)="2","1+2 kvartal",LEFT(A2765,1)="3","3+4 kvartal",LEFT(A2765,1)="4","3+4 kvartal")</f>
        <v>1+2 kvartal</v>
      </c>
      <c r="D2765" s="3" t="s">
        <v>3</v>
      </c>
      <c r="E2765" s="3" t="s">
        <v>66</v>
      </c>
      <c r="F2765" s="4">
        <v>10814</v>
      </c>
      <c r="G2765" s="14">
        <v>20.399999999999999</v>
      </c>
    </row>
    <row r="2766" spans="1:7" x14ac:dyDescent="0.25">
      <c r="A2766" s="3" t="s">
        <v>107</v>
      </c>
      <c r="B2766" s="3">
        <f t="shared" si="43"/>
        <v>2022</v>
      </c>
      <c r="C2766" s="3" t="str" cm="1">
        <f t="array" ref="C2766">_xlfn.IFS(LEFT(A2766,1)="1","1+2 kvartal",LEFT(A2766,1)="2","1+2 kvartal",LEFT(A2766,1)="3","3+4 kvartal",LEFT(A2766,1)="4","3+4 kvartal")</f>
        <v>1+2 kvartal</v>
      </c>
      <c r="D2766" s="3" t="s">
        <v>3</v>
      </c>
      <c r="E2766" s="3" t="s">
        <v>67</v>
      </c>
      <c r="F2766" s="4">
        <v>2747</v>
      </c>
      <c r="G2766" s="14">
        <v>19.600000000000001</v>
      </c>
    </row>
    <row r="2767" spans="1:7" x14ac:dyDescent="0.25">
      <c r="A2767" s="3" t="s">
        <v>107</v>
      </c>
      <c r="B2767" s="3">
        <f t="shared" si="43"/>
        <v>2022</v>
      </c>
      <c r="C2767" s="3" t="str" cm="1">
        <f t="array" ref="C2767">_xlfn.IFS(LEFT(A2767,1)="1","1+2 kvartal",LEFT(A2767,1)="2","1+2 kvartal",LEFT(A2767,1)="3","3+4 kvartal",LEFT(A2767,1)="4","3+4 kvartal")</f>
        <v>1+2 kvartal</v>
      </c>
      <c r="D2767" s="3" t="s">
        <v>3</v>
      </c>
      <c r="E2767" s="3" t="s">
        <v>68</v>
      </c>
      <c r="F2767" s="4">
        <v>27667</v>
      </c>
      <c r="G2767" s="14">
        <v>19.7</v>
      </c>
    </row>
    <row r="2768" spans="1:7" x14ac:dyDescent="0.25">
      <c r="A2768" s="3" t="s">
        <v>107</v>
      </c>
      <c r="B2768" s="3">
        <f t="shared" si="43"/>
        <v>2022</v>
      </c>
      <c r="C2768" s="3" t="str" cm="1">
        <f t="array" ref="C2768">_xlfn.IFS(LEFT(A2768,1)="1","1+2 kvartal",LEFT(A2768,1)="2","1+2 kvartal",LEFT(A2768,1)="3","3+4 kvartal",LEFT(A2768,1)="4","3+4 kvartal")</f>
        <v>1+2 kvartal</v>
      </c>
      <c r="D2768" s="3" t="s">
        <v>3</v>
      </c>
      <c r="E2768" s="3" t="s">
        <v>69</v>
      </c>
      <c r="F2768" s="4">
        <v>4979</v>
      </c>
      <c r="G2768" s="14">
        <v>26.2</v>
      </c>
    </row>
    <row r="2769" spans="1:7" x14ac:dyDescent="0.25">
      <c r="A2769" s="3" t="s">
        <v>107</v>
      </c>
      <c r="B2769" s="3">
        <f t="shared" si="43"/>
        <v>2022</v>
      </c>
      <c r="C2769" s="3" t="str" cm="1">
        <f t="array" ref="C2769">_xlfn.IFS(LEFT(A2769,1)="1","1+2 kvartal",LEFT(A2769,1)="2","1+2 kvartal",LEFT(A2769,1)="3","3+4 kvartal",LEFT(A2769,1)="4","3+4 kvartal")</f>
        <v>1+2 kvartal</v>
      </c>
      <c r="D2769" s="3" t="s">
        <v>3</v>
      </c>
      <c r="E2769" s="3" t="s">
        <v>70</v>
      </c>
      <c r="F2769" s="4">
        <v>14549</v>
      </c>
      <c r="G2769" s="4">
        <v>23</v>
      </c>
    </row>
    <row r="2770" spans="1:7" x14ac:dyDescent="0.25">
      <c r="A2770" s="3" t="s">
        <v>107</v>
      </c>
      <c r="B2770" s="3">
        <f t="shared" si="43"/>
        <v>2022</v>
      </c>
      <c r="C2770" s="3" t="str" cm="1">
        <f t="array" ref="C2770">_xlfn.IFS(LEFT(A2770,1)="1","1+2 kvartal",LEFT(A2770,1)="2","1+2 kvartal",LEFT(A2770,1)="3","3+4 kvartal",LEFT(A2770,1)="4","3+4 kvartal")</f>
        <v>1+2 kvartal</v>
      </c>
      <c r="D2770" s="3" t="s">
        <v>3</v>
      </c>
      <c r="E2770" s="3" t="s">
        <v>71</v>
      </c>
      <c r="F2770" s="4">
        <v>3179</v>
      </c>
      <c r="G2770" s="4">
        <v>17</v>
      </c>
    </row>
    <row r="2771" spans="1:7" x14ac:dyDescent="0.25">
      <c r="A2771" s="3" t="s">
        <v>107</v>
      </c>
      <c r="B2771" s="3">
        <f t="shared" si="43"/>
        <v>2022</v>
      </c>
      <c r="C2771" s="3" t="str" cm="1">
        <f t="array" ref="C2771">_xlfn.IFS(LEFT(A2771,1)="1","1+2 kvartal",LEFT(A2771,1)="2","1+2 kvartal",LEFT(A2771,1)="3","3+4 kvartal",LEFT(A2771,1)="4","3+4 kvartal")</f>
        <v>1+2 kvartal</v>
      </c>
      <c r="D2771" s="3" t="s">
        <v>3</v>
      </c>
      <c r="E2771" s="3" t="s">
        <v>72</v>
      </c>
      <c r="F2771" s="4">
        <v>7012</v>
      </c>
      <c r="G2771" s="14">
        <v>20.3</v>
      </c>
    </row>
    <row r="2772" spans="1:7" x14ac:dyDescent="0.25">
      <c r="A2772" s="3" t="s">
        <v>107</v>
      </c>
      <c r="B2772" s="3">
        <f t="shared" si="43"/>
        <v>2022</v>
      </c>
      <c r="C2772" s="3" t="str" cm="1">
        <f t="array" ref="C2772">_xlfn.IFS(LEFT(A2772,1)="1","1+2 kvartal",LEFT(A2772,1)="2","1+2 kvartal",LEFT(A2772,1)="3","3+4 kvartal",LEFT(A2772,1)="4","3+4 kvartal")</f>
        <v>1+2 kvartal</v>
      </c>
      <c r="D2772" s="3" t="s">
        <v>3</v>
      </c>
      <c r="E2772" s="3" t="s">
        <v>73</v>
      </c>
      <c r="F2772" s="4">
        <v>4170</v>
      </c>
      <c r="G2772" s="14">
        <v>18.100000000000001</v>
      </c>
    </row>
    <row r="2773" spans="1:7" x14ac:dyDescent="0.25">
      <c r="A2773" s="3" t="s">
        <v>107</v>
      </c>
      <c r="B2773" s="3">
        <f t="shared" si="43"/>
        <v>2022</v>
      </c>
      <c r="C2773" s="3" t="str" cm="1">
        <f t="array" ref="C2773">_xlfn.IFS(LEFT(A2773,1)="1","1+2 kvartal",LEFT(A2773,1)="2","1+2 kvartal",LEFT(A2773,1)="3","3+4 kvartal",LEFT(A2773,1)="4","3+4 kvartal")</f>
        <v>1+2 kvartal</v>
      </c>
      <c r="D2773" s="3" t="s">
        <v>3</v>
      </c>
      <c r="E2773" s="3" t="s">
        <v>74</v>
      </c>
      <c r="F2773" s="4">
        <v>8297</v>
      </c>
      <c r="G2773" s="14">
        <v>14.5</v>
      </c>
    </row>
    <row r="2774" spans="1:7" x14ac:dyDescent="0.25">
      <c r="A2774" s="3" t="s">
        <v>107</v>
      </c>
      <c r="B2774" s="3">
        <f t="shared" si="43"/>
        <v>2022</v>
      </c>
      <c r="C2774" s="3" t="str" cm="1">
        <f t="array" ref="C2774">_xlfn.IFS(LEFT(A2774,1)="1","1+2 kvartal",LEFT(A2774,1)="2","1+2 kvartal",LEFT(A2774,1)="3","3+4 kvartal",LEFT(A2774,1)="4","3+4 kvartal")</f>
        <v>1+2 kvartal</v>
      </c>
      <c r="D2774" s="3" t="s">
        <v>3</v>
      </c>
      <c r="E2774" s="3" t="s">
        <v>75</v>
      </c>
      <c r="F2774" s="4">
        <v>3465</v>
      </c>
      <c r="G2774" s="14">
        <v>10.3</v>
      </c>
    </row>
    <row r="2775" spans="1:7" x14ac:dyDescent="0.25">
      <c r="A2775" s="3" t="s">
        <v>107</v>
      </c>
      <c r="B2775" s="3">
        <f t="shared" si="43"/>
        <v>2022</v>
      </c>
      <c r="C2775" s="3" t="str" cm="1">
        <f t="array" ref="C2775">_xlfn.IFS(LEFT(A2775,1)="1","1+2 kvartal",LEFT(A2775,1)="2","1+2 kvartal",LEFT(A2775,1)="3","3+4 kvartal",LEFT(A2775,1)="4","3+4 kvartal")</f>
        <v>1+2 kvartal</v>
      </c>
      <c r="D2775" s="3" t="s">
        <v>3</v>
      </c>
      <c r="E2775" s="3" t="s">
        <v>76</v>
      </c>
      <c r="F2775" s="4">
        <v>4432</v>
      </c>
      <c r="G2775" s="14">
        <v>16.600000000000001</v>
      </c>
    </row>
    <row r="2776" spans="1:7" x14ac:dyDescent="0.25">
      <c r="A2776" s="3" t="s">
        <v>107</v>
      </c>
      <c r="B2776" s="3">
        <f t="shared" si="43"/>
        <v>2022</v>
      </c>
      <c r="C2776" s="3" t="str" cm="1">
        <f t="array" ref="C2776">_xlfn.IFS(LEFT(A2776,1)="1","1+2 kvartal",LEFT(A2776,1)="2","1+2 kvartal",LEFT(A2776,1)="3","3+4 kvartal",LEFT(A2776,1)="4","3+4 kvartal")</f>
        <v>1+2 kvartal</v>
      </c>
      <c r="D2776" s="3" t="s">
        <v>3</v>
      </c>
      <c r="E2776" s="3" t="s">
        <v>77</v>
      </c>
      <c r="F2776" s="4">
        <v>527</v>
      </c>
      <c r="G2776" s="14">
        <v>25.4</v>
      </c>
    </row>
    <row r="2777" spans="1:7" x14ac:dyDescent="0.25">
      <c r="A2777" s="3" t="s">
        <v>107</v>
      </c>
      <c r="B2777" s="3">
        <f t="shared" si="43"/>
        <v>2022</v>
      </c>
      <c r="C2777" s="3" t="str" cm="1">
        <f t="array" ref="C2777">_xlfn.IFS(LEFT(A2777,1)="1","1+2 kvartal",LEFT(A2777,1)="2","1+2 kvartal",LEFT(A2777,1)="3","3+4 kvartal",LEFT(A2777,1)="4","3+4 kvartal")</f>
        <v>1+2 kvartal</v>
      </c>
      <c r="D2777" s="3" t="s">
        <v>3</v>
      </c>
      <c r="E2777" s="3" t="s">
        <v>78</v>
      </c>
      <c r="F2777" s="4">
        <v>11170</v>
      </c>
      <c r="G2777" s="14">
        <v>18.3</v>
      </c>
    </row>
    <row r="2778" spans="1:7" x14ac:dyDescent="0.25">
      <c r="A2778" s="3" t="s">
        <v>107</v>
      </c>
      <c r="B2778" s="3">
        <f t="shared" si="43"/>
        <v>2022</v>
      </c>
      <c r="C2778" s="3" t="str" cm="1">
        <f t="array" ref="C2778">_xlfn.IFS(LEFT(A2778,1)="1","1+2 kvartal",LEFT(A2778,1)="2","1+2 kvartal",LEFT(A2778,1)="3","3+4 kvartal",LEFT(A2778,1)="4","3+4 kvartal")</f>
        <v>1+2 kvartal</v>
      </c>
      <c r="D2778" s="3" t="s">
        <v>3</v>
      </c>
      <c r="E2778" s="3" t="s">
        <v>79</v>
      </c>
      <c r="F2778" s="4">
        <v>6186</v>
      </c>
      <c r="G2778" s="14">
        <v>15.7</v>
      </c>
    </row>
    <row r="2779" spans="1:7" x14ac:dyDescent="0.25">
      <c r="A2779" s="3" t="s">
        <v>107</v>
      </c>
      <c r="B2779" s="3">
        <f t="shared" si="43"/>
        <v>2022</v>
      </c>
      <c r="C2779" s="3" t="str" cm="1">
        <f t="array" ref="C2779">_xlfn.IFS(LEFT(A2779,1)="1","1+2 kvartal",LEFT(A2779,1)="2","1+2 kvartal",LEFT(A2779,1)="3","3+4 kvartal",LEFT(A2779,1)="4","3+4 kvartal")</f>
        <v>1+2 kvartal</v>
      </c>
      <c r="D2779" s="3" t="s">
        <v>3</v>
      </c>
      <c r="E2779" s="3" t="s">
        <v>80</v>
      </c>
      <c r="F2779" s="4">
        <v>6448</v>
      </c>
      <c r="G2779" s="14">
        <v>23.2</v>
      </c>
    </row>
    <row r="2780" spans="1:7" x14ac:dyDescent="0.25">
      <c r="A2780" s="3" t="s">
        <v>107</v>
      </c>
      <c r="B2780" s="3">
        <f t="shared" si="43"/>
        <v>2022</v>
      </c>
      <c r="C2780" s="3" t="str" cm="1">
        <f t="array" ref="C2780">_xlfn.IFS(LEFT(A2780,1)="1","1+2 kvartal",LEFT(A2780,1)="2","1+2 kvartal",LEFT(A2780,1)="3","3+4 kvartal",LEFT(A2780,1)="4","3+4 kvartal")</f>
        <v>1+2 kvartal</v>
      </c>
      <c r="D2780" s="3" t="s">
        <v>3</v>
      </c>
      <c r="E2780" s="3" t="s">
        <v>81</v>
      </c>
      <c r="F2780" s="4">
        <v>11118</v>
      </c>
      <c r="G2780" s="14">
        <v>21.8</v>
      </c>
    </row>
    <row r="2781" spans="1:7" x14ac:dyDescent="0.25">
      <c r="A2781" s="3" t="s">
        <v>107</v>
      </c>
      <c r="B2781" s="3">
        <f t="shared" si="43"/>
        <v>2022</v>
      </c>
      <c r="C2781" s="3" t="str" cm="1">
        <f t="array" ref="C2781">_xlfn.IFS(LEFT(A2781,1)="1","1+2 kvartal",LEFT(A2781,1)="2","1+2 kvartal",LEFT(A2781,1)="3","3+4 kvartal",LEFT(A2781,1)="4","3+4 kvartal")</f>
        <v>1+2 kvartal</v>
      </c>
      <c r="D2781" s="3" t="s">
        <v>3</v>
      </c>
      <c r="E2781" s="3" t="s">
        <v>82</v>
      </c>
      <c r="F2781" s="4">
        <v>1815</v>
      </c>
      <c r="G2781" s="14">
        <v>12.5</v>
      </c>
    </row>
    <row r="2782" spans="1:7" x14ac:dyDescent="0.25">
      <c r="A2782" s="3" t="s">
        <v>107</v>
      </c>
      <c r="B2782" s="3">
        <f t="shared" si="43"/>
        <v>2022</v>
      </c>
      <c r="C2782" s="3" t="str" cm="1">
        <f t="array" ref="C2782">_xlfn.IFS(LEFT(A2782,1)="1","1+2 kvartal",LEFT(A2782,1)="2","1+2 kvartal",LEFT(A2782,1)="3","3+4 kvartal",LEFT(A2782,1)="4","3+4 kvartal")</f>
        <v>1+2 kvartal</v>
      </c>
      <c r="D2782" s="3" t="s">
        <v>3</v>
      </c>
      <c r="E2782" s="3" t="s">
        <v>83</v>
      </c>
      <c r="F2782" s="4">
        <v>3776</v>
      </c>
      <c r="G2782" s="4">
        <v>20</v>
      </c>
    </row>
    <row r="2783" spans="1:7" x14ac:dyDescent="0.25">
      <c r="A2783" s="3" t="s">
        <v>107</v>
      </c>
      <c r="B2783" s="3">
        <f t="shared" si="43"/>
        <v>2022</v>
      </c>
      <c r="C2783" s="3" t="str" cm="1">
        <f t="array" ref="C2783">_xlfn.IFS(LEFT(A2783,1)="1","1+2 kvartal",LEFT(A2783,1)="2","1+2 kvartal",LEFT(A2783,1)="3","3+4 kvartal",LEFT(A2783,1)="4","3+4 kvartal")</f>
        <v>1+2 kvartal</v>
      </c>
      <c r="D2783" s="3" t="s">
        <v>3</v>
      </c>
      <c r="E2783" s="3" t="s">
        <v>84</v>
      </c>
      <c r="F2783" s="4">
        <v>2799</v>
      </c>
      <c r="G2783" s="14">
        <v>19.5</v>
      </c>
    </row>
    <row r="2784" spans="1:7" x14ac:dyDescent="0.25">
      <c r="A2784" s="3" t="s">
        <v>107</v>
      </c>
      <c r="B2784" s="3">
        <f t="shared" si="43"/>
        <v>2022</v>
      </c>
      <c r="C2784" s="3" t="str" cm="1">
        <f t="array" ref="C2784">_xlfn.IFS(LEFT(A2784,1)="1","1+2 kvartal",LEFT(A2784,1)="2","1+2 kvartal",LEFT(A2784,1)="3","3+4 kvartal",LEFT(A2784,1)="4","3+4 kvartal")</f>
        <v>1+2 kvartal</v>
      </c>
      <c r="D2784" s="3" t="s">
        <v>3</v>
      </c>
      <c r="E2784" s="3" t="s">
        <v>85</v>
      </c>
      <c r="F2784" s="4">
        <v>2886</v>
      </c>
      <c r="G2784" s="14">
        <v>23.2</v>
      </c>
    </row>
    <row r="2785" spans="1:7" x14ac:dyDescent="0.25">
      <c r="A2785" s="3" t="s">
        <v>107</v>
      </c>
      <c r="B2785" s="3">
        <f t="shared" si="43"/>
        <v>2022</v>
      </c>
      <c r="C2785" s="3" t="str" cm="1">
        <f t="array" ref="C2785">_xlfn.IFS(LEFT(A2785,1)="1","1+2 kvartal",LEFT(A2785,1)="2","1+2 kvartal",LEFT(A2785,1)="3","3+4 kvartal",LEFT(A2785,1)="4","3+4 kvartal")</f>
        <v>1+2 kvartal</v>
      </c>
      <c r="D2785" s="3" t="s">
        <v>3</v>
      </c>
      <c r="E2785" s="3" t="s">
        <v>86</v>
      </c>
      <c r="F2785" s="4">
        <v>8059</v>
      </c>
      <c r="G2785" s="14">
        <v>22.2</v>
      </c>
    </row>
    <row r="2786" spans="1:7" x14ac:dyDescent="0.25">
      <c r="A2786" s="3" t="s">
        <v>107</v>
      </c>
      <c r="B2786" s="3">
        <f t="shared" si="43"/>
        <v>2022</v>
      </c>
      <c r="C2786" s="3" t="str" cm="1">
        <f t="array" ref="C2786">_xlfn.IFS(LEFT(A2786,1)="1","1+2 kvartal",LEFT(A2786,1)="2","1+2 kvartal",LEFT(A2786,1)="3","3+4 kvartal",LEFT(A2786,1)="4","3+4 kvartal")</f>
        <v>1+2 kvartal</v>
      </c>
      <c r="D2786" s="3" t="s">
        <v>3</v>
      </c>
      <c r="E2786" s="3" t="s">
        <v>87</v>
      </c>
      <c r="F2786" s="4">
        <v>5264</v>
      </c>
      <c r="G2786" s="14">
        <v>20.3</v>
      </c>
    </row>
    <row r="2787" spans="1:7" x14ac:dyDescent="0.25">
      <c r="A2787" s="3" t="s">
        <v>107</v>
      </c>
      <c r="B2787" s="3">
        <f t="shared" si="43"/>
        <v>2022</v>
      </c>
      <c r="C2787" s="3" t="str" cm="1">
        <f t="array" ref="C2787">_xlfn.IFS(LEFT(A2787,1)="1","1+2 kvartal",LEFT(A2787,1)="2","1+2 kvartal",LEFT(A2787,1)="3","3+4 kvartal",LEFT(A2787,1)="4","3+4 kvartal")</f>
        <v>1+2 kvartal</v>
      </c>
      <c r="D2787" s="3" t="s">
        <v>3</v>
      </c>
      <c r="E2787" s="3" t="s">
        <v>88</v>
      </c>
      <c r="F2787" s="4">
        <v>10289</v>
      </c>
      <c r="G2787" s="14">
        <v>22.8</v>
      </c>
    </row>
    <row r="2788" spans="1:7" x14ac:dyDescent="0.25">
      <c r="A2788" s="3" t="s">
        <v>107</v>
      </c>
      <c r="B2788" s="3">
        <f t="shared" si="43"/>
        <v>2022</v>
      </c>
      <c r="C2788" s="3" t="str" cm="1">
        <f t="array" ref="C2788">_xlfn.IFS(LEFT(A2788,1)="1","1+2 kvartal",LEFT(A2788,1)="2","1+2 kvartal",LEFT(A2788,1)="3","3+4 kvartal",LEFT(A2788,1)="4","3+4 kvartal")</f>
        <v>1+2 kvartal</v>
      </c>
      <c r="D2788" s="3" t="s">
        <v>3</v>
      </c>
      <c r="E2788" s="3" t="s">
        <v>89</v>
      </c>
      <c r="F2788" s="4">
        <v>6114</v>
      </c>
      <c r="G2788" s="14">
        <v>23.3</v>
      </c>
    </row>
    <row r="2789" spans="1:7" x14ac:dyDescent="0.25">
      <c r="A2789" s="3" t="s">
        <v>107</v>
      </c>
      <c r="B2789" s="3">
        <f t="shared" si="43"/>
        <v>2022</v>
      </c>
      <c r="C2789" s="3" t="str" cm="1">
        <f t="array" ref="C2789">_xlfn.IFS(LEFT(A2789,1)="1","1+2 kvartal",LEFT(A2789,1)="2","1+2 kvartal",LEFT(A2789,1)="3","3+4 kvartal",LEFT(A2789,1)="4","3+4 kvartal")</f>
        <v>1+2 kvartal</v>
      </c>
      <c r="D2789" s="3" t="s">
        <v>3</v>
      </c>
      <c r="E2789" s="3" t="s">
        <v>90</v>
      </c>
      <c r="F2789" s="4">
        <v>5330</v>
      </c>
      <c r="G2789" s="14">
        <v>23.8</v>
      </c>
    </row>
    <row r="2790" spans="1:7" x14ac:dyDescent="0.25">
      <c r="A2790" s="3" t="s">
        <v>107</v>
      </c>
      <c r="B2790" s="3">
        <f t="shared" si="43"/>
        <v>2022</v>
      </c>
      <c r="C2790" s="3" t="str" cm="1">
        <f t="array" ref="C2790">_xlfn.IFS(LEFT(A2790,1)="1","1+2 kvartal",LEFT(A2790,1)="2","1+2 kvartal",LEFT(A2790,1)="3","3+4 kvartal",LEFT(A2790,1)="4","3+4 kvartal")</f>
        <v>1+2 kvartal</v>
      </c>
      <c r="D2790" s="3" t="s">
        <v>3</v>
      </c>
      <c r="E2790" s="3" t="s">
        <v>91</v>
      </c>
      <c r="F2790" s="4">
        <v>4542</v>
      </c>
      <c r="G2790" s="14">
        <v>16.899999999999999</v>
      </c>
    </row>
    <row r="2791" spans="1:7" x14ac:dyDescent="0.25">
      <c r="A2791" s="3" t="s">
        <v>107</v>
      </c>
      <c r="B2791" s="3">
        <f t="shared" si="43"/>
        <v>2022</v>
      </c>
      <c r="C2791" s="3" t="str" cm="1">
        <f t="array" ref="C2791">_xlfn.IFS(LEFT(A2791,1)="1","1+2 kvartal",LEFT(A2791,1)="2","1+2 kvartal",LEFT(A2791,1)="3","3+4 kvartal",LEFT(A2791,1)="4","3+4 kvartal")</f>
        <v>1+2 kvartal</v>
      </c>
      <c r="D2791" s="3" t="s">
        <v>3</v>
      </c>
      <c r="E2791" s="3" t="s">
        <v>92</v>
      </c>
      <c r="F2791" s="4">
        <v>1108</v>
      </c>
      <c r="G2791" s="14">
        <v>11.1</v>
      </c>
    </row>
    <row r="2792" spans="1:7" x14ac:dyDescent="0.25">
      <c r="A2792" s="3" t="s">
        <v>107</v>
      </c>
      <c r="B2792" s="3">
        <f t="shared" si="43"/>
        <v>2022</v>
      </c>
      <c r="C2792" s="3" t="str" cm="1">
        <f t="array" ref="C2792">_xlfn.IFS(LEFT(A2792,1)="1","1+2 kvartal",LEFT(A2792,1)="2","1+2 kvartal",LEFT(A2792,1)="3","3+4 kvartal",LEFT(A2792,1)="4","3+4 kvartal")</f>
        <v>1+2 kvartal</v>
      </c>
      <c r="D2792" s="3" t="s">
        <v>3</v>
      </c>
      <c r="E2792" s="3" t="s">
        <v>93</v>
      </c>
      <c r="F2792" s="4">
        <v>6090</v>
      </c>
      <c r="G2792" s="4">
        <v>20</v>
      </c>
    </row>
    <row r="2793" spans="1:7" x14ac:dyDescent="0.25">
      <c r="A2793" s="3" t="s">
        <v>107</v>
      </c>
      <c r="B2793" s="3">
        <f t="shared" si="43"/>
        <v>2022</v>
      </c>
      <c r="C2793" s="3" t="str" cm="1">
        <f t="array" ref="C2793">_xlfn.IFS(LEFT(A2793,1)="1","1+2 kvartal",LEFT(A2793,1)="2","1+2 kvartal",LEFT(A2793,1)="3","3+4 kvartal",LEFT(A2793,1)="4","3+4 kvartal")</f>
        <v>1+2 kvartal</v>
      </c>
      <c r="D2793" s="3" t="s">
        <v>3</v>
      </c>
      <c r="E2793" s="3" t="s">
        <v>94</v>
      </c>
      <c r="F2793" s="4">
        <v>5085</v>
      </c>
      <c r="G2793" s="14">
        <v>19.2</v>
      </c>
    </row>
    <row r="2794" spans="1:7" x14ac:dyDescent="0.25">
      <c r="A2794" s="3" t="s">
        <v>107</v>
      </c>
      <c r="B2794" s="3">
        <f t="shared" si="43"/>
        <v>2022</v>
      </c>
      <c r="C2794" s="3" t="str" cm="1">
        <f t="array" ref="C2794">_xlfn.IFS(LEFT(A2794,1)="1","1+2 kvartal",LEFT(A2794,1)="2","1+2 kvartal",LEFT(A2794,1)="3","3+4 kvartal",LEFT(A2794,1)="4","3+4 kvartal")</f>
        <v>1+2 kvartal</v>
      </c>
      <c r="D2794" s="3" t="s">
        <v>3</v>
      </c>
      <c r="E2794" s="3" t="s">
        <v>95</v>
      </c>
      <c r="F2794" s="4">
        <v>13532</v>
      </c>
      <c r="G2794" s="14">
        <v>17.8</v>
      </c>
    </row>
    <row r="2795" spans="1:7" x14ac:dyDescent="0.25">
      <c r="A2795" s="3" t="s">
        <v>107</v>
      </c>
      <c r="B2795" s="3">
        <f t="shared" si="43"/>
        <v>2022</v>
      </c>
      <c r="C2795" s="3" t="str" cm="1">
        <f t="array" ref="C2795">_xlfn.IFS(LEFT(A2795,1)="1","1+2 kvartal",LEFT(A2795,1)="2","1+2 kvartal",LEFT(A2795,1)="3","3+4 kvartal",LEFT(A2795,1)="4","3+4 kvartal")</f>
        <v>1+2 kvartal</v>
      </c>
      <c r="D2795" s="3" t="s">
        <v>3</v>
      </c>
      <c r="E2795" s="3" t="s">
        <v>96</v>
      </c>
      <c r="F2795" s="4">
        <v>5014</v>
      </c>
      <c r="G2795" s="14">
        <v>22.6</v>
      </c>
    </row>
    <row r="2796" spans="1:7" x14ac:dyDescent="0.25">
      <c r="A2796" s="3" t="s">
        <v>107</v>
      </c>
      <c r="B2796" s="3">
        <f t="shared" si="43"/>
        <v>2022</v>
      </c>
      <c r="C2796" s="3" t="str" cm="1">
        <f t="array" ref="C2796">_xlfn.IFS(LEFT(A2796,1)="1","1+2 kvartal",LEFT(A2796,1)="2","1+2 kvartal",LEFT(A2796,1)="3","3+4 kvartal",LEFT(A2796,1)="4","3+4 kvartal")</f>
        <v>1+2 kvartal</v>
      </c>
      <c r="D2796" s="3" t="s">
        <v>3</v>
      </c>
      <c r="E2796" s="3" t="s">
        <v>97</v>
      </c>
      <c r="F2796" s="4">
        <v>12663</v>
      </c>
      <c r="G2796" s="14">
        <v>20.9</v>
      </c>
    </row>
    <row r="2797" spans="1:7" x14ac:dyDescent="0.25">
      <c r="A2797" s="3" t="s">
        <v>107</v>
      </c>
      <c r="B2797" s="3">
        <f t="shared" si="43"/>
        <v>2022</v>
      </c>
      <c r="C2797" s="3" t="str" cm="1">
        <f t="array" ref="C2797">_xlfn.IFS(LEFT(A2797,1)="1","1+2 kvartal",LEFT(A2797,1)="2","1+2 kvartal",LEFT(A2797,1)="3","3+4 kvartal",LEFT(A2797,1)="4","3+4 kvartal")</f>
        <v>1+2 kvartal</v>
      </c>
      <c r="D2797" s="3" t="s">
        <v>3</v>
      </c>
      <c r="E2797" s="3" t="s">
        <v>98</v>
      </c>
      <c r="F2797" s="4">
        <v>6452</v>
      </c>
      <c r="G2797" s="14">
        <v>23.6</v>
      </c>
    </row>
    <row r="2798" spans="1:7" x14ac:dyDescent="0.25">
      <c r="A2798" s="3" t="s">
        <v>107</v>
      </c>
      <c r="B2798" s="3">
        <f t="shared" si="43"/>
        <v>2022</v>
      </c>
      <c r="C2798" s="3" t="str" cm="1">
        <f t="array" ref="C2798">_xlfn.IFS(LEFT(A2798,1)="1","1+2 kvartal",LEFT(A2798,1)="2","1+2 kvartal",LEFT(A2798,1)="3","3+4 kvartal",LEFT(A2798,1)="4","3+4 kvartal")</f>
        <v>1+2 kvartal</v>
      </c>
      <c r="D2798" s="3" t="s">
        <v>3</v>
      </c>
      <c r="E2798" s="3" t="s">
        <v>99</v>
      </c>
      <c r="F2798" s="4">
        <v>741</v>
      </c>
      <c r="G2798" s="14">
        <v>22.2</v>
      </c>
    </row>
    <row r="2799" spans="1:7" x14ac:dyDescent="0.25">
      <c r="A2799" s="3" t="s">
        <v>107</v>
      </c>
      <c r="B2799" s="3">
        <f t="shared" si="43"/>
        <v>2022</v>
      </c>
      <c r="C2799" s="3" t="str" cm="1">
        <f t="array" ref="C2799">_xlfn.IFS(LEFT(A2799,1)="1","1+2 kvartal",LEFT(A2799,1)="2","1+2 kvartal",LEFT(A2799,1)="3","3+4 kvartal",LEFT(A2799,1)="4","3+4 kvartal")</f>
        <v>1+2 kvartal</v>
      </c>
      <c r="D2799" s="3" t="s">
        <v>3</v>
      </c>
      <c r="E2799" s="3" t="s">
        <v>100</v>
      </c>
      <c r="F2799" s="4">
        <v>7898</v>
      </c>
      <c r="G2799" s="14">
        <v>21.9</v>
      </c>
    </row>
    <row r="2800" spans="1:7" x14ac:dyDescent="0.25">
      <c r="A2800" s="3" t="s">
        <v>107</v>
      </c>
      <c r="B2800" s="3">
        <f t="shared" si="43"/>
        <v>2022</v>
      </c>
      <c r="C2800" s="3" t="str" cm="1">
        <f t="array" ref="C2800">_xlfn.IFS(LEFT(A2800,1)="1","1+2 kvartal",LEFT(A2800,1)="2","1+2 kvartal",LEFT(A2800,1)="3","3+4 kvartal",LEFT(A2800,1)="4","3+4 kvartal")</f>
        <v>1+2 kvartal</v>
      </c>
      <c r="D2800" s="3" t="s">
        <v>3</v>
      </c>
      <c r="E2800" s="3" t="s">
        <v>101</v>
      </c>
      <c r="F2800" s="4">
        <v>26165</v>
      </c>
      <c r="G2800" s="14">
        <v>17.399999999999999</v>
      </c>
    </row>
    <row r="2801" spans="1:7" x14ac:dyDescent="0.25">
      <c r="A2801" s="3" t="s">
        <v>107</v>
      </c>
      <c r="B2801" s="3">
        <f t="shared" si="43"/>
        <v>2022</v>
      </c>
      <c r="C2801" s="3" t="str" cm="1">
        <f t="array" ref="C2801">_xlfn.IFS(LEFT(A2801,1)="1","1+2 kvartal",LEFT(A2801,1)="2","1+2 kvartal",LEFT(A2801,1)="3","3+4 kvartal",LEFT(A2801,1)="4","3+4 kvartal")</f>
        <v>1+2 kvartal</v>
      </c>
      <c r="D2801" s="3" t="s">
        <v>3</v>
      </c>
      <c r="E2801" s="3" t="s">
        <v>102</v>
      </c>
      <c r="F2801" s="4">
        <v>42324</v>
      </c>
      <c r="G2801" s="14">
        <v>16.899999999999999</v>
      </c>
    </row>
    <row r="2802" spans="1:7" x14ac:dyDescent="0.25">
      <c r="A2802" s="3" t="s">
        <v>107</v>
      </c>
      <c r="B2802" s="3">
        <f t="shared" si="43"/>
        <v>2022</v>
      </c>
      <c r="C2802" s="3" t="str" cm="1">
        <f t="array" ref="C2802">_xlfn.IFS(LEFT(A2802,1)="1","1+2 kvartal",LEFT(A2802,1)="2","1+2 kvartal",LEFT(A2802,1)="3","3+4 kvartal",LEFT(A2802,1)="4","3+4 kvartal")</f>
        <v>1+2 kvartal</v>
      </c>
      <c r="D2802" s="3" t="s">
        <v>3</v>
      </c>
      <c r="E2802" s="3" t="s">
        <v>103</v>
      </c>
      <c r="F2802" s="4">
        <v>5902</v>
      </c>
      <c r="G2802" s="5"/>
    </row>
    <row r="2803" spans="1:7" x14ac:dyDescent="0.25">
      <c r="A2803" s="3" t="s">
        <v>107</v>
      </c>
      <c r="B2803" s="3">
        <f t="shared" si="43"/>
        <v>2022</v>
      </c>
      <c r="C2803" s="3" t="str" cm="1">
        <f t="array" ref="C2803">_xlfn.IFS(LEFT(A2803,1)="1","1+2 kvartal",LEFT(A2803,1)="2","1+2 kvartal",LEFT(A2803,1)="3","3+4 kvartal",LEFT(A2803,1)="4","3+4 kvartal")</f>
        <v>1+2 kvartal</v>
      </c>
      <c r="D2803" s="3" t="s">
        <v>104</v>
      </c>
      <c r="E2803" s="3" t="s">
        <v>4</v>
      </c>
      <c r="F2803" s="4">
        <v>230968</v>
      </c>
      <c r="G2803" s="14">
        <v>6.1</v>
      </c>
    </row>
    <row r="2804" spans="1:7" x14ac:dyDescent="0.25">
      <c r="A2804" s="3" t="s">
        <v>107</v>
      </c>
      <c r="B2804" s="3">
        <f t="shared" si="43"/>
        <v>2022</v>
      </c>
      <c r="C2804" s="3" t="str" cm="1">
        <f t="array" ref="C2804">_xlfn.IFS(LEFT(A2804,1)="1","1+2 kvartal",LEFT(A2804,1)="2","1+2 kvartal",LEFT(A2804,1)="3","3+4 kvartal",LEFT(A2804,1)="4","3+4 kvartal")</f>
        <v>1+2 kvartal</v>
      </c>
      <c r="D2804" s="3" t="s">
        <v>104</v>
      </c>
      <c r="E2804" s="3" t="s">
        <v>5</v>
      </c>
      <c r="F2804" s="4">
        <v>1156</v>
      </c>
      <c r="G2804" s="14">
        <v>6.5</v>
      </c>
    </row>
    <row r="2805" spans="1:7" x14ac:dyDescent="0.25">
      <c r="A2805" s="3" t="s">
        <v>107</v>
      </c>
      <c r="B2805" s="3">
        <f t="shared" si="43"/>
        <v>2022</v>
      </c>
      <c r="C2805" s="3" t="str" cm="1">
        <f t="array" ref="C2805">_xlfn.IFS(LEFT(A2805,1)="1","1+2 kvartal",LEFT(A2805,1)="2","1+2 kvartal",LEFT(A2805,1)="3","3+4 kvartal",LEFT(A2805,1)="4","3+4 kvartal")</f>
        <v>1+2 kvartal</v>
      </c>
      <c r="D2805" s="3" t="s">
        <v>104</v>
      </c>
      <c r="E2805" s="3" t="s">
        <v>6</v>
      </c>
      <c r="F2805" s="4">
        <v>382</v>
      </c>
      <c r="G2805" s="14">
        <v>2.5</v>
      </c>
    </row>
    <row r="2806" spans="1:7" x14ac:dyDescent="0.25">
      <c r="A2806" s="3" t="s">
        <v>107</v>
      </c>
      <c r="B2806" s="3">
        <f t="shared" si="43"/>
        <v>2022</v>
      </c>
      <c r="C2806" s="3" t="str" cm="1">
        <f t="array" ref="C2806">_xlfn.IFS(LEFT(A2806,1)="1","1+2 kvartal",LEFT(A2806,1)="2","1+2 kvartal",LEFT(A2806,1)="3","3+4 kvartal",LEFT(A2806,1)="4","3+4 kvartal")</f>
        <v>1+2 kvartal</v>
      </c>
      <c r="D2806" s="3" t="s">
        <v>104</v>
      </c>
      <c r="E2806" s="3" t="s">
        <v>7</v>
      </c>
      <c r="F2806" s="4">
        <v>1990</v>
      </c>
      <c r="G2806" s="14">
        <v>7.9</v>
      </c>
    </row>
    <row r="2807" spans="1:7" x14ac:dyDescent="0.25">
      <c r="A2807" s="3" t="s">
        <v>107</v>
      </c>
      <c r="B2807" s="3">
        <f t="shared" si="43"/>
        <v>2022</v>
      </c>
      <c r="C2807" s="3" t="str" cm="1">
        <f t="array" ref="C2807">_xlfn.IFS(LEFT(A2807,1)="1","1+2 kvartal",LEFT(A2807,1)="2","1+2 kvartal",LEFT(A2807,1)="3","3+4 kvartal",LEFT(A2807,1)="4","3+4 kvartal")</f>
        <v>1+2 kvartal</v>
      </c>
      <c r="D2807" s="3" t="s">
        <v>104</v>
      </c>
      <c r="E2807" s="3" t="s">
        <v>8</v>
      </c>
      <c r="F2807" s="4">
        <v>2190</v>
      </c>
      <c r="G2807" s="14">
        <v>7.1</v>
      </c>
    </row>
    <row r="2808" spans="1:7" x14ac:dyDescent="0.25">
      <c r="A2808" s="3" t="s">
        <v>107</v>
      </c>
      <c r="B2808" s="3">
        <f t="shared" si="43"/>
        <v>2022</v>
      </c>
      <c r="C2808" s="3" t="str" cm="1">
        <f t="array" ref="C2808">_xlfn.IFS(LEFT(A2808,1)="1","1+2 kvartal",LEFT(A2808,1)="2","1+2 kvartal",LEFT(A2808,1)="3","3+4 kvartal",LEFT(A2808,1)="4","3+4 kvartal")</f>
        <v>1+2 kvartal</v>
      </c>
      <c r="D2808" s="3" t="s">
        <v>104</v>
      </c>
      <c r="E2808" s="3" t="s">
        <v>9</v>
      </c>
      <c r="F2808" s="4">
        <v>1234</v>
      </c>
      <c r="G2808" s="14">
        <v>7.4</v>
      </c>
    </row>
    <row r="2809" spans="1:7" x14ac:dyDescent="0.25">
      <c r="A2809" s="3" t="s">
        <v>107</v>
      </c>
      <c r="B2809" s="3">
        <f t="shared" si="43"/>
        <v>2022</v>
      </c>
      <c r="C2809" s="3" t="str" cm="1">
        <f t="array" ref="C2809">_xlfn.IFS(LEFT(A2809,1)="1","1+2 kvartal",LEFT(A2809,1)="2","1+2 kvartal",LEFT(A2809,1)="3","3+4 kvartal",LEFT(A2809,1)="4","3+4 kvartal")</f>
        <v>1+2 kvartal</v>
      </c>
      <c r="D2809" s="3" t="s">
        <v>104</v>
      </c>
      <c r="E2809" s="3" t="s">
        <v>10</v>
      </c>
      <c r="F2809" s="4">
        <v>2548</v>
      </c>
      <c r="G2809" s="4">
        <v>11</v>
      </c>
    </row>
    <row r="2810" spans="1:7" x14ac:dyDescent="0.25">
      <c r="A2810" s="3" t="s">
        <v>107</v>
      </c>
      <c r="B2810" s="3">
        <f t="shared" si="43"/>
        <v>2022</v>
      </c>
      <c r="C2810" s="3" t="str" cm="1">
        <f t="array" ref="C2810">_xlfn.IFS(LEFT(A2810,1)="1","1+2 kvartal",LEFT(A2810,1)="2","1+2 kvartal",LEFT(A2810,1)="3","3+4 kvartal",LEFT(A2810,1)="4","3+4 kvartal")</f>
        <v>1+2 kvartal</v>
      </c>
      <c r="D2810" s="3" t="s">
        <v>104</v>
      </c>
      <c r="E2810" s="3" t="s">
        <v>11</v>
      </c>
      <c r="F2810" s="4">
        <v>1529</v>
      </c>
      <c r="G2810" s="14">
        <v>6.7</v>
      </c>
    </row>
    <row r="2811" spans="1:7" x14ac:dyDescent="0.25">
      <c r="A2811" s="3" t="s">
        <v>107</v>
      </c>
      <c r="B2811" s="3">
        <f t="shared" si="43"/>
        <v>2022</v>
      </c>
      <c r="C2811" s="3" t="str" cm="1">
        <f t="array" ref="C2811">_xlfn.IFS(LEFT(A2811,1)="1","1+2 kvartal",LEFT(A2811,1)="2","1+2 kvartal",LEFT(A2811,1)="3","3+4 kvartal",LEFT(A2811,1)="4","3+4 kvartal")</f>
        <v>1+2 kvartal</v>
      </c>
      <c r="D2811" s="3" t="s">
        <v>104</v>
      </c>
      <c r="E2811" s="3" t="s">
        <v>12</v>
      </c>
      <c r="F2811" s="4">
        <v>1621</v>
      </c>
      <c r="G2811" s="14">
        <v>7.4</v>
      </c>
    </row>
    <row r="2812" spans="1:7" x14ac:dyDescent="0.25">
      <c r="A2812" s="3" t="s">
        <v>107</v>
      </c>
      <c r="B2812" s="3">
        <f t="shared" si="43"/>
        <v>2022</v>
      </c>
      <c r="C2812" s="3" t="str" cm="1">
        <f t="array" ref="C2812">_xlfn.IFS(LEFT(A2812,1)="1","1+2 kvartal",LEFT(A2812,1)="2","1+2 kvartal",LEFT(A2812,1)="3","3+4 kvartal",LEFT(A2812,1)="4","3+4 kvartal")</f>
        <v>1+2 kvartal</v>
      </c>
      <c r="D2812" s="3" t="s">
        <v>104</v>
      </c>
      <c r="E2812" s="3" t="s">
        <v>13</v>
      </c>
      <c r="F2812" s="4">
        <v>202</v>
      </c>
      <c r="G2812" s="14">
        <v>2.4</v>
      </c>
    </row>
    <row r="2813" spans="1:7" x14ac:dyDescent="0.25">
      <c r="A2813" s="3" t="s">
        <v>107</v>
      </c>
      <c r="B2813" s="3">
        <f t="shared" si="43"/>
        <v>2022</v>
      </c>
      <c r="C2813" s="3" t="str" cm="1">
        <f t="array" ref="C2813">_xlfn.IFS(LEFT(A2813,1)="1","1+2 kvartal",LEFT(A2813,1)="2","1+2 kvartal",LEFT(A2813,1)="3","3+4 kvartal",LEFT(A2813,1)="4","3+4 kvartal")</f>
        <v>1+2 kvartal</v>
      </c>
      <c r="D2813" s="3" t="s">
        <v>104</v>
      </c>
      <c r="E2813" s="3" t="s">
        <v>14</v>
      </c>
      <c r="F2813" s="4">
        <v>832</v>
      </c>
      <c r="G2813" s="4">
        <v>3</v>
      </c>
    </row>
    <row r="2814" spans="1:7" x14ac:dyDescent="0.25">
      <c r="A2814" s="3" t="s">
        <v>107</v>
      </c>
      <c r="B2814" s="3">
        <f t="shared" si="43"/>
        <v>2022</v>
      </c>
      <c r="C2814" s="3" t="str" cm="1">
        <f t="array" ref="C2814">_xlfn.IFS(LEFT(A2814,1)="1","1+2 kvartal",LEFT(A2814,1)="2","1+2 kvartal",LEFT(A2814,1)="3","3+4 kvartal",LEFT(A2814,1)="4","3+4 kvartal")</f>
        <v>1+2 kvartal</v>
      </c>
      <c r="D2814" s="3" t="s">
        <v>104</v>
      </c>
      <c r="E2814" s="3" t="s">
        <v>15</v>
      </c>
      <c r="F2814" s="4">
        <v>5390</v>
      </c>
      <c r="G2814" s="14">
        <v>7.3</v>
      </c>
    </row>
    <row r="2815" spans="1:7" x14ac:dyDescent="0.25">
      <c r="A2815" s="3" t="s">
        <v>107</v>
      </c>
      <c r="B2815" s="3">
        <f t="shared" si="43"/>
        <v>2022</v>
      </c>
      <c r="C2815" s="3" t="str" cm="1">
        <f t="array" ref="C2815">_xlfn.IFS(LEFT(A2815,1)="1","1+2 kvartal",LEFT(A2815,1)="2","1+2 kvartal",LEFT(A2815,1)="3","3+4 kvartal",LEFT(A2815,1)="4","3+4 kvartal")</f>
        <v>1+2 kvartal</v>
      </c>
      <c r="D2815" s="3" t="s">
        <v>104</v>
      </c>
      <c r="E2815" s="3" t="s">
        <v>16</v>
      </c>
      <c r="F2815" s="4">
        <v>97</v>
      </c>
      <c r="G2815" s="14">
        <v>5.4</v>
      </c>
    </row>
    <row r="2816" spans="1:7" x14ac:dyDescent="0.25">
      <c r="A2816" s="3" t="s">
        <v>107</v>
      </c>
      <c r="B2816" s="3">
        <f t="shared" si="43"/>
        <v>2022</v>
      </c>
      <c r="C2816" s="3" t="str" cm="1">
        <f t="array" ref="C2816">_xlfn.IFS(LEFT(A2816,1)="1","1+2 kvartal",LEFT(A2816,1)="2","1+2 kvartal",LEFT(A2816,1)="3","3+4 kvartal",LEFT(A2816,1)="4","3+4 kvartal")</f>
        <v>1+2 kvartal</v>
      </c>
      <c r="D2816" s="3" t="s">
        <v>104</v>
      </c>
      <c r="E2816" s="3" t="s">
        <v>17</v>
      </c>
      <c r="F2816" s="4">
        <v>1383</v>
      </c>
      <c r="G2816" s="14">
        <v>4.5999999999999996</v>
      </c>
    </row>
    <row r="2817" spans="1:7" x14ac:dyDescent="0.25">
      <c r="A2817" s="3" t="s">
        <v>107</v>
      </c>
      <c r="B2817" s="3">
        <f t="shared" si="43"/>
        <v>2022</v>
      </c>
      <c r="C2817" s="3" t="str" cm="1">
        <f t="array" ref="C2817">_xlfn.IFS(LEFT(A2817,1)="1","1+2 kvartal",LEFT(A2817,1)="2","1+2 kvartal",LEFT(A2817,1)="3","3+4 kvartal",LEFT(A2817,1)="4","3+4 kvartal")</f>
        <v>1+2 kvartal</v>
      </c>
      <c r="D2817" s="3" t="s">
        <v>104</v>
      </c>
      <c r="E2817" s="3" t="s">
        <v>18</v>
      </c>
      <c r="F2817" s="4">
        <v>1467</v>
      </c>
      <c r="G2817" s="14">
        <v>6.2</v>
      </c>
    </row>
    <row r="2818" spans="1:7" x14ac:dyDescent="0.25">
      <c r="A2818" s="3" t="s">
        <v>107</v>
      </c>
      <c r="B2818" s="3">
        <f t="shared" si="43"/>
        <v>2022</v>
      </c>
      <c r="C2818" s="3" t="str" cm="1">
        <f t="array" ref="C2818">_xlfn.IFS(LEFT(A2818,1)="1","1+2 kvartal",LEFT(A2818,1)="2","1+2 kvartal",LEFT(A2818,1)="3","3+4 kvartal",LEFT(A2818,1)="4","3+4 kvartal")</f>
        <v>1+2 kvartal</v>
      </c>
      <c r="D2818" s="3" t="s">
        <v>104</v>
      </c>
      <c r="E2818" s="3" t="s">
        <v>19</v>
      </c>
      <c r="F2818" s="4">
        <v>1289</v>
      </c>
      <c r="G2818" s="14">
        <v>5.2</v>
      </c>
    </row>
    <row r="2819" spans="1:7" x14ac:dyDescent="0.25">
      <c r="A2819" s="3" t="s">
        <v>107</v>
      </c>
      <c r="B2819" s="3">
        <f t="shared" si="43"/>
        <v>2022</v>
      </c>
      <c r="C2819" s="3" t="str" cm="1">
        <f t="array" ref="C2819">_xlfn.IFS(LEFT(A2819,1)="1","1+2 kvartal",LEFT(A2819,1)="2","1+2 kvartal",LEFT(A2819,1)="3","3+4 kvartal",LEFT(A2819,1)="4","3+4 kvartal")</f>
        <v>1+2 kvartal</v>
      </c>
      <c r="D2819" s="3" t="s">
        <v>104</v>
      </c>
      <c r="E2819" s="3" t="s">
        <v>20</v>
      </c>
      <c r="F2819" s="4">
        <v>2361</v>
      </c>
      <c r="G2819" s="14">
        <v>7.2</v>
      </c>
    </row>
    <row r="2820" spans="1:7" x14ac:dyDescent="0.25">
      <c r="A2820" s="3" t="s">
        <v>107</v>
      </c>
      <c r="B2820" s="3">
        <f t="shared" ref="B2820:B2883" si="44">VALUE(RIGHT(A2820,4))</f>
        <v>2022</v>
      </c>
      <c r="C2820" s="3" t="str" cm="1">
        <f t="array" ref="C2820">_xlfn.IFS(LEFT(A2820,1)="1","1+2 kvartal",LEFT(A2820,1)="2","1+2 kvartal",LEFT(A2820,1)="3","3+4 kvartal",LEFT(A2820,1)="4","3+4 kvartal")</f>
        <v>1+2 kvartal</v>
      </c>
      <c r="D2820" s="3" t="s">
        <v>104</v>
      </c>
      <c r="E2820" s="3" t="s">
        <v>21</v>
      </c>
      <c r="F2820" s="4">
        <v>2424</v>
      </c>
      <c r="G2820" s="14">
        <v>3.4</v>
      </c>
    </row>
    <row r="2821" spans="1:7" x14ac:dyDescent="0.25">
      <c r="A2821" s="3" t="s">
        <v>107</v>
      </c>
      <c r="B2821" s="3">
        <f t="shared" si="44"/>
        <v>2022</v>
      </c>
      <c r="C2821" s="3" t="str" cm="1">
        <f t="array" ref="C2821">_xlfn.IFS(LEFT(A2821,1)="1","1+2 kvartal",LEFT(A2821,1)="2","1+2 kvartal",LEFT(A2821,1)="3","3+4 kvartal",LEFT(A2821,1)="4","3+4 kvartal")</f>
        <v>1+2 kvartal</v>
      </c>
      <c r="D2821" s="3" t="s">
        <v>104</v>
      </c>
      <c r="E2821" s="3" t="s">
        <v>22</v>
      </c>
      <c r="F2821" s="4">
        <v>3176</v>
      </c>
      <c r="G2821" s="4">
        <v>9</v>
      </c>
    </row>
    <row r="2822" spans="1:7" x14ac:dyDescent="0.25">
      <c r="A2822" s="3" t="s">
        <v>107</v>
      </c>
      <c r="B2822" s="3">
        <f t="shared" si="44"/>
        <v>2022</v>
      </c>
      <c r="C2822" s="3" t="str" cm="1">
        <f t="array" ref="C2822">_xlfn.IFS(LEFT(A2822,1)="1","1+2 kvartal",LEFT(A2822,1)="2","1+2 kvartal",LEFT(A2822,1)="3","3+4 kvartal",LEFT(A2822,1)="4","3+4 kvartal")</f>
        <v>1+2 kvartal</v>
      </c>
      <c r="D2822" s="3" t="s">
        <v>104</v>
      </c>
      <c r="E2822" s="3" t="s">
        <v>23</v>
      </c>
      <c r="F2822" s="4">
        <v>1538</v>
      </c>
      <c r="G2822" s="14">
        <v>5.5</v>
      </c>
    </row>
    <row r="2823" spans="1:7" x14ac:dyDescent="0.25">
      <c r="A2823" s="3" t="s">
        <v>107</v>
      </c>
      <c r="B2823" s="3">
        <f t="shared" si="44"/>
        <v>2022</v>
      </c>
      <c r="C2823" s="3" t="str" cm="1">
        <f t="array" ref="C2823">_xlfn.IFS(LEFT(A2823,1)="1","1+2 kvartal",LEFT(A2823,1)="2","1+2 kvartal",LEFT(A2823,1)="3","3+4 kvartal",LEFT(A2823,1)="4","3+4 kvartal")</f>
        <v>1+2 kvartal</v>
      </c>
      <c r="D2823" s="3" t="s">
        <v>104</v>
      </c>
      <c r="E2823" s="3" t="s">
        <v>24</v>
      </c>
      <c r="F2823" s="4">
        <v>884</v>
      </c>
      <c r="G2823" s="14">
        <v>3.6</v>
      </c>
    </row>
    <row r="2824" spans="1:7" x14ac:dyDescent="0.25">
      <c r="A2824" s="3" t="s">
        <v>107</v>
      </c>
      <c r="B2824" s="3">
        <f t="shared" si="44"/>
        <v>2022</v>
      </c>
      <c r="C2824" s="3" t="str" cm="1">
        <f t="array" ref="C2824">_xlfn.IFS(LEFT(A2824,1)="1","1+2 kvartal",LEFT(A2824,1)="2","1+2 kvartal",LEFT(A2824,1)="3","3+4 kvartal",LEFT(A2824,1)="4","3+4 kvartal")</f>
        <v>1+2 kvartal</v>
      </c>
      <c r="D2824" s="3" t="s">
        <v>104</v>
      </c>
      <c r="E2824" s="3" t="s">
        <v>25</v>
      </c>
      <c r="F2824" s="4">
        <v>2529</v>
      </c>
      <c r="G2824" s="14">
        <v>8.1</v>
      </c>
    </row>
    <row r="2825" spans="1:7" x14ac:dyDescent="0.25">
      <c r="A2825" s="3" t="s">
        <v>107</v>
      </c>
      <c r="B2825" s="3">
        <f t="shared" si="44"/>
        <v>2022</v>
      </c>
      <c r="C2825" s="3" t="str" cm="1">
        <f t="array" ref="C2825">_xlfn.IFS(LEFT(A2825,1)="1","1+2 kvartal",LEFT(A2825,1)="2","1+2 kvartal",LEFT(A2825,1)="3","3+4 kvartal",LEFT(A2825,1)="4","3+4 kvartal")</f>
        <v>1+2 kvartal</v>
      </c>
      <c r="D2825" s="3" t="s">
        <v>104</v>
      </c>
      <c r="E2825" s="3" t="s">
        <v>26</v>
      </c>
      <c r="F2825" s="4">
        <v>1207</v>
      </c>
      <c r="G2825" s="14">
        <v>2.6</v>
      </c>
    </row>
    <row r="2826" spans="1:7" x14ac:dyDescent="0.25">
      <c r="A2826" s="3" t="s">
        <v>107</v>
      </c>
      <c r="B2826" s="3">
        <f t="shared" si="44"/>
        <v>2022</v>
      </c>
      <c r="C2826" s="3" t="str" cm="1">
        <f t="array" ref="C2826">_xlfn.IFS(LEFT(A2826,1)="1","1+2 kvartal",LEFT(A2826,1)="2","1+2 kvartal",LEFT(A2826,1)="3","3+4 kvartal",LEFT(A2826,1)="4","3+4 kvartal")</f>
        <v>1+2 kvartal</v>
      </c>
      <c r="D2826" s="3" t="s">
        <v>104</v>
      </c>
      <c r="E2826" s="3" t="s">
        <v>27</v>
      </c>
      <c r="F2826" s="4">
        <v>2036</v>
      </c>
      <c r="G2826" s="14">
        <v>4.5</v>
      </c>
    </row>
    <row r="2827" spans="1:7" x14ac:dyDescent="0.25">
      <c r="A2827" s="3" t="s">
        <v>107</v>
      </c>
      <c r="B2827" s="3">
        <f t="shared" si="44"/>
        <v>2022</v>
      </c>
      <c r="C2827" s="3" t="str" cm="1">
        <f t="array" ref="C2827">_xlfn.IFS(LEFT(A2827,1)="1","1+2 kvartal",LEFT(A2827,1)="2","1+2 kvartal",LEFT(A2827,1)="3","3+4 kvartal",LEFT(A2827,1)="4","3+4 kvartal")</f>
        <v>1+2 kvartal</v>
      </c>
      <c r="D2827" s="3" t="s">
        <v>104</v>
      </c>
      <c r="E2827" s="3" t="s">
        <v>28</v>
      </c>
      <c r="F2827" s="4">
        <v>786</v>
      </c>
      <c r="G2827" s="14">
        <v>5.0999999999999996</v>
      </c>
    </row>
    <row r="2828" spans="1:7" x14ac:dyDescent="0.25">
      <c r="A2828" s="3" t="s">
        <v>107</v>
      </c>
      <c r="B2828" s="3">
        <f t="shared" si="44"/>
        <v>2022</v>
      </c>
      <c r="C2828" s="3" t="str" cm="1">
        <f t="array" ref="C2828">_xlfn.IFS(LEFT(A2828,1)="1","1+2 kvartal",LEFT(A2828,1)="2","1+2 kvartal",LEFT(A2828,1)="3","3+4 kvartal",LEFT(A2828,1)="4","3+4 kvartal")</f>
        <v>1+2 kvartal</v>
      </c>
      <c r="D2828" s="3" t="s">
        <v>104</v>
      </c>
      <c r="E2828" s="3" t="s">
        <v>29</v>
      </c>
      <c r="F2828" s="4">
        <v>1552</v>
      </c>
      <c r="G2828" s="4">
        <v>5</v>
      </c>
    </row>
    <row r="2829" spans="1:7" x14ac:dyDescent="0.25">
      <c r="A2829" s="3" t="s">
        <v>107</v>
      </c>
      <c r="B2829" s="3">
        <f t="shared" si="44"/>
        <v>2022</v>
      </c>
      <c r="C2829" s="3" t="str" cm="1">
        <f t="array" ref="C2829">_xlfn.IFS(LEFT(A2829,1)="1","1+2 kvartal",LEFT(A2829,1)="2","1+2 kvartal",LEFT(A2829,1)="3","3+4 kvartal",LEFT(A2829,1)="4","3+4 kvartal")</f>
        <v>1+2 kvartal</v>
      </c>
      <c r="D2829" s="3" t="s">
        <v>104</v>
      </c>
      <c r="E2829" s="3" t="s">
        <v>30</v>
      </c>
      <c r="F2829" s="4">
        <v>1419</v>
      </c>
      <c r="G2829" s="14">
        <v>5.8</v>
      </c>
    </row>
    <row r="2830" spans="1:7" x14ac:dyDescent="0.25">
      <c r="A2830" s="3" t="s">
        <v>107</v>
      </c>
      <c r="B2830" s="3">
        <f t="shared" si="44"/>
        <v>2022</v>
      </c>
      <c r="C2830" s="3" t="str" cm="1">
        <f t="array" ref="C2830">_xlfn.IFS(LEFT(A2830,1)="1","1+2 kvartal",LEFT(A2830,1)="2","1+2 kvartal",LEFT(A2830,1)="3","3+4 kvartal",LEFT(A2830,1)="4","3+4 kvartal")</f>
        <v>1+2 kvartal</v>
      </c>
      <c r="D2830" s="3" t="s">
        <v>104</v>
      </c>
      <c r="E2830" s="3" t="s">
        <v>31</v>
      </c>
      <c r="F2830" s="4">
        <v>3689</v>
      </c>
      <c r="G2830" s="14">
        <v>10.1</v>
      </c>
    </row>
    <row r="2831" spans="1:7" x14ac:dyDescent="0.25">
      <c r="A2831" s="3" t="s">
        <v>107</v>
      </c>
      <c r="B2831" s="3">
        <f t="shared" si="44"/>
        <v>2022</v>
      </c>
      <c r="C2831" s="3" t="str" cm="1">
        <f t="array" ref="C2831">_xlfn.IFS(LEFT(A2831,1)="1","1+2 kvartal",LEFT(A2831,1)="2","1+2 kvartal",LEFT(A2831,1)="3","3+4 kvartal",LEFT(A2831,1)="4","3+4 kvartal")</f>
        <v>1+2 kvartal</v>
      </c>
      <c r="D2831" s="3" t="s">
        <v>104</v>
      </c>
      <c r="E2831" s="3" t="s">
        <v>32</v>
      </c>
      <c r="F2831" s="4">
        <v>2610</v>
      </c>
      <c r="G2831" s="14">
        <v>7.6</v>
      </c>
    </row>
    <row r="2832" spans="1:7" x14ac:dyDescent="0.25">
      <c r="A2832" s="3" t="s">
        <v>107</v>
      </c>
      <c r="B2832" s="3">
        <f t="shared" si="44"/>
        <v>2022</v>
      </c>
      <c r="C2832" s="3" t="str" cm="1">
        <f t="array" ref="C2832">_xlfn.IFS(LEFT(A2832,1)="1","1+2 kvartal",LEFT(A2832,1)="2","1+2 kvartal",LEFT(A2832,1)="3","3+4 kvartal",LEFT(A2832,1)="4","3+4 kvartal")</f>
        <v>1+2 kvartal</v>
      </c>
      <c r="D2832" s="3" t="s">
        <v>104</v>
      </c>
      <c r="E2832" s="3" t="s">
        <v>33</v>
      </c>
      <c r="F2832" s="4">
        <v>1384</v>
      </c>
      <c r="G2832" s="14">
        <v>7.3</v>
      </c>
    </row>
    <row r="2833" spans="1:7" x14ac:dyDescent="0.25">
      <c r="A2833" s="3" t="s">
        <v>107</v>
      </c>
      <c r="B2833" s="3">
        <f t="shared" si="44"/>
        <v>2022</v>
      </c>
      <c r="C2833" s="3" t="str" cm="1">
        <f t="array" ref="C2833">_xlfn.IFS(LEFT(A2833,1)="1","1+2 kvartal",LEFT(A2833,1)="2","1+2 kvartal",LEFT(A2833,1)="3","3+4 kvartal",LEFT(A2833,1)="4","3+4 kvartal")</f>
        <v>1+2 kvartal</v>
      </c>
      <c r="D2833" s="3" t="s">
        <v>104</v>
      </c>
      <c r="E2833" s="3" t="s">
        <v>34</v>
      </c>
      <c r="F2833" s="4">
        <v>1477</v>
      </c>
      <c r="G2833" s="4">
        <v>5</v>
      </c>
    </row>
    <row r="2834" spans="1:7" x14ac:dyDescent="0.25">
      <c r="A2834" s="3" t="s">
        <v>107</v>
      </c>
      <c r="B2834" s="3">
        <f t="shared" si="44"/>
        <v>2022</v>
      </c>
      <c r="C2834" s="3" t="str" cm="1">
        <f t="array" ref="C2834">_xlfn.IFS(LEFT(A2834,1)="1","1+2 kvartal",LEFT(A2834,1)="2","1+2 kvartal",LEFT(A2834,1)="3","3+4 kvartal",LEFT(A2834,1)="4","3+4 kvartal")</f>
        <v>1+2 kvartal</v>
      </c>
      <c r="D2834" s="3" t="s">
        <v>104</v>
      </c>
      <c r="E2834" s="3" t="s">
        <v>35</v>
      </c>
      <c r="F2834" s="4">
        <v>2512</v>
      </c>
      <c r="G2834" s="14">
        <v>6.6</v>
      </c>
    </row>
    <row r="2835" spans="1:7" x14ac:dyDescent="0.25">
      <c r="A2835" s="3" t="s">
        <v>107</v>
      </c>
      <c r="B2835" s="3">
        <f t="shared" si="44"/>
        <v>2022</v>
      </c>
      <c r="C2835" s="3" t="str" cm="1">
        <f t="array" ref="C2835">_xlfn.IFS(LEFT(A2835,1)="1","1+2 kvartal",LEFT(A2835,1)="2","1+2 kvartal",LEFT(A2835,1)="3","3+4 kvartal",LEFT(A2835,1)="4","3+4 kvartal")</f>
        <v>1+2 kvartal</v>
      </c>
      <c r="D2835" s="3" t="s">
        <v>104</v>
      </c>
      <c r="E2835" s="3" t="s">
        <v>36</v>
      </c>
      <c r="F2835" s="4">
        <v>1047</v>
      </c>
      <c r="G2835" s="14">
        <v>5.7</v>
      </c>
    </row>
    <row r="2836" spans="1:7" x14ac:dyDescent="0.25">
      <c r="A2836" s="3" t="s">
        <v>107</v>
      </c>
      <c r="B2836" s="3">
        <f t="shared" si="44"/>
        <v>2022</v>
      </c>
      <c r="C2836" s="3" t="str" cm="1">
        <f t="array" ref="C2836">_xlfn.IFS(LEFT(A2836,1)="1","1+2 kvartal",LEFT(A2836,1)="2","1+2 kvartal",LEFT(A2836,1)="3","3+4 kvartal",LEFT(A2836,1)="4","3+4 kvartal")</f>
        <v>1+2 kvartal</v>
      </c>
      <c r="D2836" s="3" t="s">
        <v>104</v>
      </c>
      <c r="E2836" s="3" t="s">
        <v>37</v>
      </c>
      <c r="F2836" s="4">
        <v>3872</v>
      </c>
      <c r="G2836" s="14">
        <v>6.8</v>
      </c>
    </row>
    <row r="2837" spans="1:7" x14ac:dyDescent="0.25">
      <c r="A2837" s="3" t="s">
        <v>107</v>
      </c>
      <c r="B2837" s="3">
        <f t="shared" si="44"/>
        <v>2022</v>
      </c>
      <c r="C2837" s="3" t="str" cm="1">
        <f t="array" ref="C2837">_xlfn.IFS(LEFT(A2837,1)="1","1+2 kvartal",LEFT(A2837,1)="2","1+2 kvartal",LEFT(A2837,1)="3","3+4 kvartal",LEFT(A2837,1)="4","3+4 kvartal")</f>
        <v>1+2 kvartal</v>
      </c>
      <c r="D2837" s="3" t="s">
        <v>104</v>
      </c>
      <c r="E2837" s="3" t="s">
        <v>38</v>
      </c>
      <c r="F2837" s="4">
        <v>1659</v>
      </c>
      <c r="G2837" s="14">
        <v>4.8</v>
      </c>
    </row>
    <row r="2838" spans="1:7" x14ac:dyDescent="0.25">
      <c r="A2838" s="3" t="s">
        <v>107</v>
      </c>
      <c r="B2838" s="3">
        <f t="shared" si="44"/>
        <v>2022</v>
      </c>
      <c r="C2838" s="3" t="str" cm="1">
        <f t="array" ref="C2838">_xlfn.IFS(LEFT(A2838,1)="1","1+2 kvartal",LEFT(A2838,1)="2","1+2 kvartal",LEFT(A2838,1)="3","3+4 kvartal",LEFT(A2838,1)="4","3+4 kvartal")</f>
        <v>1+2 kvartal</v>
      </c>
      <c r="D2838" s="3" t="s">
        <v>104</v>
      </c>
      <c r="E2838" s="3" t="s">
        <v>39</v>
      </c>
      <c r="F2838" s="4">
        <v>3281</v>
      </c>
      <c r="G2838" s="14">
        <v>8.4</v>
      </c>
    </row>
    <row r="2839" spans="1:7" x14ac:dyDescent="0.25">
      <c r="A2839" s="3" t="s">
        <v>107</v>
      </c>
      <c r="B2839" s="3">
        <f t="shared" si="44"/>
        <v>2022</v>
      </c>
      <c r="C2839" s="3" t="str" cm="1">
        <f t="array" ref="C2839">_xlfn.IFS(LEFT(A2839,1)="1","1+2 kvartal",LEFT(A2839,1)="2","1+2 kvartal",LEFT(A2839,1)="3","3+4 kvartal",LEFT(A2839,1)="4","3+4 kvartal")</f>
        <v>1+2 kvartal</v>
      </c>
      <c r="D2839" s="3" t="s">
        <v>104</v>
      </c>
      <c r="E2839" s="3" t="s">
        <v>40</v>
      </c>
      <c r="F2839" s="4">
        <v>3305</v>
      </c>
      <c r="G2839" s="14">
        <v>7.2</v>
      </c>
    </row>
    <row r="2840" spans="1:7" x14ac:dyDescent="0.25">
      <c r="A2840" s="3" t="s">
        <v>107</v>
      </c>
      <c r="B2840" s="3">
        <f t="shared" si="44"/>
        <v>2022</v>
      </c>
      <c r="C2840" s="3" t="str" cm="1">
        <f t="array" ref="C2840">_xlfn.IFS(LEFT(A2840,1)="1","1+2 kvartal",LEFT(A2840,1)="2","1+2 kvartal",LEFT(A2840,1)="3","3+4 kvartal",LEFT(A2840,1)="4","3+4 kvartal")</f>
        <v>1+2 kvartal</v>
      </c>
      <c r="D2840" s="3" t="s">
        <v>104</v>
      </c>
      <c r="E2840" s="3" t="s">
        <v>41</v>
      </c>
      <c r="F2840" s="4">
        <v>2112</v>
      </c>
      <c r="G2840" s="14">
        <v>5.8</v>
      </c>
    </row>
    <row r="2841" spans="1:7" x14ac:dyDescent="0.25">
      <c r="A2841" s="3" t="s">
        <v>107</v>
      </c>
      <c r="B2841" s="3">
        <f t="shared" si="44"/>
        <v>2022</v>
      </c>
      <c r="C2841" s="3" t="str" cm="1">
        <f t="array" ref="C2841">_xlfn.IFS(LEFT(A2841,1)="1","1+2 kvartal",LEFT(A2841,1)="2","1+2 kvartal",LEFT(A2841,1)="3","3+4 kvartal",LEFT(A2841,1)="4","3+4 kvartal")</f>
        <v>1+2 kvartal</v>
      </c>
      <c r="D2841" s="3" t="s">
        <v>104</v>
      </c>
      <c r="E2841" s="3" t="s">
        <v>42</v>
      </c>
      <c r="F2841" s="4">
        <v>4247</v>
      </c>
      <c r="G2841" s="4">
        <v>7</v>
      </c>
    </row>
    <row r="2842" spans="1:7" x14ac:dyDescent="0.25">
      <c r="A2842" s="3" t="s">
        <v>107</v>
      </c>
      <c r="B2842" s="3">
        <f t="shared" si="44"/>
        <v>2022</v>
      </c>
      <c r="C2842" s="3" t="str" cm="1">
        <f t="array" ref="C2842">_xlfn.IFS(LEFT(A2842,1)="1","1+2 kvartal",LEFT(A2842,1)="2","1+2 kvartal",LEFT(A2842,1)="3","3+4 kvartal",LEFT(A2842,1)="4","3+4 kvartal")</f>
        <v>1+2 kvartal</v>
      </c>
      <c r="D2842" s="3" t="s">
        <v>104</v>
      </c>
      <c r="E2842" s="3" t="s">
        <v>43</v>
      </c>
      <c r="F2842" s="4">
        <v>1789</v>
      </c>
      <c r="G2842" s="14">
        <v>5.2</v>
      </c>
    </row>
    <row r="2843" spans="1:7" x14ac:dyDescent="0.25">
      <c r="A2843" s="3" t="s">
        <v>107</v>
      </c>
      <c r="B2843" s="3">
        <f t="shared" si="44"/>
        <v>2022</v>
      </c>
      <c r="C2843" s="3" t="str" cm="1">
        <f t="array" ref="C2843">_xlfn.IFS(LEFT(A2843,1)="1","1+2 kvartal",LEFT(A2843,1)="2","1+2 kvartal",LEFT(A2843,1)="3","3+4 kvartal",LEFT(A2843,1)="4","3+4 kvartal")</f>
        <v>1+2 kvartal</v>
      </c>
      <c r="D2843" s="3" t="s">
        <v>104</v>
      </c>
      <c r="E2843" s="3" t="s">
        <v>44</v>
      </c>
      <c r="F2843" s="4">
        <v>1778</v>
      </c>
      <c r="G2843" s="14">
        <v>5.0999999999999996</v>
      </c>
    </row>
    <row r="2844" spans="1:7" x14ac:dyDescent="0.25">
      <c r="A2844" s="3" t="s">
        <v>107</v>
      </c>
      <c r="B2844" s="3">
        <f t="shared" si="44"/>
        <v>2022</v>
      </c>
      <c r="C2844" s="3" t="str" cm="1">
        <f t="array" ref="C2844">_xlfn.IFS(LEFT(A2844,1)="1","1+2 kvartal",LEFT(A2844,1)="2","1+2 kvartal",LEFT(A2844,1)="3","3+4 kvartal",LEFT(A2844,1)="4","3+4 kvartal")</f>
        <v>1+2 kvartal</v>
      </c>
      <c r="D2844" s="3" t="s">
        <v>104</v>
      </c>
      <c r="E2844" s="3" t="s">
        <v>45</v>
      </c>
      <c r="F2844" s="4">
        <v>417</v>
      </c>
      <c r="G2844" s="4">
        <v>3</v>
      </c>
    </row>
    <row r="2845" spans="1:7" x14ac:dyDescent="0.25">
      <c r="A2845" s="3" t="s">
        <v>107</v>
      </c>
      <c r="B2845" s="3">
        <f t="shared" si="44"/>
        <v>2022</v>
      </c>
      <c r="C2845" s="3" t="str" cm="1">
        <f t="array" ref="C2845">_xlfn.IFS(LEFT(A2845,1)="1","1+2 kvartal",LEFT(A2845,1)="2","1+2 kvartal",LEFT(A2845,1)="3","3+4 kvartal",LEFT(A2845,1)="4","3+4 kvartal")</f>
        <v>1+2 kvartal</v>
      </c>
      <c r="D2845" s="3" t="s">
        <v>104</v>
      </c>
      <c r="E2845" s="3" t="s">
        <v>46</v>
      </c>
      <c r="F2845" s="4">
        <v>1622</v>
      </c>
      <c r="G2845" s="14">
        <v>6.2</v>
      </c>
    </row>
    <row r="2846" spans="1:7" x14ac:dyDescent="0.25">
      <c r="A2846" s="3" t="s">
        <v>107</v>
      </c>
      <c r="B2846" s="3">
        <f t="shared" si="44"/>
        <v>2022</v>
      </c>
      <c r="C2846" s="3" t="str" cm="1">
        <f t="array" ref="C2846">_xlfn.IFS(LEFT(A2846,1)="1","1+2 kvartal",LEFT(A2846,1)="2","1+2 kvartal",LEFT(A2846,1)="3","3+4 kvartal",LEFT(A2846,1)="4","3+4 kvartal")</f>
        <v>1+2 kvartal</v>
      </c>
      <c r="D2846" s="3" t="s">
        <v>104</v>
      </c>
      <c r="E2846" s="3" t="s">
        <v>47</v>
      </c>
      <c r="F2846" s="4">
        <v>1065</v>
      </c>
      <c r="G2846" s="4">
        <v>7</v>
      </c>
    </row>
    <row r="2847" spans="1:7" x14ac:dyDescent="0.25">
      <c r="A2847" s="3" t="s">
        <v>107</v>
      </c>
      <c r="B2847" s="3">
        <f t="shared" si="44"/>
        <v>2022</v>
      </c>
      <c r="C2847" s="3" t="str" cm="1">
        <f t="array" ref="C2847">_xlfn.IFS(LEFT(A2847,1)="1","1+2 kvartal",LEFT(A2847,1)="2","1+2 kvartal",LEFT(A2847,1)="3","3+4 kvartal",LEFT(A2847,1)="4","3+4 kvartal")</f>
        <v>1+2 kvartal</v>
      </c>
      <c r="D2847" s="3" t="s">
        <v>104</v>
      </c>
      <c r="E2847" s="3" t="s">
        <v>48</v>
      </c>
      <c r="F2847" s="4">
        <v>1719</v>
      </c>
      <c r="G2847" s="14">
        <v>7.5</v>
      </c>
    </row>
    <row r="2848" spans="1:7" x14ac:dyDescent="0.25">
      <c r="A2848" s="3" t="s">
        <v>107</v>
      </c>
      <c r="B2848" s="3">
        <f t="shared" si="44"/>
        <v>2022</v>
      </c>
      <c r="C2848" s="3" t="str" cm="1">
        <f t="array" ref="C2848">_xlfn.IFS(LEFT(A2848,1)="1","1+2 kvartal",LEFT(A2848,1)="2","1+2 kvartal",LEFT(A2848,1)="3","3+4 kvartal",LEFT(A2848,1)="4","3+4 kvartal")</f>
        <v>1+2 kvartal</v>
      </c>
      <c r="D2848" s="3" t="s">
        <v>104</v>
      </c>
      <c r="E2848" s="3" t="s">
        <v>49</v>
      </c>
      <c r="F2848" s="4">
        <v>2982</v>
      </c>
      <c r="G2848" s="4">
        <v>10</v>
      </c>
    </row>
    <row r="2849" spans="1:7" x14ac:dyDescent="0.25">
      <c r="A2849" s="3" t="s">
        <v>107</v>
      </c>
      <c r="B2849" s="3">
        <f t="shared" si="44"/>
        <v>2022</v>
      </c>
      <c r="C2849" s="3" t="str" cm="1">
        <f t="array" ref="C2849">_xlfn.IFS(LEFT(A2849,1)="1","1+2 kvartal",LEFT(A2849,1)="2","1+2 kvartal",LEFT(A2849,1)="3","3+4 kvartal",LEFT(A2849,1)="4","3+4 kvartal")</f>
        <v>1+2 kvartal</v>
      </c>
      <c r="D2849" s="3" t="s">
        <v>104</v>
      </c>
      <c r="E2849" s="3" t="s">
        <v>50</v>
      </c>
      <c r="F2849" s="4">
        <v>1019</v>
      </c>
      <c r="G2849" s="14">
        <v>7.1</v>
      </c>
    </row>
    <row r="2850" spans="1:7" x14ac:dyDescent="0.25">
      <c r="A2850" s="3" t="s">
        <v>107</v>
      </c>
      <c r="B2850" s="3">
        <f t="shared" si="44"/>
        <v>2022</v>
      </c>
      <c r="C2850" s="3" t="str" cm="1">
        <f t="array" ref="C2850">_xlfn.IFS(LEFT(A2850,1)="1","1+2 kvartal",LEFT(A2850,1)="2","1+2 kvartal",LEFT(A2850,1)="3","3+4 kvartal",LEFT(A2850,1)="4","3+4 kvartal")</f>
        <v>1+2 kvartal</v>
      </c>
      <c r="D2850" s="3" t="s">
        <v>104</v>
      </c>
      <c r="E2850" s="3" t="s">
        <v>51</v>
      </c>
      <c r="F2850" s="4">
        <v>3443</v>
      </c>
      <c r="G2850" s="14">
        <v>5.7</v>
      </c>
    </row>
    <row r="2851" spans="1:7" x14ac:dyDescent="0.25">
      <c r="A2851" s="3" t="s">
        <v>107</v>
      </c>
      <c r="B2851" s="3">
        <f t="shared" si="44"/>
        <v>2022</v>
      </c>
      <c r="C2851" s="3" t="str" cm="1">
        <f t="array" ref="C2851">_xlfn.IFS(LEFT(A2851,1)="1","1+2 kvartal",LEFT(A2851,1)="2","1+2 kvartal",LEFT(A2851,1)="3","3+4 kvartal",LEFT(A2851,1)="4","3+4 kvartal")</f>
        <v>1+2 kvartal</v>
      </c>
      <c r="D2851" s="3" t="s">
        <v>104</v>
      </c>
      <c r="E2851" s="3" t="s">
        <v>52</v>
      </c>
      <c r="F2851" s="4">
        <v>14854</v>
      </c>
      <c r="G2851" s="14">
        <v>3.1</v>
      </c>
    </row>
    <row r="2852" spans="1:7" x14ac:dyDescent="0.25">
      <c r="A2852" s="3" t="s">
        <v>107</v>
      </c>
      <c r="B2852" s="3">
        <f t="shared" si="44"/>
        <v>2022</v>
      </c>
      <c r="C2852" s="3" t="str" cm="1">
        <f t="array" ref="C2852">_xlfn.IFS(LEFT(A2852,1)="1","1+2 kvartal",LEFT(A2852,1)="2","1+2 kvartal",LEFT(A2852,1)="3","3+4 kvartal",LEFT(A2852,1)="4","3+4 kvartal")</f>
        <v>1+2 kvartal</v>
      </c>
      <c r="D2852" s="3" t="s">
        <v>104</v>
      </c>
      <c r="E2852" s="3" t="s">
        <v>53</v>
      </c>
      <c r="F2852" s="4">
        <v>2376</v>
      </c>
      <c r="G2852" s="4">
        <v>6</v>
      </c>
    </row>
    <row r="2853" spans="1:7" x14ac:dyDescent="0.25">
      <c r="A2853" s="3" t="s">
        <v>107</v>
      </c>
      <c r="B2853" s="3">
        <f t="shared" si="44"/>
        <v>2022</v>
      </c>
      <c r="C2853" s="3" t="str" cm="1">
        <f t="array" ref="C2853">_xlfn.IFS(LEFT(A2853,1)="1","1+2 kvartal",LEFT(A2853,1)="2","1+2 kvartal",LEFT(A2853,1)="3","3+4 kvartal",LEFT(A2853,1)="4","3+4 kvartal")</f>
        <v>1+2 kvartal</v>
      </c>
      <c r="D2853" s="3" t="s">
        <v>104</v>
      </c>
      <c r="E2853" s="3" t="s">
        <v>54</v>
      </c>
      <c r="F2853" s="4">
        <v>781</v>
      </c>
      <c r="G2853" s="14">
        <v>11.2</v>
      </c>
    </row>
    <row r="2854" spans="1:7" x14ac:dyDescent="0.25">
      <c r="A2854" s="3" t="s">
        <v>107</v>
      </c>
      <c r="B2854" s="3">
        <f t="shared" si="44"/>
        <v>2022</v>
      </c>
      <c r="C2854" s="3" t="str" cm="1">
        <f t="array" ref="C2854">_xlfn.IFS(LEFT(A2854,1)="1","1+2 kvartal",LEFT(A2854,1)="2","1+2 kvartal",LEFT(A2854,1)="3","3+4 kvartal",LEFT(A2854,1)="4","3+4 kvartal")</f>
        <v>1+2 kvartal</v>
      </c>
      <c r="D2854" s="3" t="s">
        <v>104</v>
      </c>
      <c r="E2854" s="3" t="s">
        <v>55</v>
      </c>
      <c r="F2854" s="4">
        <v>790</v>
      </c>
      <c r="G2854" s="14">
        <v>4.5999999999999996</v>
      </c>
    </row>
    <row r="2855" spans="1:7" x14ac:dyDescent="0.25">
      <c r="A2855" s="3" t="s">
        <v>107</v>
      </c>
      <c r="B2855" s="3">
        <f t="shared" si="44"/>
        <v>2022</v>
      </c>
      <c r="C2855" s="3" t="str" cm="1">
        <f t="array" ref="C2855">_xlfn.IFS(LEFT(A2855,1)="1","1+2 kvartal",LEFT(A2855,1)="2","1+2 kvartal",LEFT(A2855,1)="3","3+4 kvartal",LEFT(A2855,1)="4","3+4 kvartal")</f>
        <v>1+2 kvartal</v>
      </c>
      <c r="D2855" s="3" t="s">
        <v>104</v>
      </c>
      <c r="E2855" s="3" t="s">
        <v>56</v>
      </c>
      <c r="F2855" s="4">
        <v>855</v>
      </c>
      <c r="G2855" s="14">
        <v>7.3</v>
      </c>
    </row>
    <row r="2856" spans="1:7" x14ac:dyDescent="0.25">
      <c r="A2856" s="3" t="s">
        <v>107</v>
      </c>
      <c r="B2856" s="3">
        <f t="shared" si="44"/>
        <v>2022</v>
      </c>
      <c r="C2856" s="3" t="str" cm="1">
        <f t="array" ref="C2856">_xlfn.IFS(LEFT(A2856,1)="1","1+2 kvartal",LEFT(A2856,1)="2","1+2 kvartal",LEFT(A2856,1)="3","3+4 kvartal",LEFT(A2856,1)="4","3+4 kvartal")</f>
        <v>1+2 kvartal</v>
      </c>
      <c r="D2856" s="3" t="s">
        <v>104</v>
      </c>
      <c r="E2856" s="3" t="s">
        <v>57</v>
      </c>
      <c r="F2856" s="4">
        <v>3365</v>
      </c>
      <c r="G2856" s="14">
        <v>14.2</v>
      </c>
    </row>
    <row r="2857" spans="1:7" x14ac:dyDescent="0.25">
      <c r="A2857" s="3" t="s">
        <v>107</v>
      </c>
      <c r="B2857" s="3">
        <f t="shared" si="44"/>
        <v>2022</v>
      </c>
      <c r="C2857" s="3" t="str" cm="1">
        <f t="array" ref="C2857">_xlfn.IFS(LEFT(A2857,1)="1","1+2 kvartal",LEFT(A2857,1)="2","1+2 kvartal",LEFT(A2857,1)="3","3+4 kvartal",LEFT(A2857,1)="4","3+4 kvartal")</f>
        <v>1+2 kvartal</v>
      </c>
      <c r="D2857" s="3" t="s">
        <v>104</v>
      </c>
      <c r="E2857" s="3" t="s">
        <v>58</v>
      </c>
      <c r="F2857" s="4">
        <v>1085</v>
      </c>
      <c r="G2857" s="14">
        <v>2.9</v>
      </c>
    </row>
    <row r="2858" spans="1:7" x14ac:dyDescent="0.25">
      <c r="A2858" s="3" t="s">
        <v>107</v>
      </c>
      <c r="B2858" s="3">
        <f t="shared" si="44"/>
        <v>2022</v>
      </c>
      <c r="C2858" s="3" t="str" cm="1">
        <f t="array" ref="C2858">_xlfn.IFS(LEFT(A2858,1)="1","1+2 kvartal",LEFT(A2858,1)="2","1+2 kvartal",LEFT(A2858,1)="3","3+4 kvartal",LEFT(A2858,1)="4","3+4 kvartal")</f>
        <v>1+2 kvartal</v>
      </c>
      <c r="D2858" s="3" t="s">
        <v>104</v>
      </c>
      <c r="E2858" s="3" t="s">
        <v>59</v>
      </c>
      <c r="F2858" s="4">
        <v>77</v>
      </c>
      <c r="G2858" s="14">
        <v>8.3000000000000007</v>
      </c>
    </row>
    <row r="2859" spans="1:7" x14ac:dyDescent="0.25">
      <c r="A2859" s="3" t="s">
        <v>107</v>
      </c>
      <c r="B2859" s="3">
        <f t="shared" si="44"/>
        <v>2022</v>
      </c>
      <c r="C2859" s="3" t="str" cm="1">
        <f t="array" ref="C2859">_xlfn.IFS(LEFT(A2859,1)="1","1+2 kvartal",LEFT(A2859,1)="2","1+2 kvartal",LEFT(A2859,1)="3","3+4 kvartal",LEFT(A2859,1)="4","3+4 kvartal")</f>
        <v>1+2 kvartal</v>
      </c>
      <c r="D2859" s="3" t="s">
        <v>104</v>
      </c>
      <c r="E2859" s="3" t="s">
        <v>60</v>
      </c>
      <c r="F2859" s="4">
        <v>1914</v>
      </c>
      <c r="G2859" s="14">
        <v>7.4</v>
      </c>
    </row>
    <row r="2860" spans="1:7" x14ac:dyDescent="0.25">
      <c r="A2860" s="3" t="s">
        <v>107</v>
      </c>
      <c r="B2860" s="3">
        <f t="shared" si="44"/>
        <v>2022</v>
      </c>
      <c r="C2860" s="3" t="str" cm="1">
        <f t="array" ref="C2860">_xlfn.IFS(LEFT(A2860,1)="1","1+2 kvartal",LEFT(A2860,1)="2","1+2 kvartal",LEFT(A2860,1)="3","3+4 kvartal",LEFT(A2860,1)="4","3+4 kvartal")</f>
        <v>1+2 kvartal</v>
      </c>
      <c r="D2860" s="3" t="s">
        <v>104</v>
      </c>
      <c r="E2860" s="3" t="s">
        <v>61</v>
      </c>
      <c r="F2860" s="4">
        <v>1569</v>
      </c>
      <c r="G2860" s="14">
        <v>6.5</v>
      </c>
    </row>
    <row r="2861" spans="1:7" x14ac:dyDescent="0.25">
      <c r="A2861" s="3" t="s">
        <v>107</v>
      </c>
      <c r="B2861" s="3">
        <f t="shared" si="44"/>
        <v>2022</v>
      </c>
      <c r="C2861" s="3" t="str" cm="1">
        <f t="array" ref="C2861">_xlfn.IFS(LEFT(A2861,1)="1","1+2 kvartal",LEFT(A2861,1)="2","1+2 kvartal",LEFT(A2861,1)="3","3+4 kvartal",LEFT(A2861,1)="4","3+4 kvartal")</f>
        <v>1+2 kvartal</v>
      </c>
      <c r="D2861" s="3" t="s">
        <v>104</v>
      </c>
      <c r="E2861" s="3" t="s">
        <v>62</v>
      </c>
      <c r="F2861" s="4">
        <v>1117</v>
      </c>
      <c r="G2861" s="14">
        <v>9.3000000000000007</v>
      </c>
    </row>
    <row r="2862" spans="1:7" x14ac:dyDescent="0.25">
      <c r="A2862" s="3" t="s">
        <v>107</v>
      </c>
      <c r="B2862" s="3">
        <f t="shared" si="44"/>
        <v>2022</v>
      </c>
      <c r="C2862" s="3" t="str" cm="1">
        <f t="array" ref="C2862">_xlfn.IFS(LEFT(A2862,1)="1","1+2 kvartal",LEFT(A2862,1)="2","1+2 kvartal",LEFT(A2862,1)="3","3+4 kvartal",LEFT(A2862,1)="4","3+4 kvartal")</f>
        <v>1+2 kvartal</v>
      </c>
      <c r="D2862" s="3" t="s">
        <v>104</v>
      </c>
      <c r="E2862" s="3" t="s">
        <v>63</v>
      </c>
      <c r="F2862" s="4">
        <v>1893</v>
      </c>
      <c r="G2862" s="14">
        <v>8.3000000000000007</v>
      </c>
    </row>
    <row r="2863" spans="1:7" x14ac:dyDescent="0.25">
      <c r="A2863" s="3" t="s">
        <v>107</v>
      </c>
      <c r="B2863" s="3">
        <f t="shared" si="44"/>
        <v>2022</v>
      </c>
      <c r="C2863" s="3" t="str" cm="1">
        <f t="array" ref="C2863">_xlfn.IFS(LEFT(A2863,1)="1","1+2 kvartal",LEFT(A2863,1)="2","1+2 kvartal",LEFT(A2863,1)="3","3+4 kvartal",LEFT(A2863,1)="4","3+4 kvartal")</f>
        <v>1+2 kvartal</v>
      </c>
      <c r="D2863" s="3" t="s">
        <v>104</v>
      </c>
      <c r="E2863" s="3" t="s">
        <v>64</v>
      </c>
      <c r="F2863" s="4">
        <v>1347</v>
      </c>
      <c r="G2863" s="14">
        <v>7.3</v>
      </c>
    </row>
    <row r="2864" spans="1:7" x14ac:dyDescent="0.25">
      <c r="A2864" s="3" t="s">
        <v>107</v>
      </c>
      <c r="B2864" s="3">
        <f t="shared" si="44"/>
        <v>2022</v>
      </c>
      <c r="C2864" s="3" t="str" cm="1">
        <f t="array" ref="C2864">_xlfn.IFS(LEFT(A2864,1)="1","1+2 kvartal",LEFT(A2864,1)="2","1+2 kvartal",LEFT(A2864,1)="3","3+4 kvartal",LEFT(A2864,1)="4","3+4 kvartal")</f>
        <v>1+2 kvartal</v>
      </c>
      <c r="D2864" s="3" t="s">
        <v>104</v>
      </c>
      <c r="E2864" s="3" t="s">
        <v>65</v>
      </c>
      <c r="F2864" s="4">
        <v>1920</v>
      </c>
      <c r="G2864" s="14">
        <v>9.8000000000000007</v>
      </c>
    </row>
    <row r="2865" spans="1:7" x14ac:dyDescent="0.25">
      <c r="A2865" s="3" t="s">
        <v>107</v>
      </c>
      <c r="B2865" s="3">
        <f t="shared" si="44"/>
        <v>2022</v>
      </c>
      <c r="C2865" s="3" t="str" cm="1">
        <f t="array" ref="C2865">_xlfn.IFS(LEFT(A2865,1)="1","1+2 kvartal",LEFT(A2865,1)="2","1+2 kvartal",LEFT(A2865,1)="3","3+4 kvartal",LEFT(A2865,1)="4","3+4 kvartal")</f>
        <v>1+2 kvartal</v>
      </c>
      <c r="D2865" s="3" t="s">
        <v>104</v>
      </c>
      <c r="E2865" s="3" t="s">
        <v>66</v>
      </c>
      <c r="F2865" s="4">
        <v>3726</v>
      </c>
      <c r="G2865" s="4">
        <v>7</v>
      </c>
    </row>
    <row r="2866" spans="1:7" x14ac:dyDescent="0.25">
      <c r="A2866" s="3" t="s">
        <v>107</v>
      </c>
      <c r="B2866" s="3">
        <f t="shared" si="44"/>
        <v>2022</v>
      </c>
      <c r="C2866" s="3" t="str" cm="1">
        <f t="array" ref="C2866">_xlfn.IFS(LEFT(A2866,1)="1","1+2 kvartal",LEFT(A2866,1)="2","1+2 kvartal",LEFT(A2866,1)="3","3+4 kvartal",LEFT(A2866,1)="4","3+4 kvartal")</f>
        <v>1+2 kvartal</v>
      </c>
      <c r="D2866" s="3" t="s">
        <v>104</v>
      </c>
      <c r="E2866" s="3" t="s">
        <v>67</v>
      </c>
      <c r="F2866" s="4">
        <v>802</v>
      </c>
      <c r="G2866" s="14">
        <v>5.7</v>
      </c>
    </row>
    <row r="2867" spans="1:7" x14ac:dyDescent="0.25">
      <c r="A2867" s="3" t="s">
        <v>107</v>
      </c>
      <c r="B2867" s="3">
        <f t="shared" si="44"/>
        <v>2022</v>
      </c>
      <c r="C2867" s="3" t="str" cm="1">
        <f t="array" ref="C2867">_xlfn.IFS(LEFT(A2867,1)="1","1+2 kvartal",LEFT(A2867,1)="2","1+2 kvartal",LEFT(A2867,1)="3","3+4 kvartal",LEFT(A2867,1)="4","3+4 kvartal")</f>
        <v>1+2 kvartal</v>
      </c>
      <c r="D2867" s="3" t="s">
        <v>104</v>
      </c>
      <c r="E2867" s="3" t="s">
        <v>68</v>
      </c>
      <c r="F2867" s="4">
        <v>9588</v>
      </c>
      <c r="G2867" s="14">
        <v>6.8</v>
      </c>
    </row>
    <row r="2868" spans="1:7" x14ac:dyDescent="0.25">
      <c r="A2868" s="3" t="s">
        <v>107</v>
      </c>
      <c r="B2868" s="3">
        <f t="shared" si="44"/>
        <v>2022</v>
      </c>
      <c r="C2868" s="3" t="str" cm="1">
        <f t="array" ref="C2868">_xlfn.IFS(LEFT(A2868,1)="1","1+2 kvartal",LEFT(A2868,1)="2","1+2 kvartal",LEFT(A2868,1)="3","3+4 kvartal",LEFT(A2868,1)="4","3+4 kvartal")</f>
        <v>1+2 kvartal</v>
      </c>
      <c r="D2868" s="3" t="s">
        <v>104</v>
      </c>
      <c r="E2868" s="3" t="s">
        <v>69</v>
      </c>
      <c r="F2868" s="4">
        <v>1958</v>
      </c>
      <c r="G2868" s="14">
        <v>10.3</v>
      </c>
    </row>
    <row r="2869" spans="1:7" x14ac:dyDescent="0.25">
      <c r="A2869" s="3" t="s">
        <v>107</v>
      </c>
      <c r="B2869" s="3">
        <f t="shared" si="44"/>
        <v>2022</v>
      </c>
      <c r="C2869" s="3" t="str" cm="1">
        <f t="array" ref="C2869">_xlfn.IFS(LEFT(A2869,1)="1","1+2 kvartal",LEFT(A2869,1)="2","1+2 kvartal",LEFT(A2869,1)="3","3+4 kvartal",LEFT(A2869,1)="4","3+4 kvartal")</f>
        <v>1+2 kvartal</v>
      </c>
      <c r="D2869" s="3" t="s">
        <v>104</v>
      </c>
      <c r="E2869" s="3" t="s">
        <v>70</v>
      </c>
      <c r="F2869" s="4">
        <v>4540</v>
      </c>
      <c r="G2869" s="14">
        <v>7.2</v>
      </c>
    </row>
    <row r="2870" spans="1:7" x14ac:dyDescent="0.25">
      <c r="A2870" s="3" t="s">
        <v>107</v>
      </c>
      <c r="B2870" s="3">
        <f t="shared" si="44"/>
        <v>2022</v>
      </c>
      <c r="C2870" s="3" t="str" cm="1">
        <f t="array" ref="C2870">_xlfn.IFS(LEFT(A2870,1)="1","1+2 kvartal",LEFT(A2870,1)="2","1+2 kvartal",LEFT(A2870,1)="3","3+4 kvartal",LEFT(A2870,1)="4","3+4 kvartal")</f>
        <v>1+2 kvartal</v>
      </c>
      <c r="D2870" s="3" t="s">
        <v>104</v>
      </c>
      <c r="E2870" s="3" t="s">
        <v>71</v>
      </c>
      <c r="F2870" s="4">
        <v>846</v>
      </c>
      <c r="G2870" s="14">
        <v>4.5</v>
      </c>
    </row>
    <row r="2871" spans="1:7" x14ac:dyDescent="0.25">
      <c r="A2871" s="3" t="s">
        <v>107</v>
      </c>
      <c r="B2871" s="3">
        <f t="shared" si="44"/>
        <v>2022</v>
      </c>
      <c r="C2871" s="3" t="str" cm="1">
        <f t="array" ref="C2871">_xlfn.IFS(LEFT(A2871,1)="1","1+2 kvartal",LEFT(A2871,1)="2","1+2 kvartal",LEFT(A2871,1)="3","3+4 kvartal",LEFT(A2871,1)="4","3+4 kvartal")</f>
        <v>1+2 kvartal</v>
      </c>
      <c r="D2871" s="3" t="s">
        <v>104</v>
      </c>
      <c r="E2871" s="3" t="s">
        <v>72</v>
      </c>
      <c r="F2871" s="4">
        <v>2382</v>
      </c>
      <c r="G2871" s="14">
        <v>6.9</v>
      </c>
    </row>
    <row r="2872" spans="1:7" x14ac:dyDescent="0.25">
      <c r="A2872" s="3" t="s">
        <v>107</v>
      </c>
      <c r="B2872" s="3">
        <f t="shared" si="44"/>
        <v>2022</v>
      </c>
      <c r="C2872" s="3" t="str" cm="1">
        <f t="array" ref="C2872">_xlfn.IFS(LEFT(A2872,1)="1","1+2 kvartal",LEFT(A2872,1)="2","1+2 kvartal",LEFT(A2872,1)="3","3+4 kvartal",LEFT(A2872,1)="4","3+4 kvartal")</f>
        <v>1+2 kvartal</v>
      </c>
      <c r="D2872" s="3" t="s">
        <v>104</v>
      </c>
      <c r="E2872" s="3" t="s">
        <v>73</v>
      </c>
      <c r="F2872" s="4">
        <v>1402</v>
      </c>
      <c r="G2872" s="14">
        <v>6.1</v>
      </c>
    </row>
    <row r="2873" spans="1:7" x14ac:dyDescent="0.25">
      <c r="A2873" s="3" t="s">
        <v>107</v>
      </c>
      <c r="B2873" s="3">
        <f t="shared" si="44"/>
        <v>2022</v>
      </c>
      <c r="C2873" s="3" t="str" cm="1">
        <f t="array" ref="C2873">_xlfn.IFS(LEFT(A2873,1)="1","1+2 kvartal",LEFT(A2873,1)="2","1+2 kvartal",LEFT(A2873,1)="3","3+4 kvartal",LEFT(A2873,1)="4","3+4 kvartal")</f>
        <v>1+2 kvartal</v>
      </c>
      <c r="D2873" s="3" t="s">
        <v>104</v>
      </c>
      <c r="E2873" s="3" t="s">
        <v>74</v>
      </c>
      <c r="F2873" s="4">
        <v>2595</v>
      </c>
      <c r="G2873" s="14">
        <v>4.5</v>
      </c>
    </row>
    <row r="2874" spans="1:7" x14ac:dyDescent="0.25">
      <c r="A2874" s="3" t="s">
        <v>107</v>
      </c>
      <c r="B2874" s="3">
        <f t="shared" si="44"/>
        <v>2022</v>
      </c>
      <c r="C2874" s="3" t="str" cm="1">
        <f t="array" ref="C2874">_xlfn.IFS(LEFT(A2874,1)="1","1+2 kvartal",LEFT(A2874,1)="2","1+2 kvartal",LEFT(A2874,1)="3","3+4 kvartal",LEFT(A2874,1)="4","3+4 kvartal")</f>
        <v>1+2 kvartal</v>
      </c>
      <c r="D2874" s="3" t="s">
        <v>104</v>
      </c>
      <c r="E2874" s="3" t="s">
        <v>75</v>
      </c>
      <c r="F2874" s="4">
        <v>1084</v>
      </c>
      <c r="G2874" s="14">
        <v>3.2</v>
      </c>
    </row>
    <row r="2875" spans="1:7" x14ac:dyDescent="0.25">
      <c r="A2875" s="3" t="s">
        <v>107</v>
      </c>
      <c r="B2875" s="3">
        <f t="shared" si="44"/>
        <v>2022</v>
      </c>
      <c r="C2875" s="3" t="str" cm="1">
        <f t="array" ref="C2875">_xlfn.IFS(LEFT(A2875,1)="1","1+2 kvartal",LEFT(A2875,1)="2","1+2 kvartal",LEFT(A2875,1)="3","3+4 kvartal",LEFT(A2875,1)="4","3+4 kvartal")</f>
        <v>1+2 kvartal</v>
      </c>
      <c r="D2875" s="3" t="s">
        <v>104</v>
      </c>
      <c r="E2875" s="3" t="s">
        <v>76</v>
      </c>
      <c r="F2875" s="4">
        <v>1209</v>
      </c>
      <c r="G2875" s="14">
        <v>4.5</v>
      </c>
    </row>
    <row r="2876" spans="1:7" x14ac:dyDescent="0.25">
      <c r="A2876" s="3" t="s">
        <v>107</v>
      </c>
      <c r="B2876" s="3">
        <f t="shared" si="44"/>
        <v>2022</v>
      </c>
      <c r="C2876" s="3" t="str" cm="1">
        <f t="array" ref="C2876">_xlfn.IFS(LEFT(A2876,1)="1","1+2 kvartal",LEFT(A2876,1)="2","1+2 kvartal",LEFT(A2876,1)="3","3+4 kvartal",LEFT(A2876,1)="4","3+4 kvartal")</f>
        <v>1+2 kvartal</v>
      </c>
      <c r="D2876" s="3" t="s">
        <v>104</v>
      </c>
      <c r="E2876" s="3" t="s">
        <v>77</v>
      </c>
      <c r="F2876" s="4">
        <v>168</v>
      </c>
      <c r="G2876" s="14">
        <v>8.1</v>
      </c>
    </row>
    <row r="2877" spans="1:7" x14ac:dyDescent="0.25">
      <c r="A2877" s="3" t="s">
        <v>107</v>
      </c>
      <c r="B2877" s="3">
        <f t="shared" si="44"/>
        <v>2022</v>
      </c>
      <c r="C2877" s="3" t="str" cm="1">
        <f t="array" ref="C2877">_xlfn.IFS(LEFT(A2877,1)="1","1+2 kvartal",LEFT(A2877,1)="2","1+2 kvartal",LEFT(A2877,1)="3","3+4 kvartal",LEFT(A2877,1)="4","3+4 kvartal")</f>
        <v>1+2 kvartal</v>
      </c>
      <c r="D2877" s="3" t="s">
        <v>104</v>
      </c>
      <c r="E2877" s="3" t="s">
        <v>78</v>
      </c>
      <c r="F2877" s="4">
        <v>3411</v>
      </c>
      <c r="G2877" s="14">
        <v>5.6</v>
      </c>
    </row>
    <row r="2878" spans="1:7" x14ac:dyDescent="0.25">
      <c r="A2878" s="3" t="s">
        <v>107</v>
      </c>
      <c r="B2878" s="3">
        <f t="shared" si="44"/>
        <v>2022</v>
      </c>
      <c r="C2878" s="3" t="str" cm="1">
        <f t="array" ref="C2878">_xlfn.IFS(LEFT(A2878,1)="1","1+2 kvartal",LEFT(A2878,1)="2","1+2 kvartal",LEFT(A2878,1)="3","3+4 kvartal",LEFT(A2878,1)="4","3+4 kvartal")</f>
        <v>1+2 kvartal</v>
      </c>
      <c r="D2878" s="3" t="s">
        <v>104</v>
      </c>
      <c r="E2878" s="3" t="s">
        <v>79</v>
      </c>
      <c r="F2878" s="4">
        <v>1794</v>
      </c>
      <c r="G2878" s="14">
        <v>4.5999999999999996</v>
      </c>
    </row>
    <row r="2879" spans="1:7" x14ac:dyDescent="0.25">
      <c r="A2879" s="3" t="s">
        <v>107</v>
      </c>
      <c r="B2879" s="3">
        <f t="shared" si="44"/>
        <v>2022</v>
      </c>
      <c r="C2879" s="3" t="str" cm="1">
        <f t="array" ref="C2879">_xlfn.IFS(LEFT(A2879,1)="1","1+2 kvartal",LEFT(A2879,1)="2","1+2 kvartal",LEFT(A2879,1)="3","3+4 kvartal",LEFT(A2879,1)="4","3+4 kvartal")</f>
        <v>1+2 kvartal</v>
      </c>
      <c r="D2879" s="3" t="s">
        <v>104</v>
      </c>
      <c r="E2879" s="3" t="s">
        <v>80</v>
      </c>
      <c r="F2879" s="4">
        <v>2416</v>
      </c>
      <c r="G2879" s="14">
        <v>8.6999999999999993</v>
      </c>
    </row>
    <row r="2880" spans="1:7" x14ac:dyDescent="0.25">
      <c r="A2880" s="3" t="s">
        <v>107</v>
      </c>
      <c r="B2880" s="3">
        <f t="shared" si="44"/>
        <v>2022</v>
      </c>
      <c r="C2880" s="3" t="str" cm="1">
        <f t="array" ref="C2880">_xlfn.IFS(LEFT(A2880,1)="1","1+2 kvartal",LEFT(A2880,1)="2","1+2 kvartal",LEFT(A2880,1)="3","3+4 kvartal",LEFT(A2880,1)="4","3+4 kvartal")</f>
        <v>1+2 kvartal</v>
      </c>
      <c r="D2880" s="3" t="s">
        <v>104</v>
      </c>
      <c r="E2880" s="3" t="s">
        <v>81</v>
      </c>
      <c r="F2880" s="4">
        <v>4097</v>
      </c>
      <c r="G2880" s="14">
        <v>8.1</v>
      </c>
    </row>
    <row r="2881" spans="1:7" x14ac:dyDescent="0.25">
      <c r="A2881" s="3" t="s">
        <v>107</v>
      </c>
      <c r="B2881" s="3">
        <f t="shared" si="44"/>
        <v>2022</v>
      </c>
      <c r="C2881" s="3" t="str" cm="1">
        <f t="array" ref="C2881">_xlfn.IFS(LEFT(A2881,1)="1","1+2 kvartal",LEFT(A2881,1)="2","1+2 kvartal",LEFT(A2881,1)="3","3+4 kvartal",LEFT(A2881,1)="4","3+4 kvartal")</f>
        <v>1+2 kvartal</v>
      </c>
      <c r="D2881" s="3" t="s">
        <v>104</v>
      </c>
      <c r="E2881" s="3" t="s">
        <v>82</v>
      </c>
      <c r="F2881" s="4">
        <v>544</v>
      </c>
      <c r="G2881" s="14">
        <v>3.7</v>
      </c>
    </row>
    <row r="2882" spans="1:7" x14ac:dyDescent="0.25">
      <c r="A2882" s="3" t="s">
        <v>107</v>
      </c>
      <c r="B2882" s="3">
        <f t="shared" si="44"/>
        <v>2022</v>
      </c>
      <c r="C2882" s="3" t="str" cm="1">
        <f t="array" ref="C2882">_xlfn.IFS(LEFT(A2882,1)="1","1+2 kvartal",LEFT(A2882,1)="2","1+2 kvartal",LEFT(A2882,1)="3","3+4 kvartal",LEFT(A2882,1)="4","3+4 kvartal")</f>
        <v>1+2 kvartal</v>
      </c>
      <c r="D2882" s="3" t="s">
        <v>104</v>
      </c>
      <c r="E2882" s="3" t="s">
        <v>83</v>
      </c>
      <c r="F2882" s="4">
        <v>1279</v>
      </c>
      <c r="G2882" s="14">
        <v>6.8</v>
      </c>
    </row>
    <row r="2883" spans="1:7" x14ac:dyDescent="0.25">
      <c r="A2883" s="3" t="s">
        <v>107</v>
      </c>
      <c r="B2883" s="3">
        <f t="shared" si="44"/>
        <v>2022</v>
      </c>
      <c r="C2883" s="3" t="str" cm="1">
        <f t="array" ref="C2883">_xlfn.IFS(LEFT(A2883,1)="1","1+2 kvartal",LEFT(A2883,1)="2","1+2 kvartal",LEFT(A2883,1)="3","3+4 kvartal",LEFT(A2883,1)="4","3+4 kvartal")</f>
        <v>1+2 kvartal</v>
      </c>
      <c r="D2883" s="3" t="s">
        <v>104</v>
      </c>
      <c r="E2883" s="3" t="s">
        <v>84</v>
      </c>
      <c r="F2883" s="4">
        <v>861</v>
      </c>
      <c r="G2883" s="4">
        <v>6</v>
      </c>
    </row>
    <row r="2884" spans="1:7" x14ac:dyDescent="0.25">
      <c r="A2884" s="3" t="s">
        <v>107</v>
      </c>
      <c r="B2884" s="3">
        <f t="shared" ref="B2884:B2947" si="45">VALUE(RIGHT(A2884,4))</f>
        <v>2022</v>
      </c>
      <c r="C2884" s="3" t="str" cm="1">
        <f t="array" ref="C2884">_xlfn.IFS(LEFT(A2884,1)="1","1+2 kvartal",LEFT(A2884,1)="2","1+2 kvartal",LEFT(A2884,1)="3","3+4 kvartal",LEFT(A2884,1)="4","3+4 kvartal")</f>
        <v>1+2 kvartal</v>
      </c>
      <c r="D2884" s="3" t="s">
        <v>104</v>
      </c>
      <c r="E2884" s="3" t="s">
        <v>85</v>
      </c>
      <c r="F2884" s="4">
        <v>937</v>
      </c>
      <c r="G2884" s="14">
        <v>7.5</v>
      </c>
    </row>
    <row r="2885" spans="1:7" x14ac:dyDescent="0.25">
      <c r="A2885" s="3" t="s">
        <v>107</v>
      </c>
      <c r="B2885" s="3">
        <f t="shared" si="45"/>
        <v>2022</v>
      </c>
      <c r="C2885" s="3" t="str" cm="1">
        <f t="array" ref="C2885">_xlfn.IFS(LEFT(A2885,1)="1","1+2 kvartal",LEFT(A2885,1)="2","1+2 kvartal",LEFT(A2885,1)="3","3+4 kvartal",LEFT(A2885,1)="4","3+4 kvartal")</f>
        <v>1+2 kvartal</v>
      </c>
      <c r="D2885" s="3" t="s">
        <v>104</v>
      </c>
      <c r="E2885" s="3" t="s">
        <v>86</v>
      </c>
      <c r="F2885" s="4">
        <v>2686</v>
      </c>
      <c r="G2885" s="14">
        <v>7.4</v>
      </c>
    </row>
    <row r="2886" spans="1:7" x14ac:dyDescent="0.25">
      <c r="A2886" s="3" t="s">
        <v>107</v>
      </c>
      <c r="B2886" s="3">
        <f t="shared" si="45"/>
        <v>2022</v>
      </c>
      <c r="C2886" s="3" t="str" cm="1">
        <f t="array" ref="C2886">_xlfn.IFS(LEFT(A2886,1)="1","1+2 kvartal",LEFT(A2886,1)="2","1+2 kvartal",LEFT(A2886,1)="3","3+4 kvartal",LEFT(A2886,1)="4","3+4 kvartal")</f>
        <v>1+2 kvartal</v>
      </c>
      <c r="D2886" s="3" t="s">
        <v>104</v>
      </c>
      <c r="E2886" s="3" t="s">
        <v>87</v>
      </c>
      <c r="F2886" s="4">
        <v>1618</v>
      </c>
      <c r="G2886" s="14">
        <v>6.3</v>
      </c>
    </row>
    <row r="2887" spans="1:7" x14ac:dyDescent="0.25">
      <c r="A2887" s="3" t="s">
        <v>107</v>
      </c>
      <c r="B2887" s="3">
        <f t="shared" si="45"/>
        <v>2022</v>
      </c>
      <c r="C2887" s="3" t="str" cm="1">
        <f t="array" ref="C2887">_xlfn.IFS(LEFT(A2887,1)="1","1+2 kvartal",LEFT(A2887,1)="2","1+2 kvartal",LEFT(A2887,1)="3","3+4 kvartal",LEFT(A2887,1)="4","3+4 kvartal")</f>
        <v>1+2 kvartal</v>
      </c>
      <c r="D2887" s="3" t="s">
        <v>104</v>
      </c>
      <c r="E2887" s="3" t="s">
        <v>88</v>
      </c>
      <c r="F2887" s="4">
        <v>3800</v>
      </c>
      <c r="G2887" s="14">
        <v>8.4</v>
      </c>
    </row>
    <row r="2888" spans="1:7" x14ac:dyDescent="0.25">
      <c r="A2888" s="3" t="s">
        <v>107</v>
      </c>
      <c r="B2888" s="3">
        <f t="shared" si="45"/>
        <v>2022</v>
      </c>
      <c r="C2888" s="3" t="str" cm="1">
        <f t="array" ref="C2888">_xlfn.IFS(LEFT(A2888,1)="1","1+2 kvartal",LEFT(A2888,1)="2","1+2 kvartal",LEFT(A2888,1)="3","3+4 kvartal",LEFT(A2888,1)="4","3+4 kvartal")</f>
        <v>1+2 kvartal</v>
      </c>
      <c r="D2888" s="3" t="s">
        <v>104</v>
      </c>
      <c r="E2888" s="3" t="s">
        <v>89</v>
      </c>
      <c r="F2888" s="4">
        <v>2097</v>
      </c>
      <c r="G2888" s="4">
        <v>8</v>
      </c>
    </row>
    <row r="2889" spans="1:7" x14ac:dyDescent="0.25">
      <c r="A2889" s="3" t="s">
        <v>107</v>
      </c>
      <c r="B2889" s="3">
        <f t="shared" si="45"/>
        <v>2022</v>
      </c>
      <c r="C2889" s="3" t="str" cm="1">
        <f t="array" ref="C2889">_xlfn.IFS(LEFT(A2889,1)="1","1+2 kvartal",LEFT(A2889,1)="2","1+2 kvartal",LEFT(A2889,1)="3","3+4 kvartal",LEFT(A2889,1)="4","3+4 kvartal")</f>
        <v>1+2 kvartal</v>
      </c>
      <c r="D2889" s="3" t="s">
        <v>104</v>
      </c>
      <c r="E2889" s="3" t="s">
        <v>90</v>
      </c>
      <c r="F2889" s="4">
        <v>1841</v>
      </c>
      <c r="G2889" s="14">
        <v>8.1999999999999993</v>
      </c>
    </row>
    <row r="2890" spans="1:7" x14ac:dyDescent="0.25">
      <c r="A2890" s="3" t="s">
        <v>107</v>
      </c>
      <c r="B2890" s="3">
        <f t="shared" si="45"/>
        <v>2022</v>
      </c>
      <c r="C2890" s="3" t="str" cm="1">
        <f t="array" ref="C2890">_xlfn.IFS(LEFT(A2890,1)="1","1+2 kvartal",LEFT(A2890,1)="2","1+2 kvartal",LEFT(A2890,1)="3","3+4 kvartal",LEFT(A2890,1)="4","3+4 kvartal")</f>
        <v>1+2 kvartal</v>
      </c>
      <c r="D2890" s="3" t="s">
        <v>104</v>
      </c>
      <c r="E2890" s="3" t="s">
        <v>91</v>
      </c>
      <c r="F2890" s="4">
        <v>1168</v>
      </c>
      <c r="G2890" s="14">
        <v>4.3</v>
      </c>
    </row>
    <row r="2891" spans="1:7" x14ac:dyDescent="0.25">
      <c r="A2891" s="3" t="s">
        <v>107</v>
      </c>
      <c r="B2891" s="3">
        <f t="shared" si="45"/>
        <v>2022</v>
      </c>
      <c r="C2891" s="3" t="str" cm="1">
        <f t="array" ref="C2891">_xlfn.IFS(LEFT(A2891,1)="1","1+2 kvartal",LEFT(A2891,1)="2","1+2 kvartal",LEFT(A2891,1)="3","3+4 kvartal",LEFT(A2891,1)="4","3+4 kvartal")</f>
        <v>1+2 kvartal</v>
      </c>
      <c r="D2891" s="3" t="s">
        <v>104</v>
      </c>
      <c r="E2891" s="3" t="s">
        <v>92</v>
      </c>
      <c r="F2891" s="4">
        <v>245</v>
      </c>
      <c r="G2891" s="14">
        <v>2.4</v>
      </c>
    </row>
    <row r="2892" spans="1:7" x14ac:dyDescent="0.25">
      <c r="A2892" s="3" t="s">
        <v>107</v>
      </c>
      <c r="B2892" s="3">
        <f t="shared" si="45"/>
        <v>2022</v>
      </c>
      <c r="C2892" s="3" t="str" cm="1">
        <f t="array" ref="C2892">_xlfn.IFS(LEFT(A2892,1)="1","1+2 kvartal",LEFT(A2892,1)="2","1+2 kvartal",LEFT(A2892,1)="3","3+4 kvartal",LEFT(A2892,1)="4","3+4 kvartal")</f>
        <v>1+2 kvartal</v>
      </c>
      <c r="D2892" s="3" t="s">
        <v>104</v>
      </c>
      <c r="E2892" s="3" t="s">
        <v>93</v>
      </c>
      <c r="F2892" s="4">
        <v>2146</v>
      </c>
      <c r="G2892" s="14">
        <v>7.1</v>
      </c>
    </row>
    <row r="2893" spans="1:7" x14ac:dyDescent="0.25">
      <c r="A2893" s="3" t="s">
        <v>107</v>
      </c>
      <c r="B2893" s="3">
        <f t="shared" si="45"/>
        <v>2022</v>
      </c>
      <c r="C2893" s="3" t="str" cm="1">
        <f t="array" ref="C2893">_xlfn.IFS(LEFT(A2893,1)="1","1+2 kvartal",LEFT(A2893,1)="2","1+2 kvartal",LEFT(A2893,1)="3","3+4 kvartal",LEFT(A2893,1)="4","3+4 kvartal")</f>
        <v>1+2 kvartal</v>
      </c>
      <c r="D2893" s="3" t="s">
        <v>104</v>
      </c>
      <c r="E2893" s="3" t="s">
        <v>94</v>
      </c>
      <c r="F2893" s="4">
        <v>1655</v>
      </c>
      <c r="G2893" s="14">
        <v>6.2</v>
      </c>
    </row>
    <row r="2894" spans="1:7" x14ac:dyDescent="0.25">
      <c r="A2894" s="3" t="s">
        <v>107</v>
      </c>
      <c r="B2894" s="3">
        <f t="shared" si="45"/>
        <v>2022</v>
      </c>
      <c r="C2894" s="3" t="str" cm="1">
        <f t="array" ref="C2894">_xlfn.IFS(LEFT(A2894,1)="1","1+2 kvartal",LEFT(A2894,1)="2","1+2 kvartal",LEFT(A2894,1)="3","3+4 kvartal",LEFT(A2894,1)="4","3+4 kvartal")</f>
        <v>1+2 kvartal</v>
      </c>
      <c r="D2894" s="3" t="s">
        <v>104</v>
      </c>
      <c r="E2894" s="3" t="s">
        <v>95</v>
      </c>
      <c r="F2894" s="4">
        <v>4495</v>
      </c>
      <c r="G2894" s="14">
        <v>5.9</v>
      </c>
    </row>
    <row r="2895" spans="1:7" x14ac:dyDescent="0.25">
      <c r="A2895" s="3" t="s">
        <v>107</v>
      </c>
      <c r="B2895" s="3">
        <f t="shared" si="45"/>
        <v>2022</v>
      </c>
      <c r="C2895" s="3" t="str" cm="1">
        <f t="array" ref="C2895">_xlfn.IFS(LEFT(A2895,1)="1","1+2 kvartal",LEFT(A2895,1)="2","1+2 kvartal",LEFT(A2895,1)="3","3+4 kvartal",LEFT(A2895,1)="4","3+4 kvartal")</f>
        <v>1+2 kvartal</v>
      </c>
      <c r="D2895" s="3" t="s">
        <v>104</v>
      </c>
      <c r="E2895" s="3" t="s">
        <v>96</v>
      </c>
      <c r="F2895" s="4">
        <v>1806</v>
      </c>
      <c r="G2895" s="14">
        <v>8.1</v>
      </c>
    </row>
    <row r="2896" spans="1:7" x14ac:dyDescent="0.25">
      <c r="A2896" s="3" t="s">
        <v>107</v>
      </c>
      <c r="B2896" s="3">
        <f t="shared" si="45"/>
        <v>2022</v>
      </c>
      <c r="C2896" s="3" t="str" cm="1">
        <f t="array" ref="C2896">_xlfn.IFS(LEFT(A2896,1)="1","1+2 kvartal",LEFT(A2896,1)="2","1+2 kvartal",LEFT(A2896,1)="3","3+4 kvartal",LEFT(A2896,1)="4","3+4 kvartal")</f>
        <v>1+2 kvartal</v>
      </c>
      <c r="D2896" s="3" t="s">
        <v>104</v>
      </c>
      <c r="E2896" s="3" t="s">
        <v>97</v>
      </c>
      <c r="F2896" s="4">
        <v>4494</v>
      </c>
      <c r="G2896" s="14">
        <v>7.4</v>
      </c>
    </row>
    <row r="2897" spans="1:7" x14ac:dyDescent="0.25">
      <c r="A2897" s="3" t="s">
        <v>107</v>
      </c>
      <c r="B2897" s="3">
        <f t="shared" si="45"/>
        <v>2022</v>
      </c>
      <c r="C2897" s="3" t="str" cm="1">
        <f t="array" ref="C2897">_xlfn.IFS(LEFT(A2897,1)="1","1+2 kvartal",LEFT(A2897,1)="2","1+2 kvartal",LEFT(A2897,1)="3","3+4 kvartal",LEFT(A2897,1)="4","3+4 kvartal")</f>
        <v>1+2 kvartal</v>
      </c>
      <c r="D2897" s="3" t="s">
        <v>104</v>
      </c>
      <c r="E2897" s="3" t="s">
        <v>98</v>
      </c>
      <c r="F2897" s="4">
        <v>2384</v>
      </c>
      <c r="G2897" s="14">
        <v>8.6999999999999993</v>
      </c>
    </row>
    <row r="2898" spans="1:7" x14ac:dyDescent="0.25">
      <c r="A2898" s="3" t="s">
        <v>107</v>
      </c>
      <c r="B2898" s="3">
        <f t="shared" si="45"/>
        <v>2022</v>
      </c>
      <c r="C2898" s="3" t="str" cm="1">
        <f t="array" ref="C2898">_xlfn.IFS(LEFT(A2898,1)="1","1+2 kvartal",LEFT(A2898,1)="2","1+2 kvartal",LEFT(A2898,1)="3","3+4 kvartal",LEFT(A2898,1)="4","3+4 kvartal")</f>
        <v>1+2 kvartal</v>
      </c>
      <c r="D2898" s="3" t="s">
        <v>104</v>
      </c>
      <c r="E2898" s="3" t="s">
        <v>99</v>
      </c>
      <c r="F2898" s="4">
        <v>269</v>
      </c>
      <c r="G2898" s="14">
        <v>8.1</v>
      </c>
    </row>
    <row r="2899" spans="1:7" x14ac:dyDescent="0.25">
      <c r="A2899" s="3" t="s">
        <v>107</v>
      </c>
      <c r="B2899" s="3">
        <f t="shared" si="45"/>
        <v>2022</v>
      </c>
      <c r="C2899" s="3" t="str" cm="1">
        <f t="array" ref="C2899">_xlfn.IFS(LEFT(A2899,1)="1","1+2 kvartal",LEFT(A2899,1)="2","1+2 kvartal",LEFT(A2899,1)="3","3+4 kvartal",LEFT(A2899,1)="4","3+4 kvartal")</f>
        <v>1+2 kvartal</v>
      </c>
      <c r="D2899" s="3" t="s">
        <v>104</v>
      </c>
      <c r="E2899" s="3" t="s">
        <v>100</v>
      </c>
      <c r="F2899" s="4">
        <v>2966</v>
      </c>
      <c r="G2899" s="14">
        <v>8.1999999999999993</v>
      </c>
    </row>
    <row r="2900" spans="1:7" x14ac:dyDescent="0.25">
      <c r="A2900" s="3" t="s">
        <v>107</v>
      </c>
      <c r="B2900" s="3">
        <f t="shared" si="45"/>
        <v>2022</v>
      </c>
      <c r="C2900" s="3" t="str" cm="1">
        <f t="array" ref="C2900">_xlfn.IFS(LEFT(A2900,1)="1","1+2 kvartal",LEFT(A2900,1)="2","1+2 kvartal",LEFT(A2900,1)="3","3+4 kvartal",LEFT(A2900,1)="4","3+4 kvartal")</f>
        <v>1+2 kvartal</v>
      </c>
      <c r="D2900" s="3" t="s">
        <v>104</v>
      </c>
      <c r="E2900" s="3" t="s">
        <v>101</v>
      </c>
      <c r="F2900" s="4">
        <v>7700</v>
      </c>
      <c r="G2900" s="14">
        <v>5.0999999999999996</v>
      </c>
    </row>
    <row r="2901" spans="1:7" x14ac:dyDescent="0.25">
      <c r="A2901" s="3" t="s">
        <v>107</v>
      </c>
      <c r="B2901" s="3">
        <f t="shared" si="45"/>
        <v>2022</v>
      </c>
      <c r="C2901" s="3" t="str" cm="1">
        <f t="array" ref="C2901">_xlfn.IFS(LEFT(A2901,1)="1","1+2 kvartal",LEFT(A2901,1)="2","1+2 kvartal",LEFT(A2901,1)="3","3+4 kvartal",LEFT(A2901,1)="4","3+4 kvartal")</f>
        <v>1+2 kvartal</v>
      </c>
      <c r="D2901" s="3" t="s">
        <v>104</v>
      </c>
      <c r="E2901" s="3" t="s">
        <v>102</v>
      </c>
      <c r="F2901" s="4">
        <v>14186</v>
      </c>
      <c r="G2901" s="14">
        <v>5.7</v>
      </c>
    </row>
    <row r="2902" spans="1:7" x14ac:dyDescent="0.25">
      <c r="A2902" s="3" t="s">
        <v>107</v>
      </c>
      <c r="B2902" s="3">
        <f t="shared" si="45"/>
        <v>2022</v>
      </c>
      <c r="C2902" s="3" t="str" cm="1">
        <f t="array" ref="C2902">_xlfn.IFS(LEFT(A2902,1)="1","1+2 kvartal",LEFT(A2902,1)="2","1+2 kvartal",LEFT(A2902,1)="3","3+4 kvartal",LEFT(A2902,1)="4","3+4 kvartal")</f>
        <v>1+2 kvartal</v>
      </c>
      <c r="D2902" s="3" t="s">
        <v>104</v>
      </c>
      <c r="E2902" s="3" t="s">
        <v>103</v>
      </c>
      <c r="F2902" s="4">
        <v>5578</v>
      </c>
      <c r="G2902" s="5"/>
    </row>
    <row r="2903" spans="1:7" x14ac:dyDescent="0.25">
      <c r="A2903" s="3" t="s">
        <v>107</v>
      </c>
      <c r="B2903" s="3">
        <f t="shared" si="45"/>
        <v>2022</v>
      </c>
      <c r="C2903" s="3" t="str" cm="1">
        <f t="array" ref="C2903">_xlfn.IFS(LEFT(A2903,1)="1","1+2 kvartal",LEFT(A2903,1)="2","1+2 kvartal",LEFT(A2903,1)="3","3+4 kvartal",LEFT(A2903,1)="4","3+4 kvartal")</f>
        <v>1+2 kvartal</v>
      </c>
      <c r="D2903" s="3" t="s">
        <v>105</v>
      </c>
      <c r="E2903" s="3" t="s">
        <v>4</v>
      </c>
      <c r="F2903" s="4">
        <v>18752</v>
      </c>
      <c r="G2903" s="14">
        <v>0.5</v>
      </c>
    </row>
    <row r="2904" spans="1:7" x14ac:dyDescent="0.25">
      <c r="A2904" s="3" t="s">
        <v>107</v>
      </c>
      <c r="B2904" s="3">
        <f t="shared" si="45"/>
        <v>2022</v>
      </c>
      <c r="C2904" s="3" t="str" cm="1">
        <f t="array" ref="C2904">_xlfn.IFS(LEFT(A2904,1)="1","1+2 kvartal",LEFT(A2904,1)="2","1+2 kvartal",LEFT(A2904,1)="3","3+4 kvartal",LEFT(A2904,1)="4","3+4 kvartal")</f>
        <v>1+2 kvartal</v>
      </c>
      <c r="D2904" s="3" t="s">
        <v>105</v>
      </c>
      <c r="E2904" s="3" t="s">
        <v>5</v>
      </c>
      <c r="F2904" s="4">
        <v>65</v>
      </c>
      <c r="G2904" s="14">
        <v>0.4</v>
      </c>
    </row>
    <row r="2905" spans="1:7" x14ac:dyDescent="0.25">
      <c r="A2905" s="3" t="s">
        <v>107</v>
      </c>
      <c r="B2905" s="3">
        <f t="shared" si="45"/>
        <v>2022</v>
      </c>
      <c r="C2905" s="3" t="str" cm="1">
        <f t="array" ref="C2905">_xlfn.IFS(LEFT(A2905,1)="1","1+2 kvartal",LEFT(A2905,1)="2","1+2 kvartal",LEFT(A2905,1)="3","3+4 kvartal",LEFT(A2905,1)="4","3+4 kvartal")</f>
        <v>1+2 kvartal</v>
      </c>
      <c r="D2905" s="3" t="s">
        <v>105</v>
      </c>
      <c r="E2905" s="3" t="s">
        <v>6</v>
      </c>
      <c r="F2905" s="4">
        <v>48</v>
      </c>
      <c r="G2905" s="14">
        <v>0.3</v>
      </c>
    </row>
    <row r="2906" spans="1:7" x14ac:dyDescent="0.25">
      <c r="A2906" s="3" t="s">
        <v>107</v>
      </c>
      <c r="B2906" s="3">
        <f t="shared" si="45"/>
        <v>2022</v>
      </c>
      <c r="C2906" s="3" t="str" cm="1">
        <f t="array" ref="C2906">_xlfn.IFS(LEFT(A2906,1)="1","1+2 kvartal",LEFT(A2906,1)="2","1+2 kvartal",LEFT(A2906,1)="3","3+4 kvartal",LEFT(A2906,1)="4","3+4 kvartal")</f>
        <v>1+2 kvartal</v>
      </c>
      <c r="D2906" s="3" t="s">
        <v>105</v>
      </c>
      <c r="E2906" s="3" t="s">
        <v>7</v>
      </c>
      <c r="F2906" s="4">
        <v>185</v>
      </c>
      <c r="G2906" s="14">
        <v>0.7</v>
      </c>
    </row>
    <row r="2907" spans="1:7" x14ac:dyDescent="0.25">
      <c r="A2907" s="3" t="s">
        <v>107</v>
      </c>
      <c r="B2907" s="3">
        <f t="shared" si="45"/>
        <v>2022</v>
      </c>
      <c r="C2907" s="3" t="str" cm="1">
        <f t="array" ref="C2907">_xlfn.IFS(LEFT(A2907,1)="1","1+2 kvartal",LEFT(A2907,1)="2","1+2 kvartal",LEFT(A2907,1)="3","3+4 kvartal",LEFT(A2907,1)="4","3+4 kvartal")</f>
        <v>1+2 kvartal</v>
      </c>
      <c r="D2907" s="3" t="s">
        <v>105</v>
      </c>
      <c r="E2907" s="3" t="s">
        <v>8</v>
      </c>
      <c r="F2907" s="4">
        <v>128</v>
      </c>
      <c r="G2907" s="14">
        <v>0.4</v>
      </c>
    </row>
    <row r="2908" spans="1:7" x14ac:dyDescent="0.25">
      <c r="A2908" s="3" t="s">
        <v>107</v>
      </c>
      <c r="B2908" s="3">
        <f t="shared" si="45"/>
        <v>2022</v>
      </c>
      <c r="C2908" s="3" t="str" cm="1">
        <f t="array" ref="C2908">_xlfn.IFS(LEFT(A2908,1)="1","1+2 kvartal",LEFT(A2908,1)="2","1+2 kvartal",LEFT(A2908,1)="3","3+4 kvartal",LEFT(A2908,1)="4","3+4 kvartal")</f>
        <v>1+2 kvartal</v>
      </c>
      <c r="D2908" s="3" t="s">
        <v>105</v>
      </c>
      <c r="E2908" s="3" t="s">
        <v>9</v>
      </c>
      <c r="F2908" s="4">
        <v>99</v>
      </c>
      <c r="G2908" s="14">
        <v>0.6</v>
      </c>
    </row>
    <row r="2909" spans="1:7" x14ac:dyDescent="0.25">
      <c r="A2909" s="3" t="s">
        <v>107</v>
      </c>
      <c r="B2909" s="3">
        <f t="shared" si="45"/>
        <v>2022</v>
      </c>
      <c r="C2909" s="3" t="str" cm="1">
        <f t="array" ref="C2909">_xlfn.IFS(LEFT(A2909,1)="1","1+2 kvartal",LEFT(A2909,1)="2","1+2 kvartal",LEFT(A2909,1)="3","3+4 kvartal",LEFT(A2909,1)="4","3+4 kvartal")</f>
        <v>1+2 kvartal</v>
      </c>
      <c r="D2909" s="3" t="s">
        <v>105</v>
      </c>
      <c r="E2909" s="3" t="s">
        <v>10</v>
      </c>
      <c r="F2909" s="4">
        <v>254</v>
      </c>
      <c r="G2909" s="14">
        <v>1.1000000000000001</v>
      </c>
    </row>
    <row r="2910" spans="1:7" x14ac:dyDescent="0.25">
      <c r="A2910" s="3" t="s">
        <v>107</v>
      </c>
      <c r="B2910" s="3">
        <f t="shared" si="45"/>
        <v>2022</v>
      </c>
      <c r="C2910" s="3" t="str" cm="1">
        <f t="array" ref="C2910">_xlfn.IFS(LEFT(A2910,1)="1","1+2 kvartal",LEFT(A2910,1)="2","1+2 kvartal",LEFT(A2910,1)="3","3+4 kvartal",LEFT(A2910,1)="4","3+4 kvartal")</f>
        <v>1+2 kvartal</v>
      </c>
      <c r="D2910" s="3" t="s">
        <v>105</v>
      </c>
      <c r="E2910" s="3" t="s">
        <v>11</v>
      </c>
      <c r="F2910" s="4">
        <v>133</v>
      </c>
      <c r="G2910" s="14">
        <v>0.6</v>
      </c>
    </row>
    <row r="2911" spans="1:7" x14ac:dyDescent="0.25">
      <c r="A2911" s="3" t="s">
        <v>107</v>
      </c>
      <c r="B2911" s="3">
        <f t="shared" si="45"/>
        <v>2022</v>
      </c>
      <c r="C2911" s="3" t="str" cm="1">
        <f t="array" ref="C2911">_xlfn.IFS(LEFT(A2911,1)="1","1+2 kvartal",LEFT(A2911,1)="2","1+2 kvartal",LEFT(A2911,1)="3","3+4 kvartal",LEFT(A2911,1)="4","3+4 kvartal")</f>
        <v>1+2 kvartal</v>
      </c>
      <c r="D2911" s="3" t="s">
        <v>105</v>
      </c>
      <c r="E2911" s="3" t="s">
        <v>12</v>
      </c>
      <c r="F2911" s="4">
        <v>113</v>
      </c>
      <c r="G2911" s="14">
        <v>0.5</v>
      </c>
    </row>
    <row r="2912" spans="1:7" x14ac:dyDescent="0.25">
      <c r="A2912" s="3" t="s">
        <v>107</v>
      </c>
      <c r="B2912" s="3">
        <f t="shared" si="45"/>
        <v>2022</v>
      </c>
      <c r="C2912" s="3" t="str" cm="1">
        <f t="array" ref="C2912">_xlfn.IFS(LEFT(A2912,1)="1","1+2 kvartal",LEFT(A2912,1)="2","1+2 kvartal",LEFT(A2912,1)="3","3+4 kvartal",LEFT(A2912,1)="4","3+4 kvartal")</f>
        <v>1+2 kvartal</v>
      </c>
      <c r="D2912" s="3" t="s">
        <v>105</v>
      </c>
      <c r="E2912" s="3" t="s">
        <v>13</v>
      </c>
      <c r="F2912" s="4">
        <v>52</v>
      </c>
      <c r="G2912" s="14">
        <v>0.6</v>
      </c>
    </row>
    <row r="2913" spans="1:7" x14ac:dyDescent="0.25">
      <c r="A2913" s="3" t="s">
        <v>107</v>
      </c>
      <c r="B2913" s="3">
        <f t="shared" si="45"/>
        <v>2022</v>
      </c>
      <c r="C2913" s="3" t="str" cm="1">
        <f t="array" ref="C2913">_xlfn.IFS(LEFT(A2913,1)="1","1+2 kvartal",LEFT(A2913,1)="2","1+2 kvartal",LEFT(A2913,1)="3","3+4 kvartal",LEFT(A2913,1)="4","3+4 kvartal")</f>
        <v>1+2 kvartal</v>
      </c>
      <c r="D2913" s="3" t="s">
        <v>105</v>
      </c>
      <c r="E2913" s="3" t="s">
        <v>14</v>
      </c>
      <c r="F2913" s="4">
        <v>78</v>
      </c>
      <c r="G2913" s="14">
        <v>0.3</v>
      </c>
    </row>
    <row r="2914" spans="1:7" x14ac:dyDescent="0.25">
      <c r="A2914" s="3" t="s">
        <v>107</v>
      </c>
      <c r="B2914" s="3">
        <f t="shared" si="45"/>
        <v>2022</v>
      </c>
      <c r="C2914" s="3" t="str" cm="1">
        <f t="array" ref="C2914">_xlfn.IFS(LEFT(A2914,1)="1","1+2 kvartal",LEFT(A2914,1)="2","1+2 kvartal",LEFT(A2914,1)="3","3+4 kvartal",LEFT(A2914,1)="4","3+4 kvartal")</f>
        <v>1+2 kvartal</v>
      </c>
      <c r="D2914" s="3" t="s">
        <v>105</v>
      </c>
      <c r="E2914" s="3" t="s">
        <v>15</v>
      </c>
      <c r="F2914" s="4">
        <v>442</v>
      </c>
      <c r="G2914" s="14">
        <v>0.6</v>
      </c>
    </row>
    <row r="2915" spans="1:7" x14ac:dyDescent="0.25">
      <c r="A2915" s="3" t="s">
        <v>107</v>
      </c>
      <c r="B2915" s="3">
        <f t="shared" si="45"/>
        <v>2022</v>
      </c>
      <c r="C2915" s="3" t="str" cm="1">
        <f t="array" ref="C2915">_xlfn.IFS(LEFT(A2915,1)="1","1+2 kvartal",LEFT(A2915,1)="2","1+2 kvartal",LEFT(A2915,1)="3","3+4 kvartal",LEFT(A2915,1)="4","3+4 kvartal")</f>
        <v>1+2 kvartal</v>
      </c>
      <c r="D2915" s="3" t="s">
        <v>105</v>
      </c>
      <c r="E2915" s="3" t="s">
        <v>16</v>
      </c>
      <c r="F2915" s="4">
        <v>15</v>
      </c>
      <c r="G2915" s="14">
        <v>0.8</v>
      </c>
    </row>
    <row r="2916" spans="1:7" x14ac:dyDescent="0.25">
      <c r="A2916" s="3" t="s">
        <v>107</v>
      </c>
      <c r="B2916" s="3">
        <f t="shared" si="45"/>
        <v>2022</v>
      </c>
      <c r="C2916" s="3" t="str" cm="1">
        <f t="array" ref="C2916">_xlfn.IFS(LEFT(A2916,1)="1","1+2 kvartal",LEFT(A2916,1)="2","1+2 kvartal",LEFT(A2916,1)="3","3+4 kvartal",LEFT(A2916,1)="4","3+4 kvartal")</f>
        <v>1+2 kvartal</v>
      </c>
      <c r="D2916" s="3" t="s">
        <v>105</v>
      </c>
      <c r="E2916" s="3" t="s">
        <v>17</v>
      </c>
      <c r="F2916" s="4">
        <v>108</v>
      </c>
      <c r="G2916" s="14">
        <v>0.4</v>
      </c>
    </row>
    <row r="2917" spans="1:7" x14ac:dyDescent="0.25">
      <c r="A2917" s="3" t="s">
        <v>107</v>
      </c>
      <c r="B2917" s="3">
        <f t="shared" si="45"/>
        <v>2022</v>
      </c>
      <c r="C2917" s="3" t="str" cm="1">
        <f t="array" ref="C2917">_xlfn.IFS(LEFT(A2917,1)="1","1+2 kvartal",LEFT(A2917,1)="2","1+2 kvartal",LEFT(A2917,1)="3","3+4 kvartal",LEFT(A2917,1)="4","3+4 kvartal")</f>
        <v>1+2 kvartal</v>
      </c>
      <c r="D2917" s="3" t="s">
        <v>105</v>
      </c>
      <c r="E2917" s="3" t="s">
        <v>18</v>
      </c>
      <c r="F2917" s="4">
        <v>189</v>
      </c>
      <c r="G2917" s="14">
        <v>0.8</v>
      </c>
    </row>
    <row r="2918" spans="1:7" x14ac:dyDescent="0.25">
      <c r="A2918" s="3" t="s">
        <v>107</v>
      </c>
      <c r="B2918" s="3">
        <f t="shared" si="45"/>
        <v>2022</v>
      </c>
      <c r="C2918" s="3" t="str" cm="1">
        <f t="array" ref="C2918">_xlfn.IFS(LEFT(A2918,1)="1","1+2 kvartal",LEFT(A2918,1)="2","1+2 kvartal",LEFT(A2918,1)="3","3+4 kvartal",LEFT(A2918,1)="4","3+4 kvartal")</f>
        <v>1+2 kvartal</v>
      </c>
      <c r="D2918" s="3" t="s">
        <v>105</v>
      </c>
      <c r="E2918" s="3" t="s">
        <v>19</v>
      </c>
      <c r="F2918" s="4">
        <v>103</v>
      </c>
      <c r="G2918" s="14">
        <v>0.4</v>
      </c>
    </row>
    <row r="2919" spans="1:7" x14ac:dyDescent="0.25">
      <c r="A2919" s="3" t="s">
        <v>107</v>
      </c>
      <c r="B2919" s="3">
        <f t="shared" si="45"/>
        <v>2022</v>
      </c>
      <c r="C2919" s="3" t="str" cm="1">
        <f t="array" ref="C2919">_xlfn.IFS(LEFT(A2919,1)="1","1+2 kvartal",LEFT(A2919,1)="2","1+2 kvartal",LEFT(A2919,1)="3","3+4 kvartal",LEFT(A2919,1)="4","3+4 kvartal")</f>
        <v>1+2 kvartal</v>
      </c>
      <c r="D2919" s="3" t="s">
        <v>105</v>
      </c>
      <c r="E2919" s="3" t="s">
        <v>20</v>
      </c>
      <c r="F2919" s="4">
        <v>218</v>
      </c>
      <c r="G2919" s="14">
        <v>0.7</v>
      </c>
    </row>
    <row r="2920" spans="1:7" x14ac:dyDescent="0.25">
      <c r="A2920" s="3" t="s">
        <v>107</v>
      </c>
      <c r="B2920" s="3">
        <f t="shared" si="45"/>
        <v>2022</v>
      </c>
      <c r="C2920" s="3" t="str" cm="1">
        <f t="array" ref="C2920">_xlfn.IFS(LEFT(A2920,1)="1","1+2 kvartal",LEFT(A2920,1)="2","1+2 kvartal",LEFT(A2920,1)="3","3+4 kvartal",LEFT(A2920,1)="4","3+4 kvartal")</f>
        <v>1+2 kvartal</v>
      </c>
      <c r="D2920" s="3" t="s">
        <v>105</v>
      </c>
      <c r="E2920" s="3" t="s">
        <v>21</v>
      </c>
      <c r="F2920" s="4">
        <v>156</v>
      </c>
      <c r="G2920" s="14">
        <v>0.2</v>
      </c>
    </row>
    <row r="2921" spans="1:7" x14ac:dyDescent="0.25">
      <c r="A2921" s="3" t="s">
        <v>107</v>
      </c>
      <c r="B2921" s="3">
        <f t="shared" si="45"/>
        <v>2022</v>
      </c>
      <c r="C2921" s="3" t="str" cm="1">
        <f t="array" ref="C2921">_xlfn.IFS(LEFT(A2921,1)="1","1+2 kvartal",LEFT(A2921,1)="2","1+2 kvartal",LEFT(A2921,1)="3","3+4 kvartal",LEFT(A2921,1)="4","3+4 kvartal")</f>
        <v>1+2 kvartal</v>
      </c>
      <c r="D2921" s="3" t="s">
        <v>105</v>
      </c>
      <c r="E2921" s="3" t="s">
        <v>22</v>
      </c>
      <c r="F2921" s="4">
        <v>226</v>
      </c>
      <c r="G2921" s="14">
        <v>0.6</v>
      </c>
    </row>
    <row r="2922" spans="1:7" x14ac:dyDescent="0.25">
      <c r="A2922" s="3" t="s">
        <v>107</v>
      </c>
      <c r="B2922" s="3">
        <f t="shared" si="45"/>
        <v>2022</v>
      </c>
      <c r="C2922" s="3" t="str" cm="1">
        <f t="array" ref="C2922">_xlfn.IFS(LEFT(A2922,1)="1","1+2 kvartal",LEFT(A2922,1)="2","1+2 kvartal",LEFT(A2922,1)="3","3+4 kvartal",LEFT(A2922,1)="4","3+4 kvartal")</f>
        <v>1+2 kvartal</v>
      </c>
      <c r="D2922" s="3" t="s">
        <v>105</v>
      </c>
      <c r="E2922" s="3" t="s">
        <v>23</v>
      </c>
      <c r="F2922" s="4">
        <v>201</v>
      </c>
      <c r="G2922" s="14">
        <v>0.7</v>
      </c>
    </row>
    <row r="2923" spans="1:7" x14ac:dyDescent="0.25">
      <c r="A2923" s="3" t="s">
        <v>107</v>
      </c>
      <c r="B2923" s="3">
        <f t="shared" si="45"/>
        <v>2022</v>
      </c>
      <c r="C2923" s="3" t="str" cm="1">
        <f t="array" ref="C2923">_xlfn.IFS(LEFT(A2923,1)="1","1+2 kvartal",LEFT(A2923,1)="2","1+2 kvartal",LEFT(A2923,1)="3","3+4 kvartal",LEFT(A2923,1)="4","3+4 kvartal")</f>
        <v>1+2 kvartal</v>
      </c>
      <c r="D2923" s="3" t="s">
        <v>105</v>
      </c>
      <c r="E2923" s="3" t="s">
        <v>24</v>
      </c>
      <c r="F2923" s="4">
        <v>89</v>
      </c>
      <c r="G2923" s="14">
        <v>0.4</v>
      </c>
    </row>
    <row r="2924" spans="1:7" x14ac:dyDescent="0.25">
      <c r="A2924" s="3" t="s">
        <v>107</v>
      </c>
      <c r="B2924" s="3">
        <f t="shared" si="45"/>
        <v>2022</v>
      </c>
      <c r="C2924" s="3" t="str" cm="1">
        <f t="array" ref="C2924">_xlfn.IFS(LEFT(A2924,1)="1","1+2 kvartal",LEFT(A2924,1)="2","1+2 kvartal",LEFT(A2924,1)="3","3+4 kvartal",LEFT(A2924,1)="4","3+4 kvartal")</f>
        <v>1+2 kvartal</v>
      </c>
      <c r="D2924" s="3" t="s">
        <v>105</v>
      </c>
      <c r="E2924" s="3" t="s">
        <v>25</v>
      </c>
      <c r="F2924" s="4">
        <v>212</v>
      </c>
      <c r="G2924" s="14">
        <v>0.7</v>
      </c>
    </row>
    <row r="2925" spans="1:7" x14ac:dyDescent="0.25">
      <c r="A2925" s="3" t="s">
        <v>107</v>
      </c>
      <c r="B2925" s="3">
        <f t="shared" si="45"/>
        <v>2022</v>
      </c>
      <c r="C2925" s="3" t="str" cm="1">
        <f t="array" ref="C2925">_xlfn.IFS(LEFT(A2925,1)="1","1+2 kvartal",LEFT(A2925,1)="2","1+2 kvartal",LEFT(A2925,1)="3","3+4 kvartal",LEFT(A2925,1)="4","3+4 kvartal")</f>
        <v>1+2 kvartal</v>
      </c>
      <c r="D2925" s="3" t="s">
        <v>105</v>
      </c>
      <c r="E2925" s="3" t="s">
        <v>26</v>
      </c>
      <c r="F2925" s="4">
        <v>100</v>
      </c>
      <c r="G2925" s="14">
        <v>0.2</v>
      </c>
    </row>
    <row r="2926" spans="1:7" x14ac:dyDescent="0.25">
      <c r="A2926" s="3" t="s">
        <v>107</v>
      </c>
      <c r="B2926" s="3">
        <f t="shared" si="45"/>
        <v>2022</v>
      </c>
      <c r="C2926" s="3" t="str" cm="1">
        <f t="array" ref="C2926">_xlfn.IFS(LEFT(A2926,1)="1","1+2 kvartal",LEFT(A2926,1)="2","1+2 kvartal",LEFT(A2926,1)="3","3+4 kvartal",LEFT(A2926,1)="4","3+4 kvartal")</f>
        <v>1+2 kvartal</v>
      </c>
      <c r="D2926" s="3" t="s">
        <v>105</v>
      </c>
      <c r="E2926" s="3" t="s">
        <v>27</v>
      </c>
      <c r="F2926" s="4">
        <v>166</v>
      </c>
      <c r="G2926" s="14">
        <v>0.4</v>
      </c>
    </row>
    <row r="2927" spans="1:7" x14ac:dyDescent="0.25">
      <c r="A2927" s="3" t="s">
        <v>107</v>
      </c>
      <c r="B2927" s="3">
        <f t="shared" si="45"/>
        <v>2022</v>
      </c>
      <c r="C2927" s="3" t="str" cm="1">
        <f t="array" ref="C2927">_xlfn.IFS(LEFT(A2927,1)="1","1+2 kvartal",LEFT(A2927,1)="2","1+2 kvartal",LEFT(A2927,1)="3","3+4 kvartal",LEFT(A2927,1)="4","3+4 kvartal")</f>
        <v>1+2 kvartal</v>
      </c>
      <c r="D2927" s="3" t="s">
        <v>105</v>
      </c>
      <c r="E2927" s="3" t="s">
        <v>28</v>
      </c>
      <c r="F2927" s="4">
        <v>70</v>
      </c>
      <c r="G2927" s="14">
        <v>0.5</v>
      </c>
    </row>
    <row r="2928" spans="1:7" x14ac:dyDescent="0.25">
      <c r="A2928" s="3" t="s">
        <v>107</v>
      </c>
      <c r="B2928" s="3">
        <f t="shared" si="45"/>
        <v>2022</v>
      </c>
      <c r="C2928" s="3" t="str" cm="1">
        <f t="array" ref="C2928">_xlfn.IFS(LEFT(A2928,1)="1","1+2 kvartal",LEFT(A2928,1)="2","1+2 kvartal",LEFT(A2928,1)="3","3+4 kvartal",LEFT(A2928,1)="4","3+4 kvartal")</f>
        <v>1+2 kvartal</v>
      </c>
      <c r="D2928" s="3" t="s">
        <v>105</v>
      </c>
      <c r="E2928" s="3" t="s">
        <v>29</v>
      </c>
      <c r="F2928" s="4">
        <v>129</v>
      </c>
      <c r="G2928" s="14">
        <v>0.4</v>
      </c>
    </row>
    <row r="2929" spans="1:7" x14ac:dyDescent="0.25">
      <c r="A2929" s="3" t="s">
        <v>107</v>
      </c>
      <c r="B2929" s="3">
        <f t="shared" si="45"/>
        <v>2022</v>
      </c>
      <c r="C2929" s="3" t="str" cm="1">
        <f t="array" ref="C2929">_xlfn.IFS(LEFT(A2929,1)="1","1+2 kvartal",LEFT(A2929,1)="2","1+2 kvartal",LEFT(A2929,1)="3","3+4 kvartal",LEFT(A2929,1)="4","3+4 kvartal")</f>
        <v>1+2 kvartal</v>
      </c>
      <c r="D2929" s="3" t="s">
        <v>105</v>
      </c>
      <c r="E2929" s="3" t="s">
        <v>30</v>
      </c>
      <c r="F2929" s="4">
        <v>169</v>
      </c>
      <c r="G2929" s="14">
        <v>0.7</v>
      </c>
    </row>
    <row r="2930" spans="1:7" x14ac:dyDescent="0.25">
      <c r="A2930" s="3" t="s">
        <v>107</v>
      </c>
      <c r="B2930" s="3">
        <f t="shared" si="45"/>
        <v>2022</v>
      </c>
      <c r="C2930" s="3" t="str" cm="1">
        <f t="array" ref="C2930">_xlfn.IFS(LEFT(A2930,1)="1","1+2 kvartal",LEFT(A2930,1)="2","1+2 kvartal",LEFT(A2930,1)="3","3+4 kvartal",LEFT(A2930,1)="4","3+4 kvartal")</f>
        <v>1+2 kvartal</v>
      </c>
      <c r="D2930" s="3" t="s">
        <v>105</v>
      </c>
      <c r="E2930" s="3" t="s">
        <v>31</v>
      </c>
      <c r="F2930" s="4">
        <v>357</v>
      </c>
      <c r="G2930" s="4">
        <v>1</v>
      </c>
    </row>
    <row r="2931" spans="1:7" x14ac:dyDescent="0.25">
      <c r="A2931" s="3" t="s">
        <v>107</v>
      </c>
      <c r="B2931" s="3">
        <f t="shared" si="45"/>
        <v>2022</v>
      </c>
      <c r="C2931" s="3" t="str" cm="1">
        <f t="array" ref="C2931">_xlfn.IFS(LEFT(A2931,1)="1","1+2 kvartal",LEFT(A2931,1)="2","1+2 kvartal",LEFT(A2931,1)="3","3+4 kvartal",LEFT(A2931,1)="4","3+4 kvartal")</f>
        <v>1+2 kvartal</v>
      </c>
      <c r="D2931" s="3" t="s">
        <v>105</v>
      </c>
      <c r="E2931" s="3" t="s">
        <v>32</v>
      </c>
      <c r="F2931" s="4">
        <v>302</v>
      </c>
      <c r="G2931" s="14">
        <v>0.9</v>
      </c>
    </row>
    <row r="2932" spans="1:7" x14ac:dyDescent="0.25">
      <c r="A2932" s="3" t="s">
        <v>107</v>
      </c>
      <c r="B2932" s="3">
        <f t="shared" si="45"/>
        <v>2022</v>
      </c>
      <c r="C2932" s="3" t="str" cm="1">
        <f t="array" ref="C2932">_xlfn.IFS(LEFT(A2932,1)="1","1+2 kvartal",LEFT(A2932,1)="2","1+2 kvartal",LEFT(A2932,1)="3","3+4 kvartal",LEFT(A2932,1)="4","3+4 kvartal")</f>
        <v>1+2 kvartal</v>
      </c>
      <c r="D2932" s="3" t="s">
        <v>105</v>
      </c>
      <c r="E2932" s="3" t="s">
        <v>33</v>
      </c>
      <c r="F2932" s="4">
        <v>164</v>
      </c>
      <c r="G2932" s="14">
        <v>0.9</v>
      </c>
    </row>
    <row r="2933" spans="1:7" x14ac:dyDescent="0.25">
      <c r="A2933" s="3" t="s">
        <v>107</v>
      </c>
      <c r="B2933" s="3">
        <f t="shared" si="45"/>
        <v>2022</v>
      </c>
      <c r="C2933" s="3" t="str" cm="1">
        <f t="array" ref="C2933">_xlfn.IFS(LEFT(A2933,1)="1","1+2 kvartal",LEFT(A2933,1)="2","1+2 kvartal",LEFT(A2933,1)="3","3+4 kvartal",LEFT(A2933,1)="4","3+4 kvartal")</f>
        <v>1+2 kvartal</v>
      </c>
      <c r="D2933" s="3" t="s">
        <v>105</v>
      </c>
      <c r="E2933" s="3" t="s">
        <v>34</v>
      </c>
      <c r="F2933" s="4">
        <v>171</v>
      </c>
      <c r="G2933" s="14">
        <v>0.6</v>
      </c>
    </row>
    <row r="2934" spans="1:7" x14ac:dyDescent="0.25">
      <c r="A2934" s="3" t="s">
        <v>107</v>
      </c>
      <c r="B2934" s="3">
        <f t="shared" si="45"/>
        <v>2022</v>
      </c>
      <c r="C2934" s="3" t="str" cm="1">
        <f t="array" ref="C2934">_xlfn.IFS(LEFT(A2934,1)="1","1+2 kvartal",LEFT(A2934,1)="2","1+2 kvartal",LEFT(A2934,1)="3","3+4 kvartal",LEFT(A2934,1)="4","3+4 kvartal")</f>
        <v>1+2 kvartal</v>
      </c>
      <c r="D2934" s="3" t="s">
        <v>105</v>
      </c>
      <c r="E2934" s="3" t="s">
        <v>35</v>
      </c>
      <c r="F2934" s="4">
        <v>246</v>
      </c>
      <c r="G2934" s="14">
        <v>0.6</v>
      </c>
    </row>
    <row r="2935" spans="1:7" x14ac:dyDescent="0.25">
      <c r="A2935" s="3" t="s">
        <v>107</v>
      </c>
      <c r="B2935" s="3">
        <f t="shared" si="45"/>
        <v>2022</v>
      </c>
      <c r="C2935" s="3" t="str" cm="1">
        <f t="array" ref="C2935">_xlfn.IFS(LEFT(A2935,1)="1","1+2 kvartal",LEFT(A2935,1)="2","1+2 kvartal",LEFT(A2935,1)="3","3+4 kvartal",LEFT(A2935,1)="4","3+4 kvartal")</f>
        <v>1+2 kvartal</v>
      </c>
      <c r="D2935" s="3" t="s">
        <v>105</v>
      </c>
      <c r="E2935" s="3" t="s">
        <v>36</v>
      </c>
      <c r="F2935" s="4">
        <v>89</v>
      </c>
      <c r="G2935" s="14">
        <v>0.5</v>
      </c>
    </row>
    <row r="2936" spans="1:7" x14ac:dyDescent="0.25">
      <c r="A2936" s="3" t="s">
        <v>107</v>
      </c>
      <c r="B2936" s="3">
        <f t="shared" si="45"/>
        <v>2022</v>
      </c>
      <c r="C2936" s="3" t="str" cm="1">
        <f t="array" ref="C2936">_xlfn.IFS(LEFT(A2936,1)="1","1+2 kvartal",LEFT(A2936,1)="2","1+2 kvartal",LEFT(A2936,1)="3","3+4 kvartal",LEFT(A2936,1)="4","3+4 kvartal")</f>
        <v>1+2 kvartal</v>
      </c>
      <c r="D2936" s="3" t="s">
        <v>105</v>
      </c>
      <c r="E2936" s="3" t="s">
        <v>37</v>
      </c>
      <c r="F2936" s="4">
        <v>281</v>
      </c>
      <c r="G2936" s="14">
        <v>0.5</v>
      </c>
    </row>
    <row r="2937" spans="1:7" x14ac:dyDescent="0.25">
      <c r="A2937" s="3" t="s">
        <v>107</v>
      </c>
      <c r="B2937" s="3">
        <f t="shared" si="45"/>
        <v>2022</v>
      </c>
      <c r="C2937" s="3" t="str" cm="1">
        <f t="array" ref="C2937">_xlfn.IFS(LEFT(A2937,1)="1","1+2 kvartal",LEFT(A2937,1)="2","1+2 kvartal",LEFT(A2937,1)="3","3+4 kvartal",LEFT(A2937,1)="4","3+4 kvartal")</f>
        <v>1+2 kvartal</v>
      </c>
      <c r="D2937" s="3" t="s">
        <v>105</v>
      </c>
      <c r="E2937" s="3" t="s">
        <v>38</v>
      </c>
      <c r="F2937" s="4">
        <v>144</v>
      </c>
      <c r="G2937" s="14">
        <v>0.4</v>
      </c>
    </row>
    <row r="2938" spans="1:7" x14ac:dyDescent="0.25">
      <c r="A2938" s="3" t="s">
        <v>107</v>
      </c>
      <c r="B2938" s="3">
        <f t="shared" si="45"/>
        <v>2022</v>
      </c>
      <c r="C2938" s="3" t="str" cm="1">
        <f t="array" ref="C2938">_xlfn.IFS(LEFT(A2938,1)="1","1+2 kvartal",LEFT(A2938,1)="2","1+2 kvartal",LEFT(A2938,1)="3","3+4 kvartal",LEFT(A2938,1)="4","3+4 kvartal")</f>
        <v>1+2 kvartal</v>
      </c>
      <c r="D2938" s="3" t="s">
        <v>105</v>
      </c>
      <c r="E2938" s="3" t="s">
        <v>39</v>
      </c>
      <c r="F2938" s="4">
        <v>261</v>
      </c>
      <c r="G2938" s="14">
        <v>0.7</v>
      </c>
    </row>
    <row r="2939" spans="1:7" x14ac:dyDescent="0.25">
      <c r="A2939" s="3" t="s">
        <v>107</v>
      </c>
      <c r="B2939" s="3">
        <f t="shared" si="45"/>
        <v>2022</v>
      </c>
      <c r="C2939" s="3" t="str" cm="1">
        <f t="array" ref="C2939">_xlfn.IFS(LEFT(A2939,1)="1","1+2 kvartal",LEFT(A2939,1)="2","1+2 kvartal",LEFT(A2939,1)="3","3+4 kvartal",LEFT(A2939,1)="4","3+4 kvartal")</f>
        <v>1+2 kvartal</v>
      </c>
      <c r="D2939" s="3" t="s">
        <v>105</v>
      </c>
      <c r="E2939" s="3" t="s">
        <v>40</v>
      </c>
      <c r="F2939" s="4">
        <v>243</v>
      </c>
      <c r="G2939" s="14">
        <v>0.5</v>
      </c>
    </row>
    <row r="2940" spans="1:7" x14ac:dyDescent="0.25">
      <c r="A2940" s="3" t="s">
        <v>107</v>
      </c>
      <c r="B2940" s="3">
        <f t="shared" si="45"/>
        <v>2022</v>
      </c>
      <c r="C2940" s="3" t="str" cm="1">
        <f t="array" ref="C2940">_xlfn.IFS(LEFT(A2940,1)="1","1+2 kvartal",LEFT(A2940,1)="2","1+2 kvartal",LEFT(A2940,1)="3","3+4 kvartal",LEFT(A2940,1)="4","3+4 kvartal")</f>
        <v>1+2 kvartal</v>
      </c>
      <c r="D2940" s="3" t="s">
        <v>105</v>
      </c>
      <c r="E2940" s="3" t="s">
        <v>41</v>
      </c>
      <c r="F2940" s="4">
        <v>219</v>
      </c>
      <c r="G2940" s="14">
        <v>0.6</v>
      </c>
    </row>
    <row r="2941" spans="1:7" x14ac:dyDescent="0.25">
      <c r="A2941" s="3" t="s">
        <v>107</v>
      </c>
      <c r="B2941" s="3">
        <f t="shared" si="45"/>
        <v>2022</v>
      </c>
      <c r="C2941" s="3" t="str" cm="1">
        <f t="array" ref="C2941">_xlfn.IFS(LEFT(A2941,1)="1","1+2 kvartal",LEFT(A2941,1)="2","1+2 kvartal",LEFT(A2941,1)="3","3+4 kvartal",LEFT(A2941,1)="4","3+4 kvartal")</f>
        <v>1+2 kvartal</v>
      </c>
      <c r="D2941" s="3" t="s">
        <v>105</v>
      </c>
      <c r="E2941" s="3" t="s">
        <v>42</v>
      </c>
      <c r="F2941" s="4">
        <v>246</v>
      </c>
      <c r="G2941" s="14">
        <v>0.4</v>
      </c>
    </row>
    <row r="2942" spans="1:7" x14ac:dyDescent="0.25">
      <c r="A2942" s="3" t="s">
        <v>107</v>
      </c>
      <c r="B2942" s="3">
        <f t="shared" si="45"/>
        <v>2022</v>
      </c>
      <c r="C2942" s="3" t="str" cm="1">
        <f t="array" ref="C2942">_xlfn.IFS(LEFT(A2942,1)="1","1+2 kvartal",LEFT(A2942,1)="2","1+2 kvartal",LEFT(A2942,1)="3","3+4 kvartal",LEFT(A2942,1)="4","3+4 kvartal")</f>
        <v>1+2 kvartal</v>
      </c>
      <c r="D2942" s="3" t="s">
        <v>105</v>
      </c>
      <c r="E2942" s="3" t="s">
        <v>43</v>
      </c>
      <c r="F2942" s="4">
        <v>176</v>
      </c>
      <c r="G2942" s="14">
        <v>0.5</v>
      </c>
    </row>
    <row r="2943" spans="1:7" x14ac:dyDescent="0.25">
      <c r="A2943" s="3" t="s">
        <v>107</v>
      </c>
      <c r="B2943" s="3">
        <f t="shared" si="45"/>
        <v>2022</v>
      </c>
      <c r="C2943" s="3" t="str" cm="1">
        <f t="array" ref="C2943">_xlfn.IFS(LEFT(A2943,1)="1","1+2 kvartal",LEFT(A2943,1)="2","1+2 kvartal",LEFT(A2943,1)="3","3+4 kvartal",LEFT(A2943,1)="4","3+4 kvartal")</f>
        <v>1+2 kvartal</v>
      </c>
      <c r="D2943" s="3" t="s">
        <v>105</v>
      </c>
      <c r="E2943" s="3" t="s">
        <v>44</v>
      </c>
      <c r="F2943" s="4">
        <v>132</v>
      </c>
      <c r="G2943" s="14">
        <v>0.4</v>
      </c>
    </row>
    <row r="2944" spans="1:7" x14ac:dyDescent="0.25">
      <c r="A2944" s="3" t="s">
        <v>107</v>
      </c>
      <c r="B2944" s="3">
        <f t="shared" si="45"/>
        <v>2022</v>
      </c>
      <c r="C2944" s="3" t="str" cm="1">
        <f t="array" ref="C2944">_xlfn.IFS(LEFT(A2944,1)="1","1+2 kvartal",LEFT(A2944,1)="2","1+2 kvartal",LEFT(A2944,1)="3","3+4 kvartal",LEFT(A2944,1)="4","3+4 kvartal")</f>
        <v>1+2 kvartal</v>
      </c>
      <c r="D2944" s="3" t="s">
        <v>105</v>
      </c>
      <c r="E2944" s="3" t="s">
        <v>45</v>
      </c>
      <c r="F2944" s="4">
        <v>51</v>
      </c>
      <c r="G2944" s="14">
        <v>0.4</v>
      </c>
    </row>
    <row r="2945" spans="1:7" x14ac:dyDescent="0.25">
      <c r="A2945" s="3" t="s">
        <v>107</v>
      </c>
      <c r="B2945" s="3">
        <f t="shared" si="45"/>
        <v>2022</v>
      </c>
      <c r="C2945" s="3" t="str" cm="1">
        <f t="array" ref="C2945">_xlfn.IFS(LEFT(A2945,1)="1","1+2 kvartal",LEFT(A2945,1)="2","1+2 kvartal",LEFT(A2945,1)="3","3+4 kvartal",LEFT(A2945,1)="4","3+4 kvartal")</f>
        <v>1+2 kvartal</v>
      </c>
      <c r="D2945" s="3" t="s">
        <v>105</v>
      </c>
      <c r="E2945" s="3" t="s">
        <v>46</v>
      </c>
      <c r="F2945" s="4">
        <v>162</v>
      </c>
      <c r="G2945" s="14">
        <v>0.6</v>
      </c>
    </row>
    <row r="2946" spans="1:7" x14ac:dyDescent="0.25">
      <c r="A2946" s="3" t="s">
        <v>107</v>
      </c>
      <c r="B2946" s="3">
        <f t="shared" si="45"/>
        <v>2022</v>
      </c>
      <c r="C2946" s="3" t="str" cm="1">
        <f t="array" ref="C2946">_xlfn.IFS(LEFT(A2946,1)="1","1+2 kvartal",LEFT(A2946,1)="2","1+2 kvartal",LEFT(A2946,1)="3","3+4 kvartal",LEFT(A2946,1)="4","3+4 kvartal")</f>
        <v>1+2 kvartal</v>
      </c>
      <c r="D2946" s="3" t="s">
        <v>105</v>
      </c>
      <c r="E2946" s="3" t="s">
        <v>47</v>
      </c>
      <c r="F2946" s="4">
        <v>62</v>
      </c>
      <c r="G2946" s="14">
        <v>0.4</v>
      </c>
    </row>
    <row r="2947" spans="1:7" x14ac:dyDescent="0.25">
      <c r="A2947" s="3" t="s">
        <v>107</v>
      </c>
      <c r="B2947" s="3">
        <f t="shared" si="45"/>
        <v>2022</v>
      </c>
      <c r="C2947" s="3" t="str" cm="1">
        <f t="array" ref="C2947">_xlfn.IFS(LEFT(A2947,1)="1","1+2 kvartal",LEFT(A2947,1)="2","1+2 kvartal",LEFT(A2947,1)="3","3+4 kvartal",LEFT(A2947,1)="4","3+4 kvartal")</f>
        <v>1+2 kvartal</v>
      </c>
      <c r="D2947" s="3" t="s">
        <v>105</v>
      </c>
      <c r="E2947" s="3" t="s">
        <v>48</v>
      </c>
      <c r="F2947" s="4">
        <v>142</v>
      </c>
      <c r="G2947" s="14">
        <v>0.6</v>
      </c>
    </row>
    <row r="2948" spans="1:7" x14ac:dyDescent="0.25">
      <c r="A2948" s="3" t="s">
        <v>107</v>
      </c>
      <c r="B2948" s="3">
        <f t="shared" ref="B2948:B3011" si="46">VALUE(RIGHT(A2948,4))</f>
        <v>2022</v>
      </c>
      <c r="C2948" s="3" t="str" cm="1">
        <f t="array" ref="C2948">_xlfn.IFS(LEFT(A2948,1)="1","1+2 kvartal",LEFT(A2948,1)="2","1+2 kvartal",LEFT(A2948,1)="3","3+4 kvartal",LEFT(A2948,1)="4","3+4 kvartal")</f>
        <v>1+2 kvartal</v>
      </c>
      <c r="D2948" s="3" t="s">
        <v>105</v>
      </c>
      <c r="E2948" s="3" t="s">
        <v>49</v>
      </c>
      <c r="F2948" s="4">
        <v>227</v>
      </c>
      <c r="G2948" s="14">
        <v>0.8</v>
      </c>
    </row>
    <row r="2949" spans="1:7" x14ac:dyDescent="0.25">
      <c r="A2949" s="3" t="s">
        <v>107</v>
      </c>
      <c r="B2949" s="3">
        <f t="shared" si="46"/>
        <v>2022</v>
      </c>
      <c r="C2949" s="3" t="str" cm="1">
        <f t="array" ref="C2949">_xlfn.IFS(LEFT(A2949,1)="1","1+2 kvartal",LEFT(A2949,1)="2","1+2 kvartal",LEFT(A2949,1)="3","3+4 kvartal",LEFT(A2949,1)="4","3+4 kvartal")</f>
        <v>1+2 kvartal</v>
      </c>
      <c r="D2949" s="3" t="s">
        <v>105</v>
      </c>
      <c r="E2949" s="3" t="s">
        <v>50</v>
      </c>
      <c r="F2949" s="4">
        <v>119</v>
      </c>
      <c r="G2949" s="14">
        <v>0.8</v>
      </c>
    </row>
    <row r="2950" spans="1:7" x14ac:dyDescent="0.25">
      <c r="A2950" s="3" t="s">
        <v>107</v>
      </c>
      <c r="B2950" s="3">
        <f t="shared" si="46"/>
        <v>2022</v>
      </c>
      <c r="C2950" s="3" t="str" cm="1">
        <f t="array" ref="C2950">_xlfn.IFS(LEFT(A2950,1)="1","1+2 kvartal",LEFT(A2950,1)="2","1+2 kvartal",LEFT(A2950,1)="3","3+4 kvartal",LEFT(A2950,1)="4","3+4 kvartal")</f>
        <v>1+2 kvartal</v>
      </c>
      <c r="D2950" s="3" t="s">
        <v>105</v>
      </c>
      <c r="E2950" s="3" t="s">
        <v>51</v>
      </c>
      <c r="F2950" s="4">
        <v>271</v>
      </c>
      <c r="G2950" s="14">
        <v>0.5</v>
      </c>
    </row>
    <row r="2951" spans="1:7" x14ac:dyDescent="0.25">
      <c r="A2951" s="3" t="s">
        <v>107</v>
      </c>
      <c r="B2951" s="3">
        <f t="shared" si="46"/>
        <v>2022</v>
      </c>
      <c r="C2951" s="3" t="str" cm="1">
        <f t="array" ref="C2951">_xlfn.IFS(LEFT(A2951,1)="1","1+2 kvartal",LEFT(A2951,1)="2","1+2 kvartal",LEFT(A2951,1)="3","3+4 kvartal",LEFT(A2951,1)="4","3+4 kvartal")</f>
        <v>1+2 kvartal</v>
      </c>
      <c r="D2951" s="3" t="s">
        <v>105</v>
      </c>
      <c r="E2951" s="3" t="s">
        <v>52</v>
      </c>
      <c r="F2951" s="4">
        <v>1071</v>
      </c>
      <c r="G2951" s="14">
        <v>0.2</v>
      </c>
    </row>
    <row r="2952" spans="1:7" x14ac:dyDescent="0.25">
      <c r="A2952" s="3" t="s">
        <v>107</v>
      </c>
      <c r="B2952" s="3">
        <f t="shared" si="46"/>
        <v>2022</v>
      </c>
      <c r="C2952" s="3" t="str" cm="1">
        <f t="array" ref="C2952">_xlfn.IFS(LEFT(A2952,1)="1","1+2 kvartal",LEFT(A2952,1)="2","1+2 kvartal",LEFT(A2952,1)="3","3+4 kvartal",LEFT(A2952,1)="4","3+4 kvartal")</f>
        <v>1+2 kvartal</v>
      </c>
      <c r="D2952" s="3" t="s">
        <v>105</v>
      </c>
      <c r="E2952" s="3" t="s">
        <v>53</v>
      </c>
      <c r="F2952" s="4">
        <v>193</v>
      </c>
      <c r="G2952" s="14">
        <v>0.5</v>
      </c>
    </row>
    <row r="2953" spans="1:7" x14ac:dyDescent="0.25">
      <c r="A2953" s="3" t="s">
        <v>107</v>
      </c>
      <c r="B2953" s="3">
        <f t="shared" si="46"/>
        <v>2022</v>
      </c>
      <c r="C2953" s="3" t="str" cm="1">
        <f t="array" ref="C2953">_xlfn.IFS(LEFT(A2953,1)="1","1+2 kvartal",LEFT(A2953,1)="2","1+2 kvartal",LEFT(A2953,1)="3","3+4 kvartal",LEFT(A2953,1)="4","3+4 kvartal")</f>
        <v>1+2 kvartal</v>
      </c>
      <c r="D2953" s="3" t="s">
        <v>105</v>
      </c>
      <c r="E2953" s="3" t="s">
        <v>54</v>
      </c>
      <c r="F2953" s="4">
        <v>102</v>
      </c>
      <c r="G2953" s="14">
        <v>1.5</v>
      </c>
    </row>
    <row r="2954" spans="1:7" x14ac:dyDescent="0.25">
      <c r="A2954" s="3" t="s">
        <v>107</v>
      </c>
      <c r="B2954" s="3">
        <f t="shared" si="46"/>
        <v>2022</v>
      </c>
      <c r="C2954" s="3" t="str" cm="1">
        <f t="array" ref="C2954">_xlfn.IFS(LEFT(A2954,1)="1","1+2 kvartal",LEFT(A2954,1)="2","1+2 kvartal",LEFT(A2954,1)="3","3+4 kvartal",LEFT(A2954,1)="4","3+4 kvartal")</f>
        <v>1+2 kvartal</v>
      </c>
      <c r="D2954" s="3" t="s">
        <v>105</v>
      </c>
      <c r="E2954" s="3" t="s">
        <v>55</v>
      </c>
      <c r="F2954" s="4">
        <v>85</v>
      </c>
      <c r="G2954" s="14">
        <v>0.5</v>
      </c>
    </row>
    <row r="2955" spans="1:7" x14ac:dyDescent="0.25">
      <c r="A2955" s="3" t="s">
        <v>107</v>
      </c>
      <c r="B2955" s="3">
        <f t="shared" si="46"/>
        <v>2022</v>
      </c>
      <c r="C2955" s="3" t="str" cm="1">
        <f t="array" ref="C2955">_xlfn.IFS(LEFT(A2955,1)="1","1+2 kvartal",LEFT(A2955,1)="2","1+2 kvartal",LEFT(A2955,1)="3","3+4 kvartal",LEFT(A2955,1)="4","3+4 kvartal")</f>
        <v>1+2 kvartal</v>
      </c>
      <c r="D2955" s="3" t="s">
        <v>105</v>
      </c>
      <c r="E2955" s="3" t="s">
        <v>56</v>
      </c>
      <c r="F2955" s="4">
        <v>72</v>
      </c>
      <c r="G2955" s="14">
        <v>0.6</v>
      </c>
    </row>
    <row r="2956" spans="1:7" x14ac:dyDescent="0.25">
      <c r="A2956" s="3" t="s">
        <v>107</v>
      </c>
      <c r="B2956" s="3">
        <f t="shared" si="46"/>
        <v>2022</v>
      </c>
      <c r="C2956" s="3" t="str" cm="1">
        <f t="array" ref="C2956">_xlfn.IFS(LEFT(A2956,1)="1","1+2 kvartal",LEFT(A2956,1)="2","1+2 kvartal",LEFT(A2956,1)="3","3+4 kvartal",LEFT(A2956,1)="4","3+4 kvartal")</f>
        <v>1+2 kvartal</v>
      </c>
      <c r="D2956" s="3" t="s">
        <v>105</v>
      </c>
      <c r="E2956" s="3" t="s">
        <v>57</v>
      </c>
      <c r="F2956" s="4">
        <v>318</v>
      </c>
      <c r="G2956" s="14">
        <v>1.3</v>
      </c>
    </row>
    <row r="2957" spans="1:7" x14ac:dyDescent="0.25">
      <c r="A2957" s="3" t="s">
        <v>107</v>
      </c>
      <c r="B2957" s="3">
        <f t="shared" si="46"/>
        <v>2022</v>
      </c>
      <c r="C2957" s="3" t="str" cm="1">
        <f t="array" ref="C2957">_xlfn.IFS(LEFT(A2957,1)="1","1+2 kvartal",LEFT(A2957,1)="2","1+2 kvartal",LEFT(A2957,1)="3","3+4 kvartal",LEFT(A2957,1)="4","3+4 kvartal")</f>
        <v>1+2 kvartal</v>
      </c>
      <c r="D2957" s="3" t="s">
        <v>105</v>
      </c>
      <c r="E2957" s="3" t="s">
        <v>58</v>
      </c>
      <c r="F2957" s="4">
        <v>98</v>
      </c>
      <c r="G2957" s="14">
        <v>0.3</v>
      </c>
    </row>
    <row r="2958" spans="1:7" x14ac:dyDescent="0.25">
      <c r="A2958" s="3" t="s">
        <v>107</v>
      </c>
      <c r="B2958" s="3">
        <f t="shared" si="46"/>
        <v>2022</v>
      </c>
      <c r="C2958" s="3" t="str" cm="1">
        <f t="array" ref="C2958">_xlfn.IFS(LEFT(A2958,1)="1","1+2 kvartal",LEFT(A2958,1)="2","1+2 kvartal",LEFT(A2958,1)="3","3+4 kvartal",LEFT(A2958,1)="4","3+4 kvartal")</f>
        <v>1+2 kvartal</v>
      </c>
      <c r="D2958" s="3" t="s">
        <v>105</v>
      </c>
      <c r="E2958" s="3" t="s">
        <v>59</v>
      </c>
      <c r="F2958" s="4">
        <v>10</v>
      </c>
      <c r="G2958" s="14">
        <v>1.1000000000000001</v>
      </c>
    </row>
    <row r="2959" spans="1:7" x14ac:dyDescent="0.25">
      <c r="A2959" s="3" t="s">
        <v>107</v>
      </c>
      <c r="B2959" s="3">
        <f t="shared" si="46"/>
        <v>2022</v>
      </c>
      <c r="C2959" s="3" t="str" cm="1">
        <f t="array" ref="C2959">_xlfn.IFS(LEFT(A2959,1)="1","1+2 kvartal",LEFT(A2959,1)="2","1+2 kvartal",LEFT(A2959,1)="3","3+4 kvartal",LEFT(A2959,1)="4","3+4 kvartal")</f>
        <v>1+2 kvartal</v>
      </c>
      <c r="D2959" s="3" t="s">
        <v>105</v>
      </c>
      <c r="E2959" s="3" t="s">
        <v>60</v>
      </c>
      <c r="F2959" s="4">
        <v>161</v>
      </c>
      <c r="G2959" s="14">
        <v>0.6</v>
      </c>
    </row>
    <row r="2960" spans="1:7" x14ac:dyDescent="0.25">
      <c r="A2960" s="3" t="s">
        <v>107</v>
      </c>
      <c r="B2960" s="3">
        <f t="shared" si="46"/>
        <v>2022</v>
      </c>
      <c r="C2960" s="3" t="str" cm="1">
        <f t="array" ref="C2960">_xlfn.IFS(LEFT(A2960,1)="1","1+2 kvartal",LEFT(A2960,1)="2","1+2 kvartal",LEFT(A2960,1)="3","3+4 kvartal",LEFT(A2960,1)="4","3+4 kvartal")</f>
        <v>1+2 kvartal</v>
      </c>
      <c r="D2960" s="3" t="s">
        <v>105</v>
      </c>
      <c r="E2960" s="3" t="s">
        <v>61</v>
      </c>
      <c r="F2960" s="4">
        <v>148</v>
      </c>
      <c r="G2960" s="14">
        <v>0.6</v>
      </c>
    </row>
    <row r="2961" spans="1:7" x14ac:dyDescent="0.25">
      <c r="A2961" s="3" t="s">
        <v>107</v>
      </c>
      <c r="B2961" s="3">
        <f t="shared" si="46"/>
        <v>2022</v>
      </c>
      <c r="C2961" s="3" t="str" cm="1">
        <f t="array" ref="C2961">_xlfn.IFS(LEFT(A2961,1)="1","1+2 kvartal",LEFT(A2961,1)="2","1+2 kvartal",LEFT(A2961,1)="3","3+4 kvartal",LEFT(A2961,1)="4","3+4 kvartal")</f>
        <v>1+2 kvartal</v>
      </c>
      <c r="D2961" s="3" t="s">
        <v>105</v>
      </c>
      <c r="E2961" s="3" t="s">
        <v>62</v>
      </c>
      <c r="F2961" s="4">
        <v>79</v>
      </c>
      <c r="G2961" s="14">
        <v>0.7</v>
      </c>
    </row>
    <row r="2962" spans="1:7" x14ac:dyDescent="0.25">
      <c r="A2962" s="3" t="s">
        <v>107</v>
      </c>
      <c r="B2962" s="3">
        <f t="shared" si="46"/>
        <v>2022</v>
      </c>
      <c r="C2962" s="3" t="str" cm="1">
        <f t="array" ref="C2962">_xlfn.IFS(LEFT(A2962,1)="1","1+2 kvartal",LEFT(A2962,1)="2","1+2 kvartal",LEFT(A2962,1)="3","3+4 kvartal",LEFT(A2962,1)="4","3+4 kvartal")</f>
        <v>1+2 kvartal</v>
      </c>
      <c r="D2962" s="3" t="s">
        <v>105</v>
      </c>
      <c r="E2962" s="3" t="s">
        <v>63</v>
      </c>
      <c r="F2962" s="4">
        <v>235</v>
      </c>
      <c r="G2962" s="4">
        <v>1</v>
      </c>
    </row>
    <row r="2963" spans="1:7" x14ac:dyDescent="0.25">
      <c r="A2963" s="3" t="s">
        <v>107</v>
      </c>
      <c r="B2963" s="3">
        <f t="shared" si="46"/>
        <v>2022</v>
      </c>
      <c r="C2963" s="3" t="str" cm="1">
        <f t="array" ref="C2963">_xlfn.IFS(LEFT(A2963,1)="1","1+2 kvartal",LEFT(A2963,1)="2","1+2 kvartal",LEFT(A2963,1)="3","3+4 kvartal",LEFT(A2963,1)="4","3+4 kvartal")</f>
        <v>1+2 kvartal</v>
      </c>
      <c r="D2963" s="3" t="s">
        <v>105</v>
      </c>
      <c r="E2963" s="3" t="s">
        <v>64</v>
      </c>
      <c r="F2963" s="4">
        <v>155</v>
      </c>
      <c r="G2963" s="14">
        <v>0.8</v>
      </c>
    </row>
    <row r="2964" spans="1:7" x14ac:dyDescent="0.25">
      <c r="A2964" s="3" t="s">
        <v>107</v>
      </c>
      <c r="B2964" s="3">
        <f t="shared" si="46"/>
        <v>2022</v>
      </c>
      <c r="C2964" s="3" t="str" cm="1">
        <f t="array" ref="C2964">_xlfn.IFS(LEFT(A2964,1)="1","1+2 kvartal",LEFT(A2964,1)="2","1+2 kvartal",LEFT(A2964,1)="3","3+4 kvartal",LEFT(A2964,1)="4","3+4 kvartal")</f>
        <v>1+2 kvartal</v>
      </c>
      <c r="D2964" s="3" t="s">
        <v>105</v>
      </c>
      <c r="E2964" s="3" t="s">
        <v>65</v>
      </c>
      <c r="F2964" s="4">
        <v>137</v>
      </c>
      <c r="G2964" s="14">
        <v>0.7</v>
      </c>
    </row>
    <row r="2965" spans="1:7" x14ac:dyDescent="0.25">
      <c r="A2965" s="3" t="s">
        <v>107</v>
      </c>
      <c r="B2965" s="3">
        <f t="shared" si="46"/>
        <v>2022</v>
      </c>
      <c r="C2965" s="3" t="str" cm="1">
        <f t="array" ref="C2965">_xlfn.IFS(LEFT(A2965,1)="1","1+2 kvartal",LEFT(A2965,1)="2","1+2 kvartal",LEFT(A2965,1)="3","3+4 kvartal",LEFT(A2965,1)="4","3+4 kvartal")</f>
        <v>1+2 kvartal</v>
      </c>
      <c r="D2965" s="3" t="s">
        <v>105</v>
      </c>
      <c r="E2965" s="3" t="s">
        <v>66</v>
      </c>
      <c r="F2965" s="4">
        <v>341</v>
      </c>
      <c r="G2965" s="14">
        <v>0.6</v>
      </c>
    </row>
    <row r="2966" spans="1:7" x14ac:dyDescent="0.25">
      <c r="A2966" s="3" t="s">
        <v>107</v>
      </c>
      <c r="B2966" s="3">
        <f t="shared" si="46"/>
        <v>2022</v>
      </c>
      <c r="C2966" s="3" t="str" cm="1">
        <f t="array" ref="C2966">_xlfn.IFS(LEFT(A2966,1)="1","1+2 kvartal",LEFT(A2966,1)="2","1+2 kvartal",LEFT(A2966,1)="3","3+4 kvartal",LEFT(A2966,1)="4","3+4 kvartal")</f>
        <v>1+2 kvartal</v>
      </c>
      <c r="D2966" s="3" t="s">
        <v>105</v>
      </c>
      <c r="E2966" s="3" t="s">
        <v>67</v>
      </c>
      <c r="F2966" s="4">
        <v>76</v>
      </c>
      <c r="G2966" s="14">
        <v>0.5</v>
      </c>
    </row>
    <row r="2967" spans="1:7" x14ac:dyDescent="0.25">
      <c r="A2967" s="3" t="s">
        <v>107</v>
      </c>
      <c r="B2967" s="3">
        <f t="shared" si="46"/>
        <v>2022</v>
      </c>
      <c r="C2967" s="3" t="str" cm="1">
        <f t="array" ref="C2967">_xlfn.IFS(LEFT(A2967,1)="1","1+2 kvartal",LEFT(A2967,1)="2","1+2 kvartal",LEFT(A2967,1)="3","3+4 kvartal",LEFT(A2967,1)="4","3+4 kvartal")</f>
        <v>1+2 kvartal</v>
      </c>
      <c r="D2967" s="3" t="s">
        <v>105</v>
      </c>
      <c r="E2967" s="3" t="s">
        <v>68</v>
      </c>
      <c r="F2967" s="4">
        <v>634</v>
      </c>
      <c r="G2967" s="14">
        <v>0.5</v>
      </c>
    </row>
    <row r="2968" spans="1:7" x14ac:dyDescent="0.25">
      <c r="A2968" s="3" t="s">
        <v>107</v>
      </c>
      <c r="B2968" s="3">
        <f t="shared" si="46"/>
        <v>2022</v>
      </c>
      <c r="C2968" s="3" t="str" cm="1">
        <f t="array" ref="C2968">_xlfn.IFS(LEFT(A2968,1)="1","1+2 kvartal",LEFT(A2968,1)="2","1+2 kvartal",LEFT(A2968,1)="3","3+4 kvartal",LEFT(A2968,1)="4","3+4 kvartal")</f>
        <v>1+2 kvartal</v>
      </c>
      <c r="D2968" s="3" t="s">
        <v>105</v>
      </c>
      <c r="E2968" s="3" t="s">
        <v>69</v>
      </c>
      <c r="F2968" s="4">
        <v>160</v>
      </c>
      <c r="G2968" s="14">
        <v>0.8</v>
      </c>
    </row>
    <row r="2969" spans="1:7" x14ac:dyDescent="0.25">
      <c r="A2969" s="3" t="s">
        <v>107</v>
      </c>
      <c r="B2969" s="3">
        <f t="shared" si="46"/>
        <v>2022</v>
      </c>
      <c r="C2969" s="3" t="str" cm="1">
        <f t="array" ref="C2969">_xlfn.IFS(LEFT(A2969,1)="1","1+2 kvartal",LEFT(A2969,1)="2","1+2 kvartal",LEFT(A2969,1)="3","3+4 kvartal",LEFT(A2969,1)="4","3+4 kvartal")</f>
        <v>1+2 kvartal</v>
      </c>
      <c r="D2969" s="3" t="s">
        <v>105</v>
      </c>
      <c r="E2969" s="3" t="s">
        <v>70</v>
      </c>
      <c r="F2969" s="4">
        <v>317</v>
      </c>
      <c r="G2969" s="14">
        <v>0.5</v>
      </c>
    </row>
    <row r="2970" spans="1:7" x14ac:dyDescent="0.25">
      <c r="A2970" s="3" t="s">
        <v>107</v>
      </c>
      <c r="B2970" s="3">
        <f t="shared" si="46"/>
        <v>2022</v>
      </c>
      <c r="C2970" s="3" t="str" cm="1">
        <f t="array" ref="C2970">_xlfn.IFS(LEFT(A2970,1)="1","1+2 kvartal",LEFT(A2970,1)="2","1+2 kvartal",LEFT(A2970,1)="3","3+4 kvartal",LEFT(A2970,1)="4","3+4 kvartal")</f>
        <v>1+2 kvartal</v>
      </c>
      <c r="D2970" s="3" t="s">
        <v>105</v>
      </c>
      <c r="E2970" s="3" t="s">
        <v>71</v>
      </c>
      <c r="F2970" s="4">
        <v>103</v>
      </c>
      <c r="G2970" s="14">
        <v>0.5</v>
      </c>
    </row>
    <row r="2971" spans="1:7" x14ac:dyDescent="0.25">
      <c r="A2971" s="3" t="s">
        <v>107</v>
      </c>
      <c r="B2971" s="3">
        <f t="shared" si="46"/>
        <v>2022</v>
      </c>
      <c r="C2971" s="3" t="str" cm="1">
        <f t="array" ref="C2971">_xlfn.IFS(LEFT(A2971,1)="1","1+2 kvartal",LEFT(A2971,1)="2","1+2 kvartal",LEFT(A2971,1)="3","3+4 kvartal",LEFT(A2971,1)="4","3+4 kvartal")</f>
        <v>1+2 kvartal</v>
      </c>
      <c r="D2971" s="3" t="s">
        <v>105</v>
      </c>
      <c r="E2971" s="3" t="s">
        <v>72</v>
      </c>
      <c r="F2971" s="4">
        <v>209</v>
      </c>
      <c r="G2971" s="14">
        <v>0.6</v>
      </c>
    </row>
    <row r="2972" spans="1:7" x14ac:dyDescent="0.25">
      <c r="A2972" s="3" t="s">
        <v>107</v>
      </c>
      <c r="B2972" s="3">
        <f t="shared" si="46"/>
        <v>2022</v>
      </c>
      <c r="C2972" s="3" t="str" cm="1">
        <f t="array" ref="C2972">_xlfn.IFS(LEFT(A2972,1)="1","1+2 kvartal",LEFT(A2972,1)="2","1+2 kvartal",LEFT(A2972,1)="3","3+4 kvartal",LEFT(A2972,1)="4","3+4 kvartal")</f>
        <v>1+2 kvartal</v>
      </c>
      <c r="D2972" s="3" t="s">
        <v>105</v>
      </c>
      <c r="E2972" s="3" t="s">
        <v>73</v>
      </c>
      <c r="F2972" s="4">
        <v>111</v>
      </c>
      <c r="G2972" s="14">
        <v>0.5</v>
      </c>
    </row>
    <row r="2973" spans="1:7" x14ac:dyDescent="0.25">
      <c r="A2973" s="3" t="s">
        <v>107</v>
      </c>
      <c r="B2973" s="3">
        <f t="shared" si="46"/>
        <v>2022</v>
      </c>
      <c r="C2973" s="3" t="str" cm="1">
        <f t="array" ref="C2973">_xlfn.IFS(LEFT(A2973,1)="1","1+2 kvartal",LEFT(A2973,1)="2","1+2 kvartal",LEFT(A2973,1)="3","3+4 kvartal",LEFT(A2973,1)="4","3+4 kvartal")</f>
        <v>1+2 kvartal</v>
      </c>
      <c r="D2973" s="3" t="s">
        <v>105</v>
      </c>
      <c r="E2973" s="3" t="s">
        <v>74</v>
      </c>
      <c r="F2973" s="4">
        <v>247</v>
      </c>
      <c r="G2973" s="14">
        <v>0.4</v>
      </c>
    </row>
    <row r="2974" spans="1:7" x14ac:dyDescent="0.25">
      <c r="A2974" s="3" t="s">
        <v>107</v>
      </c>
      <c r="B2974" s="3">
        <f t="shared" si="46"/>
        <v>2022</v>
      </c>
      <c r="C2974" s="3" t="str" cm="1">
        <f t="array" ref="C2974">_xlfn.IFS(LEFT(A2974,1)="1","1+2 kvartal",LEFT(A2974,1)="2","1+2 kvartal",LEFT(A2974,1)="3","3+4 kvartal",LEFT(A2974,1)="4","3+4 kvartal")</f>
        <v>1+2 kvartal</v>
      </c>
      <c r="D2974" s="3" t="s">
        <v>105</v>
      </c>
      <c r="E2974" s="3" t="s">
        <v>75</v>
      </c>
      <c r="F2974" s="4">
        <v>108</v>
      </c>
      <c r="G2974" s="14">
        <v>0.3</v>
      </c>
    </row>
    <row r="2975" spans="1:7" x14ac:dyDescent="0.25">
      <c r="A2975" s="3" t="s">
        <v>107</v>
      </c>
      <c r="B2975" s="3">
        <f t="shared" si="46"/>
        <v>2022</v>
      </c>
      <c r="C2975" s="3" t="str" cm="1">
        <f t="array" ref="C2975">_xlfn.IFS(LEFT(A2975,1)="1","1+2 kvartal",LEFT(A2975,1)="2","1+2 kvartal",LEFT(A2975,1)="3","3+4 kvartal",LEFT(A2975,1)="4","3+4 kvartal")</f>
        <v>1+2 kvartal</v>
      </c>
      <c r="D2975" s="3" t="s">
        <v>105</v>
      </c>
      <c r="E2975" s="3" t="s">
        <v>76</v>
      </c>
      <c r="F2975" s="4">
        <v>136</v>
      </c>
      <c r="G2975" s="14">
        <v>0.5</v>
      </c>
    </row>
    <row r="2976" spans="1:7" x14ac:dyDescent="0.25">
      <c r="A2976" s="3" t="s">
        <v>107</v>
      </c>
      <c r="B2976" s="3">
        <f t="shared" si="46"/>
        <v>2022</v>
      </c>
      <c r="C2976" s="3" t="str" cm="1">
        <f t="array" ref="C2976">_xlfn.IFS(LEFT(A2976,1)="1","1+2 kvartal",LEFT(A2976,1)="2","1+2 kvartal",LEFT(A2976,1)="3","3+4 kvartal",LEFT(A2976,1)="4","3+4 kvartal")</f>
        <v>1+2 kvartal</v>
      </c>
      <c r="D2976" s="3" t="s">
        <v>105</v>
      </c>
      <c r="E2976" s="3" t="s">
        <v>77</v>
      </c>
      <c r="F2976" s="4">
        <v>20</v>
      </c>
      <c r="G2976" s="4">
        <v>1</v>
      </c>
    </row>
    <row r="2977" spans="1:7" x14ac:dyDescent="0.25">
      <c r="A2977" s="3" t="s">
        <v>107</v>
      </c>
      <c r="B2977" s="3">
        <f t="shared" si="46"/>
        <v>2022</v>
      </c>
      <c r="C2977" s="3" t="str" cm="1">
        <f t="array" ref="C2977">_xlfn.IFS(LEFT(A2977,1)="1","1+2 kvartal",LEFT(A2977,1)="2","1+2 kvartal",LEFT(A2977,1)="3","3+4 kvartal",LEFT(A2977,1)="4","3+4 kvartal")</f>
        <v>1+2 kvartal</v>
      </c>
      <c r="D2977" s="3" t="s">
        <v>105</v>
      </c>
      <c r="E2977" s="3" t="s">
        <v>78</v>
      </c>
      <c r="F2977" s="4">
        <v>292</v>
      </c>
      <c r="G2977" s="14">
        <v>0.5</v>
      </c>
    </row>
    <row r="2978" spans="1:7" x14ac:dyDescent="0.25">
      <c r="A2978" s="3" t="s">
        <v>107</v>
      </c>
      <c r="B2978" s="3">
        <f t="shared" si="46"/>
        <v>2022</v>
      </c>
      <c r="C2978" s="3" t="str" cm="1">
        <f t="array" ref="C2978">_xlfn.IFS(LEFT(A2978,1)="1","1+2 kvartal",LEFT(A2978,1)="2","1+2 kvartal",LEFT(A2978,1)="3","3+4 kvartal",LEFT(A2978,1)="4","3+4 kvartal")</f>
        <v>1+2 kvartal</v>
      </c>
      <c r="D2978" s="3" t="s">
        <v>105</v>
      </c>
      <c r="E2978" s="3" t="s">
        <v>79</v>
      </c>
      <c r="F2978" s="4">
        <v>156</v>
      </c>
      <c r="G2978" s="14">
        <v>0.4</v>
      </c>
    </row>
    <row r="2979" spans="1:7" x14ac:dyDescent="0.25">
      <c r="A2979" s="3" t="s">
        <v>107</v>
      </c>
      <c r="B2979" s="3">
        <f t="shared" si="46"/>
        <v>2022</v>
      </c>
      <c r="C2979" s="3" t="str" cm="1">
        <f t="array" ref="C2979">_xlfn.IFS(LEFT(A2979,1)="1","1+2 kvartal",LEFT(A2979,1)="2","1+2 kvartal",LEFT(A2979,1)="3","3+4 kvartal",LEFT(A2979,1)="4","3+4 kvartal")</f>
        <v>1+2 kvartal</v>
      </c>
      <c r="D2979" s="3" t="s">
        <v>105</v>
      </c>
      <c r="E2979" s="3" t="s">
        <v>80</v>
      </c>
      <c r="F2979" s="4">
        <v>187</v>
      </c>
      <c r="G2979" s="14">
        <v>0.7</v>
      </c>
    </row>
    <row r="2980" spans="1:7" x14ac:dyDescent="0.25">
      <c r="A2980" s="3" t="s">
        <v>107</v>
      </c>
      <c r="B2980" s="3">
        <f t="shared" si="46"/>
        <v>2022</v>
      </c>
      <c r="C2980" s="3" t="str" cm="1">
        <f t="array" ref="C2980">_xlfn.IFS(LEFT(A2980,1)="1","1+2 kvartal",LEFT(A2980,1)="2","1+2 kvartal",LEFT(A2980,1)="3","3+4 kvartal",LEFT(A2980,1)="4","3+4 kvartal")</f>
        <v>1+2 kvartal</v>
      </c>
      <c r="D2980" s="3" t="s">
        <v>105</v>
      </c>
      <c r="E2980" s="3" t="s">
        <v>81</v>
      </c>
      <c r="F2980" s="4">
        <v>289</v>
      </c>
      <c r="G2980" s="14">
        <v>0.6</v>
      </c>
    </row>
    <row r="2981" spans="1:7" x14ac:dyDescent="0.25">
      <c r="A2981" s="3" t="s">
        <v>107</v>
      </c>
      <c r="B2981" s="3">
        <f t="shared" si="46"/>
        <v>2022</v>
      </c>
      <c r="C2981" s="3" t="str" cm="1">
        <f t="array" ref="C2981">_xlfn.IFS(LEFT(A2981,1)="1","1+2 kvartal",LEFT(A2981,1)="2","1+2 kvartal",LEFT(A2981,1)="3","3+4 kvartal",LEFT(A2981,1)="4","3+4 kvartal")</f>
        <v>1+2 kvartal</v>
      </c>
      <c r="D2981" s="3" t="s">
        <v>105</v>
      </c>
      <c r="E2981" s="3" t="s">
        <v>82</v>
      </c>
      <c r="F2981" s="4">
        <v>59</v>
      </c>
      <c r="G2981" s="14">
        <v>0.4</v>
      </c>
    </row>
    <row r="2982" spans="1:7" x14ac:dyDescent="0.25">
      <c r="A2982" s="3" t="s">
        <v>107</v>
      </c>
      <c r="B2982" s="3">
        <f t="shared" si="46"/>
        <v>2022</v>
      </c>
      <c r="C2982" s="3" t="str" cm="1">
        <f t="array" ref="C2982">_xlfn.IFS(LEFT(A2982,1)="1","1+2 kvartal",LEFT(A2982,1)="2","1+2 kvartal",LEFT(A2982,1)="3","3+4 kvartal",LEFT(A2982,1)="4","3+4 kvartal")</f>
        <v>1+2 kvartal</v>
      </c>
      <c r="D2982" s="3" t="s">
        <v>105</v>
      </c>
      <c r="E2982" s="3" t="s">
        <v>83</v>
      </c>
      <c r="F2982" s="4">
        <v>159</v>
      </c>
      <c r="G2982" s="14">
        <v>0.8</v>
      </c>
    </row>
    <row r="2983" spans="1:7" x14ac:dyDescent="0.25">
      <c r="A2983" s="3" t="s">
        <v>107</v>
      </c>
      <c r="B2983" s="3">
        <f t="shared" si="46"/>
        <v>2022</v>
      </c>
      <c r="C2983" s="3" t="str" cm="1">
        <f t="array" ref="C2983">_xlfn.IFS(LEFT(A2983,1)="1","1+2 kvartal",LEFT(A2983,1)="2","1+2 kvartal",LEFT(A2983,1)="3","3+4 kvartal",LEFT(A2983,1)="4","3+4 kvartal")</f>
        <v>1+2 kvartal</v>
      </c>
      <c r="D2983" s="3" t="s">
        <v>105</v>
      </c>
      <c r="E2983" s="3" t="s">
        <v>84</v>
      </c>
      <c r="F2983" s="4">
        <v>135</v>
      </c>
      <c r="G2983" s="14">
        <v>0.9</v>
      </c>
    </row>
    <row r="2984" spans="1:7" x14ac:dyDescent="0.25">
      <c r="A2984" s="3" t="s">
        <v>107</v>
      </c>
      <c r="B2984" s="3">
        <f t="shared" si="46"/>
        <v>2022</v>
      </c>
      <c r="C2984" s="3" t="str" cm="1">
        <f t="array" ref="C2984">_xlfn.IFS(LEFT(A2984,1)="1","1+2 kvartal",LEFT(A2984,1)="2","1+2 kvartal",LEFT(A2984,1)="3","3+4 kvartal",LEFT(A2984,1)="4","3+4 kvartal")</f>
        <v>1+2 kvartal</v>
      </c>
      <c r="D2984" s="3" t="s">
        <v>105</v>
      </c>
      <c r="E2984" s="3" t="s">
        <v>85</v>
      </c>
      <c r="F2984" s="4">
        <v>96</v>
      </c>
      <c r="G2984" s="14">
        <v>0.8</v>
      </c>
    </row>
    <row r="2985" spans="1:7" x14ac:dyDescent="0.25">
      <c r="A2985" s="3" t="s">
        <v>107</v>
      </c>
      <c r="B2985" s="3">
        <f t="shared" si="46"/>
        <v>2022</v>
      </c>
      <c r="C2985" s="3" t="str" cm="1">
        <f t="array" ref="C2985">_xlfn.IFS(LEFT(A2985,1)="1","1+2 kvartal",LEFT(A2985,1)="2","1+2 kvartal",LEFT(A2985,1)="3","3+4 kvartal",LEFT(A2985,1)="4","3+4 kvartal")</f>
        <v>1+2 kvartal</v>
      </c>
      <c r="D2985" s="3" t="s">
        <v>105</v>
      </c>
      <c r="E2985" s="3" t="s">
        <v>86</v>
      </c>
      <c r="F2985" s="4">
        <v>243</v>
      </c>
      <c r="G2985" s="14">
        <v>0.7</v>
      </c>
    </row>
    <row r="2986" spans="1:7" x14ac:dyDescent="0.25">
      <c r="A2986" s="3" t="s">
        <v>107</v>
      </c>
      <c r="B2986" s="3">
        <f t="shared" si="46"/>
        <v>2022</v>
      </c>
      <c r="C2986" s="3" t="str" cm="1">
        <f t="array" ref="C2986">_xlfn.IFS(LEFT(A2986,1)="1","1+2 kvartal",LEFT(A2986,1)="2","1+2 kvartal",LEFT(A2986,1)="3","3+4 kvartal",LEFT(A2986,1)="4","3+4 kvartal")</f>
        <v>1+2 kvartal</v>
      </c>
      <c r="D2986" s="3" t="s">
        <v>105</v>
      </c>
      <c r="E2986" s="3" t="s">
        <v>87</v>
      </c>
      <c r="F2986" s="4">
        <v>154</v>
      </c>
      <c r="G2986" s="14">
        <v>0.6</v>
      </c>
    </row>
    <row r="2987" spans="1:7" x14ac:dyDescent="0.25">
      <c r="A2987" s="3" t="s">
        <v>107</v>
      </c>
      <c r="B2987" s="3">
        <f t="shared" si="46"/>
        <v>2022</v>
      </c>
      <c r="C2987" s="3" t="str" cm="1">
        <f t="array" ref="C2987">_xlfn.IFS(LEFT(A2987,1)="1","1+2 kvartal",LEFT(A2987,1)="2","1+2 kvartal",LEFT(A2987,1)="3","3+4 kvartal",LEFT(A2987,1)="4","3+4 kvartal")</f>
        <v>1+2 kvartal</v>
      </c>
      <c r="D2987" s="3" t="s">
        <v>105</v>
      </c>
      <c r="E2987" s="3" t="s">
        <v>88</v>
      </c>
      <c r="F2987" s="4">
        <v>301</v>
      </c>
      <c r="G2987" s="14">
        <v>0.7</v>
      </c>
    </row>
    <row r="2988" spans="1:7" x14ac:dyDescent="0.25">
      <c r="A2988" s="3" t="s">
        <v>107</v>
      </c>
      <c r="B2988" s="3">
        <f t="shared" si="46"/>
        <v>2022</v>
      </c>
      <c r="C2988" s="3" t="str" cm="1">
        <f t="array" ref="C2988">_xlfn.IFS(LEFT(A2988,1)="1","1+2 kvartal",LEFT(A2988,1)="2","1+2 kvartal",LEFT(A2988,1)="3","3+4 kvartal",LEFT(A2988,1)="4","3+4 kvartal")</f>
        <v>1+2 kvartal</v>
      </c>
      <c r="D2988" s="3" t="s">
        <v>105</v>
      </c>
      <c r="E2988" s="3" t="s">
        <v>89</v>
      </c>
      <c r="F2988" s="4">
        <v>229</v>
      </c>
      <c r="G2988" s="14">
        <v>0.9</v>
      </c>
    </row>
    <row r="2989" spans="1:7" x14ac:dyDescent="0.25">
      <c r="A2989" s="3" t="s">
        <v>107</v>
      </c>
      <c r="B2989" s="3">
        <f t="shared" si="46"/>
        <v>2022</v>
      </c>
      <c r="C2989" s="3" t="str" cm="1">
        <f t="array" ref="C2989">_xlfn.IFS(LEFT(A2989,1)="1","1+2 kvartal",LEFT(A2989,1)="2","1+2 kvartal",LEFT(A2989,1)="3","3+4 kvartal",LEFT(A2989,1)="4","3+4 kvartal")</f>
        <v>1+2 kvartal</v>
      </c>
      <c r="D2989" s="3" t="s">
        <v>105</v>
      </c>
      <c r="E2989" s="3" t="s">
        <v>90</v>
      </c>
      <c r="F2989" s="4">
        <v>201</v>
      </c>
      <c r="G2989" s="14">
        <v>0.9</v>
      </c>
    </row>
    <row r="2990" spans="1:7" x14ac:dyDescent="0.25">
      <c r="A2990" s="3" t="s">
        <v>107</v>
      </c>
      <c r="B2990" s="3">
        <f t="shared" si="46"/>
        <v>2022</v>
      </c>
      <c r="C2990" s="3" t="str" cm="1">
        <f t="array" ref="C2990">_xlfn.IFS(LEFT(A2990,1)="1","1+2 kvartal",LEFT(A2990,1)="2","1+2 kvartal",LEFT(A2990,1)="3","3+4 kvartal",LEFT(A2990,1)="4","3+4 kvartal")</f>
        <v>1+2 kvartal</v>
      </c>
      <c r="D2990" s="3" t="s">
        <v>105</v>
      </c>
      <c r="E2990" s="3" t="s">
        <v>91</v>
      </c>
      <c r="F2990" s="4">
        <v>195</v>
      </c>
      <c r="G2990" s="14">
        <v>0.7</v>
      </c>
    </row>
    <row r="2991" spans="1:7" x14ac:dyDescent="0.25">
      <c r="A2991" s="3" t="s">
        <v>107</v>
      </c>
      <c r="B2991" s="3">
        <f t="shared" si="46"/>
        <v>2022</v>
      </c>
      <c r="C2991" s="3" t="str" cm="1">
        <f t="array" ref="C2991">_xlfn.IFS(LEFT(A2991,1)="1","1+2 kvartal",LEFT(A2991,1)="2","1+2 kvartal",LEFT(A2991,1)="3","3+4 kvartal",LEFT(A2991,1)="4","3+4 kvartal")</f>
        <v>1+2 kvartal</v>
      </c>
      <c r="D2991" s="3" t="s">
        <v>105</v>
      </c>
      <c r="E2991" s="3" t="s">
        <v>92</v>
      </c>
      <c r="F2991" s="4">
        <v>24</v>
      </c>
      <c r="G2991" s="14">
        <v>0.2</v>
      </c>
    </row>
    <row r="2992" spans="1:7" x14ac:dyDescent="0.25">
      <c r="A2992" s="3" t="s">
        <v>107</v>
      </c>
      <c r="B2992" s="3">
        <f t="shared" si="46"/>
        <v>2022</v>
      </c>
      <c r="C2992" s="3" t="str" cm="1">
        <f t="array" ref="C2992">_xlfn.IFS(LEFT(A2992,1)="1","1+2 kvartal",LEFT(A2992,1)="2","1+2 kvartal",LEFT(A2992,1)="3","3+4 kvartal",LEFT(A2992,1)="4","3+4 kvartal")</f>
        <v>1+2 kvartal</v>
      </c>
      <c r="D2992" s="3" t="s">
        <v>105</v>
      </c>
      <c r="E2992" s="3" t="s">
        <v>93</v>
      </c>
      <c r="F2992" s="4">
        <v>157</v>
      </c>
      <c r="G2992" s="14">
        <v>0.5</v>
      </c>
    </row>
    <row r="2993" spans="1:7" x14ac:dyDescent="0.25">
      <c r="A2993" s="3" t="s">
        <v>107</v>
      </c>
      <c r="B2993" s="3">
        <f t="shared" si="46"/>
        <v>2022</v>
      </c>
      <c r="C2993" s="3" t="str" cm="1">
        <f t="array" ref="C2993">_xlfn.IFS(LEFT(A2993,1)="1","1+2 kvartal",LEFT(A2993,1)="2","1+2 kvartal",LEFT(A2993,1)="3","3+4 kvartal",LEFT(A2993,1)="4","3+4 kvartal")</f>
        <v>1+2 kvartal</v>
      </c>
      <c r="D2993" s="3" t="s">
        <v>105</v>
      </c>
      <c r="E2993" s="3" t="s">
        <v>94</v>
      </c>
      <c r="F2993" s="4">
        <v>169</v>
      </c>
      <c r="G2993" s="14">
        <v>0.6</v>
      </c>
    </row>
    <row r="2994" spans="1:7" x14ac:dyDescent="0.25">
      <c r="A2994" s="3" t="s">
        <v>107</v>
      </c>
      <c r="B2994" s="3">
        <f t="shared" si="46"/>
        <v>2022</v>
      </c>
      <c r="C2994" s="3" t="str" cm="1">
        <f t="array" ref="C2994">_xlfn.IFS(LEFT(A2994,1)="1","1+2 kvartal",LEFT(A2994,1)="2","1+2 kvartal",LEFT(A2994,1)="3","3+4 kvartal",LEFT(A2994,1)="4","3+4 kvartal")</f>
        <v>1+2 kvartal</v>
      </c>
      <c r="D2994" s="3" t="s">
        <v>105</v>
      </c>
      <c r="E2994" s="3" t="s">
        <v>95</v>
      </c>
      <c r="F2994" s="4">
        <v>308</v>
      </c>
      <c r="G2994" s="14">
        <v>0.4</v>
      </c>
    </row>
    <row r="2995" spans="1:7" x14ac:dyDescent="0.25">
      <c r="A2995" s="3" t="s">
        <v>107</v>
      </c>
      <c r="B2995" s="3">
        <f t="shared" si="46"/>
        <v>2022</v>
      </c>
      <c r="C2995" s="3" t="str" cm="1">
        <f t="array" ref="C2995">_xlfn.IFS(LEFT(A2995,1)="1","1+2 kvartal",LEFT(A2995,1)="2","1+2 kvartal",LEFT(A2995,1)="3","3+4 kvartal",LEFT(A2995,1)="4","3+4 kvartal")</f>
        <v>1+2 kvartal</v>
      </c>
      <c r="D2995" s="3" t="s">
        <v>105</v>
      </c>
      <c r="E2995" s="3" t="s">
        <v>96</v>
      </c>
      <c r="F2995" s="4">
        <v>166</v>
      </c>
      <c r="G2995" s="14">
        <v>0.7</v>
      </c>
    </row>
    <row r="2996" spans="1:7" x14ac:dyDescent="0.25">
      <c r="A2996" s="3" t="s">
        <v>107</v>
      </c>
      <c r="B2996" s="3">
        <f t="shared" si="46"/>
        <v>2022</v>
      </c>
      <c r="C2996" s="3" t="str" cm="1">
        <f t="array" ref="C2996">_xlfn.IFS(LEFT(A2996,1)="1","1+2 kvartal",LEFT(A2996,1)="2","1+2 kvartal",LEFT(A2996,1)="3","3+4 kvartal",LEFT(A2996,1)="4","3+4 kvartal")</f>
        <v>1+2 kvartal</v>
      </c>
      <c r="D2996" s="3" t="s">
        <v>105</v>
      </c>
      <c r="E2996" s="3" t="s">
        <v>97</v>
      </c>
      <c r="F2996" s="4">
        <v>275</v>
      </c>
      <c r="G2996" s="14">
        <v>0.5</v>
      </c>
    </row>
    <row r="2997" spans="1:7" x14ac:dyDescent="0.25">
      <c r="A2997" s="3" t="s">
        <v>107</v>
      </c>
      <c r="B2997" s="3">
        <f t="shared" si="46"/>
        <v>2022</v>
      </c>
      <c r="C2997" s="3" t="str" cm="1">
        <f t="array" ref="C2997">_xlfn.IFS(LEFT(A2997,1)="1","1+2 kvartal",LEFT(A2997,1)="2","1+2 kvartal",LEFT(A2997,1)="3","3+4 kvartal",LEFT(A2997,1)="4","3+4 kvartal")</f>
        <v>1+2 kvartal</v>
      </c>
      <c r="D2997" s="3" t="s">
        <v>105</v>
      </c>
      <c r="E2997" s="3" t="s">
        <v>98</v>
      </c>
      <c r="F2997" s="4">
        <v>253</v>
      </c>
      <c r="G2997" s="14">
        <v>0.9</v>
      </c>
    </row>
    <row r="2998" spans="1:7" x14ac:dyDescent="0.25">
      <c r="A2998" s="3" t="s">
        <v>107</v>
      </c>
      <c r="B2998" s="3">
        <f t="shared" si="46"/>
        <v>2022</v>
      </c>
      <c r="C2998" s="3" t="str" cm="1">
        <f t="array" ref="C2998">_xlfn.IFS(LEFT(A2998,1)="1","1+2 kvartal",LEFT(A2998,1)="2","1+2 kvartal",LEFT(A2998,1)="3","3+4 kvartal",LEFT(A2998,1)="4","3+4 kvartal")</f>
        <v>1+2 kvartal</v>
      </c>
      <c r="D2998" s="3" t="s">
        <v>105</v>
      </c>
      <c r="E2998" s="3" t="s">
        <v>99</v>
      </c>
      <c r="F2998" s="4">
        <v>24</v>
      </c>
      <c r="G2998" s="14">
        <v>0.7</v>
      </c>
    </row>
    <row r="2999" spans="1:7" x14ac:dyDescent="0.25">
      <c r="A2999" s="3" t="s">
        <v>107</v>
      </c>
      <c r="B2999" s="3">
        <f t="shared" si="46"/>
        <v>2022</v>
      </c>
      <c r="C2999" s="3" t="str" cm="1">
        <f t="array" ref="C2999">_xlfn.IFS(LEFT(A2999,1)="1","1+2 kvartal",LEFT(A2999,1)="2","1+2 kvartal",LEFT(A2999,1)="3","3+4 kvartal",LEFT(A2999,1)="4","3+4 kvartal")</f>
        <v>1+2 kvartal</v>
      </c>
      <c r="D2999" s="3" t="s">
        <v>105</v>
      </c>
      <c r="E2999" s="3" t="s">
        <v>100</v>
      </c>
      <c r="F2999" s="4">
        <v>244</v>
      </c>
      <c r="G2999" s="14">
        <v>0.7</v>
      </c>
    </row>
    <row r="3000" spans="1:7" x14ac:dyDescent="0.25">
      <c r="A3000" s="3" t="s">
        <v>107</v>
      </c>
      <c r="B3000" s="3">
        <f t="shared" si="46"/>
        <v>2022</v>
      </c>
      <c r="C3000" s="3" t="str" cm="1">
        <f t="array" ref="C3000">_xlfn.IFS(LEFT(A3000,1)="1","1+2 kvartal",LEFT(A3000,1)="2","1+2 kvartal",LEFT(A3000,1)="3","3+4 kvartal",LEFT(A3000,1)="4","3+4 kvartal")</f>
        <v>1+2 kvartal</v>
      </c>
      <c r="D3000" s="3" t="s">
        <v>105</v>
      </c>
      <c r="E3000" s="3" t="s">
        <v>101</v>
      </c>
      <c r="F3000" s="4">
        <v>503</v>
      </c>
      <c r="G3000" s="14">
        <v>0.3</v>
      </c>
    </row>
    <row r="3001" spans="1:7" x14ac:dyDescent="0.25">
      <c r="A3001" s="3" t="s">
        <v>107</v>
      </c>
      <c r="B3001" s="3">
        <f t="shared" si="46"/>
        <v>2022</v>
      </c>
      <c r="C3001" s="3" t="str" cm="1">
        <f t="array" ref="C3001">_xlfn.IFS(LEFT(A3001,1)="1","1+2 kvartal",LEFT(A3001,1)="2","1+2 kvartal",LEFT(A3001,1)="3","3+4 kvartal",LEFT(A3001,1)="4","3+4 kvartal")</f>
        <v>1+2 kvartal</v>
      </c>
      <c r="D3001" s="3" t="s">
        <v>105</v>
      </c>
      <c r="E3001" s="3" t="s">
        <v>102</v>
      </c>
      <c r="F3001" s="4">
        <v>649</v>
      </c>
      <c r="G3001" s="14">
        <v>0.3</v>
      </c>
    </row>
    <row r="3002" spans="1:7" x14ac:dyDescent="0.25">
      <c r="A3002" s="3" t="s">
        <v>107</v>
      </c>
      <c r="B3002" s="3">
        <f t="shared" si="46"/>
        <v>2022</v>
      </c>
      <c r="C3002" s="3" t="str" cm="1">
        <f t="array" ref="C3002">_xlfn.IFS(LEFT(A3002,1)="1","1+2 kvartal",LEFT(A3002,1)="2","1+2 kvartal",LEFT(A3002,1)="3","3+4 kvartal",LEFT(A3002,1)="4","3+4 kvartal")</f>
        <v>1+2 kvartal</v>
      </c>
      <c r="D3002" s="3" t="s">
        <v>105</v>
      </c>
      <c r="E3002" s="3" t="s">
        <v>103</v>
      </c>
      <c r="F3002" s="4">
        <v>144</v>
      </c>
      <c r="G3002" s="5"/>
    </row>
    <row r="3003" spans="1:7" x14ac:dyDescent="0.25">
      <c r="A3003" s="3" t="s">
        <v>184</v>
      </c>
      <c r="B3003" s="3">
        <f t="shared" si="46"/>
        <v>2022</v>
      </c>
      <c r="C3003" s="3" t="str" cm="1">
        <f t="array" ref="C3003">_xlfn.IFS(LEFT(A3003,1)="1","1+2 kvartal",LEFT(A3003,1)="2","1+2 kvartal",LEFT(A3003,1)="3","3+4 kvartal",LEFT(A3003,1)="4","3+4 kvartal")</f>
        <v>3+4 kvartal</v>
      </c>
      <c r="D3003" s="3" t="s">
        <v>3</v>
      </c>
      <c r="E3003" s="3" t="s">
        <v>4</v>
      </c>
      <c r="F3003" s="4">
        <v>694205</v>
      </c>
      <c r="G3003" s="14">
        <v>18.3</v>
      </c>
    </row>
    <row r="3004" spans="1:7" x14ac:dyDescent="0.25">
      <c r="A3004" s="3" t="s">
        <v>184</v>
      </c>
      <c r="B3004" s="3">
        <f t="shared" si="46"/>
        <v>2022</v>
      </c>
      <c r="C3004" s="3" t="str" cm="1">
        <f t="array" ref="C3004">_xlfn.IFS(LEFT(A3004,1)="1","1+2 kvartal",LEFT(A3004,1)="2","1+2 kvartal",LEFT(A3004,1)="3","3+4 kvartal",LEFT(A3004,1)="4","3+4 kvartal")</f>
        <v>3+4 kvartal</v>
      </c>
      <c r="D3004" s="3" t="s">
        <v>3</v>
      </c>
      <c r="E3004" s="3" t="s">
        <v>5</v>
      </c>
      <c r="F3004" s="4">
        <v>3259</v>
      </c>
      <c r="G3004" s="14">
        <v>18.399999999999999</v>
      </c>
    </row>
    <row r="3005" spans="1:7" x14ac:dyDescent="0.25">
      <c r="A3005" s="3" t="s">
        <v>184</v>
      </c>
      <c r="B3005" s="3">
        <f t="shared" si="46"/>
        <v>2022</v>
      </c>
      <c r="C3005" s="3" t="str" cm="1">
        <f t="array" ref="C3005">_xlfn.IFS(LEFT(A3005,1)="1","1+2 kvartal",LEFT(A3005,1)="2","1+2 kvartal",LEFT(A3005,1)="3","3+4 kvartal",LEFT(A3005,1)="4","3+4 kvartal")</f>
        <v>3+4 kvartal</v>
      </c>
      <c r="D3005" s="3" t="s">
        <v>3</v>
      </c>
      <c r="E3005" s="3" t="s">
        <v>6</v>
      </c>
      <c r="F3005" s="4">
        <v>1632</v>
      </c>
      <c r="G3005" s="14">
        <v>10.6</v>
      </c>
    </row>
    <row r="3006" spans="1:7" x14ac:dyDescent="0.25">
      <c r="A3006" s="3" t="s">
        <v>184</v>
      </c>
      <c r="B3006" s="3">
        <f t="shared" si="46"/>
        <v>2022</v>
      </c>
      <c r="C3006" s="3" t="str" cm="1">
        <f t="array" ref="C3006">_xlfn.IFS(LEFT(A3006,1)="1","1+2 kvartal",LEFT(A3006,1)="2","1+2 kvartal",LEFT(A3006,1)="3","3+4 kvartal",LEFT(A3006,1)="4","3+4 kvartal")</f>
        <v>3+4 kvartal</v>
      </c>
      <c r="D3006" s="3" t="s">
        <v>3</v>
      </c>
      <c r="E3006" s="3" t="s">
        <v>7</v>
      </c>
      <c r="F3006" s="4">
        <v>5815</v>
      </c>
      <c r="G3006" s="14">
        <v>23.1</v>
      </c>
    </row>
    <row r="3007" spans="1:7" x14ac:dyDescent="0.25">
      <c r="A3007" s="3" t="s">
        <v>184</v>
      </c>
      <c r="B3007" s="3">
        <f t="shared" si="46"/>
        <v>2022</v>
      </c>
      <c r="C3007" s="3" t="str" cm="1">
        <f t="array" ref="C3007">_xlfn.IFS(LEFT(A3007,1)="1","1+2 kvartal",LEFT(A3007,1)="2","1+2 kvartal",LEFT(A3007,1)="3","3+4 kvartal",LEFT(A3007,1)="4","3+4 kvartal")</f>
        <v>3+4 kvartal</v>
      </c>
      <c r="D3007" s="3" t="s">
        <v>3</v>
      </c>
      <c r="E3007" s="3" t="s">
        <v>8</v>
      </c>
      <c r="F3007" s="4">
        <v>5508</v>
      </c>
      <c r="G3007" s="14">
        <v>17.8</v>
      </c>
    </row>
    <row r="3008" spans="1:7" x14ac:dyDescent="0.25">
      <c r="A3008" s="3" t="s">
        <v>184</v>
      </c>
      <c r="B3008" s="3">
        <f t="shared" si="46"/>
        <v>2022</v>
      </c>
      <c r="C3008" s="3" t="str" cm="1">
        <f t="array" ref="C3008">_xlfn.IFS(LEFT(A3008,1)="1","1+2 kvartal",LEFT(A3008,1)="2","1+2 kvartal",LEFT(A3008,1)="3","3+4 kvartal",LEFT(A3008,1)="4","3+4 kvartal")</f>
        <v>3+4 kvartal</v>
      </c>
      <c r="D3008" s="3" t="s">
        <v>3</v>
      </c>
      <c r="E3008" s="3" t="s">
        <v>9</v>
      </c>
      <c r="F3008" s="4">
        <v>3423</v>
      </c>
      <c r="G3008" s="14">
        <v>20.6</v>
      </c>
    </row>
    <row r="3009" spans="1:7" x14ac:dyDescent="0.25">
      <c r="A3009" s="3" t="s">
        <v>184</v>
      </c>
      <c r="B3009" s="3">
        <f t="shared" si="46"/>
        <v>2022</v>
      </c>
      <c r="C3009" s="3" t="str" cm="1">
        <f t="array" ref="C3009">_xlfn.IFS(LEFT(A3009,1)="1","1+2 kvartal",LEFT(A3009,1)="2","1+2 kvartal",LEFT(A3009,1)="3","3+4 kvartal",LEFT(A3009,1)="4","3+4 kvartal")</f>
        <v>3+4 kvartal</v>
      </c>
      <c r="D3009" s="3" t="s">
        <v>3</v>
      </c>
      <c r="E3009" s="3" t="s">
        <v>10</v>
      </c>
      <c r="F3009" s="4">
        <v>6145</v>
      </c>
      <c r="G3009" s="14">
        <v>26.6</v>
      </c>
    </row>
    <row r="3010" spans="1:7" x14ac:dyDescent="0.25">
      <c r="A3010" s="3" t="s">
        <v>184</v>
      </c>
      <c r="B3010" s="3">
        <f t="shared" si="46"/>
        <v>2022</v>
      </c>
      <c r="C3010" s="3" t="str" cm="1">
        <f t="array" ref="C3010">_xlfn.IFS(LEFT(A3010,1)="1","1+2 kvartal",LEFT(A3010,1)="2","1+2 kvartal",LEFT(A3010,1)="3","3+4 kvartal",LEFT(A3010,1)="4","3+4 kvartal")</f>
        <v>3+4 kvartal</v>
      </c>
      <c r="D3010" s="3" t="s">
        <v>3</v>
      </c>
      <c r="E3010" s="3" t="s">
        <v>11</v>
      </c>
      <c r="F3010" s="4">
        <v>4795</v>
      </c>
      <c r="G3010" s="14">
        <v>20.9</v>
      </c>
    </row>
    <row r="3011" spans="1:7" x14ac:dyDescent="0.25">
      <c r="A3011" s="3" t="s">
        <v>184</v>
      </c>
      <c r="B3011" s="3">
        <f t="shared" si="46"/>
        <v>2022</v>
      </c>
      <c r="C3011" s="3" t="str" cm="1">
        <f t="array" ref="C3011">_xlfn.IFS(LEFT(A3011,1)="1","1+2 kvartal",LEFT(A3011,1)="2","1+2 kvartal",LEFT(A3011,1)="3","3+4 kvartal",LEFT(A3011,1)="4","3+4 kvartal")</f>
        <v>3+4 kvartal</v>
      </c>
      <c r="D3011" s="3" t="s">
        <v>3</v>
      </c>
      <c r="E3011" s="3" t="s">
        <v>12</v>
      </c>
      <c r="F3011" s="4">
        <v>4843</v>
      </c>
      <c r="G3011" s="4">
        <v>22</v>
      </c>
    </row>
    <row r="3012" spans="1:7" x14ac:dyDescent="0.25">
      <c r="A3012" s="3" t="s">
        <v>184</v>
      </c>
      <c r="B3012" s="3">
        <f t="shared" ref="B3012:B3075" si="47">VALUE(RIGHT(A3012,4))</f>
        <v>2022</v>
      </c>
      <c r="C3012" s="3" t="str" cm="1">
        <f t="array" ref="C3012">_xlfn.IFS(LEFT(A3012,1)="1","1+2 kvartal",LEFT(A3012,1)="2","1+2 kvartal",LEFT(A3012,1)="3","3+4 kvartal",LEFT(A3012,1)="4","3+4 kvartal")</f>
        <v>3+4 kvartal</v>
      </c>
      <c r="D3012" s="3" t="s">
        <v>3</v>
      </c>
      <c r="E3012" s="3" t="s">
        <v>13</v>
      </c>
      <c r="F3012" s="4">
        <v>971</v>
      </c>
      <c r="G3012" s="14">
        <v>11.6</v>
      </c>
    </row>
    <row r="3013" spans="1:7" x14ac:dyDescent="0.25">
      <c r="A3013" s="3" t="s">
        <v>184</v>
      </c>
      <c r="B3013" s="3">
        <f t="shared" si="47"/>
        <v>2022</v>
      </c>
      <c r="C3013" s="3" t="str" cm="1">
        <f t="array" ref="C3013">_xlfn.IFS(LEFT(A3013,1)="1","1+2 kvartal",LEFT(A3013,1)="2","1+2 kvartal",LEFT(A3013,1)="3","3+4 kvartal",LEFT(A3013,1)="4","3+4 kvartal")</f>
        <v>3+4 kvartal</v>
      </c>
      <c r="D3013" s="3" t="s">
        <v>3</v>
      </c>
      <c r="E3013" s="3" t="s">
        <v>14</v>
      </c>
      <c r="F3013" s="4">
        <v>3186</v>
      </c>
      <c r="G3013" s="14">
        <v>11.5</v>
      </c>
    </row>
    <row r="3014" spans="1:7" x14ac:dyDescent="0.25">
      <c r="A3014" s="3" t="s">
        <v>184</v>
      </c>
      <c r="B3014" s="3">
        <f t="shared" si="47"/>
        <v>2022</v>
      </c>
      <c r="C3014" s="3" t="str" cm="1">
        <f t="array" ref="C3014">_xlfn.IFS(LEFT(A3014,1)="1","1+2 kvartal",LEFT(A3014,1)="2","1+2 kvartal",LEFT(A3014,1)="3","3+4 kvartal",LEFT(A3014,1)="4","3+4 kvartal")</f>
        <v>3+4 kvartal</v>
      </c>
      <c r="D3014" s="3" t="s">
        <v>3</v>
      </c>
      <c r="E3014" s="3" t="s">
        <v>15</v>
      </c>
      <c r="F3014" s="4">
        <v>15285</v>
      </c>
      <c r="G3014" s="14">
        <v>20.8</v>
      </c>
    </row>
    <row r="3015" spans="1:7" x14ac:dyDescent="0.25">
      <c r="A3015" s="3" t="s">
        <v>184</v>
      </c>
      <c r="B3015" s="3">
        <f t="shared" si="47"/>
        <v>2022</v>
      </c>
      <c r="C3015" s="3" t="str" cm="1">
        <f t="array" ref="C3015">_xlfn.IFS(LEFT(A3015,1)="1","1+2 kvartal",LEFT(A3015,1)="2","1+2 kvartal",LEFT(A3015,1)="3","3+4 kvartal",LEFT(A3015,1)="4","3+4 kvartal")</f>
        <v>3+4 kvartal</v>
      </c>
      <c r="D3015" s="3" t="s">
        <v>3</v>
      </c>
      <c r="E3015" s="3" t="s">
        <v>16</v>
      </c>
      <c r="F3015" s="4">
        <v>344</v>
      </c>
      <c r="G3015" s="14">
        <v>19.2</v>
      </c>
    </row>
    <row r="3016" spans="1:7" x14ac:dyDescent="0.25">
      <c r="A3016" s="3" t="s">
        <v>184</v>
      </c>
      <c r="B3016" s="3">
        <f t="shared" si="47"/>
        <v>2022</v>
      </c>
      <c r="C3016" s="3" t="str" cm="1">
        <f t="array" ref="C3016">_xlfn.IFS(LEFT(A3016,1)="1","1+2 kvartal",LEFT(A3016,1)="2","1+2 kvartal",LEFT(A3016,1)="3","3+4 kvartal",LEFT(A3016,1)="4","3+4 kvartal")</f>
        <v>3+4 kvartal</v>
      </c>
      <c r="D3016" s="3" t="s">
        <v>3</v>
      </c>
      <c r="E3016" s="3" t="s">
        <v>17</v>
      </c>
      <c r="F3016" s="4">
        <v>4794</v>
      </c>
      <c r="G3016" s="14">
        <v>15.9</v>
      </c>
    </row>
    <row r="3017" spans="1:7" x14ac:dyDescent="0.25">
      <c r="A3017" s="3" t="s">
        <v>184</v>
      </c>
      <c r="B3017" s="3">
        <f t="shared" si="47"/>
        <v>2022</v>
      </c>
      <c r="C3017" s="3" t="str" cm="1">
        <f t="array" ref="C3017">_xlfn.IFS(LEFT(A3017,1)="1","1+2 kvartal",LEFT(A3017,1)="2","1+2 kvartal",LEFT(A3017,1)="3","3+4 kvartal",LEFT(A3017,1)="4","3+4 kvartal")</f>
        <v>3+4 kvartal</v>
      </c>
      <c r="D3017" s="3" t="s">
        <v>3</v>
      </c>
      <c r="E3017" s="3" t="s">
        <v>18</v>
      </c>
      <c r="F3017" s="4">
        <v>4668</v>
      </c>
      <c r="G3017" s="14">
        <v>19.899999999999999</v>
      </c>
    </row>
    <row r="3018" spans="1:7" x14ac:dyDescent="0.25">
      <c r="A3018" s="3" t="s">
        <v>184</v>
      </c>
      <c r="B3018" s="3">
        <f t="shared" si="47"/>
        <v>2022</v>
      </c>
      <c r="C3018" s="3" t="str" cm="1">
        <f t="array" ref="C3018">_xlfn.IFS(LEFT(A3018,1)="1","1+2 kvartal",LEFT(A3018,1)="2","1+2 kvartal",LEFT(A3018,1)="3","3+4 kvartal",LEFT(A3018,1)="4","3+4 kvartal")</f>
        <v>3+4 kvartal</v>
      </c>
      <c r="D3018" s="3" t="s">
        <v>3</v>
      </c>
      <c r="E3018" s="3" t="s">
        <v>19</v>
      </c>
      <c r="F3018" s="4">
        <v>3502</v>
      </c>
      <c r="G3018" s="14">
        <v>14.2</v>
      </c>
    </row>
    <row r="3019" spans="1:7" x14ac:dyDescent="0.25">
      <c r="A3019" s="3" t="s">
        <v>184</v>
      </c>
      <c r="B3019" s="3">
        <f t="shared" si="47"/>
        <v>2022</v>
      </c>
      <c r="C3019" s="3" t="str" cm="1">
        <f t="array" ref="C3019">_xlfn.IFS(LEFT(A3019,1)="1","1+2 kvartal",LEFT(A3019,1)="2","1+2 kvartal",LEFT(A3019,1)="3","3+4 kvartal",LEFT(A3019,1)="4","3+4 kvartal")</f>
        <v>3+4 kvartal</v>
      </c>
      <c r="D3019" s="3" t="s">
        <v>3</v>
      </c>
      <c r="E3019" s="3" t="s">
        <v>20</v>
      </c>
      <c r="F3019" s="4">
        <v>7169</v>
      </c>
      <c r="G3019" s="14">
        <v>21.8</v>
      </c>
    </row>
    <row r="3020" spans="1:7" x14ac:dyDescent="0.25">
      <c r="A3020" s="3" t="s">
        <v>184</v>
      </c>
      <c r="B3020" s="3">
        <f t="shared" si="47"/>
        <v>2022</v>
      </c>
      <c r="C3020" s="3" t="str" cm="1">
        <f t="array" ref="C3020">_xlfn.IFS(LEFT(A3020,1)="1","1+2 kvartal",LEFT(A3020,1)="2","1+2 kvartal",LEFT(A3020,1)="3","3+4 kvartal",LEFT(A3020,1)="4","3+4 kvartal")</f>
        <v>3+4 kvartal</v>
      </c>
      <c r="D3020" s="3" t="s">
        <v>3</v>
      </c>
      <c r="E3020" s="3" t="s">
        <v>21</v>
      </c>
      <c r="F3020" s="4">
        <v>8034</v>
      </c>
      <c r="G3020" s="14">
        <v>11.3</v>
      </c>
    </row>
    <row r="3021" spans="1:7" x14ac:dyDescent="0.25">
      <c r="A3021" s="3" t="s">
        <v>184</v>
      </c>
      <c r="B3021" s="3">
        <f t="shared" si="47"/>
        <v>2022</v>
      </c>
      <c r="C3021" s="3" t="str" cm="1">
        <f t="array" ref="C3021">_xlfn.IFS(LEFT(A3021,1)="1","1+2 kvartal",LEFT(A3021,1)="2","1+2 kvartal",LEFT(A3021,1)="3","3+4 kvartal",LEFT(A3021,1)="4","3+4 kvartal")</f>
        <v>3+4 kvartal</v>
      </c>
      <c r="D3021" s="3" t="s">
        <v>3</v>
      </c>
      <c r="E3021" s="3" t="s">
        <v>22</v>
      </c>
      <c r="F3021" s="4">
        <v>8827</v>
      </c>
      <c r="G3021" s="14">
        <v>24.9</v>
      </c>
    </row>
    <row r="3022" spans="1:7" x14ac:dyDescent="0.25">
      <c r="A3022" s="3" t="s">
        <v>184</v>
      </c>
      <c r="B3022" s="3">
        <f t="shared" si="47"/>
        <v>2022</v>
      </c>
      <c r="C3022" s="3" t="str" cm="1">
        <f t="array" ref="C3022">_xlfn.IFS(LEFT(A3022,1)="1","1+2 kvartal",LEFT(A3022,1)="2","1+2 kvartal",LEFT(A3022,1)="3","3+4 kvartal",LEFT(A3022,1)="4","3+4 kvartal")</f>
        <v>3+4 kvartal</v>
      </c>
      <c r="D3022" s="3" t="s">
        <v>3</v>
      </c>
      <c r="E3022" s="3" t="s">
        <v>23</v>
      </c>
      <c r="F3022" s="4">
        <v>4873</v>
      </c>
      <c r="G3022" s="14">
        <v>17.399999999999999</v>
      </c>
    </row>
    <row r="3023" spans="1:7" x14ac:dyDescent="0.25">
      <c r="A3023" s="3" t="s">
        <v>184</v>
      </c>
      <c r="B3023" s="3">
        <f t="shared" si="47"/>
        <v>2022</v>
      </c>
      <c r="C3023" s="3" t="str" cm="1">
        <f t="array" ref="C3023">_xlfn.IFS(LEFT(A3023,1)="1","1+2 kvartal",LEFT(A3023,1)="2","1+2 kvartal",LEFT(A3023,1)="3","3+4 kvartal",LEFT(A3023,1)="4","3+4 kvartal")</f>
        <v>3+4 kvartal</v>
      </c>
      <c r="D3023" s="3" t="s">
        <v>3</v>
      </c>
      <c r="E3023" s="3" t="s">
        <v>24</v>
      </c>
      <c r="F3023" s="4">
        <v>2911</v>
      </c>
      <c r="G3023" s="14">
        <v>11.9</v>
      </c>
    </row>
    <row r="3024" spans="1:7" x14ac:dyDescent="0.25">
      <c r="A3024" s="3" t="s">
        <v>184</v>
      </c>
      <c r="B3024" s="3">
        <f t="shared" si="47"/>
        <v>2022</v>
      </c>
      <c r="C3024" s="3" t="str" cm="1">
        <f t="array" ref="C3024">_xlfn.IFS(LEFT(A3024,1)="1","1+2 kvartal",LEFT(A3024,1)="2","1+2 kvartal",LEFT(A3024,1)="3","3+4 kvartal",LEFT(A3024,1)="4","3+4 kvartal")</f>
        <v>3+4 kvartal</v>
      </c>
      <c r="D3024" s="3" t="s">
        <v>3</v>
      </c>
      <c r="E3024" s="3" t="s">
        <v>25</v>
      </c>
      <c r="F3024" s="4">
        <v>7055</v>
      </c>
      <c r="G3024" s="14">
        <v>22.6</v>
      </c>
    </row>
    <row r="3025" spans="1:7" x14ac:dyDescent="0.25">
      <c r="A3025" s="3" t="s">
        <v>184</v>
      </c>
      <c r="B3025" s="3">
        <f t="shared" si="47"/>
        <v>2022</v>
      </c>
      <c r="C3025" s="3" t="str" cm="1">
        <f t="array" ref="C3025">_xlfn.IFS(LEFT(A3025,1)="1","1+2 kvartal",LEFT(A3025,1)="2","1+2 kvartal",LEFT(A3025,1)="3","3+4 kvartal",LEFT(A3025,1)="4","3+4 kvartal")</f>
        <v>3+4 kvartal</v>
      </c>
      <c r="D3025" s="3" t="s">
        <v>3</v>
      </c>
      <c r="E3025" s="3" t="s">
        <v>26</v>
      </c>
      <c r="F3025" s="4">
        <v>4367</v>
      </c>
      <c r="G3025" s="14">
        <v>9.6</v>
      </c>
    </row>
    <row r="3026" spans="1:7" x14ac:dyDescent="0.25">
      <c r="A3026" s="3" t="s">
        <v>184</v>
      </c>
      <c r="B3026" s="3">
        <f t="shared" si="47"/>
        <v>2022</v>
      </c>
      <c r="C3026" s="3" t="str" cm="1">
        <f t="array" ref="C3026">_xlfn.IFS(LEFT(A3026,1)="1","1+2 kvartal",LEFT(A3026,1)="2","1+2 kvartal",LEFT(A3026,1)="3","3+4 kvartal",LEFT(A3026,1)="4","3+4 kvartal")</f>
        <v>3+4 kvartal</v>
      </c>
      <c r="D3026" s="3" t="s">
        <v>3</v>
      </c>
      <c r="E3026" s="3" t="s">
        <v>27</v>
      </c>
      <c r="F3026" s="4">
        <v>5996</v>
      </c>
      <c r="G3026" s="14">
        <v>13.3</v>
      </c>
    </row>
    <row r="3027" spans="1:7" x14ac:dyDescent="0.25">
      <c r="A3027" s="3" t="s">
        <v>184</v>
      </c>
      <c r="B3027" s="3">
        <f t="shared" si="47"/>
        <v>2022</v>
      </c>
      <c r="C3027" s="3" t="str" cm="1">
        <f t="array" ref="C3027">_xlfn.IFS(LEFT(A3027,1)="1","1+2 kvartal",LEFT(A3027,1)="2","1+2 kvartal",LEFT(A3027,1)="3","3+4 kvartal",LEFT(A3027,1)="4","3+4 kvartal")</f>
        <v>3+4 kvartal</v>
      </c>
      <c r="D3027" s="3" t="s">
        <v>3</v>
      </c>
      <c r="E3027" s="3" t="s">
        <v>28</v>
      </c>
      <c r="F3027" s="4">
        <v>2594</v>
      </c>
      <c r="G3027" s="14">
        <v>16.8</v>
      </c>
    </row>
    <row r="3028" spans="1:7" x14ac:dyDescent="0.25">
      <c r="A3028" s="3" t="s">
        <v>184</v>
      </c>
      <c r="B3028" s="3">
        <f t="shared" si="47"/>
        <v>2022</v>
      </c>
      <c r="C3028" s="3" t="str" cm="1">
        <f t="array" ref="C3028">_xlfn.IFS(LEFT(A3028,1)="1","1+2 kvartal",LEFT(A3028,1)="2","1+2 kvartal",LEFT(A3028,1)="3","3+4 kvartal",LEFT(A3028,1)="4","3+4 kvartal")</f>
        <v>3+4 kvartal</v>
      </c>
      <c r="D3028" s="3" t="s">
        <v>3</v>
      </c>
      <c r="E3028" s="3" t="s">
        <v>29</v>
      </c>
      <c r="F3028" s="4">
        <v>4777</v>
      </c>
      <c r="G3028" s="14">
        <v>15.4</v>
      </c>
    </row>
    <row r="3029" spans="1:7" x14ac:dyDescent="0.25">
      <c r="A3029" s="3" t="s">
        <v>184</v>
      </c>
      <c r="B3029" s="3">
        <f t="shared" si="47"/>
        <v>2022</v>
      </c>
      <c r="C3029" s="3" t="str" cm="1">
        <f t="array" ref="C3029">_xlfn.IFS(LEFT(A3029,1)="1","1+2 kvartal",LEFT(A3029,1)="2","1+2 kvartal",LEFT(A3029,1)="3","3+4 kvartal",LEFT(A3029,1)="4","3+4 kvartal")</f>
        <v>3+4 kvartal</v>
      </c>
      <c r="D3029" s="3" t="s">
        <v>3</v>
      </c>
      <c r="E3029" s="3" t="s">
        <v>30</v>
      </c>
      <c r="F3029" s="4">
        <v>4177</v>
      </c>
      <c r="G3029" s="14">
        <v>17.100000000000001</v>
      </c>
    </row>
    <row r="3030" spans="1:7" x14ac:dyDescent="0.25">
      <c r="A3030" s="3" t="s">
        <v>184</v>
      </c>
      <c r="B3030" s="3">
        <f t="shared" si="47"/>
        <v>2022</v>
      </c>
      <c r="C3030" s="3" t="str" cm="1">
        <f t="array" ref="C3030">_xlfn.IFS(LEFT(A3030,1)="1","1+2 kvartal",LEFT(A3030,1)="2","1+2 kvartal",LEFT(A3030,1)="3","3+4 kvartal",LEFT(A3030,1)="4","3+4 kvartal")</f>
        <v>3+4 kvartal</v>
      </c>
      <c r="D3030" s="3" t="s">
        <v>3</v>
      </c>
      <c r="E3030" s="3" t="s">
        <v>31</v>
      </c>
      <c r="F3030" s="4">
        <v>9420</v>
      </c>
      <c r="G3030" s="14">
        <v>25.8</v>
      </c>
    </row>
    <row r="3031" spans="1:7" x14ac:dyDescent="0.25">
      <c r="A3031" s="3" t="s">
        <v>184</v>
      </c>
      <c r="B3031" s="3">
        <f t="shared" si="47"/>
        <v>2022</v>
      </c>
      <c r="C3031" s="3" t="str" cm="1">
        <f t="array" ref="C3031">_xlfn.IFS(LEFT(A3031,1)="1","1+2 kvartal",LEFT(A3031,1)="2","1+2 kvartal",LEFT(A3031,1)="3","3+4 kvartal",LEFT(A3031,1)="4","3+4 kvartal")</f>
        <v>3+4 kvartal</v>
      </c>
      <c r="D3031" s="3" t="s">
        <v>3</v>
      </c>
      <c r="E3031" s="3" t="s">
        <v>32</v>
      </c>
      <c r="F3031" s="4">
        <v>8013</v>
      </c>
      <c r="G3031" s="14">
        <v>23.3</v>
      </c>
    </row>
    <row r="3032" spans="1:7" x14ac:dyDescent="0.25">
      <c r="A3032" s="3" t="s">
        <v>184</v>
      </c>
      <c r="B3032" s="3">
        <f t="shared" si="47"/>
        <v>2022</v>
      </c>
      <c r="C3032" s="3" t="str" cm="1">
        <f t="array" ref="C3032">_xlfn.IFS(LEFT(A3032,1)="1","1+2 kvartal",LEFT(A3032,1)="2","1+2 kvartal",LEFT(A3032,1)="3","3+4 kvartal",LEFT(A3032,1)="4","3+4 kvartal")</f>
        <v>3+4 kvartal</v>
      </c>
      <c r="D3032" s="3" t="s">
        <v>3</v>
      </c>
      <c r="E3032" s="3" t="s">
        <v>33</v>
      </c>
      <c r="F3032" s="4">
        <v>3930</v>
      </c>
      <c r="G3032" s="14">
        <v>20.8</v>
      </c>
    </row>
    <row r="3033" spans="1:7" x14ac:dyDescent="0.25">
      <c r="A3033" s="3" t="s">
        <v>184</v>
      </c>
      <c r="B3033" s="3">
        <f t="shared" si="47"/>
        <v>2022</v>
      </c>
      <c r="C3033" s="3" t="str" cm="1">
        <f t="array" ref="C3033">_xlfn.IFS(LEFT(A3033,1)="1","1+2 kvartal",LEFT(A3033,1)="2","1+2 kvartal",LEFT(A3033,1)="3","3+4 kvartal",LEFT(A3033,1)="4","3+4 kvartal")</f>
        <v>3+4 kvartal</v>
      </c>
      <c r="D3033" s="3" t="s">
        <v>3</v>
      </c>
      <c r="E3033" s="3" t="s">
        <v>34</v>
      </c>
      <c r="F3033" s="4">
        <v>5423</v>
      </c>
      <c r="G3033" s="14">
        <v>18.2</v>
      </c>
    </row>
    <row r="3034" spans="1:7" x14ac:dyDescent="0.25">
      <c r="A3034" s="3" t="s">
        <v>184</v>
      </c>
      <c r="B3034" s="3">
        <f t="shared" si="47"/>
        <v>2022</v>
      </c>
      <c r="C3034" s="3" t="str" cm="1">
        <f t="array" ref="C3034">_xlfn.IFS(LEFT(A3034,1)="1","1+2 kvartal",LEFT(A3034,1)="2","1+2 kvartal",LEFT(A3034,1)="3","3+4 kvartal",LEFT(A3034,1)="4","3+4 kvartal")</f>
        <v>3+4 kvartal</v>
      </c>
      <c r="D3034" s="3" t="s">
        <v>3</v>
      </c>
      <c r="E3034" s="3" t="s">
        <v>35</v>
      </c>
      <c r="F3034" s="4">
        <v>6670</v>
      </c>
      <c r="G3034" s="14">
        <v>17.399999999999999</v>
      </c>
    </row>
    <row r="3035" spans="1:7" x14ac:dyDescent="0.25">
      <c r="A3035" s="3" t="s">
        <v>184</v>
      </c>
      <c r="B3035" s="3">
        <f t="shared" si="47"/>
        <v>2022</v>
      </c>
      <c r="C3035" s="3" t="str" cm="1">
        <f t="array" ref="C3035">_xlfn.IFS(LEFT(A3035,1)="1","1+2 kvartal",LEFT(A3035,1)="2","1+2 kvartal",LEFT(A3035,1)="3","3+4 kvartal",LEFT(A3035,1)="4","3+4 kvartal")</f>
        <v>3+4 kvartal</v>
      </c>
      <c r="D3035" s="3" t="s">
        <v>3</v>
      </c>
      <c r="E3035" s="3" t="s">
        <v>36</v>
      </c>
      <c r="F3035" s="4">
        <v>3118</v>
      </c>
      <c r="G3035" s="14">
        <v>17.100000000000001</v>
      </c>
    </row>
    <row r="3036" spans="1:7" x14ac:dyDescent="0.25">
      <c r="A3036" s="3" t="s">
        <v>184</v>
      </c>
      <c r="B3036" s="3">
        <f t="shared" si="47"/>
        <v>2022</v>
      </c>
      <c r="C3036" s="3" t="str" cm="1">
        <f t="array" ref="C3036">_xlfn.IFS(LEFT(A3036,1)="1","1+2 kvartal",LEFT(A3036,1)="2","1+2 kvartal",LEFT(A3036,1)="3","3+4 kvartal",LEFT(A3036,1)="4","3+4 kvartal")</f>
        <v>3+4 kvartal</v>
      </c>
      <c r="D3036" s="3" t="s">
        <v>3</v>
      </c>
      <c r="E3036" s="3" t="s">
        <v>37</v>
      </c>
      <c r="F3036" s="4">
        <v>11355</v>
      </c>
      <c r="G3036" s="4">
        <v>20</v>
      </c>
    </row>
    <row r="3037" spans="1:7" x14ac:dyDescent="0.25">
      <c r="A3037" s="3" t="s">
        <v>184</v>
      </c>
      <c r="B3037" s="3">
        <f t="shared" si="47"/>
        <v>2022</v>
      </c>
      <c r="C3037" s="3" t="str" cm="1">
        <f t="array" ref="C3037">_xlfn.IFS(LEFT(A3037,1)="1","1+2 kvartal",LEFT(A3037,1)="2","1+2 kvartal",LEFT(A3037,1)="3","3+4 kvartal",LEFT(A3037,1)="4","3+4 kvartal")</f>
        <v>3+4 kvartal</v>
      </c>
      <c r="D3037" s="3" t="s">
        <v>3</v>
      </c>
      <c r="E3037" s="3" t="s">
        <v>38</v>
      </c>
      <c r="F3037" s="4">
        <v>4851</v>
      </c>
      <c r="G3037" s="14">
        <v>14.1</v>
      </c>
    </row>
    <row r="3038" spans="1:7" x14ac:dyDescent="0.25">
      <c r="A3038" s="3" t="s">
        <v>184</v>
      </c>
      <c r="B3038" s="3">
        <f t="shared" si="47"/>
        <v>2022</v>
      </c>
      <c r="C3038" s="3" t="str" cm="1">
        <f t="array" ref="C3038">_xlfn.IFS(LEFT(A3038,1)="1","1+2 kvartal",LEFT(A3038,1)="2","1+2 kvartal",LEFT(A3038,1)="3","3+4 kvartal",LEFT(A3038,1)="4","3+4 kvartal")</f>
        <v>3+4 kvartal</v>
      </c>
      <c r="D3038" s="3" t="s">
        <v>3</v>
      </c>
      <c r="E3038" s="3" t="s">
        <v>39</v>
      </c>
      <c r="F3038" s="4">
        <v>9293</v>
      </c>
      <c r="G3038" s="14">
        <v>23.7</v>
      </c>
    </row>
    <row r="3039" spans="1:7" x14ac:dyDescent="0.25">
      <c r="A3039" s="3" t="s">
        <v>184</v>
      </c>
      <c r="B3039" s="3">
        <f t="shared" si="47"/>
        <v>2022</v>
      </c>
      <c r="C3039" s="3" t="str" cm="1">
        <f t="array" ref="C3039">_xlfn.IFS(LEFT(A3039,1)="1","1+2 kvartal",LEFT(A3039,1)="2","1+2 kvartal",LEFT(A3039,1)="3","3+4 kvartal",LEFT(A3039,1)="4","3+4 kvartal")</f>
        <v>3+4 kvartal</v>
      </c>
      <c r="D3039" s="3" t="s">
        <v>3</v>
      </c>
      <c r="E3039" s="3" t="s">
        <v>40</v>
      </c>
      <c r="F3039" s="4">
        <v>9001</v>
      </c>
      <c r="G3039" s="14">
        <v>19.600000000000001</v>
      </c>
    </row>
    <row r="3040" spans="1:7" x14ac:dyDescent="0.25">
      <c r="A3040" s="3" t="s">
        <v>184</v>
      </c>
      <c r="B3040" s="3">
        <f t="shared" si="47"/>
        <v>2022</v>
      </c>
      <c r="C3040" s="3" t="str" cm="1">
        <f t="array" ref="C3040">_xlfn.IFS(LEFT(A3040,1)="1","1+2 kvartal",LEFT(A3040,1)="2","1+2 kvartal",LEFT(A3040,1)="3","3+4 kvartal",LEFT(A3040,1)="4","3+4 kvartal")</f>
        <v>3+4 kvartal</v>
      </c>
      <c r="D3040" s="3" t="s">
        <v>3</v>
      </c>
      <c r="E3040" s="3" t="s">
        <v>41</v>
      </c>
      <c r="F3040" s="4">
        <v>7200</v>
      </c>
      <c r="G3040" s="14">
        <v>19.7</v>
      </c>
    </row>
    <row r="3041" spans="1:7" x14ac:dyDescent="0.25">
      <c r="A3041" s="3" t="s">
        <v>184</v>
      </c>
      <c r="B3041" s="3">
        <f t="shared" si="47"/>
        <v>2022</v>
      </c>
      <c r="C3041" s="3" t="str" cm="1">
        <f t="array" ref="C3041">_xlfn.IFS(LEFT(A3041,1)="1","1+2 kvartal",LEFT(A3041,1)="2","1+2 kvartal",LEFT(A3041,1)="3","3+4 kvartal",LEFT(A3041,1)="4","3+4 kvartal")</f>
        <v>3+4 kvartal</v>
      </c>
      <c r="D3041" s="3" t="s">
        <v>3</v>
      </c>
      <c r="E3041" s="3" t="s">
        <v>42</v>
      </c>
      <c r="F3041" s="4">
        <v>12728</v>
      </c>
      <c r="G3041" s="14">
        <v>20.9</v>
      </c>
    </row>
    <row r="3042" spans="1:7" x14ac:dyDescent="0.25">
      <c r="A3042" s="3" t="s">
        <v>184</v>
      </c>
      <c r="B3042" s="3">
        <f t="shared" si="47"/>
        <v>2022</v>
      </c>
      <c r="C3042" s="3" t="str" cm="1">
        <f t="array" ref="C3042">_xlfn.IFS(LEFT(A3042,1)="1","1+2 kvartal",LEFT(A3042,1)="2","1+2 kvartal",LEFT(A3042,1)="3","3+4 kvartal",LEFT(A3042,1)="4","3+4 kvartal")</f>
        <v>3+4 kvartal</v>
      </c>
      <c r="D3042" s="3" t="s">
        <v>3</v>
      </c>
      <c r="E3042" s="3" t="s">
        <v>43</v>
      </c>
      <c r="F3042" s="4">
        <v>5879</v>
      </c>
      <c r="G3042" s="14">
        <v>17.100000000000001</v>
      </c>
    </row>
    <row r="3043" spans="1:7" x14ac:dyDescent="0.25">
      <c r="A3043" s="3" t="s">
        <v>184</v>
      </c>
      <c r="B3043" s="3">
        <f t="shared" si="47"/>
        <v>2022</v>
      </c>
      <c r="C3043" s="3" t="str" cm="1">
        <f t="array" ref="C3043">_xlfn.IFS(LEFT(A3043,1)="1","1+2 kvartal",LEFT(A3043,1)="2","1+2 kvartal",LEFT(A3043,1)="3","3+4 kvartal",LEFT(A3043,1)="4","3+4 kvartal")</f>
        <v>3+4 kvartal</v>
      </c>
      <c r="D3043" s="3" t="s">
        <v>3</v>
      </c>
      <c r="E3043" s="3" t="s">
        <v>44</v>
      </c>
      <c r="F3043" s="4">
        <v>5927</v>
      </c>
      <c r="G3043" s="14">
        <v>17.100000000000001</v>
      </c>
    </row>
    <row r="3044" spans="1:7" x14ac:dyDescent="0.25">
      <c r="A3044" s="3" t="s">
        <v>184</v>
      </c>
      <c r="B3044" s="3">
        <f t="shared" si="47"/>
        <v>2022</v>
      </c>
      <c r="C3044" s="3" t="str" cm="1">
        <f t="array" ref="C3044">_xlfn.IFS(LEFT(A3044,1)="1","1+2 kvartal",LEFT(A3044,1)="2","1+2 kvartal",LEFT(A3044,1)="3","3+4 kvartal",LEFT(A3044,1)="4","3+4 kvartal")</f>
        <v>3+4 kvartal</v>
      </c>
      <c r="D3044" s="3" t="s">
        <v>3</v>
      </c>
      <c r="E3044" s="3" t="s">
        <v>45</v>
      </c>
      <c r="F3044" s="4">
        <v>1467</v>
      </c>
      <c r="G3044" s="14">
        <v>10.6</v>
      </c>
    </row>
    <row r="3045" spans="1:7" x14ac:dyDescent="0.25">
      <c r="A3045" s="3" t="s">
        <v>184</v>
      </c>
      <c r="B3045" s="3">
        <f t="shared" si="47"/>
        <v>2022</v>
      </c>
      <c r="C3045" s="3" t="str" cm="1">
        <f t="array" ref="C3045">_xlfn.IFS(LEFT(A3045,1)="1","1+2 kvartal",LEFT(A3045,1)="2","1+2 kvartal",LEFT(A3045,1)="3","3+4 kvartal",LEFT(A3045,1)="4","3+4 kvartal")</f>
        <v>3+4 kvartal</v>
      </c>
      <c r="D3045" s="3" t="s">
        <v>3</v>
      </c>
      <c r="E3045" s="3" t="s">
        <v>46</v>
      </c>
      <c r="F3045" s="4">
        <v>5326</v>
      </c>
      <c r="G3045" s="14">
        <v>20.3</v>
      </c>
    </row>
    <row r="3046" spans="1:7" x14ac:dyDescent="0.25">
      <c r="A3046" s="3" t="s">
        <v>184</v>
      </c>
      <c r="B3046" s="3">
        <f t="shared" si="47"/>
        <v>2022</v>
      </c>
      <c r="C3046" s="3" t="str" cm="1">
        <f t="array" ref="C3046">_xlfn.IFS(LEFT(A3046,1)="1","1+2 kvartal",LEFT(A3046,1)="2","1+2 kvartal",LEFT(A3046,1)="3","3+4 kvartal",LEFT(A3046,1)="4","3+4 kvartal")</f>
        <v>3+4 kvartal</v>
      </c>
      <c r="D3046" s="3" t="s">
        <v>3</v>
      </c>
      <c r="E3046" s="3" t="s">
        <v>47</v>
      </c>
      <c r="F3046" s="4">
        <v>3051</v>
      </c>
      <c r="G3046" s="4">
        <v>20</v>
      </c>
    </row>
    <row r="3047" spans="1:7" x14ac:dyDescent="0.25">
      <c r="A3047" s="3" t="s">
        <v>184</v>
      </c>
      <c r="B3047" s="3">
        <f t="shared" si="47"/>
        <v>2022</v>
      </c>
      <c r="C3047" s="3" t="str" cm="1">
        <f t="array" ref="C3047">_xlfn.IFS(LEFT(A3047,1)="1","1+2 kvartal",LEFT(A3047,1)="2","1+2 kvartal",LEFT(A3047,1)="3","3+4 kvartal",LEFT(A3047,1)="4","3+4 kvartal")</f>
        <v>3+4 kvartal</v>
      </c>
      <c r="D3047" s="3" t="s">
        <v>3</v>
      </c>
      <c r="E3047" s="3" t="s">
        <v>48</v>
      </c>
      <c r="F3047" s="4">
        <v>5177</v>
      </c>
      <c r="G3047" s="14">
        <v>22.6</v>
      </c>
    </row>
    <row r="3048" spans="1:7" x14ac:dyDescent="0.25">
      <c r="A3048" s="3" t="s">
        <v>184</v>
      </c>
      <c r="B3048" s="3">
        <f t="shared" si="47"/>
        <v>2022</v>
      </c>
      <c r="C3048" s="3" t="str" cm="1">
        <f t="array" ref="C3048">_xlfn.IFS(LEFT(A3048,1)="1","1+2 kvartal",LEFT(A3048,1)="2","1+2 kvartal",LEFT(A3048,1)="3","3+4 kvartal",LEFT(A3048,1)="4","3+4 kvartal")</f>
        <v>3+4 kvartal</v>
      </c>
      <c r="D3048" s="3" t="s">
        <v>3</v>
      </c>
      <c r="E3048" s="3" t="s">
        <v>49</v>
      </c>
      <c r="F3048" s="4">
        <v>7567</v>
      </c>
      <c r="G3048" s="14">
        <v>25.4</v>
      </c>
    </row>
    <row r="3049" spans="1:7" x14ac:dyDescent="0.25">
      <c r="A3049" s="3" t="s">
        <v>184</v>
      </c>
      <c r="B3049" s="3">
        <f t="shared" si="47"/>
        <v>2022</v>
      </c>
      <c r="C3049" s="3" t="str" cm="1">
        <f t="array" ref="C3049">_xlfn.IFS(LEFT(A3049,1)="1","1+2 kvartal",LEFT(A3049,1)="2","1+2 kvartal",LEFT(A3049,1)="3","3+4 kvartal",LEFT(A3049,1)="4","3+4 kvartal")</f>
        <v>3+4 kvartal</v>
      </c>
      <c r="D3049" s="3" t="s">
        <v>3</v>
      </c>
      <c r="E3049" s="3" t="s">
        <v>50</v>
      </c>
      <c r="F3049" s="4">
        <v>3174</v>
      </c>
      <c r="G3049" s="4">
        <v>22</v>
      </c>
    </row>
    <row r="3050" spans="1:7" x14ac:dyDescent="0.25">
      <c r="A3050" s="3" t="s">
        <v>184</v>
      </c>
      <c r="B3050" s="3">
        <f t="shared" si="47"/>
        <v>2022</v>
      </c>
      <c r="C3050" s="3" t="str" cm="1">
        <f t="array" ref="C3050">_xlfn.IFS(LEFT(A3050,1)="1","1+2 kvartal",LEFT(A3050,1)="2","1+2 kvartal",LEFT(A3050,1)="3","3+4 kvartal",LEFT(A3050,1)="4","3+4 kvartal")</f>
        <v>3+4 kvartal</v>
      </c>
      <c r="D3050" s="3" t="s">
        <v>3</v>
      </c>
      <c r="E3050" s="3" t="s">
        <v>51</v>
      </c>
      <c r="F3050" s="4">
        <v>11219</v>
      </c>
      <c r="G3050" s="14">
        <v>18.7</v>
      </c>
    </row>
    <row r="3051" spans="1:7" x14ac:dyDescent="0.25">
      <c r="A3051" s="3" t="s">
        <v>184</v>
      </c>
      <c r="B3051" s="3">
        <f t="shared" si="47"/>
        <v>2022</v>
      </c>
      <c r="C3051" s="3" t="str" cm="1">
        <f t="array" ref="C3051">_xlfn.IFS(LEFT(A3051,1)="1","1+2 kvartal",LEFT(A3051,1)="2","1+2 kvartal",LEFT(A3051,1)="3","3+4 kvartal",LEFT(A3051,1)="4","3+4 kvartal")</f>
        <v>3+4 kvartal</v>
      </c>
      <c r="D3051" s="3" t="s">
        <v>3</v>
      </c>
      <c r="E3051" s="3" t="s">
        <v>52</v>
      </c>
      <c r="F3051" s="4">
        <v>58535</v>
      </c>
      <c r="G3051" s="14">
        <v>12.1</v>
      </c>
    </row>
    <row r="3052" spans="1:7" x14ac:dyDescent="0.25">
      <c r="A3052" s="3" t="s">
        <v>184</v>
      </c>
      <c r="B3052" s="3">
        <f t="shared" si="47"/>
        <v>2022</v>
      </c>
      <c r="C3052" s="3" t="str" cm="1">
        <f t="array" ref="C3052">_xlfn.IFS(LEFT(A3052,1)="1","1+2 kvartal",LEFT(A3052,1)="2","1+2 kvartal",LEFT(A3052,1)="3","3+4 kvartal",LEFT(A3052,1)="4","3+4 kvartal")</f>
        <v>3+4 kvartal</v>
      </c>
      <c r="D3052" s="3" t="s">
        <v>3</v>
      </c>
      <c r="E3052" s="3" t="s">
        <v>53</v>
      </c>
      <c r="F3052" s="4">
        <v>7004</v>
      </c>
      <c r="G3052" s="14">
        <v>17.8</v>
      </c>
    </row>
    <row r="3053" spans="1:7" x14ac:dyDescent="0.25">
      <c r="A3053" s="3" t="s">
        <v>184</v>
      </c>
      <c r="B3053" s="3">
        <f t="shared" si="47"/>
        <v>2022</v>
      </c>
      <c r="C3053" s="3" t="str" cm="1">
        <f t="array" ref="C3053">_xlfn.IFS(LEFT(A3053,1)="1","1+2 kvartal",LEFT(A3053,1)="2","1+2 kvartal",LEFT(A3053,1)="3","3+4 kvartal",LEFT(A3053,1)="4","3+4 kvartal")</f>
        <v>3+4 kvartal</v>
      </c>
      <c r="D3053" s="3" t="s">
        <v>3</v>
      </c>
      <c r="E3053" s="3" t="s">
        <v>54</v>
      </c>
      <c r="F3053" s="4">
        <v>2163</v>
      </c>
      <c r="G3053" s="14">
        <v>31.2</v>
      </c>
    </row>
    <row r="3054" spans="1:7" x14ac:dyDescent="0.25">
      <c r="A3054" s="3" t="s">
        <v>184</v>
      </c>
      <c r="B3054" s="3">
        <f t="shared" si="47"/>
        <v>2022</v>
      </c>
      <c r="C3054" s="3" t="str" cm="1">
        <f t="array" ref="C3054">_xlfn.IFS(LEFT(A3054,1)="1","1+2 kvartal",LEFT(A3054,1)="2","1+2 kvartal",LEFT(A3054,1)="3","3+4 kvartal",LEFT(A3054,1)="4","3+4 kvartal")</f>
        <v>3+4 kvartal</v>
      </c>
      <c r="D3054" s="3" t="s">
        <v>3</v>
      </c>
      <c r="E3054" s="3" t="s">
        <v>55</v>
      </c>
      <c r="F3054" s="4">
        <v>2710</v>
      </c>
      <c r="G3054" s="14">
        <v>15.7</v>
      </c>
    </row>
    <row r="3055" spans="1:7" x14ac:dyDescent="0.25">
      <c r="A3055" s="3" t="s">
        <v>184</v>
      </c>
      <c r="B3055" s="3">
        <f t="shared" si="47"/>
        <v>2022</v>
      </c>
      <c r="C3055" s="3" t="str" cm="1">
        <f t="array" ref="C3055">_xlfn.IFS(LEFT(A3055,1)="1","1+2 kvartal",LEFT(A3055,1)="2","1+2 kvartal",LEFT(A3055,1)="3","3+4 kvartal",LEFT(A3055,1)="4","3+4 kvartal")</f>
        <v>3+4 kvartal</v>
      </c>
      <c r="D3055" s="3" t="s">
        <v>3</v>
      </c>
      <c r="E3055" s="3" t="s">
        <v>56</v>
      </c>
      <c r="F3055" s="4">
        <v>2593</v>
      </c>
      <c r="G3055" s="14">
        <v>22.1</v>
      </c>
    </row>
    <row r="3056" spans="1:7" x14ac:dyDescent="0.25">
      <c r="A3056" s="3" t="s">
        <v>184</v>
      </c>
      <c r="B3056" s="3">
        <f t="shared" si="47"/>
        <v>2022</v>
      </c>
      <c r="C3056" s="3" t="str" cm="1">
        <f t="array" ref="C3056">_xlfn.IFS(LEFT(A3056,1)="1","1+2 kvartal",LEFT(A3056,1)="2","1+2 kvartal",LEFT(A3056,1)="3","3+4 kvartal",LEFT(A3056,1)="4","3+4 kvartal")</f>
        <v>3+4 kvartal</v>
      </c>
      <c r="D3056" s="3" t="s">
        <v>3</v>
      </c>
      <c r="E3056" s="3" t="s">
        <v>57</v>
      </c>
      <c r="F3056" s="4">
        <v>7820</v>
      </c>
      <c r="G3056" s="4">
        <v>33</v>
      </c>
    </row>
    <row r="3057" spans="1:7" x14ac:dyDescent="0.25">
      <c r="A3057" s="3" t="s">
        <v>184</v>
      </c>
      <c r="B3057" s="3">
        <f t="shared" si="47"/>
        <v>2022</v>
      </c>
      <c r="C3057" s="3" t="str" cm="1">
        <f t="array" ref="C3057">_xlfn.IFS(LEFT(A3057,1)="1","1+2 kvartal",LEFT(A3057,1)="2","1+2 kvartal",LEFT(A3057,1)="3","3+4 kvartal",LEFT(A3057,1)="4","3+4 kvartal")</f>
        <v>3+4 kvartal</v>
      </c>
      <c r="D3057" s="3" t="s">
        <v>3</v>
      </c>
      <c r="E3057" s="3" t="s">
        <v>58</v>
      </c>
      <c r="F3057" s="4">
        <v>3815</v>
      </c>
      <c r="G3057" s="14">
        <v>10.3</v>
      </c>
    </row>
    <row r="3058" spans="1:7" x14ac:dyDescent="0.25">
      <c r="A3058" s="3" t="s">
        <v>184</v>
      </c>
      <c r="B3058" s="3">
        <f t="shared" si="47"/>
        <v>2022</v>
      </c>
      <c r="C3058" s="3" t="str" cm="1">
        <f t="array" ref="C3058">_xlfn.IFS(LEFT(A3058,1)="1","1+2 kvartal",LEFT(A3058,1)="2","1+2 kvartal",LEFT(A3058,1)="3","3+4 kvartal",LEFT(A3058,1)="4","3+4 kvartal")</f>
        <v>3+4 kvartal</v>
      </c>
      <c r="D3058" s="3" t="s">
        <v>3</v>
      </c>
      <c r="E3058" s="3" t="s">
        <v>59</v>
      </c>
      <c r="F3058" s="4">
        <v>210</v>
      </c>
      <c r="G3058" s="14">
        <v>22.9</v>
      </c>
    </row>
    <row r="3059" spans="1:7" x14ac:dyDescent="0.25">
      <c r="A3059" s="3" t="s">
        <v>184</v>
      </c>
      <c r="B3059" s="3">
        <f t="shared" si="47"/>
        <v>2022</v>
      </c>
      <c r="C3059" s="3" t="str" cm="1">
        <f t="array" ref="C3059">_xlfn.IFS(LEFT(A3059,1)="1","1+2 kvartal",LEFT(A3059,1)="2","1+2 kvartal",LEFT(A3059,1)="3","3+4 kvartal",LEFT(A3059,1)="4","3+4 kvartal")</f>
        <v>3+4 kvartal</v>
      </c>
      <c r="D3059" s="3" t="s">
        <v>3</v>
      </c>
      <c r="E3059" s="3" t="s">
        <v>60</v>
      </c>
      <c r="F3059" s="4">
        <v>5835</v>
      </c>
      <c r="G3059" s="14">
        <v>22.6</v>
      </c>
    </row>
    <row r="3060" spans="1:7" x14ac:dyDescent="0.25">
      <c r="A3060" s="3" t="s">
        <v>184</v>
      </c>
      <c r="B3060" s="3">
        <f t="shared" si="47"/>
        <v>2022</v>
      </c>
      <c r="C3060" s="3" t="str" cm="1">
        <f t="array" ref="C3060">_xlfn.IFS(LEFT(A3060,1)="1","1+2 kvartal",LEFT(A3060,1)="2","1+2 kvartal",LEFT(A3060,1)="3","3+4 kvartal",LEFT(A3060,1)="4","3+4 kvartal")</f>
        <v>3+4 kvartal</v>
      </c>
      <c r="D3060" s="3" t="s">
        <v>3</v>
      </c>
      <c r="E3060" s="3" t="s">
        <v>61</v>
      </c>
      <c r="F3060" s="4">
        <v>4646</v>
      </c>
      <c r="G3060" s="14">
        <v>19.100000000000001</v>
      </c>
    </row>
    <row r="3061" spans="1:7" x14ac:dyDescent="0.25">
      <c r="A3061" s="3" t="s">
        <v>184</v>
      </c>
      <c r="B3061" s="3">
        <f t="shared" si="47"/>
        <v>2022</v>
      </c>
      <c r="C3061" s="3" t="str" cm="1">
        <f t="array" ref="C3061">_xlfn.IFS(LEFT(A3061,1)="1","1+2 kvartal",LEFT(A3061,1)="2","1+2 kvartal",LEFT(A3061,1)="3","3+4 kvartal",LEFT(A3061,1)="4","3+4 kvartal")</f>
        <v>3+4 kvartal</v>
      </c>
      <c r="D3061" s="3" t="s">
        <v>3</v>
      </c>
      <c r="E3061" s="3" t="s">
        <v>62</v>
      </c>
      <c r="F3061" s="4">
        <v>3143</v>
      </c>
      <c r="G3061" s="14">
        <v>26.1</v>
      </c>
    </row>
    <row r="3062" spans="1:7" x14ac:dyDescent="0.25">
      <c r="A3062" s="3" t="s">
        <v>184</v>
      </c>
      <c r="B3062" s="3">
        <f t="shared" si="47"/>
        <v>2022</v>
      </c>
      <c r="C3062" s="3" t="str" cm="1">
        <f t="array" ref="C3062">_xlfn.IFS(LEFT(A3062,1)="1","1+2 kvartal",LEFT(A3062,1)="2","1+2 kvartal",LEFT(A3062,1)="3","3+4 kvartal",LEFT(A3062,1)="4","3+4 kvartal")</f>
        <v>3+4 kvartal</v>
      </c>
      <c r="D3062" s="3" t="s">
        <v>3</v>
      </c>
      <c r="E3062" s="3" t="s">
        <v>63</v>
      </c>
      <c r="F3062" s="4">
        <v>5570</v>
      </c>
      <c r="G3062" s="14">
        <v>24.3</v>
      </c>
    </row>
    <row r="3063" spans="1:7" x14ac:dyDescent="0.25">
      <c r="A3063" s="3" t="s">
        <v>184</v>
      </c>
      <c r="B3063" s="3">
        <f t="shared" si="47"/>
        <v>2022</v>
      </c>
      <c r="C3063" s="3" t="str" cm="1">
        <f t="array" ref="C3063">_xlfn.IFS(LEFT(A3063,1)="1","1+2 kvartal",LEFT(A3063,1)="2","1+2 kvartal",LEFT(A3063,1)="3","3+4 kvartal",LEFT(A3063,1)="4","3+4 kvartal")</f>
        <v>3+4 kvartal</v>
      </c>
      <c r="D3063" s="3" t="s">
        <v>3</v>
      </c>
      <c r="E3063" s="3" t="s">
        <v>64</v>
      </c>
      <c r="F3063" s="4">
        <v>4025</v>
      </c>
      <c r="G3063" s="14">
        <v>21.9</v>
      </c>
    </row>
    <row r="3064" spans="1:7" x14ac:dyDescent="0.25">
      <c r="A3064" s="3" t="s">
        <v>184</v>
      </c>
      <c r="B3064" s="3">
        <f t="shared" si="47"/>
        <v>2022</v>
      </c>
      <c r="C3064" s="3" t="str" cm="1">
        <f t="array" ref="C3064">_xlfn.IFS(LEFT(A3064,1)="1","1+2 kvartal",LEFT(A3064,1)="2","1+2 kvartal",LEFT(A3064,1)="3","3+4 kvartal",LEFT(A3064,1)="4","3+4 kvartal")</f>
        <v>3+4 kvartal</v>
      </c>
      <c r="D3064" s="3" t="s">
        <v>3</v>
      </c>
      <c r="E3064" s="3" t="s">
        <v>65</v>
      </c>
      <c r="F3064" s="4">
        <v>4783</v>
      </c>
      <c r="G3064" s="14">
        <v>24.3</v>
      </c>
    </row>
    <row r="3065" spans="1:7" x14ac:dyDescent="0.25">
      <c r="A3065" s="3" t="s">
        <v>184</v>
      </c>
      <c r="B3065" s="3">
        <f t="shared" si="47"/>
        <v>2022</v>
      </c>
      <c r="C3065" s="3" t="str" cm="1">
        <f t="array" ref="C3065">_xlfn.IFS(LEFT(A3065,1)="1","1+2 kvartal",LEFT(A3065,1)="2","1+2 kvartal",LEFT(A3065,1)="3","3+4 kvartal",LEFT(A3065,1)="4","3+4 kvartal")</f>
        <v>3+4 kvartal</v>
      </c>
      <c r="D3065" s="3" t="s">
        <v>3</v>
      </c>
      <c r="E3065" s="3" t="s">
        <v>66</v>
      </c>
      <c r="F3065" s="4">
        <v>10720</v>
      </c>
      <c r="G3065" s="14">
        <v>20.2</v>
      </c>
    </row>
    <row r="3066" spans="1:7" x14ac:dyDescent="0.25">
      <c r="A3066" s="3" t="s">
        <v>184</v>
      </c>
      <c r="B3066" s="3">
        <f t="shared" si="47"/>
        <v>2022</v>
      </c>
      <c r="C3066" s="3" t="str" cm="1">
        <f t="array" ref="C3066">_xlfn.IFS(LEFT(A3066,1)="1","1+2 kvartal",LEFT(A3066,1)="2","1+2 kvartal",LEFT(A3066,1)="3","3+4 kvartal",LEFT(A3066,1)="4","3+4 kvartal")</f>
        <v>3+4 kvartal</v>
      </c>
      <c r="D3066" s="3" t="s">
        <v>3</v>
      </c>
      <c r="E3066" s="3" t="s">
        <v>67</v>
      </c>
      <c r="F3066" s="4">
        <v>2779</v>
      </c>
      <c r="G3066" s="14">
        <v>19.899999999999999</v>
      </c>
    </row>
    <row r="3067" spans="1:7" x14ac:dyDescent="0.25">
      <c r="A3067" s="3" t="s">
        <v>184</v>
      </c>
      <c r="B3067" s="3">
        <f t="shared" si="47"/>
        <v>2022</v>
      </c>
      <c r="C3067" s="3" t="str" cm="1">
        <f t="array" ref="C3067">_xlfn.IFS(LEFT(A3067,1)="1","1+2 kvartal",LEFT(A3067,1)="2","1+2 kvartal",LEFT(A3067,1)="3","3+4 kvartal",LEFT(A3067,1)="4","3+4 kvartal")</f>
        <v>3+4 kvartal</v>
      </c>
      <c r="D3067" s="3" t="s">
        <v>3</v>
      </c>
      <c r="E3067" s="3" t="s">
        <v>68</v>
      </c>
      <c r="F3067" s="4">
        <v>28033</v>
      </c>
      <c r="G3067" s="4">
        <v>20</v>
      </c>
    </row>
    <row r="3068" spans="1:7" x14ac:dyDescent="0.25">
      <c r="A3068" s="3" t="s">
        <v>184</v>
      </c>
      <c r="B3068" s="3">
        <f t="shared" si="47"/>
        <v>2022</v>
      </c>
      <c r="C3068" s="3" t="str" cm="1">
        <f t="array" ref="C3068">_xlfn.IFS(LEFT(A3068,1)="1","1+2 kvartal",LEFT(A3068,1)="2","1+2 kvartal",LEFT(A3068,1)="3","3+4 kvartal",LEFT(A3068,1)="4","3+4 kvartal")</f>
        <v>3+4 kvartal</v>
      </c>
      <c r="D3068" s="3" t="s">
        <v>3</v>
      </c>
      <c r="E3068" s="3" t="s">
        <v>69</v>
      </c>
      <c r="F3068" s="4">
        <v>5014</v>
      </c>
      <c r="G3068" s="14">
        <v>26.3</v>
      </c>
    </row>
    <row r="3069" spans="1:7" x14ac:dyDescent="0.25">
      <c r="A3069" s="3" t="s">
        <v>184</v>
      </c>
      <c r="B3069" s="3">
        <f t="shared" si="47"/>
        <v>2022</v>
      </c>
      <c r="C3069" s="3" t="str" cm="1">
        <f t="array" ref="C3069">_xlfn.IFS(LEFT(A3069,1)="1","1+2 kvartal",LEFT(A3069,1)="2","1+2 kvartal",LEFT(A3069,1)="3","3+4 kvartal",LEFT(A3069,1)="4","3+4 kvartal")</f>
        <v>3+4 kvartal</v>
      </c>
      <c r="D3069" s="3" t="s">
        <v>3</v>
      </c>
      <c r="E3069" s="3" t="s">
        <v>70</v>
      </c>
      <c r="F3069" s="4">
        <v>14587</v>
      </c>
      <c r="G3069" s="14">
        <v>23.1</v>
      </c>
    </row>
    <row r="3070" spans="1:7" x14ac:dyDescent="0.25">
      <c r="A3070" s="3" t="s">
        <v>184</v>
      </c>
      <c r="B3070" s="3">
        <f t="shared" si="47"/>
        <v>2022</v>
      </c>
      <c r="C3070" s="3" t="str" cm="1">
        <f t="array" ref="C3070">_xlfn.IFS(LEFT(A3070,1)="1","1+2 kvartal",LEFT(A3070,1)="2","1+2 kvartal",LEFT(A3070,1)="3","3+4 kvartal",LEFT(A3070,1)="4","3+4 kvartal")</f>
        <v>3+4 kvartal</v>
      </c>
      <c r="D3070" s="3" t="s">
        <v>3</v>
      </c>
      <c r="E3070" s="3" t="s">
        <v>71</v>
      </c>
      <c r="F3070" s="4">
        <v>3155</v>
      </c>
      <c r="G3070" s="14">
        <v>16.8</v>
      </c>
    </row>
    <row r="3071" spans="1:7" x14ac:dyDescent="0.25">
      <c r="A3071" s="3" t="s">
        <v>184</v>
      </c>
      <c r="B3071" s="3">
        <f t="shared" si="47"/>
        <v>2022</v>
      </c>
      <c r="C3071" s="3" t="str" cm="1">
        <f t="array" ref="C3071">_xlfn.IFS(LEFT(A3071,1)="1","1+2 kvartal",LEFT(A3071,1)="2","1+2 kvartal",LEFT(A3071,1)="3","3+4 kvartal",LEFT(A3071,1)="4","3+4 kvartal")</f>
        <v>3+4 kvartal</v>
      </c>
      <c r="D3071" s="3" t="s">
        <v>3</v>
      </c>
      <c r="E3071" s="3" t="s">
        <v>72</v>
      </c>
      <c r="F3071" s="4">
        <v>6935</v>
      </c>
      <c r="G3071" s="4">
        <v>20</v>
      </c>
    </row>
    <row r="3072" spans="1:7" x14ac:dyDescent="0.25">
      <c r="A3072" s="3" t="s">
        <v>184</v>
      </c>
      <c r="B3072" s="3">
        <f t="shared" si="47"/>
        <v>2022</v>
      </c>
      <c r="C3072" s="3" t="str" cm="1">
        <f t="array" ref="C3072">_xlfn.IFS(LEFT(A3072,1)="1","1+2 kvartal",LEFT(A3072,1)="2","1+2 kvartal",LEFT(A3072,1)="3","3+4 kvartal",LEFT(A3072,1)="4","3+4 kvartal")</f>
        <v>3+4 kvartal</v>
      </c>
      <c r="D3072" s="3" t="s">
        <v>3</v>
      </c>
      <c r="E3072" s="3" t="s">
        <v>73</v>
      </c>
      <c r="F3072" s="4">
        <v>4161</v>
      </c>
      <c r="G3072" s="14">
        <v>18.100000000000001</v>
      </c>
    </row>
    <row r="3073" spans="1:7" x14ac:dyDescent="0.25">
      <c r="A3073" s="3" t="s">
        <v>184</v>
      </c>
      <c r="B3073" s="3">
        <f t="shared" si="47"/>
        <v>2022</v>
      </c>
      <c r="C3073" s="3" t="str" cm="1">
        <f t="array" ref="C3073">_xlfn.IFS(LEFT(A3073,1)="1","1+2 kvartal",LEFT(A3073,1)="2","1+2 kvartal",LEFT(A3073,1)="3","3+4 kvartal",LEFT(A3073,1)="4","3+4 kvartal")</f>
        <v>3+4 kvartal</v>
      </c>
      <c r="D3073" s="3" t="s">
        <v>3</v>
      </c>
      <c r="E3073" s="3" t="s">
        <v>74</v>
      </c>
      <c r="F3073" s="4">
        <v>8308</v>
      </c>
      <c r="G3073" s="14">
        <v>14.5</v>
      </c>
    </row>
    <row r="3074" spans="1:7" x14ac:dyDescent="0.25">
      <c r="A3074" s="3" t="s">
        <v>184</v>
      </c>
      <c r="B3074" s="3">
        <f t="shared" si="47"/>
        <v>2022</v>
      </c>
      <c r="C3074" s="3" t="str" cm="1">
        <f t="array" ref="C3074">_xlfn.IFS(LEFT(A3074,1)="1","1+2 kvartal",LEFT(A3074,1)="2","1+2 kvartal",LEFT(A3074,1)="3","3+4 kvartal",LEFT(A3074,1)="4","3+4 kvartal")</f>
        <v>3+4 kvartal</v>
      </c>
      <c r="D3074" s="3" t="s">
        <v>3</v>
      </c>
      <c r="E3074" s="3" t="s">
        <v>75</v>
      </c>
      <c r="F3074" s="4">
        <v>3467</v>
      </c>
      <c r="G3074" s="14">
        <v>10.3</v>
      </c>
    </row>
    <row r="3075" spans="1:7" x14ac:dyDescent="0.25">
      <c r="A3075" s="3" t="s">
        <v>184</v>
      </c>
      <c r="B3075" s="3">
        <f t="shared" si="47"/>
        <v>2022</v>
      </c>
      <c r="C3075" s="3" t="str" cm="1">
        <f t="array" ref="C3075">_xlfn.IFS(LEFT(A3075,1)="1","1+2 kvartal",LEFT(A3075,1)="2","1+2 kvartal",LEFT(A3075,1)="3","3+4 kvartal",LEFT(A3075,1)="4","3+4 kvartal")</f>
        <v>3+4 kvartal</v>
      </c>
      <c r="D3075" s="3" t="s">
        <v>3</v>
      </c>
      <c r="E3075" s="3" t="s">
        <v>76</v>
      </c>
      <c r="F3075" s="4">
        <v>4436</v>
      </c>
      <c r="G3075" s="14">
        <v>16.600000000000001</v>
      </c>
    </row>
    <row r="3076" spans="1:7" x14ac:dyDescent="0.25">
      <c r="A3076" s="3" t="s">
        <v>184</v>
      </c>
      <c r="B3076" s="3">
        <f t="shared" ref="B3076:B3139" si="48">VALUE(RIGHT(A3076,4))</f>
        <v>2022</v>
      </c>
      <c r="C3076" s="3" t="str" cm="1">
        <f t="array" ref="C3076">_xlfn.IFS(LEFT(A3076,1)="1","1+2 kvartal",LEFT(A3076,1)="2","1+2 kvartal",LEFT(A3076,1)="3","3+4 kvartal",LEFT(A3076,1)="4","3+4 kvartal")</f>
        <v>3+4 kvartal</v>
      </c>
      <c r="D3076" s="3" t="s">
        <v>3</v>
      </c>
      <c r="E3076" s="3" t="s">
        <v>77</v>
      </c>
      <c r="F3076" s="4">
        <v>523</v>
      </c>
      <c r="G3076" s="14">
        <v>25.2</v>
      </c>
    </row>
    <row r="3077" spans="1:7" x14ac:dyDescent="0.25">
      <c r="A3077" s="3" t="s">
        <v>184</v>
      </c>
      <c r="B3077" s="3">
        <f t="shared" si="48"/>
        <v>2022</v>
      </c>
      <c r="C3077" s="3" t="str" cm="1">
        <f t="array" ref="C3077">_xlfn.IFS(LEFT(A3077,1)="1","1+2 kvartal",LEFT(A3077,1)="2","1+2 kvartal",LEFT(A3077,1)="3","3+4 kvartal",LEFT(A3077,1)="4","3+4 kvartal")</f>
        <v>3+4 kvartal</v>
      </c>
      <c r="D3077" s="3" t="s">
        <v>3</v>
      </c>
      <c r="E3077" s="3" t="s">
        <v>78</v>
      </c>
      <c r="F3077" s="4">
        <v>11263</v>
      </c>
      <c r="G3077" s="14">
        <v>18.399999999999999</v>
      </c>
    </row>
    <row r="3078" spans="1:7" x14ac:dyDescent="0.25">
      <c r="A3078" s="3" t="s">
        <v>184</v>
      </c>
      <c r="B3078" s="3">
        <f t="shared" si="48"/>
        <v>2022</v>
      </c>
      <c r="C3078" s="3" t="str" cm="1">
        <f t="array" ref="C3078">_xlfn.IFS(LEFT(A3078,1)="1","1+2 kvartal",LEFT(A3078,1)="2","1+2 kvartal",LEFT(A3078,1)="3","3+4 kvartal",LEFT(A3078,1)="4","3+4 kvartal")</f>
        <v>3+4 kvartal</v>
      </c>
      <c r="D3078" s="3" t="s">
        <v>3</v>
      </c>
      <c r="E3078" s="3" t="s">
        <v>79</v>
      </c>
      <c r="F3078" s="4">
        <v>6219</v>
      </c>
      <c r="G3078" s="14">
        <v>15.8</v>
      </c>
    </row>
    <row r="3079" spans="1:7" x14ac:dyDescent="0.25">
      <c r="A3079" s="3" t="s">
        <v>184</v>
      </c>
      <c r="B3079" s="3">
        <f t="shared" si="48"/>
        <v>2022</v>
      </c>
      <c r="C3079" s="3" t="str" cm="1">
        <f t="array" ref="C3079">_xlfn.IFS(LEFT(A3079,1)="1","1+2 kvartal",LEFT(A3079,1)="2","1+2 kvartal",LEFT(A3079,1)="3","3+4 kvartal",LEFT(A3079,1)="4","3+4 kvartal")</f>
        <v>3+4 kvartal</v>
      </c>
      <c r="D3079" s="3" t="s">
        <v>3</v>
      </c>
      <c r="E3079" s="3" t="s">
        <v>80</v>
      </c>
      <c r="F3079" s="4">
        <v>6506</v>
      </c>
      <c r="G3079" s="14">
        <v>23.5</v>
      </c>
    </row>
    <row r="3080" spans="1:7" x14ac:dyDescent="0.25">
      <c r="A3080" s="3" t="s">
        <v>184</v>
      </c>
      <c r="B3080" s="3">
        <f t="shared" si="48"/>
        <v>2022</v>
      </c>
      <c r="C3080" s="3" t="str" cm="1">
        <f t="array" ref="C3080">_xlfn.IFS(LEFT(A3080,1)="1","1+2 kvartal",LEFT(A3080,1)="2","1+2 kvartal",LEFT(A3080,1)="3","3+4 kvartal",LEFT(A3080,1)="4","3+4 kvartal")</f>
        <v>3+4 kvartal</v>
      </c>
      <c r="D3080" s="3" t="s">
        <v>3</v>
      </c>
      <c r="E3080" s="3" t="s">
        <v>81</v>
      </c>
      <c r="F3080" s="4">
        <v>11056</v>
      </c>
      <c r="G3080" s="14">
        <v>21.7</v>
      </c>
    </row>
    <row r="3081" spans="1:7" x14ac:dyDescent="0.25">
      <c r="A3081" s="3" t="s">
        <v>184</v>
      </c>
      <c r="B3081" s="3">
        <f t="shared" si="48"/>
        <v>2022</v>
      </c>
      <c r="C3081" s="3" t="str" cm="1">
        <f t="array" ref="C3081">_xlfn.IFS(LEFT(A3081,1)="1","1+2 kvartal",LEFT(A3081,1)="2","1+2 kvartal",LEFT(A3081,1)="3","3+4 kvartal",LEFT(A3081,1)="4","3+4 kvartal")</f>
        <v>3+4 kvartal</v>
      </c>
      <c r="D3081" s="3" t="s">
        <v>3</v>
      </c>
      <c r="E3081" s="3" t="s">
        <v>82</v>
      </c>
      <c r="F3081" s="4">
        <v>1850</v>
      </c>
      <c r="G3081" s="14">
        <v>12.7</v>
      </c>
    </row>
    <row r="3082" spans="1:7" x14ac:dyDescent="0.25">
      <c r="A3082" s="3" t="s">
        <v>184</v>
      </c>
      <c r="B3082" s="3">
        <f t="shared" si="48"/>
        <v>2022</v>
      </c>
      <c r="C3082" s="3" t="str" cm="1">
        <f t="array" ref="C3082">_xlfn.IFS(LEFT(A3082,1)="1","1+2 kvartal",LEFT(A3082,1)="2","1+2 kvartal",LEFT(A3082,1)="3","3+4 kvartal",LEFT(A3082,1)="4","3+4 kvartal")</f>
        <v>3+4 kvartal</v>
      </c>
      <c r="D3082" s="3" t="s">
        <v>3</v>
      </c>
      <c r="E3082" s="3" t="s">
        <v>83</v>
      </c>
      <c r="F3082" s="4">
        <v>3793</v>
      </c>
      <c r="G3082" s="14">
        <v>20.100000000000001</v>
      </c>
    </row>
    <row r="3083" spans="1:7" x14ac:dyDescent="0.25">
      <c r="A3083" s="3" t="s">
        <v>184</v>
      </c>
      <c r="B3083" s="3">
        <f t="shared" si="48"/>
        <v>2022</v>
      </c>
      <c r="C3083" s="3" t="str" cm="1">
        <f t="array" ref="C3083">_xlfn.IFS(LEFT(A3083,1)="1","1+2 kvartal",LEFT(A3083,1)="2","1+2 kvartal",LEFT(A3083,1)="3","3+4 kvartal",LEFT(A3083,1)="4","3+4 kvartal")</f>
        <v>3+4 kvartal</v>
      </c>
      <c r="D3083" s="3" t="s">
        <v>3</v>
      </c>
      <c r="E3083" s="3" t="s">
        <v>84</v>
      </c>
      <c r="F3083" s="4">
        <v>2800</v>
      </c>
      <c r="G3083" s="14">
        <v>19.600000000000001</v>
      </c>
    </row>
    <row r="3084" spans="1:7" x14ac:dyDescent="0.25">
      <c r="A3084" s="3" t="s">
        <v>184</v>
      </c>
      <c r="B3084" s="3">
        <f t="shared" si="48"/>
        <v>2022</v>
      </c>
      <c r="C3084" s="3" t="str" cm="1">
        <f t="array" ref="C3084">_xlfn.IFS(LEFT(A3084,1)="1","1+2 kvartal",LEFT(A3084,1)="2","1+2 kvartal",LEFT(A3084,1)="3","3+4 kvartal",LEFT(A3084,1)="4","3+4 kvartal")</f>
        <v>3+4 kvartal</v>
      </c>
      <c r="D3084" s="3" t="s">
        <v>3</v>
      </c>
      <c r="E3084" s="3" t="s">
        <v>85</v>
      </c>
      <c r="F3084" s="4">
        <v>2867</v>
      </c>
      <c r="G3084" s="4">
        <v>23</v>
      </c>
    </row>
    <row r="3085" spans="1:7" x14ac:dyDescent="0.25">
      <c r="A3085" s="3" t="s">
        <v>184</v>
      </c>
      <c r="B3085" s="3">
        <f t="shared" si="48"/>
        <v>2022</v>
      </c>
      <c r="C3085" s="3" t="str" cm="1">
        <f t="array" ref="C3085">_xlfn.IFS(LEFT(A3085,1)="1","1+2 kvartal",LEFT(A3085,1)="2","1+2 kvartal",LEFT(A3085,1)="3","3+4 kvartal",LEFT(A3085,1)="4","3+4 kvartal")</f>
        <v>3+4 kvartal</v>
      </c>
      <c r="D3085" s="3" t="s">
        <v>3</v>
      </c>
      <c r="E3085" s="3" t="s">
        <v>86</v>
      </c>
      <c r="F3085" s="4">
        <v>8134</v>
      </c>
      <c r="G3085" s="14">
        <v>22.4</v>
      </c>
    </row>
    <row r="3086" spans="1:7" x14ac:dyDescent="0.25">
      <c r="A3086" s="3" t="s">
        <v>184</v>
      </c>
      <c r="B3086" s="3">
        <f t="shared" si="48"/>
        <v>2022</v>
      </c>
      <c r="C3086" s="3" t="str" cm="1">
        <f t="array" ref="C3086">_xlfn.IFS(LEFT(A3086,1)="1","1+2 kvartal",LEFT(A3086,1)="2","1+2 kvartal",LEFT(A3086,1)="3","3+4 kvartal",LEFT(A3086,1)="4","3+4 kvartal")</f>
        <v>3+4 kvartal</v>
      </c>
      <c r="D3086" s="3" t="s">
        <v>3</v>
      </c>
      <c r="E3086" s="3" t="s">
        <v>87</v>
      </c>
      <c r="F3086" s="4">
        <v>5257</v>
      </c>
      <c r="G3086" s="14">
        <v>20.3</v>
      </c>
    </row>
    <row r="3087" spans="1:7" x14ac:dyDescent="0.25">
      <c r="A3087" s="3" t="s">
        <v>184</v>
      </c>
      <c r="B3087" s="3">
        <f t="shared" si="48"/>
        <v>2022</v>
      </c>
      <c r="C3087" s="3" t="str" cm="1">
        <f t="array" ref="C3087">_xlfn.IFS(LEFT(A3087,1)="1","1+2 kvartal",LEFT(A3087,1)="2","1+2 kvartal",LEFT(A3087,1)="3","3+4 kvartal",LEFT(A3087,1)="4","3+4 kvartal")</f>
        <v>3+4 kvartal</v>
      </c>
      <c r="D3087" s="3" t="s">
        <v>3</v>
      </c>
      <c r="E3087" s="3" t="s">
        <v>88</v>
      </c>
      <c r="F3087" s="4">
        <v>10281</v>
      </c>
      <c r="G3087" s="14">
        <v>22.8</v>
      </c>
    </row>
    <row r="3088" spans="1:7" x14ac:dyDescent="0.25">
      <c r="A3088" s="3" t="s">
        <v>184</v>
      </c>
      <c r="B3088" s="3">
        <f t="shared" si="48"/>
        <v>2022</v>
      </c>
      <c r="C3088" s="3" t="str" cm="1">
        <f t="array" ref="C3088">_xlfn.IFS(LEFT(A3088,1)="1","1+2 kvartal",LEFT(A3088,1)="2","1+2 kvartal",LEFT(A3088,1)="3","3+4 kvartal",LEFT(A3088,1)="4","3+4 kvartal")</f>
        <v>3+4 kvartal</v>
      </c>
      <c r="D3088" s="3" t="s">
        <v>3</v>
      </c>
      <c r="E3088" s="3" t="s">
        <v>89</v>
      </c>
      <c r="F3088" s="4">
        <v>6076</v>
      </c>
      <c r="G3088" s="14">
        <v>23.1</v>
      </c>
    </row>
    <row r="3089" spans="1:7" x14ac:dyDescent="0.25">
      <c r="A3089" s="3" t="s">
        <v>184</v>
      </c>
      <c r="B3089" s="3">
        <f t="shared" si="48"/>
        <v>2022</v>
      </c>
      <c r="C3089" s="3" t="str" cm="1">
        <f t="array" ref="C3089">_xlfn.IFS(LEFT(A3089,1)="1","1+2 kvartal",LEFT(A3089,1)="2","1+2 kvartal",LEFT(A3089,1)="3","3+4 kvartal",LEFT(A3089,1)="4","3+4 kvartal")</f>
        <v>3+4 kvartal</v>
      </c>
      <c r="D3089" s="3" t="s">
        <v>3</v>
      </c>
      <c r="E3089" s="3" t="s">
        <v>90</v>
      </c>
      <c r="F3089" s="4">
        <v>5291</v>
      </c>
      <c r="G3089" s="14">
        <v>23.6</v>
      </c>
    </row>
    <row r="3090" spans="1:7" x14ac:dyDescent="0.25">
      <c r="A3090" s="3" t="s">
        <v>184</v>
      </c>
      <c r="B3090" s="3">
        <f t="shared" si="48"/>
        <v>2022</v>
      </c>
      <c r="C3090" s="3" t="str" cm="1">
        <f t="array" ref="C3090">_xlfn.IFS(LEFT(A3090,1)="1","1+2 kvartal",LEFT(A3090,1)="2","1+2 kvartal",LEFT(A3090,1)="3","3+4 kvartal",LEFT(A3090,1)="4","3+4 kvartal")</f>
        <v>3+4 kvartal</v>
      </c>
      <c r="D3090" s="3" t="s">
        <v>3</v>
      </c>
      <c r="E3090" s="3" t="s">
        <v>91</v>
      </c>
      <c r="F3090" s="4">
        <v>4511</v>
      </c>
      <c r="G3090" s="14">
        <v>16.8</v>
      </c>
    </row>
    <row r="3091" spans="1:7" x14ac:dyDescent="0.25">
      <c r="A3091" s="3" t="s">
        <v>184</v>
      </c>
      <c r="B3091" s="3">
        <f t="shared" si="48"/>
        <v>2022</v>
      </c>
      <c r="C3091" s="3" t="str" cm="1">
        <f t="array" ref="C3091">_xlfn.IFS(LEFT(A3091,1)="1","1+2 kvartal",LEFT(A3091,1)="2","1+2 kvartal",LEFT(A3091,1)="3","3+4 kvartal",LEFT(A3091,1)="4","3+4 kvartal")</f>
        <v>3+4 kvartal</v>
      </c>
      <c r="D3091" s="3" t="s">
        <v>3</v>
      </c>
      <c r="E3091" s="3" t="s">
        <v>92</v>
      </c>
      <c r="F3091" s="4">
        <v>1122</v>
      </c>
      <c r="G3091" s="14">
        <v>11.2</v>
      </c>
    </row>
    <row r="3092" spans="1:7" x14ac:dyDescent="0.25">
      <c r="A3092" s="3" t="s">
        <v>184</v>
      </c>
      <c r="B3092" s="3">
        <f t="shared" si="48"/>
        <v>2022</v>
      </c>
      <c r="C3092" s="3" t="str" cm="1">
        <f t="array" ref="C3092">_xlfn.IFS(LEFT(A3092,1)="1","1+2 kvartal",LEFT(A3092,1)="2","1+2 kvartal",LEFT(A3092,1)="3","3+4 kvartal",LEFT(A3092,1)="4","3+4 kvartal")</f>
        <v>3+4 kvartal</v>
      </c>
      <c r="D3092" s="3" t="s">
        <v>3</v>
      </c>
      <c r="E3092" s="3" t="s">
        <v>93</v>
      </c>
      <c r="F3092" s="4">
        <v>6113</v>
      </c>
      <c r="G3092" s="14">
        <v>20.100000000000001</v>
      </c>
    </row>
    <row r="3093" spans="1:7" x14ac:dyDescent="0.25">
      <c r="A3093" s="3" t="s">
        <v>184</v>
      </c>
      <c r="B3093" s="3">
        <f t="shared" si="48"/>
        <v>2022</v>
      </c>
      <c r="C3093" s="3" t="str" cm="1">
        <f t="array" ref="C3093">_xlfn.IFS(LEFT(A3093,1)="1","1+2 kvartal",LEFT(A3093,1)="2","1+2 kvartal",LEFT(A3093,1)="3","3+4 kvartal",LEFT(A3093,1)="4","3+4 kvartal")</f>
        <v>3+4 kvartal</v>
      </c>
      <c r="D3093" s="3" t="s">
        <v>3</v>
      </c>
      <c r="E3093" s="3" t="s">
        <v>94</v>
      </c>
      <c r="F3093" s="4">
        <v>5086</v>
      </c>
      <c r="G3093" s="14">
        <v>19.2</v>
      </c>
    </row>
    <row r="3094" spans="1:7" x14ac:dyDescent="0.25">
      <c r="A3094" s="3" t="s">
        <v>184</v>
      </c>
      <c r="B3094" s="3">
        <f t="shared" si="48"/>
        <v>2022</v>
      </c>
      <c r="C3094" s="3" t="str" cm="1">
        <f t="array" ref="C3094">_xlfn.IFS(LEFT(A3094,1)="1","1+2 kvartal",LEFT(A3094,1)="2","1+2 kvartal",LEFT(A3094,1)="3","3+4 kvartal",LEFT(A3094,1)="4","3+4 kvartal")</f>
        <v>3+4 kvartal</v>
      </c>
      <c r="D3094" s="3" t="s">
        <v>3</v>
      </c>
      <c r="E3094" s="3" t="s">
        <v>95</v>
      </c>
      <c r="F3094" s="4">
        <v>13575</v>
      </c>
      <c r="G3094" s="14">
        <v>17.8</v>
      </c>
    </row>
    <row r="3095" spans="1:7" x14ac:dyDescent="0.25">
      <c r="A3095" s="3" t="s">
        <v>184</v>
      </c>
      <c r="B3095" s="3">
        <f t="shared" si="48"/>
        <v>2022</v>
      </c>
      <c r="C3095" s="3" t="str" cm="1">
        <f t="array" ref="C3095">_xlfn.IFS(LEFT(A3095,1)="1","1+2 kvartal",LEFT(A3095,1)="2","1+2 kvartal",LEFT(A3095,1)="3","3+4 kvartal",LEFT(A3095,1)="4","3+4 kvartal")</f>
        <v>3+4 kvartal</v>
      </c>
      <c r="D3095" s="3" t="s">
        <v>3</v>
      </c>
      <c r="E3095" s="3" t="s">
        <v>96</v>
      </c>
      <c r="F3095" s="4">
        <v>4956</v>
      </c>
      <c r="G3095" s="14">
        <v>22.4</v>
      </c>
    </row>
    <row r="3096" spans="1:7" x14ac:dyDescent="0.25">
      <c r="A3096" s="3" t="s">
        <v>184</v>
      </c>
      <c r="B3096" s="3">
        <f t="shared" si="48"/>
        <v>2022</v>
      </c>
      <c r="C3096" s="3" t="str" cm="1">
        <f t="array" ref="C3096">_xlfn.IFS(LEFT(A3096,1)="1","1+2 kvartal",LEFT(A3096,1)="2","1+2 kvartal",LEFT(A3096,1)="3","3+4 kvartal",LEFT(A3096,1)="4","3+4 kvartal")</f>
        <v>3+4 kvartal</v>
      </c>
      <c r="D3096" s="3" t="s">
        <v>3</v>
      </c>
      <c r="E3096" s="3" t="s">
        <v>97</v>
      </c>
      <c r="F3096" s="4">
        <v>12796</v>
      </c>
      <c r="G3096" s="14">
        <v>21.1</v>
      </c>
    </row>
    <row r="3097" spans="1:7" x14ac:dyDescent="0.25">
      <c r="A3097" s="3" t="s">
        <v>184</v>
      </c>
      <c r="B3097" s="3">
        <f t="shared" si="48"/>
        <v>2022</v>
      </c>
      <c r="C3097" s="3" t="str" cm="1">
        <f t="array" ref="C3097">_xlfn.IFS(LEFT(A3097,1)="1","1+2 kvartal",LEFT(A3097,1)="2","1+2 kvartal",LEFT(A3097,1)="3","3+4 kvartal",LEFT(A3097,1)="4","3+4 kvartal")</f>
        <v>3+4 kvartal</v>
      </c>
      <c r="D3097" s="3" t="s">
        <v>3</v>
      </c>
      <c r="E3097" s="3" t="s">
        <v>98</v>
      </c>
      <c r="F3097" s="4">
        <v>6372</v>
      </c>
      <c r="G3097" s="14">
        <v>23.3</v>
      </c>
    </row>
    <row r="3098" spans="1:7" x14ac:dyDescent="0.25">
      <c r="A3098" s="3" t="s">
        <v>184</v>
      </c>
      <c r="B3098" s="3">
        <f t="shared" si="48"/>
        <v>2022</v>
      </c>
      <c r="C3098" s="3" t="str" cm="1">
        <f t="array" ref="C3098">_xlfn.IFS(LEFT(A3098,1)="1","1+2 kvartal",LEFT(A3098,1)="2","1+2 kvartal",LEFT(A3098,1)="3","3+4 kvartal",LEFT(A3098,1)="4","3+4 kvartal")</f>
        <v>3+4 kvartal</v>
      </c>
      <c r="D3098" s="3" t="s">
        <v>3</v>
      </c>
      <c r="E3098" s="3" t="s">
        <v>99</v>
      </c>
      <c r="F3098" s="4">
        <v>744</v>
      </c>
      <c r="G3098" s="14">
        <v>22.3</v>
      </c>
    </row>
    <row r="3099" spans="1:7" x14ac:dyDescent="0.25">
      <c r="A3099" s="3" t="s">
        <v>184</v>
      </c>
      <c r="B3099" s="3">
        <f t="shared" si="48"/>
        <v>2022</v>
      </c>
      <c r="C3099" s="3" t="str" cm="1">
        <f t="array" ref="C3099">_xlfn.IFS(LEFT(A3099,1)="1","1+2 kvartal",LEFT(A3099,1)="2","1+2 kvartal",LEFT(A3099,1)="3","3+4 kvartal",LEFT(A3099,1)="4","3+4 kvartal")</f>
        <v>3+4 kvartal</v>
      </c>
      <c r="D3099" s="3" t="s">
        <v>3</v>
      </c>
      <c r="E3099" s="3" t="s">
        <v>100</v>
      </c>
      <c r="F3099" s="4">
        <v>7882</v>
      </c>
      <c r="G3099" s="14">
        <v>21.9</v>
      </c>
    </row>
    <row r="3100" spans="1:7" x14ac:dyDescent="0.25">
      <c r="A3100" s="3" t="s">
        <v>184</v>
      </c>
      <c r="B3100" s="3">
        <f t="shared" si="48"/>
        <v>2022</v>
      </c>
      <c r="C3100" s="3" t="str" cm="1">
        <f t="array" ref="C3100">_xlfn.IFS(LEFT(A3100,1)="1","1+2 kvartal",LEFT(A3100,1)="2","1+2 kvartal",LEFT(A3100,1)="3","3+4 kvartal",LEFT(A3100,1)="4","3+4 kvartal")</f>
        <v>3+4 kvartal</v>
      </c>
      <c r="D3100" s="3" t="s">
        <v>3</v>
      </c>
      <c r="E3100" s="3" t="s">
        <v>101</v>
      </c>
      <c r="F3100" s="4">
        <v>26659</v>
      </c>
      <c r="G3100" s="14">
        <v>17.7</v>
      </c>
    </row>
    <row r="3101" spans="1:7" x14ac:dyDescent="0.25">
      <c r="A3101" s="3" t="s">
        <v>184</v>
      </c>
      <c r="B3101" s="3">
        <f t="shared" si="48"/>
        <v>2022</v>
      </c>
      <c r="C3101" s="3" t="str" cm="1">
        <f t="array" ref="C3101">_xlfn.IFS(LEFT(A3101,1)="1","1+2 kvartal",LEFT(A3101,1)="2","1+2 kvartal",LEFT(A3101,1)="3","3+4 kvartal",LEFT(A3101,1)="4","3+4 kvartal")</f>
        <v>3+4 kvartal</v>
      </c>
      <c r="D3101" s="3" t="s">
        <v>3</v>
      </c>
      <c r="E3101" s="3" t="s">
        <v>102</v>
      </c>
      <c r="F3101" s="4">
        <v>43309</v>
      </c>
      <c r="G3101" s="14">
        <v>17.3</v>
      </c>
    </row>
    <row r="3102" spans="1:7" x14ac:dyDescent="0.25">
      <c r="A3102" s="3" t="s">
        <v>184</v>
      </c>
      <c r="B3102" s="3">
        <f t="shared" si="48"/>
        <v>2022</v>
      </c>
      <c r="C3102" s="3" t="str" cm="1">
        <f t="array" ref="C3102">_xlfn.IFS(LEFT(A3102,1)="1","1+2 kvartal",LEFT(A3102,1)="2","1+2 kvartal",LEFT(A3102,1)="3","3+4 kvartal",LEFT(A3102,1)="4","3+4 kvartal")</f>
        <v>3+4 kvartal</v>
      </c>
      <c r="D3102" s="3" t="s">
        <v>3</v>
      </c>
      <c r="E3102" s="3" t="s">
        <v>103</v>
      </c>
      <c r="F3102" s="4">
        <v>5974</v>
      </c>
      <c r="G3102" s="5"/>
    </row>
    <row r="3103" spans="1:7" x14ac:dyDescent="0.25">
      <c r="A3103" s="3" t="s">
        <v>184</v>
      </c>
      <c r="B3103" s="3">
        <f t="shared" si="48"/>
        <v>2022</v>
      </c>
      <c r="C3103" s="3" t="str" cm="1">
        <f t="array" ref="C3103">_xlfn.IFS(LEFT(A3103,1)="1","1+2 kvartal",LEFT(A3103,1)="2","1+2 kvartal",LEFT(A3103,1)="3","3+4 kvartal",LEFT(A3103,1)="4","3+4 kvartal")</f>
        <v>3+4 kvartal</v>
      </c>
      <c r="D3103" s="3" t="s">
        <v>104</v>
      </c>
      <c r="E3103" s="3" t="s">
        <v>4</v>
      </c>
      <c r="F3103" s="4">
        <v>233627</v>
      </c>
      <c r="G3103" s="14">
        <v>6.2</v>
      </c>
    </row>
    <row r="3104" spans="1:7" x14ac:dyDescent="0.25">
      <c r="A3104" s="3" t="s">
        <v>184</v>
      </c>
      <c r="B3104" s="3">
        <f t="shared" si="48"/>
        <v>2022</v>
      </c>
      <c r="C3104" s="3" t="str" cm="1">
        <f t="array" ref="C3104">_xlfn.IFS(LEFT(A3104,1)="1","1+2 kvartal",LEFT(A3104,1)="2","1+2 kvartal",LEFT(A3104,1)="3","3+4 kvartal",LEFT(A3104,1)="4","3+4 kvartal")</f>
        <v>3+4 kvartal</v>
      </c>
      <c r="D3104" s="3" t="s">
        <v>104</v>
      </c>
      <c r="E3104" s="3" t="s">
        <v>5</v>
      </c>
      <c r="F3104" s="4">
        <v>1174</v>
      </c>
      <c r="G3104" s="14">
        <v>6.6</v>
      </c>
    </row>
    <row r="3105" spans="1:7" x14ac:dyDescent="0.25">
      <c r="A3105" s="3" t="s">
        <v>184</v>
      </c>
      <c r="B3105" s="3">
        <f t="shared" si="48"/>
        <v>2022</v>
      </c>
      <c r="C3105" s="3" t="str" cm="1">
        <f t="array" ref="C3105">_xlfn.IFS(LEFT(A3105,1)="1","1+2 kvartal",LEFT(A3105,1)="2","1+2 kvartal",LEFT(A3105,1)="3","3+4 kvartal",LEFT(A3105,1)="4","3+4 kvartal")</f>
        <v>3+4 kvartal</v>
      </c>
      <c r="D3105" s="3" t="s">
        <v>104</v>
      </c>
      <c r="E3105" s="3" t="s">
        <v>6</v>
      </c>
      <c r="F3105" s="4">
        <v>386</v>
      </c>
      <c r="G3105" s="14">
        <v>2.5</v>
      </c>
    </row>
    <row r="3106" spans="1:7" x14ac:dyDescent="0.25">
      <c r="A3106" s="3" t="s">
        <v>184</v>
      </c>
      <c r="B3106" s="3">
        <f t="shared" si="48"/>
        <v>2022</v>
      </c>
      <c r="C3106" s="3" t="str" cm="1">
        <f t="array" ref="C3106">_xlfn.IFS(LEFT(A3106,1)="1","1+2 kvartal",LEFT(A3106,1)="2","1+2 kvartal",LEFT(A3106,1)="3","3+4 kvartal",LEFT(A3106,1)="4","3+4 kvartal")</f>
        <v>3+4 kvartal</v>
      </c>
      <c r="D3106" s="3" t="s">
        <v>104</v>
      </c>
      <c r="E3106" s="3" t="s">
        <v>7</v>
      </c>
      <c r="F3106" s="4">
        <v>2029</v>
      </c>
      <c r="G3106" s="14">
        <v>8.1</v>
      </c>
    </row>
    <row r="3107" spans="1:7" x14ac:dyDescent="0.25">
      <c r="A3107" s="3" t="s">
        <v>184</v>
      </c>
      <c r="B3107" s="3">
        <f t="shared" si="48"/>
        <v>2022</v>
      </c>
      <c r="C3107" s="3" t="str" cm="1">
        <f t="array" ref="C3107">_xlfn.IFS(LEFT(A3107,1)="1","1+2 kvartal",LEFT(A3107,1)="2","1+2 kvartal",LEFT(A3107,1)="3","3+4 kvartal",LEFT(A3107,1)="4","3+4 kvartal")</f>
        <v>3+4 kvartal</v>
      </c>
      <c r="D3107" s="3" t="s">
        <v>104</v>
      </c>
      <c r="E3107" s="3" t="s">
        <v>8</v>
      </c>
      <c r="F3107" s="4">
        <v>2213</v>
      </c>
      <c r="G3107" s="14">
        <v>7.2</v>
      </c>
    </row>
    <row r="3108" spans="1:7" x14ac:dyDescent="0.25">
      <c r="A3108" s="3" t="s">
        <v>184</v>
      </c>
      <c r="B3108" s="3">
        <f t="shared" si="48"/>
        <v>2022</v>
      </c>
      <c r="C3108" s="3" t="str" cm="1">
        <f t="array" ref="C3108">_xlfn.IFS(LEFT(A3108,1)="1","1+2 kvartal",LEFT(A3108,1)="2","1+2 kvartal",LEFT(A3108,1)="3","3+4 kvartal",LEFT(A3108,1)="4","3+4 kvartal")</f>
        <v>3+4 kvartal</v>
      </c>
      <c r="D3108" s="3" t="s">
        <v>104</v>
      </c>
      <c r="E3108" s="3" t="s">
        <v>9</v>
      </c>
      <c r="F3108" s="4">
        <v>1246</v>
      </c>
      <c r="G3108" s="14">
        <v>7.5</v>
      </c>
    </row>
    <row r="3109" spans="1:7" x14ac:dyDescent="0.25">
      <c r="A3109" s="3" t="s">
        <v>184</v>
      </c>
      <c r="B3109" s="3">
        <f t="shared" si="48"/>
        <v>2022</v>
      </c>
      <c r="C3109" s="3" t="str" cm="1">
        <f t="array" ref="C3109">_xlfn.IFS(LEFT(A3109,1)="1","1+2 kvartal",LEFT(A3109,1)="2","1+2 kvartal",LEFT(A3109,1)="3","3+4 kvartal",LEFT(A3109,1)="4","3+4 kvartal")</f>
        <v>3+4 kvartal</v>
      </c>
      <c r="D3109" s="3" t="s">
        <v>104</v>
      </c>
      <c r="E3109" s="3" t="s">
        <v>10</v>
      </c>
      <c r="F3109" s="4">
        <v>2559</v>
      </c>
      <c r="G3109" s="14">
        <v>11.1</v>
      </c>
    </row>
    <row r="3110" spans="1:7" x14ac:dyDescent="0.25">
      <c r="A3110" s="3" t="s">
        <v>184</v>
      </c>
      <c r="B3110" s="3">
        <f t="shared" si="48"/>
        <v>2022</v>
      </c>
      <c r="C3110" s="3" t="str" cm="1">
        <f t="array" ref="C3110">_xlfn.IFS(LEFT(A3110,1)="1","1+2 kvartal",LEFT(A3110,1)="2","1+2 kvartal",LEFT(A3110,1)="3","3+4 kvartal",LEFT(A3110,1)="4","3+4 kvartal")</f>
        <v>3+4 kvartal</v>
      </c>
      <c r="D3110" s="3" t="s">
        <v>104</v>
      </c>
      <c r="E3110" s="3" t="s">
        <v>11</v>
      </c>
      <c r="F3110" s="4">
        <v>1557</v>
      </c>
      <c r="G3110" s="14">
        <v>6.8</v>
      </c>
    </row>
    <row r="3111" spans="1:7" x14ac:dyDescent="0.25">
      <c r="A3111" s="3" t="s">
        <v>184</v>
      </c>
      <c r="B3111" s="3">
        <f t="shared" si="48"/>
        <v>2022</v>
      </c>
      <c r="C3111" s="3" t="str" cm="1">
        <f t="array" ref="C3111">_xlfn.IFS(LEFT(A3111,1)="1","1+2 kvartal",LEFT(A3111,1)="2","1+2 kvartal",LEFT(A3111,1)="3","3+4 kvartal",LEFT(A3111,1)="4","3+4 kvartal")</f>
        <v>3+4 kvartal</v>
      </c>
      <c r="D3111" s="3" t="s">
        <v>104</v>
      </c>
      <c r="E3111" s="3" t="s">
        <v>12</v>
      </c>
      <c r="F3111" s="4">
        <v>1631</v>
      </c>
      <c r="G3111" s="14">
        <v>7.4</v>
      </c>
    </row>
    <row r="3112" spans="1:7" x14ac:dyDescent="0.25">
      <c r="A3112" s="3" t="s">
        <v>184</v>
      </c>
      <c r="B3112" s="3">
        <f t="shared" si="48"/>
        <v>2022</v>
      </c>
      <c r="C3112" s="3" t="str" cm="1">
        <f t="array" ref="C3112">_xlfn.IFS(LEFT(A3112,1)="1","1+2 kvartal",LEFT(A3112,1)="2","1+2 kvartal",LEFT(A3112,1)="3","3+4 kvartal",LEFT(A3112,1)="4","3+4 kvartal")</f>
        <v>3+4 kvartal</v>
      </c>
      <c r="D3112" s="3" t="s">
        <v>104</v>
      </c>
      <c r="E3112" s="3" t="s">
        <v>13</v>
      </c>
      <c r="F3112" s="4">
        <v>211</v>
      </c>
      <c r="G3112" s="14">
        <v>2.5</v>
      </c>
    </row>
    <row r="3113" spans="1:7" x14ac:dyDescent="0.25">
      <c r="A3113" s="3" t="s">
        <v>184</v>
      </c>
      <c r="B3113" s="3">
        <f t="shared" si="48"/>
        <v>2022</v>
      </c>
      <c r="C3113" s="3" t="str" cm="1">
        <f t="array" ref="C3113">_xlfn.IFS(LEFT(A3113,1)="1","1+2 kvartal",LEFT(A3113,1)="2","1+2 kvartal",LEFT(A3113,1)="3","3+4 kvartal",LEFT(A3113,1)="4","3+4 kvartal")</f>
        <v>3+4 kvartal</v>
      </c>
      <c r="D3113" s="3" t="s">
        <v>104</v>
      </c>
      <c r="E3113" s="3" t="s">
        <v>14</v>
      </c>
      <c r="F3113" s="4">
        <v>839</v>
      </c>
      <c r="G3113" s="4">
        <v>3</v>
      </c>
    </row>
    <row r="3114" spans="1:7" x14ac:dyDescent="0.25">
      <c r="A3114" s="3" t="s">
        <v>184</v>
      </c>
      <c r="B3114" s="3">
        <f t="shared" si="48"/>
        <v>2022</v>
      </c>
      <c r="C3114" s="3" t="str" cm="1">
        <f t="array" ref="C3114">_xlfn.IFS(LEFT(A3114,1)="1","1+2 kvartal",LEFT(A3114,1)="2","1+2 kvartal",LEFT(A3114,1)="3","3+4 kvartal",LEFT(A3114,1)="4","3+4 kvartal")</f>
        <v>3+4 kvartal</v>
      </c>
      <c r="D3114" s="3" t="s">
        <v>104</v>
      </c>
      <c r="E3114" s="3" t="s">
        <v>15</v>
      </c>
      <c r="F3114" s="4">
        <v>5429</v>
      </c>
      <c r="G3114" s="14">
        <v>7.4</v>
      </c>
    </row>
    <row r="3115" spans="1:7" x14ac:dyDescent="0.25">
      <c r="A3115" s="3" t="s">
        <v>184</v>
      </c>
      <c r="B3115" s="3">
        <f t="shared" si="48"/>
        <v>2022</v>
      </c>
      <c r="C3115" s="3" t="str" cm="1">
        <f t="array" ref="C3115">_xlfn.IFS(LEFT(A3115,1)="1","1+2 kvartal",LEFT(A3115,1)="2","1+2 kvartal",LEFT(A3115,1)="3","3+4 kvartal",LEFT(A3115,1)="4","3+4 kvartal")</f>
        <v>3+4 kvartal</v>
      </c>
      <c r="D3115" s="3" t="s">
        <v>104</v>
      </c>
      <c r="E3115" s="3" t="s">
        <v>16</v>
      </c>
      <c r="F3115" s="4">
        <v>96</v>
      </c>
      <c r="G3115" s="14">
        <v>5.3</v>
      </c>
    </row>
    <row r="3116" spans="1:7" x14ac:dyDescent="0.25">
      <c r="A3116" s="3" t="s">
        <v>184</v>
      </c>
      <c r="B3116" s="3">
        <f t="shared" si="48"/>
        <v>2022</v>
      </c>
      <c r="C3116" s="3" t="str" cm="1">
        <f t="array" ref="C3116">_xlfn.IFS(LEFT(A3116,1)="1","1+2 kvartal",LEFT(A3116,1)="2","1+2 kvartal",LEFT(A3116,1)="3","3+4 kvartal",LEFT(A3116,1)="4","3+4 kvartal")</f>
        <v>3+4 kvartal</v>
      </c>
      <c r="D3116" s="3" t="s">
        <v>104</v>
      </c>
      <c r="E3116" s="3" t="s">
        <v>17</v>
      </c>
      <c r="F3116" s="4">
        <v>1395</v>
      </c>
      <c r="G3116" s="14">
        <v>4.5999999999999996</v>
      </c>
    </row>
    <row r="3117" spans="1:7" x14ac:dyDescent="0.25">
      <c r="A3117" s="3" t="s">
        <v>184</v>
      </c>
      <c r="B3117" s="3">
        <f t="shared" si="48"/>
        <v>2022</v>
      </c>
      <c r="C3117" s="3" t="str" cm="1">
        <f t="array" ref="C3117">_xlfn.IFS(LEFT(A3117,1)="1","1+2 kvartal",LEFT(A3117,1)="2","1+2 kvartal",LEFT(A3117,1)="3","3+4 kvartal",LEFT(A3117,1)="4","3+4 kvartal")</f>
        <v>3+4 kvartal</v>
      </c>
      <c r="D3117" s="3" t="s">
        <v>104</v>
      </c>
      <c r="E3117" s="3" t="s">
        <v>18</v>
      </c>
      <c r="F3117" s="4">
        <v>1496</v>
      </c>
      <c r="G3117" s="14">
        <v>6.4</v>
      </c>
    </row>
    <row r="3118" spans="1:7" x14ac:dyDescent="0.25">
      <c r="A3118" s="3" t="s">
        <v>184</v>
      </c>
      <c r="B3118" s="3">
        <f t="shared" si="48"/>
        <v>2022</v>
      </c>
      <c r="C3118" s="3" t="str" cm="1">
        <f t="array" ref="C3118">_xlfn.IFS(LEFT(A3118,1)="1","1+2 kvartal",LEFT(A3118,1)="2","1+2 kvartal",LEFT(A3118,1)="3","3+4 kvartal",LEFT(A3118,1)="4","3+4 kvartal")</f>
        <v>3+4 kvartal</v>
      </c>
      <c r="D3118" s="3" t="s">
        <v>104</v>
      </c>
      <c r="E3118" s="3" t="s">
        <v>19</v>
      </c>
      <c r="F3118" s="4">
        <v>1296</v>
      </c>
      <c r="G3118" s="14">
        <v>5.3</v>
      </c>
    </row>
    <row r="3119" spans="1:7" x14ac:dyDescent="0.25">
      <c r="A3119" s="3" t="s">
        <v>184</v>
      </c>
      <c r="B3119" s="3">
        <f t="shared" si="48"/>
        <v>2022</v>
      </c>
      <c r="C3119" s="3" t="str" cm="1">
        <f t="array" ref="C3119">_xlfn.IFS(LEFT(A3119,1)="1","1+2 kvartal",LEFT(A3119,1)="2","1+2 kvartal",LEFT(A3119,1)="3","3+4 kvartal",LEFT(A3119,1)="4","3+4 kvartal")</f>
        <v>3+4 kvartal</v>
      </c>
      <c r="D3119" s="3" t="s">
        <v>104</v>
      </c>
      <c r="E3119" s="3" t="s">
        <v>20</v>
      </c>
      <c r="F3119" s="4">
        <v>2418</v>
      </c>
      <c r="G3119" s="14">
        <v>7.4</v>
      </c>
    </row>
    <row r="3120" spans="1:7" x14ac:dyDescent="0.25">
      <c r="A3120" s="3" t="s">
        <v>184</v>
      </c>
      <c r="B3120" s="3">
        <f t="shared" si="48"/>
        <v>2022</v>
      </c>
      <c r="C3120" s="3" t="str" cm="1">
        <f t="array" ref="C3120">_xlfn.IFS(LEFT(A3120,1)="1","1+2 kvartal",LEFT(A3120,1)="2","1+2 kvartal",LEFT(A3120,1)="3","3+4 kvartal",LEFT(A3120,1)="4","3+4 kvartal")</f>
        <v>3+4 kvartal</v>
      </c>
      <c r="D3120" s="3" t="s">
        <v>104</v>
      </c>
      <c r="E3120" s="3" t="s">
        <v>21</v>
      </c>
      <c r="F3120" s="4">
        <v>2463</v>
      </c>
      <c r="G3120" s="14">
        <v>3.5</v>
      </c>
    </row>
    <row r="3121" spans="1:7" x14ac:dyDescent="0.25">
      <c r="A3121" s="3" t="s">
        <v>184</v>
      </c>
      <c r="B3121" s="3">
        <f t="shared" si="48"/>
        <v>2022</v>
      </c>
      <c r="C3121" s="3" t="str" cm="1">
        <f t="array" ref="C3121">_xlfn.IFS(LEFT(A3121,1)="1","1+2 kvartal",LEFT(A3121,1)="2","1+2 kvartal",LEFT(A3121,1)="3","3+4 kvartal",LEFT(A3121,1)="4","3+4 kvartal")</f>
        <v>3+4 kvartal</v>
      </c>
      <c r="D3121" s="3" t="s">
        <v>104</v>
      </c>
      <c r="E3121" s="3" t="s">
        <v>22</v>
      </c>
      <c r="F3121" s="4">
        <v>3192</v>
      </c>
      <c r="G3121" s="4">
        <v>9</v>
      </c>
    </row>
    <row r="3122" spans="1:7" x14ac:dyDescent="0.25">
      <c r="A3122" s="3" t="s">
        <v>184</v>
      </c>
      <c r="B3122" s="3">
        <f t="shared" si="48"/>
        <v>2022</v>
      </c>
      <c r="C3122" s="3" t="str" cm="1">
        <f t="array" ref="C3122">_xlfn.IFS(LEFT(A3122,1)="1","1+2 kvartal",LEFT(A3122,1)="2","1+2 kvartal",LEFT(A3122,1)="3","3+4 kvartal",LEFT(A3122,1)="4","3+4 kvartal")</f>
        <v>3+4 kvartal</v>
      </c>
      <c r="D3122" s="3" t="s">
        <v>104</v>
      </c>
      <c r="E3122" s="3" t="s">
        <v>23</v>
      </c>
      <c r="F3122" s="4">
        <v>1544</v>
      </c>
      <c r="G3122" s="14">
        <v>5.5</v>
      </c>
    </row>
    <row r="3123" spans="1:7" x14ac:dyDescent="0.25">
      <c r="A3123" s="3" t="s">
        <v>184</v>
      </c>
      <c r="B3123" s="3">
        <f t="shared" si="48"/>
        <v>2022</v>
      </c>
      <c r="C3123" s="3" t="str" cm="1">
        <f t="array" ref="C3123">_xlfn.IFS(LEFT(A3123,1)="1","1+2 kvartal",LEFT(A3123,1)="2","1+2 kvartal",LEFT(A3123,1)="3","3+4 kvartal",LEFT(A3123,1)="4","3+4 kvartal")</f>
        <v>3+4 kvartal</v>
      </c>
      <c r="D3123" s="3" t="s">
        <v>104</v>
      </c>
      <c r="E3123" s="3" t="s">
        <v>24</v>
      </c>
      <c r="F3123" s="4">
        <v>896</v>
      </c>
      <c r="G3123" s="14">
        <v>3.7</v>
      </c>
    </row>
    <row r="3124" spans="1:7" x14ac:dyDescent="0.25">
      <c r="A3124" s="3" t="s">
        <v>184</v>
      </c>
      <c r="B3124" s="3">
        <f t="shared" si="48"/>
        <v>2022</v>
      </c>
      <c r="C3124" s="3" t="str" cm="1">
        <f t="array" ref="C3124">_xlfn.IFS(LEFT(A3124,1)="1","1+2 kvartal",LEFT(A3124,1)="2","1+2 kvartal",LEFT(A3124,1)="3","3+4 kvartal",LEFT(A3124,1)="4","3+4 kvartal")</f>
        <v>3+4 kvartal</v>
      </c>
      <c r="D3124" s="3" t="s">
        <v>104</v>
      </c>
      <c r="E3124" s="3" t="s">
        <v>25</v>
      </c>
      <c r="F3124" s="4">
        <v>2579</v>
      </c>
      <c r="G3124" s="14">
        <v>8.3000000000000007</v>
      </c>
    </row>
    <row r="3125" spans="1:7" x14ac:dyDescent="0.25">
      <c r="A3125" s="3" t="s">
        <v>184</v>
      </c>
      <c r="B3125" s="3">
        <f t="shared" si="48"/>
        <v>2022</v>
      </c>
      <c r="C3125" s="3" t="str" cm="1">
        <f t="array" ref="C3125">_xlfn.IFS(LEFT(A3125,1)="1","1+2 kvartal",LEFT(A3125,1)="2","1+2 kvartal",LEFT(A3125,1)="3","3+4 kvartal",LEFT(A3125,1)="4","3+4 kvartal")</f>
        <v>3+4 kvartal</v>
      </c>
      <c r="D3125" s="3" t="s">
        <v>104</v>
      </c>
      <c r="E3125" s="3" t="s">
        <v>26</v>
      </c>
      <c r="F3125" s="4">
        <v>1235</v>
      </c>
      <c r="G3125" s="14">
        <v>2.7</v>
      </c>
    </row>
    <row r="3126" spans="1:7" x14ac:dyDescent="0.25">
      <c r="A3126" s="3" t="s">
        <v>184</v>
      </c>
      <c r="B3126" s="3">
        <f t="shared" si="48"/>
        <v>2022</v>
      </c>
      <c r="C3126" s="3" t="str" cm="1">
        <f t="array" ref="C3126">_xlfn.IFS(LEFT(A3126,1)="1","1+2 kvartal",LEFT(A3126,1)="2","1+2 kvartal",LEFT(A3126,1)="3","3+4 kvartal",LEFT(A3126,1)="4","3+4 kvartal")</f>
        <v>3+4 kvartal</v>
      </c>
      <c r="D3126" s="3" t="s">
        <v>104</v>
      </c>
      <c r="E3126" s="3" t="s">
        <v>27</v>
      </c>
      <c r="F3126" s="4">
        <v>2041</v>
      </c>
      <c r="G3126" s="14">
        <v>4.5</v>
      </c>
    </row>
    <row r="3127" spans="1:7" x14ac:dyDescent="0.25">
      <c r="A3127" s="3" t="s">
        <v>184</v>
      </c>
      <c r="B3127" s="3">
        <f t="shared" si="48"/>
        <v>2022</v>
      </c>
      <c r="C3127" s="3" t="str" cm="1">
        <f t="array" ref="C3127">_xlfn.IFS(LEFT(A3127,1)="1","1+2 kvartal",LEFT(A3127,1)="2","1+2 kvartal",LEFT(A3127,1)="3","3+4 kvartal",LEFT(A3127,1)="4","3+4 kvartal")</f>
        <v>3+4 kvartal</v>
      </c>
      <c r="D3127" s="3" t="s">
        <v>104</v>
      </c>
      <c r="E3127" s="3" t="s">
        <v>28</v>
      </c>
      <c r="F3127" s="4">
        <v>788</v>
      </c>
      <c r="G3127" s="14">
        <v>5.0999999999999996</v>
      </c>
    </row>
    <row r="3128" spans="1:7" x14ac:dyDescent="0.25">
      <c r="A3128" s="3" t="s">
        <v>184</v>
      </c>
      <c r="B3128" s="3">
        <f t="shared" si="48"/>
        <v>2022</v>
      </c>
      <c r="C3128" s="3" t="str" cm="1">
        <f t="array" ref="C3128">_xlfn.IFS(LEFT(A3128,1)="1","1+2 kvartal",LEFT(A3128,1)="2","1+2 kvartal",LEFT(A3128,1)="3","3+4 kvartal",LEFT(A3128,1)="4","3+4 kvartal")</f>
        <v>3+4 kvartal</v>
      </c>
      <c r="D3128" s="3" t="s">
        <v>104</v>
      </c>
      <c r="E3128" s="3" t="s">
        <v>29</v>
      </c>
      <c r="F3128" s="4">
        <v>1579</v>
      </c>
      <c r="G3128" s="14">
        <v>5.0999999999999996</v>
      </c>
    </row>
    <row r="3129" spans="1:7" x14ac:dyDescent="0.25">
      <c r="A3129" s="3" t="s">
        <v>184</v>
      </c>
      <c r="B3129" s="3">
        <f t="shared" si="48"/>
        <v>2022</v>
      </c>
      <c r="C3129" s="3" t="str" cm="1">
        <f t="array" ref="C3129">_xlfn.IFS(LEFT(A3129,1)="1","1+2 kvartal",LEFT(A3129,1)="2","1+2 kvartal",LEFT(A3129,1)="3","3+4 kvartal",LEFT(A3129,1)="4","3+4 kvartal")</f>
        <v>3+4 kvartal</v>
      </c>
      <c r="D3129" s="3" t="s">
        <v>104</v>
      </c>
      <c r="E3129" s="3" t="s">
        <v>30</v>
      </c>
      <c r="F3129" s="4">
        <v>1435</v>
      </c>
      <c r="G3129" s="14">
        <v>5.9</v>
      </c>
    </row>
    <row r="3130" spans="1:7" x14ac:dyDescent="0.25">
      <c r="A3130" s="3" t="s">
        <v>184</v>
      </c>
      <c r="B3130" s="3">
        <f t="shared" si="48"/>
        <v>2022</v>
      </c>
      <c r="C3130" s="3" t="str" cm="1">
        <f t="array" ref="C3130">_xlfn.IFS(LEFT(A3130,1)="1","1+2 kvartal",LEFT(A3130,1)="2","1+2 kvartal",LEFT(A3130,1)="3","3+4 kvartal",LEFT(A3130,1)="4","3+4 kvartal")</f>
        <v>3+4 kvartal</v>
      </c>
      <c r="D3130" s="3" t="s">
        <v>104</v>
      </c>
      <c r="E3130" s="3" t="s">
        <v>31</v>
      </c>
      <c r="F3130" s="4">
        <v>3712</v>
      </c>
      <c r="G3130" s="14">
        <v>10.199999999999999</v>
      </c>
    </row>
    <row r="3131" spans="1:7" x14ac:dyDescent="0.25">
      <c r="A3131" s="3" t="s">
        <v>184</v>
      </c>
      <c r="B3131" s="3">
        <f t="shared" si="48"/>
        <v>2022</v>
      </c>
      <c r="C3131" s="3" t="str" cm="1">
        <f t="array" ref="C3131">_xlfn.IFS(LEFT(A3131,1)="1","1+2 kvartal",LEFT(A3131,1)="2","1+2 kvartal",LEFT(A3131,1)="3","3+4 kvartal",LEFT(A3131,1)="4","3+4 kvartal")</f>
        <v>3+4 kvartal</v>
      </c>
      <c r="D3131" s="3" t="s">
        <v>104</v>
      </c>
      <c r="E3131" s="3" t="s">
        <v>32</v>
      </c>
      <c r="F3131" s="4">
        <v>2635</v>
      </c>
      <c r="G3131" s="14">
        <v>7.7</v>
      </c>
    </row>
    <row r="3132" spans="1:7" x14ac:dyDescent="0.25">
      <c r="A3132" s="3" t="s">
        <v>184</v>
      </c>
      <c r="B3132" s="3">
        <f t="shared" si="48"/>
        <v>2022</v>
      </c>
      <c r="C3132" s="3" t="str" cm="1">
        <f t="array" ref="C3132">_xlfn.IFS(LEFT(A3132,1)="1","1+2 kvartal",LEFT(A3132,1)="2","1+2 kvartal",LEFT(A3132,1)="3","3+4 kvartal",LEFT(A3132,1)="4","3+4 kvartal")</f>
        <v>3+4 kvartal</v>
      </c>
      <c r="D3132" s="3" t="s">
        <v>104</v>
      </c>
      <c r="E3132" s="3" t="s">
        <v>33</v>
      </c>
      <c r="F3132" s="4">
        <v>1406</v>
      </c>
      <c r="G3132" s="14">
        <v>7.5</v>
      </c>
    </row>
    <row r="3133" spans="1:7" x14ac:dyDescent="0.25">
      <c r="A3133" s="3" t="s">
        <v>184</v>
      </c>
      <c r="B3133" s="3">
        <f t="shared" si="48"/>
        <v>2022</v>
      </c>
      <c r="C3133" s="3" t="str" cm="1">
        <f t="array" ref="C3133">_xlfn.IFS(LEFT(A3133,1)="1","1+2 kvartal",LEFT(A3133,1)="2","1+2 kvartal",LEFT(A3133,1)="3","3+4 kvartal",LEFT(A3133,1)="4","3+4 kvartal")</f>
        <v>3+4 kvartal</v>
      </c>
      <c r="D3133" s="3" t="s">
        <v>104</v>
      </c>
      <c r="E3133" s="3" t="s">
        <v>34</v>
      </c>
      <c r="F3133" s="4">
        <v>1471</v>
      </c>
      <c r="G3133" s="4">
        <v>5</v>
      </c>
    </row>
    <row r="3134" spans="1:7" x14ac:dyDescent="0.25">
      <c r="A3134" s="3" t="s">
        <v>184</v>
      </c>
      <c r="B3134" s="3">
        <f t="shared" si="48"/>
        <v>2022</v>
      </c>
      <c r="C3134" s="3" t="str" cm="1">
        <f t="array" ref="C3134">_xlfn.IFS(LEFT(A3134,1)="1","1+2 kvartal",LEFT(A3134,1)="2","1+2 kvartal",LEFT(A3134,1)="3","3+4 kvartal",LEFT(A3134,1)="4","3+4 kvartal")</f>
        <v>3+4 kvartal</v>
      </c>
      <c r="D3134" s="3" t="s">
        <v>104</v>
      </c>
      <c r="E3134" s="3" t="s">
        <v>35</v>
      </c>
      <c r="F3134" s="4">
        <v>2544</v>
      </c>
      <c r="G3134" s="14">
        <v>6.6</v>
      </c>
    </row>
    <row r="3135" spans="1:7" x14ac:dyDescent="0.25">
      <c r="A3135" s="3" t="s">
        <v>184</v>
      </c>
      <c r="B3135" s="3">
        <f t="shared" si="48"/>
        <v>2022</v>
      </c>
      <c r="C3135" s="3" t="str" cm="1">
        <f t="array" ref="C3135">_xlfn.IFS(LEFT(A3135,1)="1","1+2 kvartal",LEFT(A3135,1)="2","1+2 kvartal",LEFT(A3135,1)="3","3+4 kvartal",LEFT(A3135,1)="4","3+4 kvartal")</f>
        <v>3+4 kvartal</v>
      </c>
      <c r="D3135" s="3" t="s">
        <v>104</v>
      </c>
      <c r="E3135" s="3" t="s">
        <v>36</v>
      </c>
      <c r="F3135" s="4">
        <v>1056</v>
      </c>
      <c r="G3135" s="14">
        <v>5.8</v>
      </c>
    </row>
    <row r="3136" spans="1:7" x14ac:dyDescent="0.25">
      <c r="A3136" s="3" t="s">
        <v>184</v>
      </c>
      <c r="B3136" s="3">
        <f t="shared" si="48"/>
        <v>2022</v>
      </c>
      <c r="C3136" s="3" t="str" cm="1">
        <f t="array" ref="C3136">_xlfn.IFS(LEFT(A3136,1)="1","1+2 kvartal",LEFT(A3136,1)="2","1+2 kvartal",LEFT(A3136,1)="3","3+4 kvartal",LEFT(A3136,1)="4","3+4 kvartal")</f>
        <v>3+4 kvartal</v>
      </c>
      <c r="D3136" s="3" t="s">
        <v>104</v>
      </c>
      <c r="E3136" s="3" t="s">
        <v>37</v>
      </c>
      <c r="F3136" s="4">
        <v>3907</v>
      </c>
      <c r="G3136" s="14">
        <v>6.9</v>
      </c>
    </row>
    <row r="3137" spans="1:7" x14ac:dyDescent="0.25">
      <c r="A3137" s="3" t="s">
        <v>184</v>
      </c>
      <c r="B3137" s="3">
        <f t="shared" si="48"/>
        <v>2022</v>
      </c>
      <c r="C3137" s="3" t="str" cm="1">
        <f t="array" ref="C3137">_xlfn.IFS(LEFT(A3137,1)="1","1+2 kvartal",LEFT(A3137,1)="2","1+2 kvartal",LEFT(A3137,1)="3","3+4 kvartal",LEFT(A3137,1)="4","3+4 kvartal")</f>
        <v>3+4 kvartal</v>
      </c>
      <c r="D3137" s="3" t="s">
        <v>104</v>
      </c>
      <c r="E3137" s="3" t="s">
        <v>38</v>
      </c>
      <c r="F3137" s="4">
        <v>1670</v>
      </c>
      <c r="G3137" s="14">
        <v>4.9000000000000004</v>
      </c>
    </row>
    <row r="3138" spans="1:7" x14ac:dyDescent="0.25">
      <c r="A3138" s="3" t="s">
        <v>184</v>
      </c>
      <c r="B3138" s="3">
        <f t="shared" si="48"/>
        <v>2022</v>
      </c>
      <c r="C3138" s="3" t="str" cm="1">
        <f t="array" ref="C3138">_xlfn.IFS(LEFT(A3138,1)="1","1+2 kvartal",LEFT(A3138,1)="2","1+2 kvartal",LEFT(A3138,1)="3","3+4 kvartal",LEFT(A3138,1)="4","3+4 kvartal")</f>
        <v>3+4 kvartal</v>
      </c>
      <c r="D3138" s="3" t="s">
        <v>104</v>
      </c>
      <c r="E3138" s="3" t="s">
        <v>39</v>
      </c>
      <c r="F3138" s="4">
        <v>3307</v>
      </c>
      <c r="G3138" s="14">
        <v>8.4</v>
      </c>
    </row>
    <row r="3139" spans="1:7" x14ac:dyDescent="0.25">
      <c r="A3139" s="3" t="s">
        <v>184</v>
      </c>
      <c r="B3139" s="3">
        <f t="shared" si="48"/>
        <v>2022</v>
      </c>
      <c r="C3139" s="3" t="str" cm="1">
        <f t="array" ref="C3139">_xlfn.IFS(LEFT(A3139,1)="1","1+2 kvartal",LEFT(A3139,1)="2","1+2 kvartal",LEFT(A3139,1)="3","3+4 kvartal",LEFT(A3139,1)="4","3+4 kvartal")</f>
        <v>3+4 kvartal</v>
      </c>
      <c r="D3139" s="3" t="s">
        <v>104</v>
      </c>
      <c r="E3139" s="3" t="s">
        <v>40</v>
      </c>
      <c r="F3139" s="4">
        <v>3324</v>
      </c>
      <c r="G3139" s="14">
        <v>7.2</v>
      </c>
    </row>
    <row r="3140" spans="1:7" x14ac:dyDescent="0.25">
      <c r="A3140" s="3" t="s">
        <v>184</v>
      </c>
      <c r="B3140" s="3">
        <f t="shared" ref="B3140:B3203" si="49">VALUE(RIGHT(A3140,4))</f>
        <v>2022</v>
      </c>
      <c r="C3140" s="3" t="str" cm="1">
        <f t="array" ref="C3140">_xlfn.IFS(LEFT(A3140,1)="1","1+2 kvartal",LEFT(A3140,1)="2","1+2 kvartal",LEFT(A3140,1)="3","3+4 kvartal",LEFT(A3140,1)="4","3+4 kvartal")</f>
        <v>3+4 kvartal</v>
      </c>
      <c r="D3140" s="3" t="s">
        <v>104</v>
      </c>
      <c r="E3140" s="3" t="s">
        <v>41</v>
      </c>
      <c r="F3140" s="4">
        <v>2158</v>
      </c>
      <c r="G3140" s="14">
        <v>5.9</v>
      </c>
    </row>
    <row r="3141" spans="1:7" x14ac:dyDescent="0.25">
      <c r="A3141" s="3" t="s">
        <v>184</v>
      </c>
      <c r="B3141" s="3">
        <f t="shared" si="49"/>
        <v>2022</v>
      </c>
      <c r="C3141" s="3" t="str" cm="1">
        <f t="array" ref="C3141">_xlfn.IFS(LEFT(A3141,1)="1","1+2 kvartal",LEFT(A3141,1)="2","1+2 kvartal",LEFT(A3141,1)="3","3+4 kvartal",LEFT(A3141,1)="4","3+4 kvartal")</f>
        <v>3+4 kvartal</v>
      </c>
      <c r="D3141" s="3" t="s">
        <v>104</v>
      </c>
      <c r="E3141" s="3" t="s">
        <v>42</v>
      </c>
      <c r="F3141" s="4">
        <v>4302</v>
      </c>
      <c r="G3141" s="14">
        <v>7.1</v>
      </c>
    </row>
    <row r="3142" spans="1:7" x14ac:dyDescent="0.25">
      <c r="A3142" s="3" t="s">
        <v>184</v>
      </c>
      <c r="B3142" s="3">
        <f t="shared" si="49"/>
        <v>2022</v>
      </c>
      <c r="C3142" s="3" t="str" cm="1">
        <f t="array" ref="C3142">_xlfn.IFS(LEFT(A3142,1)="1","1+2 kvartal",LEFT(A3142,1)="2","1+2 kvartal",LEFT(A3142,1)="3","3+4 kvartal",LEFT(A3142,1)="4","3+4 kvartal")</f>
        <v>3+4 kvartal</v>
      </c>
      <c r="D3142" s="3" t="s">
        <v>104</v>
      </c>
      <c r="E3142" s="3" t="s">
        <v>43</v>
      </c>
      <c r="F3142" s="4">
        <v>1835</v>
      </c>
      <c r="G3142" s="14">
        <v>5.3</v>
      </c>
    </row>
    <row r="3143" spans="1:7" x14ac:dyDescent="0.25">
      <c r="A3143" s="3" t="s">
        <v>184</v>
      </c>
      <c r="B3143" s="3">
        <f t="shared" si="49"/>
        <v>2022</v>
      </c>
      <c r="C3143" s="3" t="str" cm="1">
        <f t="array" ref="C3143">_xlfn.IFS(LEFT(A3143,1)="1","1+2 kvartal",LEFT(A3143,1)="2","1+2 kvartal",LEFT(A3143,1)="3","3+4 kvartal",LEFT(A3143,1)="4","3+4 kvartal")</f>
        <v>3+4 kvartal</v>
      </c>
      <c r="D3143" s="3" t="s">
        <v>104</v>
      </c>
      <c r="E3143" s="3" t="s">
        <v>44</v>
      </c>
      <c r="F3143" s="4">
        <v>1811</v>
      </c>
      <c r="G3143" s="14">
        <v>5.2</v>
      </c>
    </row>
    <row r="3144" spans="1:7" x14ac:dyDescent="0.25">
      <c r="A3144" s="3" t="s">
        <v>184</v>
      </c>
      <c r="B3144" s="3">
        <f t="shared" si="49"/>
        <v>2022</v>
      </c>
      <c r="C3144" s="3" t="str" cm="1">
        <f t="array" ref="C3144">_xlfn.IFS(LEFT(A3144,1)="1","1+2 kvartal",LEFT(A3144,1)="2","1+2 kvartal",LEFT(A3144,1)="3","3+4 kvartal",LEFT(A3144,1)="4","3+4 kvartal")</f>
        <v>3+4 kvartal</v>
      </c>
      <c r="D3144" s="3" t="s">
        <v>104</v>
      </c>
      <c r="E3144" s="3" t="s">
        <v>45</v>
      </c>
      <c r="F3144" s="4">
        <v>426</v>
      </c>
      <c r="G3144" s="14">
        <v>3.1</v>
      </c>
    </row>
    <row r="3145" spans="1:7" x14ac:dyDescent="0.25">
      <c r="A3145" s="3" t="s">
        <v>184</v>
      </c>
      <c r="B3145" s="3">
        <f t="shared" si="49"/>
        <v>2022</v>
      </c>
      <c r="C3145" s="3" t="str" cm="1">
        <f t="array" ref="C3145">_xlfn.IFS(LEFT(A3145,1)="1","1+2 kvartal",LEFT(A3145,1)="2","1+2 kvartal",LEFT(A3145,1)="3","3+4 kvartal",LEFT(A3145,1)="4","3+4 kvartal")</f>
        <v>3+4 kvartal</v>
      </c>
      <c r="D3145" s="3" t="s">
        <v>104</v>
      </c>
      <c r="E3145" s="3" t="s">
        <v>46</v>
      </c>
      <c r="F3145" s="4">
        <v>1633</v>
      </c>
      <c r="G3145" s="14">
        <v>6.2</v>
      </c>
    </row>
    <row r="3146" spans="1:7" x14ac:dyDescent="0.25">
      <c r="A3146" s="3" t="s">
        <v>184</v>
      </c>
      <c r="B3146" s="3">
        <f t="shared" si="49"/>
        <v>2022</v>
      </c>
      <c r="C3146" s="3" t="str" cm="1">
        <f t="array" ref="C3146">_xlfn.IFS(LEFT(A3146,1)="1","1+2 kvartal",LEFT(A3146,1)="2","1+2 kvartal",LEFT(A3146,1)="3","3+4 kvartal",LEFT(A3146,1)="4","3+4 kvartal")</f>
        <v>3+4 kvartal</v>
      </c>
      <c r="D3146" s="3" t="s">
        <v>104</v>
      </c>
      <c r="E3146" s="3" t="s">
        <v>47</v>
      </c>
      <c r="F3146" s="4">
        <v>1077</v>
      </c>
      <c r="G3146" s="14">
        <v>7.1</v>
      </c>
    </row>
    <row r="3147" spans="1:7" x14ac:dyDescent="0.25">
      <c r="A3147" s="3" t="s">
        <v>184</v>
      </c>
      <c r="B3147" s="3">
        <f t="shared" si="49"/>
        <v>2022</v>
      </c>
      <c r="C3147" s="3" t="str" cm="1">
        <f t="array" ref="C3147">_xlfn.IFS(LEFT(A3147,1)="1","1+2 kvartal",LEFT(A3147,1)="2","1+2 kvartal",LEFT(A3147,1)="3","3+4 kvartal",LEFT(A3147,1)="4","3+4 kvartal")</f>
        <v>3+4 kvartal</v>
      </c>
      <c r="D3147" s="3" t="s">
        <v>104</v>
      </c>
      <c r="E3147" s="3" t="s">
        <v>48</v>
      </c>
      <c r="F3147" s="4">
        <v>1740</v>
      </c>
      <c r="G3147" s="14">
        <v>7.6</v>
      </c>
    </row>
    <row r="3148" spans="1:7" x14ac:dyDescent="0.25">
      <c r="A3148" s="3" t="s">
        <v>184</v>
      </c>
      <c r="B3148" s="3">
        <f t="shared" si="49"/>
        <v>2022</v>
      </c>
      <c r="C3148" s="3" t="str" cm="1">
        <f t="array" ref="C3148">_xlfn.IFS(LEFT(A3148,1)="1","1+2 kvartal",LEFT(A3148,1)="2","1+2 kvartal",LEFT(A3148,1)="3","3+4 kvartal",LEFT(A3148,1)="4","3+4 kvartal")</f>
        <v>3+4 kvartal</v>
      </c>
      <c r="D3148" s="3" t="s">
        <v>104</v>
      </c>
      <c r="E3148" s="3" t="s">
        <v>49</v>
      </c>
      <c r="F3148" s="4">
        <v>3018</v>
      </c>
      <c r="G3148" s="14">
        <v>10.1</v>
      </c>
    </row>
    <row r="3149" spans="1:7" x14ac:dyDescent="0.25">
      <c r="A3149" s="3" t="s">
        <v>184</v>
      </c>
      <c r="B3149" s="3">
        <f t="shared" si="49"/>
        <v>2022</v>
      </c>
      <c r="C3149" s="3" t="str" cm="1">
        <f t="array" ref="C3149">_xlfn.IFS(LEFT(A3149,1)="1","1+2 kvartal",LEFT(A3149,1)="2","1+2 kvartal",LEFT(A3149,1)="3","3+4 kvartal",LEFT(A3149,1)="4","3+4 kvartal")</f>
        <v>3+4 kvartal</v>
      </c>
      <c r="D3149" s="3" t="s">
        <v>104</v>
      </c>
      <c r="E3149" s="3" t="s">
        <v>50</v>
      </c>
      <c r="F3149" s="4">
        <v>1033</v>
      </c>
      <c r="G3149" s="14">
        <v>7.2</v>
      </c>
    </row>
    <row r="3150" spans="1:7" x14ac:dyDescent="0.25">
      <c r="A3150" s="3" t="s">
        <v>184</v>
      </c>
      <c r="B3150" s="3">
        <f t="shared" si="49"/>
        <v>2022</v>
      </c>
      <c r="C3150" s="3" t="str" cm="1">
        <f t="array" ref="C3150">_xlfn.IFS(LEFT(A3150,1)="1","1+2 kvartal",LEFT(A3150,1)="2","1+2 kvartal",LEFT(A3150,1)="3","3+4 kvartal",LEFT(A3150,1)="4","3+4 kvartal")</f>
        <v>3+4 kvartal</v>
      </c>
      <c r="D3150" s="3" t="s">
        <v>104</v>
      </c>
      <c r="E3150" s="3" t="s">
        <v>51</v>
      </c>
      <c r="F3150" s="4">
        <v>3467</v>
      </c>
      <c r="G3150" s="14">
        <v>5.8</v>
      </c>
    </row>
    <row r="3151" spans="1:7" x14ac:dyDescent="0.25">
      <c r="A3151" s="3" t="s">
        <v>184</v>
      </c>
      <c r="B3151" s="3">
        <f t="shared" si="49"/>
        <v>2022</v>
      </c>
      <c r="C3151" s="3" t="str" cm="1">
        <f t="array" ref="C3151">_xlfn.IFS(LEFT(A3151,1)="1","1+2 kvartal",LEFT(A3151,1)="2","1+2 kvartal",LEFT(A3151,1)="3","3+4 kvartal",LEFT(A3151,1)="4","3+4 kvartal")</f>
        <v>3+4 kvartal</v>
      </c>
      <c r="D3151" s="3" t="s">
        <v>104</v>
      </c>
      <c r="E3151" s="3" t="s">
        <v>52</v>
      </c>
      <c r="F3151" s="4">
        <v>15040</v>
      </c>
      <c r="G3151" s="14">
        <v>3.1</v>
      </c>
    </row>
    <row r="3152" spans="1:7" x14ac:dyDescent="0.25">
      <c r="A3152" s="3" t="s">
        <v>184</v>
      </c>
      <c r="B3152" s="3">
        <f t="shared" si="49"/>
        <v>2022</v>
      </c>
      <c r="C3152" s="3" t="str" cm="1">
        <f t="array" ref="C3152">_xlfn.IFS(LEFT(A3152,1)="1","1+2 kvartal",LEFT(A3152,1)="2","1+2 kvartal",LEFT(A3152,1)="3","3+4 kvartal",LEFT(A3152,1)="4","3+4 kvartal")</f>
        <v>3+4 kvartal</v>
      </c>
      <c r="D3152" s="3" t="s">
        <v>104</v>
      </c>
      <c r="E3152" s="3" t="s">
        <v>53</v>
      </c>
      <c r="F3152" s="4">
        <v>2404</v>
      </c>
      <c r="G3152" s="14">
        <v>6.1</v>
      </c>
    </row>
    <row r="3153" spans="1:7" x14ac:dyDescent="0.25">
      <c r="A3153" s="3" t="s">
        <v>184</v>
      </c>
      <c r="B3153" s="3">
        <f t="shared" si="49"/>
        <v>2022</v>
      </c>
      <c r="C3153" s="3" t="str" cm="1">
        <f t="array" ref="C3153">_xlfn.IFS(LEFT(A3153,1)="1","1+2 kvartal",LEFT(A3153,1)="2","1+2 kvartal",LEFT(A3153,1)="3","3+4 kvartal",LEFT(A3153,1)="4","3+4 kvartal")</f>
        <v>3+4 kvartal</v>
      </c>
      <c r="D3153" s="3" t="s">
        <v>104</v>
      </c>
      <c r="E3153" s="3" t="s">
        <v>54</v>
      </c>
      <c r="F3153" s="4">
        <v>788</v>
      </c>
      <c r="G3153" s="14">
        <v>11.3</v>
      </c>
    </row>
    <row r="3154" spans="1:7" x14ac:dyDescent="0.25">
      <c r="A3154" s="3" t="s">
        <v>184</v>
      </c>
      <c r="B3154" s="3">
        <f t="shared" si="49"/>
        <v>2022</v>
      </c>
      <c r="C3154" s="3" t="str" cm="1">
        <f t="array" ref="C3154">_xlfn.IFS(LEFT(A3154,1)="1","1+2 kvartal",LEFT(A3154,1)="2","1+2 kvartal",LEFT(A3154,1)="3","3+4 kvartal",LEFT(A3154,1)="4","3+4 kvartal")</f>
        <v>3+4 kvartal</v>
      </c>
      <c r="D3154" s="3" t="s">
        <v>104</v>
      </c>
      <c r="E3154" s="3" t="s">
        <v>55</v>
      </c>
      <c r="F3154" s="4">
        <v>803</v>
      </c>
      <c r="G3154" s="14">
        <v>4.5999999999999996</v>
      </c>
    </row>
    <row r="3155" spans="1:7" x14ac:dyDescent="0.25">
      <c r="A3155" s="3" t="s">
        <v>184</v>
      </c>
      <c r="B3155" s="3">
        <f t="shared" si="49"/>
        <v>2022</v>
      </c>
      <c r="C3155" s="3" t="str" cm="1">
        <f t="array" ref="C3155">_xlfn.IFS(LEFT(A3155,1)="1","1+2 kvartal",LEFT(A3155,1)="2","1+2 kvartal",LEFT(A3155,1)="3","3+4 kvartal",LEFT(A3155,1)="4","3+4 kvartal")</f>
        <v>3+4 kvartal</v>
      </c>
      <c r="D3155" s="3" t="s">
        <v>104</v>
      </c>
      <c r="E3155" s="3" t="s">
        <v>56</v>
      </c>
      <c r="F3155" s="4">
        <v>874</v>
      </c>
      <c r="G3155" s="14">
        <v>7.4</v>
      </c>
    </row>
    <row r="3156" spans="1:7" x14ac:dyDescent="0.25">
      <c r="A3156" s="3" t="s">
        <v>184</v>
      </c>
      <c r="B3156" s="3">
        <f t="shared" si="49"/>
        <v>2022</v>
      </c>
      <c r="C3156" s="3" t="str" cm="1">
        <f t="array" ref="C3156">_xlfn.IFS(LEFT(A3156,1)="1","1+2 kvartal",LEFT(A3156,1)="2","1+2 kvartal",LEFT(A3156,1)="3","3+4 kvartal",LEFT(A3156,1)="4","3+4 kvartal")</f>
        <v>3+4 kvartal</v>
      </c>
      <c r="D3156" s="3" t="s">
        <v>104</v>
      </c>
      <c r="E3156" s="3" t="s">
        <v>57</v>
      </c>
      <c r="F3156" s="4">
        <v>3405</v>
      </c>
      <c r="G3156" s="14">
        <v>14.3</v>
      </c>
    </row>
    <row r="3157" spans="1:7" x14ac:dyDescent="0.25">
      <c r="A3157" s="3" t="s">
        <v>184</v>
      </c>
      <c r="B3157" s="3">
        <f t="shared" si="49"/>
        <v>2022</v>
      </c>
      <c r="C3157" s="3" t="str" cm="1">
        <f t="array" ref="C3157">_xlfn.IFS(LEFT(A3157,1)="1","1+2 kvartal",LEFT(A3157,1)="2","1+2 kvartal",LEFT(A3157,1)="3","3+4 kvartal",LEFT(A3157,1)="4","3+4 kvartal")</f>
        <v>3+4 kvartal</v>
      </c>
      <c r="D3157" s="3" t="s">
        <v>104</v>
      </c>
      <c r="E3157" s="3" t="s">
        <v>58</v>
      </c>
      <c r="F3157" s="4">
        <v>1096</v>
      </c>
      <c r="G3157" s="4">
        <v>3</v>
      </c>
    </row>
    <row r="3158" spans="1:7" x14ac:dyDescent="0.25">
      <c r="A3158" s="3" t="s">
        <v>184</v>
      </c>
      <c r="B3158" s="3">
        <f t="shared" si="49"/>
        <v>2022</v>
      </c>
      <c r="C3158" s="3" t="str" cm="1">
        <f t="array" ref="C3158">_xlfn.IFS(LEFT(A3158,1)="1","1+2 kvartal",LEFT(A3158,1)="2","1+2 kvartal",LEFT(A3158,1)="3","3+4 kvartal",LEFT(A3158,1)="4","3+4 kvartal")</f>
        <v>3+4 kvartal</v>
      </c>
      <c r="D3158" s="3" t="s">
        <v>104</v>
      </c>
      <c r="E3158" s="3" t="s">
        <v>59</v>
      </c>
      <c r="F3158" s="4">
        <v>80</v>
      </c>
      <c r="G3158" s="14">
        <v>8.6999999999999993</v>
      </c>
    </row>
    <row r="3159" spans="1:7" x14ac:dyDescent="0.25">
      <c r="A3159" s="3" t="s">
        <v>184</v>
      </c>
      <c r="B3159" s="3">
        <f t="shared" si="49"/>
        <v>2022</v>
      </c>
      <c r="C3159" s="3" t="str" cm="1">
        <f t="array" ref="C3159">_xlfn.IFS(LEFT(A3159,1)="1","1+2 kvartal",LEFT(A3159,1)="2","1+2 kvartal",LEFT(A3159,1)="3","3+4 kvartal",LEFT(A3159,1)="4","3+4 kvartal")</f>
        <v>3+4 kvartal</v>
      </c>
      <c r="D3159" s="3" t="s">
        <v>104</v>
      </c>
      <c r="E3159" s="3" t="s">
        <v>60</v>
      </c>
      <c r="F3159" s="4">
        <v>1955</v>
      </c>
      <c r="G3159" s="14">
        <v>7.6</v>
      </c>
    </row>
    <row r="3160" spans="1:7" x14ac:dyDescent="0.25">
      <c r="A3160" s="3" t="s">
        <v>184</v>
      </c>
      <c r="B3160" s="3">
        <f t="shared" si="49"/>
        <v>2022</v>
      </c>
      <c r="C3160" s="3" t="str" cm="1">
        <f t="array" ref="C3160">_xlfn.IFS(LEFT(A3160,1)="1","1+2 kvartal",LEFT(A3160,1)="2","1+2 kvartal",LEFT(A3160,1)="3","3+4 kvartal",LEFT(A3160,1)="4","3+4 kvartal")</f>
        <v>3+4 kvartal</v>
      </c>
      <c r="D3160" s="3" t="s">
        <v>104</v>
      </c>
      <c r="E3160" s="3" t="s">
        <v>61</v>
      </c>
      <c r="F3160" s="4">
        <v>1577</v>
      </c>
      <c r="G3160" s="14">
        <v>6.5</v>
      </c>
    </row>
    <row r="3161" spans="1:7" x14ac:dyDescent="0.25">
      <c r="A3161" s="3" t="s">
        <v>184</v>
      </c>
      <c r="B3161" s="3">
        <f t="shared" si="49"/>
        <v>2022</v>
      </c>
      <c r="C3161" s="3" t="str" cm="1">
        <f t="array" ref="C3161">_xlfn.IFS(LEFT(A3161,1)="1","1+2 kvartal",LEFT(A3161,1)="2","1+2 kvartal",LEFT(A3161,1)="3","3+4 kvartal",LEFT(A3161,1)="4","3+4 kvartal")</f>
        <v>3+4 kvartal</v>
      </c>
      <c r="D3161" s="3" t="s">
        <v>104</v>
      </c>
      <c r="E3161" s="3" t="s">
        <v>62</v>
      </c>
      <c r="F3161" s="4">
        <v>1132</v>
      </c>
      <c r="G3161" s="14">
        <v>9.4</v>
      </c>
    </row>
    <row r="3162" spans="1:7" x14ac:dyDescent="0.25">
      <c r="A3162" s="3" t="s">
        <v>184</v>
      </c>
      <c r="B3162" s="3">
        <f t="shared" si="49"/>
        <v>2022</v>
      </c>
      <c r="C3162" s="3" t="str" cm="1">
        <f t="array" ref="C3162">_xlfn.IFS(LEFT(A3162,1)="1","1+2 kvartal",LEFT(A3162,1)="2","1+2 kvartal",LEFT(A3162,1)="3","3+4 kvartal",LEFT(A3162,1)="4","3+4 kvartal")</f>
        <v>3+4 kvartal</v>
      </c>
      <c r="D3162" s="3" t="s">
        <v>104</v>
      </c>
      <c r="E3162" s="3" t="s">
        <v>63</v>
      </c>
      <c r="F3162" s="4">
        <v>1919</v>
      </c>
      <c r="G3162" s="14">
        <v>8.4</v>
      </c>
    </row>
    <row r="3163" spans="1:7" x14ac:dyDescent="0.25">
      <c r="A3163" s="3" t="s">
        <v>184</v>
      </c>
      <c r="B3163" s="3">
        <f t="shared" si="49"/>
        <v>2022</v>
      </c>
      <c r="C3163" s="3" t="str" cm="1">
        <f t="array" ref="C3163">_xlfn.IFS(LEFT(A3163,1)="1","1+2 kvartal",LEFT(A3163,1)="2","1+2 kvartal",LEFT(A3163,1)="3","3+4 kvartal",LEFT(A3163,1)="4","3+4 kvartal")</f>
        <v>3+4 kvartal</v>
      </c>
      <c r="D3163" s="3" t="s">
        <v>104</v>
      </c>
      <c r="E3163" s="3" t="s">
        <v>64</v>
      </c>
      <c r="F3163" s="4">
        <v>1353</v>
      </c>
      <c r="G3163" s="14">
        <v>7.4</v>
      </c>
    </row>
    <row r="3164" spans="1:7" x14ac:dyDescent="0.25">
      <c r="A3164" s="3" t="s">
        <v>184</v>
      </c>
      <c r="B3164" s="3">
        <f t="shared" si="49"/>
        <v>2022</v>
      </c>
      <c r="C3164" s="3" t="str" cm="1">
        <f t="array" ref="C3164">_xlfn.IFS(LEFT(A3164,1)="1","1+2 kvartal",LEFT(A3164,1)="2","1+2 kvartal",LEFT(A3164,1)="3","3+4 kvartal",LEFT(A3164,1)="4","3+4 kvartal")</f>
        <v>3+4 kvartal</v>
      </c>
      <c r="D3164" s="3" t="s">
        <v>104</v>
      </c>
      <c r="E3164" s="3" t="s">
        <v>65</v>
      </c>
      <c r="F3164" s="4">
        <v>1928</v>
      </c>
      <c r="G3164" s="14">
        <v>9.8000000000000007</v>
      </c>
    </row>
    <row r="3165" spans="1:7" x14ac:dyDescent="0.25">
      <c r="A3165" s="3" t="s">
        <v>184</v>
      </c>
      <c r="B3165" s="3">
        <f t="shared" si="49"/>
        <v>2022</v>
      </c>
      <c r="C3165" s="3" t="str" cm="1">
        <f t="array" ref="C3165">_xlfn.IFS(LEFT(A3165,1)="1","1+2 kvartal",LEFT(A3165,1)="2","1+2 kvartal",LEFT(A3165,1)="3","3+4 kvartal",LEFT(A3165,1)="4","3+4 kvartal")</f>
        <v>3+4 kvartal</v>
      </c>
      <c r="D3165" s="3" t="s">
        <v>104</v>
      </c>
      <c r="E3165" s="3" t="s">
        <v>66</v>
      </c>
      <c r="F3165" s="4">
        <v>3761</v>
      </c>
      <c r="G3165" s="14">
        <v>7.1</v>
      </c>
    </row>
    <row r="3166" spans="1:7" x14ac:dyDescent="0.25">
      <c r="A3166" s="3" t="s">
        <v>184</v>
      </c>
      <c r="B3166" s="3">
        <f t="shared" si="49"/>
        <v>2022</v>
      </c>
      <c r="C3166" s="3" t="str" cm="1">
        <f t="array" ref="C3166">_xlfn.IFS(LEFT(A3166,1)="1","1+2 kvartal",LEFT(A3166,1)="2","1+2 kvartal",LEFT(A3166,1)="3","3+4 kvartal",LEFT(A3166,1)="4","3+4 kvartal")</f>
        <v>3+4 kvartal</v>
      </c>
      <c r="D3166" s="3" t="s">
        <v>104</v>
      </c>
      <c r="E3166" s="3" t="s">
        <v>67</v>
      </c>
      <c r="F3166" s="4">
        <v>812</v>
      </c>
      <c r="G3166" s="14">
        <v>5.8</v>
      </c>
    </row>
    <row r="3167" spans="1:7" x14ac:dyDescent="0.25">
      <c r="A3167" s="3" t="s">
        <v>184</v>
      </c>
      <c r="B3167" s="3">
        <f t="shared" si="49"/>
        <v>2022</v>
      </c>
      <c r="C3167" s="3" t="str" cm="1">
        <f t="array" ref="C3167">_xlfn.IFS(LEFT(A3167,1)="1","1+2 kvartal",LEFT(A3167,1)="2","1+2 kvartal",LEFT(A3167,1)="3","3+4 kvartal",LEFT(A3167,1)="4","3+4 kvartal")</f>
        <v>3+4 kvartal</v>
      </c>
      <c r="D3167" s="3" t="s">
        <v>104</v>
      </c>
      <c r="E3167" s="3" t="s">
        <v>68</v>
      </c>
      <c r="F3167" s="4">
        <v>9691</v>
      </c>
      <c r="G3167" s="14">
        <v>6.9</v>
      </c>
    </row>
    <row r="3168" spans="1:7" x14ac:dyDescent="0.25">
      <c r="A3168" s="3" t="s">
        <v>184</v>
      </c>
      <c r="B3168" s="3">
        <f t="shared" si="49"/>
        <v>2022</v>
      </c>
      <c r="C3168" s="3" t="str" cm="1">
        <f t="array" ref="C3168">_xlfn.IFS(LEFT(A3168,1)="1","1+2 kvartal",LEFT(A3168,1)="2","1+2 kvartal",LEFT(A3168,1)="3","3+4 kvartal",LEFT(A3168,1)="4","3+4 kvartal")</f>
        <v>3+4 kvartal</v>
      </c>
      <c r="D3168" s="3" t="s">
        <v>104</v>
      </c>
      <c r="E3168" s="3" t="s">
        <v>69</v>
      </c>
      <c r="F3168" s="4">
        <v>1978</v>
      </c>
      <c r="G3168" s="14">
        <v>10.4</v>
      </c>
    </row>
    <row r="3169" spans="1:7" x14ac:dyDescent="0.25">
      <c r="A3169" s="3" t="s">
        <v>184</v>
      </c>
      <c r="B3169" s="3">
        <f t="shared" si="49"/>
        <v>2022</v>
      </c>
      <c r="C3169" s="3" t="str" cm="1">
        <f t="array" ref="C3169">_xlfn.IFS(LEFT(A3169,1)="1","1+2 kvartal",LEFT(A3169,1)="2","1+2 kvartal",LEFT(A3169,1)="3","3+4 kvartal",LEFT(A3169,1)="4","3+4 kvartal")</f>
        <v>3+4 kvartal</v>
      </c>
      <c r="D3169" s="3" t="s">
        <v>104</v>
      </c>
      <c r="E3169" s="3" t="s">
        <v>70</v>
      </c>
      <c r="F3169" s="4">
        <v>4600</v>
      </c>
      <c r="G3169" s="14">
        <v>7.3</v>
      </c>
    </row>
    <row r="3170" spans="1:7" x14ac:dyDescent="0.25">
      <c r="A3170" s="3" t="s">
        <v>184</v>
      </c>
      <c r="B3170" s="3">
        <f t="shared" si="49"/>
        <v>2022</v>
      </c>
      <c r="C3170" s="3" t="str" cm="1">
        <f t="array" ref="C3170">_xlfn.IFS(LEFT(A3170,1)="1","1+2 kvartal",LEFT(A3170,1)="2","1+2 kvartal",LEFT(A3170,1)="3","3+4 kvartal",LEFT(A3170,1)="4","3+4 kvartal")</f>
        <v>3+4 kvartal</v>
      </c>
      <c r="D3170" s="3" t="s">
        <v>104</v>
      </c>
      <c r="E3170" s="3" t="s">
        <v>71</v>
      </c>
      <c r="F3170" s="4">
        <v>863</v>
      </c>
      <c r="G3170" s="14">
        <v>4.5999999999999996</v>
      </c>
    </row>
    <row r="3171" spans="1:7" x14ac:dyDescent="0.25">
      <c r="A3171" s="3" t="s">
        <v>184</v>
      </c>
      <c r="B3171" s="3">
        <f t="shared" si="49"/>
        <v>2022</v>
      </c>
      <c r="C3171" s="3" t="str" cm="1">
        <f t="array" ref="C3171">_xlfn.IFS(LEFT(A3171,1)="1","1+2 kvartal",LEFT(A3171,1)="2","1+2 kvartal",LEFT(A3171,1)="3","3+4 kvartal",LEFT(A3171,1)="4","3+4 kvartal")</f>
        <v>3+4 kvartal</v>
      </c>
      <c r="D3171" s="3" t="s">
        <v>104</v>
      </c>
      <c r="E3171" s="3" t="s">
        <v>72</v>
      </c>
      <c r="F3171" s="4">
        <v>2402</v>
      </c>
      <c r="G3171" s="14">
        <v>6.9</v>
      </c>
    </row>
    <row r="3172" spans="1:7" x14ac:dyDescent="0.25">
      <c r="A3172" s="3" t="s">
        <v>184</v>
      </c>
      <c r="B3172" s="3">
        <f t="shared" si="49"/>
        <v>2022</v>
      </c>
      <c r="C3172" s="3" t="str" cm="1">
        <f t="array" ref="C3172">_xlfn.IFS(LEFT(A3172,1)="1","1+2 kvartal",LEFT(A3172,1)="2","1+2 kvartal",LEFT(A3172,1)="3","3+4 kvartal",LEFT(A3172,1)="4","3+4 kvartal")</f>
        <v>3+4 kvartal</v>
      </c>
      <c r="D3172" s="3" t="s">
        <v>104</v>
      </c>
      <c r="E3172" s="3" t="s">
        <v>73</v>
      </c>
      <c r="F3172" s="4">
        <v>1424</v>
      </c>
      <c r="G3172" s="14">
        <v>6.2</v>
      </c>
    </row>
    <row r="3173" spans="1:7" x14ac:dyDescent="0.25">
      <c r="A3173" s="3" t="s">
        <v>184</v>
      </c>
      <c r="B3173" s="3">
        <f t="shared" si="49"/>
        <v>2022</v>
      </c>
      <c r="C3173" s="3" t="str" cm="1">
        <f t="array" ref="C3173">_xlfn.IFS(LEFT(A3173,1)="1","1+2 kvartal",LEFT(A3173,1)="2","1+2 kvartal",LEFT(A3173,1)="3","3+4 kvartal",LEFT(A3173,1)="4","3+4 kvartal")</f>
        <v>3+4 kvartal</v>
      </c>
      <c r="D3173" s="3" t="s">
        <v>104</v>
      </c>
      <c r="E3173" s="3" t="s">
        <v>74</v>
      </c>
      <c r="F3173" s="4">
        <v>2654</v>
      </c>
      <c r="G3173" s="14">
        <v>4.5999999999999996</v>
      </c>
    </row>
    <row r="3174" spans="1:7" x14ac:dyDescent="0.25">
      <c r="A3174" s="3" t="s">
        <v>184</v>
      </c>
      <c r="B3174" s="3">
        <f t="shared" si="49"/>
        <v>2022</v>
      </c>
      <c r="C3174" s="3" t="str" cm="1">
        <f t="array" ref="C3174">_xlfn.IFS(LEFT(A3174,1)="1","1+2 kvartal",LEFT(A3174,1)="2","1+2 kvartal",LEFT(A3174,1)="3","3+4 kvartal",LEFT(A3174,1)="4","3+4 kvartal")</f>
        <v>3+4 kvartal</v>
      </c>
      <c r="D3174" s="3" t="s">
        <v>104</v>
      </c>
      <c r="E3174" s="3" t="s">
        <v>75</v>
      </c>
      <c r="F3174" s="4">
        <v>1107</v>
      </c>
      <c r="G3174" s="14">
        <v>3.3</v>
      </c>
    </row>
    <row r="3175" spans="1:7" x14ac:dyDescent="0.25">
      <c r="A3175" s="3" t="s">
        <v>184</v>
      </c>
      <c r="B3175" s="3">
        <f t="shared" si="49"/>
        <v>2022</v>
      </c>
      <c r="C3175" s="3" t="str" cm="1">
        <f t="array" ref="C3175">_xlfn.IFS(LEFT(A3175,1)="1","1+2 kvartal",LEFT(A3175,1)="2","1+2 kvartal",LEFT(A3175,1)="3","3+4 kvartal",LEFT(A3175,1)="4","3+4 kvartal")</f>
        <v>3+4 kvartal</v>
      </c>
      <c r="D3175" s="3" t="s">
        <v>104</v>
      </c>
      <c r="E3175" s="3" t="s">
        <v>76</v>
      </c>
      <c r="F3175" s="4">
        <v>1226</v>
      </c>
      <c r="G3175" s="14">
        <v>4.5999999999999996</v>
      </c>
    </row>
    <row r="3176" spans="1:7" x14ac:dyDescent="0.25">
      <c r="A3176" s="3" t="s">
        <v>184</v>
      </c>
      <c r="B3176" s="3">
        <f t="shared" si="49"/>
        <v>2022</v>
      </c>
      <c r="C3176" s="3" t="str" cm="1">
        <f t="array" ref="C3176">_xlfn.IFS(LEFT(A3176,1)="1","1+2 kvartal",LEFT(A3176,1)="2","1+2 kvartal",LEFT(A3176,1)="3","3+4 kvartal",LEFT(A3176,1)="4","3+4 kvartal")</f>
        <v>3+4 kvartal</v>
      </c>
      <c r="D3176" s="3" t="s">
        <v>104</v>
      </c>
      <c r="E3176" s="3" t="s">
        <v>77</v>
      </c>
      <c r="F3176" s="4">
        <v>165</v>
      </c>
      <c r="G3176" s="4">
        <v>8</v>
      </c>
    </row>
    <row r="3177" spans="1:7" x14ac:dyDescent="0.25">
      <c r="A3177" s="3" t="s">
        <v>184</v>
      </c>
      <c r="B3177" s="3">
        <f t="shared" si="49"/>
        <v>2022</v>
      </c>
      <c r="C3177" s="3" t="str" cm="1">
        <f t="array" ref="C3177">_xlfn.IFS(LEFT(A3177,1)="1","1+2 kvartal",LEFT(A3177,1)="2","1+2 kvartal",LEFT(A3177,1)="3","3+4 kvartal",LEFT(A3177,1)="4","3+4 kvartal")</f>
        <v>3+4 kvartal</v>
      </c>
      <c r="D3177" s="3" t="s">
        <v>104</v>
      </c>
      <c r="E3177" s="3" t="s">
        <v>78</v>
      </c>
      <c r="F3177" s="4">
        <v>3511</v>
      </c>
      <c r="G3177" s="14">
        <v>5.7</v>
      </c>
    </row>
    <row r="3178" spans="1:7" x14ac:dyDescent="0.25">
      <c r="A3178" s="3" t="s">
        <v>184</v>
      </c>
      <c r="B3178" s="3">
        <f t="shared" si="49"/>
        <v>2022</v>
      </c>
      <c r="C3178" s="3" t="str" cm="1">
        <f t="array" ref="C3178">_xlfn.IFS(LEFT(A3178,1)="1","1+2 kvartal",LEFT(A3178,1)="2","1+2 kvartal",LEFT(A3178,1)="3","3+4 kvartal",LEFT(A3178,1)="4","3+4 kvartal")</f>
        <v>3+4 kvartal</v>
      </c>
      <c r="D3178" s="3" t="s">
        <v>104</v>
      </c>
      <c r="E3178" s="3" t="s">
        <v>79</v>
      </c>
      <c r="F3178" s="4">
        <v>1808</v>
      </c>
      <c r="G3178" s="14">
        <v>4.5999999999999996</v>
      </c>
    </row>
    <row r="3179" spans="1:7" x14ac:dyDescent="0.25">
      <c r="A3179" s="3" t="s">
        <v>184</v>
      </c>
      <c r="B3179" s="3">
        <f t="shared" si="49"/>
        <v>2022</v>
      </c>
      <c r="C3179" s="3" t="str" cm="1">
        <f t="array" ref="C3179">_xlfn.IFS(LEFT(A3179,1)="1","1+2 kvartal",LEFT(A3179,1)="2","1+2 kvartal",LEFT(A3179,1)="3","3+4 kvartal",LEFT(A3179,1)="4","3+4 kvartal")</f>
        <v>3+4 kvartal</v>
      </c>
      <c r="D3179" s="3" t="s">
        <v>104</v>
      </c>
      <c r="E3179" s="3" t="s">
        <v>80</v>
      </c>
      <c r="F3179" s="4">
        <v>2427</v>
      </c>
      <c r="G3179" s="14">
        <v>8.8000000000000007</v>
      </c>
    </row>
    <row r="3180" spans="1:7" x14ac:dyDescent="0.25">
      <c r="A3180" s="3" t="s">
        <v>184</v>
      </c>
      <c r="B3180" s="3">
        <f t="shared" si="49"/>
        <v>2022</v>
      </c>
      <c r="C3180" s="3" t="str" cm="1">
        <f t="array" ref="C3180">_xlfn.IFS(LEFT(A3180,1)="1","1+2 kvartal",LEFT(A3180,1)="2","1+2 kvartal",LEFT(A3180,1)="3","3+4 kvartal",LEFT(A3180,1)="4","3+4 kvartal")</f>
        <v>3+4 kvartal</v>
      </c>
      <c r="D3180" s="3" t="s">
        <v>104</v>
      </c>
      <c r="E3180" s="3" t="s">
        <v>81</v>
      </c>
      <c r="F3180" s="4">
        <v>4124</v>
      </c>
      <c r="G3180" s="14">
        <v>8.1</v>
      </c>
    </row>
    <row r="3181" spans="1:7" x14ac:dyDescent="0.25">
      <c r="A3181" s="3" t="s">
        <v>184</v>
      </c>
      <c r="B3181" s="3">
        <f t="shared" si="49"/>
        <v>2022</v>
      </c>
      <c r="C3181" s="3" t="str" cm="1">
        <f t="array" ref="C3181">_xlfn.IFS(LEFT(A3181,1)="1","1+2 kvartal",LEFT(A3181,1)="2","1+2 kvartal",LEFT(A3181,1)="3","3+4 kvartal",LEFT(A3181,1)="4","3+4 kvartal")</f>
        <v>3+4 kvartal</v>
      </c>
      <c r="D3181" s="3" t="s">
        <v>104</v>
      </c>
      <c r="E3181" s="3" t="s">
        <v>82</v>
      </c>
      <c r="F3181" s="4">
        <v>554</v>
      </c>
      <c r="G3181" s="14">
        <v>3.8</v>
      </c>
    </row>
    <row r="3182" spans="1:7" x14ac:dyDescent="0.25">
      <c r="A3182" s="3" t="s">
        <v>184</v>
      </c>
      <c r="B3182" s="3">
        <f t="shared" si="49"/>
        <v>2022</v>
      </c>
      <c r="C3182" s="3" t="str" cm="1">
        <f t="array" ref="C3182">_xlfn.IFS(LEFT(A3182,1)="1","1+2 kvartal",LEFT(A3182,1)="2","1+2 kvartal",LEFT(A3182,1)="3","3+4 kvartal",LEFT(A3182,1)="4","3+4 kvartal")</f>
        <v>3+4 kvartal</v>
      </c>
      <c r="D3182" s="3" t="s">
        <v>104</v>
      </c>
      <c r="E3182" s="3" t="s">
        <v>83</v>
      </c>
      <c r="F3182" s="4">
        <v>1302</v>
      </c>
      <c r="G3182" s="14">
        <v>6.9</v>
      </c>
    </row>
    <row r="3183" spans="1:7" x14ac:dyDescent="0.25">
      <c r="A3183" s="3" t="s">
        <v>184</v>
      </c>
      <c r="B3183" s="3">
        <f t="shared" si="49"/>
        <v>2022</v>
      </c>
      <c r="C3183" s="3" t="str" cm="1">
        <f t="array" ref="C3183">_xlfn.IFS(LEFT(A3183,1)="1","1+2 kvartal",LEFT(A3183,1)="2","1+2 kvartal",LEFT(A3183,1)="3","3+4 kvartal",LEFT(A3183,1)="4","3+4 kvartal")</f>
        <v>3+4 kvartal</v>
      </c>
      <c r="D3183" s="3" t="s">
        <v>104</v>
      </c>
      <c r="E3183" s="3" t="s">
        <v>84</v>
      </c>
      <c r="F3183" s="4">
        <v>872</v>
      </c>
      <c r="G3183" s="14">
        <v>6.1</v>
      </c>
    </row>
    <row r="3184" spans="1:7" x14ac:dyDescent="0.25">
      <c r="A3184" s="3" t="s">
        <v>184</v>
      </c>
      <c r="B3184" s="3">
        <f t="shared" si="49"/>
        <v>2022</v>
      </c>
      <c r="C3184" s="3" t="str" cm="1">
        <f t="array" ref="C3184">_xlfn.IFS(LEFT(A3184,1)="1","1+2 kvartal",LEFT(A3184,1)="2","1+2 kvartal",LEFT(A3184,1)="3","3+4 kvartal",LEFT(A3184,1)="4","3+4 kvartal")</f>
        <v>3+4 kvartal</v>
      </c>
      <c r="D3184" s="3" t="s">
        <v>104</v>
      </c>
      <c r="E3184" s="3" t="s">
        <v>85</v>
      </c>
      <c r="F3184" s="4">
        <v>949</v>
      </c>
      <c r="G3184" s="14">
        <v>7.6</v>
      </c>
    </row>
    <row r="3185" spans="1:7" x14ac:dyDescent="0.25">
      <c r="A3185" s="3" t="s">
        <v>184</v>
      </c>
      <c r="B3185" s="3">
        <f t="shared" si="49"/>
        <v>2022</v>
      </c>
      <c r="C3185" s="3" t="str" cm="1">
        <f t="array" ref="C3185">_xlfn.IFS(LEFT(A3185,1)="1","1+2 kvartal",LEFT(A3185,1)="2","1+2 kvartal",LEFT(A3185,1)="3","3+4 kvartal",LEFT(A3185,1)="4","3+4 kvartal")</f>
        <v>3+4 kvartal</v>
      </c>
      <c r="D3185" s="3" t="s">
        <v>104</v>
      </c>
      <c r="E3185" s="3" t="s">
        <v>86</v>
      </c>
      <c r="F3185" s="4">
        <v>2704</v>
      </c>
      <c r="G3185" s="14">
        <v>7.5</v>
      </c>
    </row>
    <row r="3186" spans="1:7" x14ac:dyDescent="0.25">
      <c r="A3186" s="3" t="s">
        <v>184</v>
      </c>
      <c r="B3186" s="3">
        <f t="shared" si="49"/>
        <v>2022</v>
      </c>
      <c r="C3186" s="3" t="str" cm="1">
        <f t="array" ref="C3186">_xlfn.IFS(LEFT(A3186,1)="1","1+2 kvartal",LEFT(A3186,1)="2","1+2 kvartal",LEFT(A3186,1)="3","3+4 kvartal",LEFT(A3186,1)="4","3+4 kvartal")</f>
        <v>3+4 kvartal</v>
      </c>
      <c r="D3186" s="3" t="s">
        <v>104</v>
      </c>
      <c r="E3186" s="3" t="s">
        <v>87</v>
      </c>
      <c r="F3186" s="4">
        <v>1633</v>
      </c>
      <c r="G3186" s="14">
        <v>6.3</v>
      </c>
    </row>
    <row r="3187" spans="1:7" x14ac:dyDescent="0.25">
      <c r="A3187" s="3" t="s">
        <v>184</v>
      </c>
      <c r="B3187" s="3">
        <f t="shared" si="49"/>
        <v>2022</v>
      </c>
      <c r="C3187" s="3" t="str" cm="1">
        <f t="array" ref="C3187">_xlfn.IFS(LEFT(A3187,1)="1","1+2 kvartal",LEFT(A3187,1)="2","1+2 kvartal",LEFT(A3187,1)="3","3+4 kvartal",LEFT(A3187,1)="4","3+4 kvartal")</f>
        <v>3+4 kvartal</v>
      </c>
      <c r="D3187" s="3" t="s">
        <v>104</v>
      </c>
      <c r="E3187" s="3" t="s">
        <v>88</v>
      </c>
      <c r="F3187" s="4">
        <v>3850</v>
      </c>
      <c r="G3187" s="14">
        <v>8.5</v>
      </c>
    </row>
    <row r="3188" spans="1:7" x14ac:dyDescent="0.25">
      <c r="A3188" s="3" t="s">
        <v>184</v>
      </c>
      <c r="B3188" s="3">
        <f t="shared" si="49"/>
        <v>2022</v>
      </c>
      <c r="C3188" s="3" t="str" cm="1">
        <f t="array" ref="C3188">_xlfn.IFS(LEFT(A3188,1)="1","1+2 kvartal",LEFT(A3188,1)="2","1+2 kvartal",LEFT(A3188,1)="3","3+4 kvartal",LEFT(A3188,1)="4","3+4 kvartal")</f>
        <v>3+4 kvartal</v>
      </c>
      <c r="D3188" s="3" t="s">
        <v>104</v>
      </c>
      <c r="E3188" s="3" t="s">
        <v>89</v>
      </c>
      <c r="F3188" s="4">
        <v>2122</v>
      </c>
      <c r="G3188" s="14">
        <v>8.1</v>
      </c>
    </row>
    <row r="3189" spans="1:7" x14ac:dyDescent="0.25">
      <c r="A3189" s="3" t="s">
        <v>184</v>
      </c>
      <c r="B3189" s="3">
        <f t="shared" si="49"/>
        <v>2022</v>
      </c>
      <c r="C3189" s="3" t="str" cm="1">
        <f t="array" ref="C3189">_xlfn.IFS(LEFT(A3189,1)="1","1+2 kvartal",LEFT(A3189,1)="2","1+2 kvartal",LEFT(A3189,1)="3","3+4 kvartal",LEFT(A3189,1)="4","3+4 kvartal")</f>
        <v>3+4 kvartal</v>
      </c>
      <c r="D3189" s="3" t="s">
        <v>104</v>
      </c>
      <c r="E3189" s="3" t="s">
        <v>90</v>
      </c>
      <c r="F3189" s="4">
        <v>1845</v>
      </c>
      <c r="G3189" s="14">
        <v>8.1999999999999993</v>
      </c>
    </row>
    <row r="3190" spans="1:7" x14ac:dyDescent="0.25">
      <c r="A3190" s="3" t="s">
        <v>184</v>
      </c>
      <c r="B3190" s="3">
        <f t="shared" si="49"/>
        <v>2022</v>
      </c>
      <c r="C3190" s="3" t="str" cm="1">
        <f t="array" ref="C3190">_xlfn.IFS(LEFT(A3190,1)="1","1+2 kvartal",LEFT(A3190,1)="2","1+2 kvartal",LEFT(A3190,1)="3","3+4 kvartal",LEFT(A3190,1)="4","3+4 kvartal")</f>
        <v>3+4 kvartal</v>
      </c>
      <c r="D3190" s="3" t="s">
        <v>104</v>
      </c>
      <c r="E3190" s="3" t="s">
        <v>91</v>
      </c>
      <c r="F3190" s="4">
        <v>1190</v>
      </c>
      <c r="G3190" s="14">
        <v>4.4000000000000004</v>
      </c>
    </row>
    <row r="3191" spans="1:7" x14ac:dyDescent="0.25">
      <c r="A3191" s="3" t="s">
        <v>184</v>
      </c>
      <c r="B3191" s="3">
        <f t="shared" si="49"/>
        <v>2022</v>
      </c>
      <c r="C3191" s="3" t="str" cm="1">
        <f t="array" ref="C3191">_xlfn.IFS(LEFT(A3191,1)="1","1+2 kvartal",LEFT(A3191,1)="2","1+2 kvartal",LEFT(A3191,1)="3","3+4 kvartal",LEFT(A3191,1)="4","3+4 kvartal")</f>
        <v>3+4 kvartal</v>
      </c>
      <c r="D3191" s="3" t="s">
        <v>104</v>
      </c>
      <c r="E3191" s="3" t="s">
        <v>92</v>
      </c>
      <c r="F3191" s="4">
        <v>253</v>
      </c>
      <c r="G3191" s="14">
        <v>2.5</v>
      </c>
    </row>
    <row r="3192" spans="1:7" x14ac:dyDescent="0.25">
      <c r="A3192" s="3" t="s">
        <v>184</v>
      </c>
      <c r="B3192" s="3">
        <f t="shared" si="49"/>
        <v>2022</v>
      </c>
      <c r="C3192" s="3" t="str" cm="1">
        <f t="array" ref="C3192">_xlfn.IFS(LEFT(A3192,1)="1","1+2 kvartal",LEFT(A3192,1)="2","1+2 kvartal",LEFT(A3192,1)="3","3+4 kvartal",LEFT(A3192,1)="4","3+4 kvartal")</f>
        <v>3+4 kvartal</v>
      </c>
      <c r="D3192" s="3" t="s">
        <v>104</v>
      </c>
      <c r="E3192" s="3" t="s">
        <v>93</v>
      </c>
      <c r="F3192" s="4">
        <v>2183</v>
      </c>
      <c r="G3192" s="14">
        <v>7.2</v>
      </c>
    </row>
    <row r="3193" spans="1:7" x14ac:dyDescent="0.25">
      <c r="A3193" s="3" t="s">
        <v>184</v>
      </c>
      <c r="B3193" s="3">
        <f t="shared" si="49"/>
        <v>2022</v>
      </c>
      <c r="C3193" s="3" t="str" cm="1">
        <f t="array" ref="C3193">_xlfn.IFS(LEFT(A3193,1)="1","1+2 kvartal",LEFT(A3193,1)="2","1+2 kvartal",LEFT(A3193,1)="3","3+4 kvartal",LEFT(A3193,1)="4","3+4 kvartal")</f>
        <v>3+4 kvartal</v>
      </c>
      <c r="D3193" s="3" t="s">
        <v>104</v>
      </c>
      <c r="E3193" s="3" t="s">
        <v>94</v>
      </c>
      <c r="F3193" s="4">
        <v>1684</v>
      </c>
      <c r="G3193" s="14">
        <v>6.3</v>
      </c>
    </row>
    <row r="3194" spans="1:7" x14ac:dyDescent="0.25">
      <c r="A3194" s="3" t="s">
        <v>184</v>
      </c>
      <c r="B3194" s="3">
        <f t="shared" si="49"/>
        <v>2022</v>
      </c>
      <c r="C3194" s="3" t="str" cm="1">
        <f t="array" ref="C3194">_xlfn.IFS(LEFT(A3194,1)="1","1+2 kvartal",LEFT(A3194,1)="2","1+2 kvartal",LEFT(A3194,1)="3","3+4 kvartal",LEFT(A3194,1)="4","3+4 kvartal")</f>
        <v>3+4 kvartal</v>
      </c>
      <c r="D3194" s="3" t="s">
        <v>104</v>
      </c>
      <c r="E3194" s="3" t="s">
        <v>95</v>
      </c>
      <c r="F3194" s="4">
        <v>4531</v>
      </c>
      <c r="G3194" s="14">
        <v>5.9</v>
      </c>
    </row>
    <row r="3195" spans="1:7" x14ac:dyDescent="0.25">
      <c r="A3195" s="3" t="s">
        <v>184</v>
      </c>
      <c r="B3195" s="3">
        <f t="shared" si="49"/>
        <v>2022</v>
      </c>
      <c r="C3195" s="3" t="str" cm="1">
        <f t="array" ref="C3195">_xlfn.IFS(LEFT(A3195,1)="1","1+2 kvartal",LEFT(A3195,1)="2","1+2 kvartal",LEFT(A3195,1)="3","3+4 kvartal",LEFT(A3195,1)="4","3+4 kvartal")</f>
        <v>3+4 kvartal</v>
      </c>
      <c r="D3195" s="3" t="s">
        <v>104</v>
      </c>
      <c r="E3195" s="3" t="s">
        <v>96</v>
      </c>
      <c r="F3195" s="4">
        <v>1807</v>
      </c>
      <c r="G3195" s="14">
        <v>8.1999999999999993</v>
      </c>
    </row>
    <row r="3196" spans="1:7" x14ac:dyDescent="0.25">
      <c r="A3196" s="3" t="s">
        <v>184</v>
      </c>
      <c r="B3196" s="3">
        <f t="shared" si="49"/>
        <v>2022</v>
      </c>
      <c r="C3196" s="3" t="str" cm="1">
        <f t="array" ref="C3196">_xlfn.IFS(LEFT(A3196,1)="1","1+2 kvartal",LEFT(A3196,1)="2","1+2 kvartal",LEFT(A3196,1)="3","3+4 kvartal",LEFT(A3196,1)="4","3+4 kvartal")</f>
        <v>3+4 kvartal</v>
      </c>
      <c r="D3196" s="3" t="s">
        <v>104</v>
      </c>
      <c r="E3196" s="3" t="s">
        <v>97</v>
      </c>
      <c r="F3196" s="4">
        <v>4544</v>
      </c>
      <c r="G3196" s="14">
        <v>7.5</v>
      </c>
    </row>
    <row r="3197" spans="1:7" x14ac:dyDescent="0.25">
      <c r="A3197" s="3" t="s">
        <v>184</v>
      </c>
      <c r="B3197" s="3">
        <f t="shared" si="49"/>
        <v>2022</v>
      </c>
      <c r="C3197" s="3" t="str" cm="1">
        <f t="array" ref="C3197">_xlfn.IFS(LEFT(A3197,1)="1","1+2 kvartal",LEFT(A3197,1)="2","1+2 kvartal",LEFT(A3197,1)="3","3+4 kvartal",LEFT(A3197,1)="4","3+4 kvartal")</f>
        <v>3+4 kvartal</v>
      </c>
      <c r="D3197" s="3" t="s">
        <v>104</v>
      </c>
      <c r="E3197" s="3" t="s">
        <v>98</v>
      </c>
      <c r="F3197" s="4">
        <v>2376</v>
      </c>
      <c r="G3197" s="14">
        <v>8.6999999999999993</v>
      </c>
    </row>
    <row r="3198" spans="1:7" x14ac:dyDescent="0.25">
      <c r="A3198" s="3" t="s">
        <v>184</v>
      </c>
      <c r="B3198" s="3">
        <f t="shared" si="49"/>
        <v>2022</v>
      </c>
      <c r="C3198" s="3" t="str" cm="1">
        <f t="array" ref="C3198">_xlfn.IFS(LEFT(A3198,1)="1","1+2 kvartal",LEFT(A3198,1)="2","1+2 kvartal",LEFT(A3198,1)="3","3+4 kvartal",LEFT(A3198,1)="4","3+4 kvartal")</f>
        <v>3+4 kvartal</v>
      </c>
      <c r="D3198" s="3" t="s">
        <v>104</v>
      </c>
      <c r="E3198" s="3" t="s">
        <v>99</v>
      </c>
      <c r="F3198" s="4">
        <v>275</v>
      </c>
      <c r="G3198" s="14">
        <v>8.1999999999999993</v>
      </c>
    </row>
    <row r="3199" spans="1:7" x14ac:dyDescent="0.25">
      <c r="A3199" s="3" t="s">
        <v>184</v>
      </c>
      <c r="B3199" s="3">
        <f t="shared" si="49"/>
        <v>2022</v>
      </c>
      <c r="C3199" s="3" t="str" cm="1">
        <f t="array" ref="C3199">_xlfn.IFS(LEFT(A3199,1)="1","1+2 kvartal",LEFT(A3199,1)="2","1+2 kvartal",LEFT(A3199,1)="3","3+4 kvartal",LEFT(A3199,1)="4","3+4 kvartal")</f>
        <v>3+4 kvartal</v>
      </c>
      <c r="D3199" s="3" t="s">
        <v>104</v>
      </c>
      <c r="E3199" s="3" t="s">
        <v>100</v>
      </c>
      <c r="F3199" s="4">
        <v>2982</v>
      </c>
      <c r="G3199" s="14">
        <v>8.3000000000000007</v>
      </c>
    </row>
    <row r="3200" spans="1:7" x14ac:dyDescent="0.25">
      <c r="A3200" s="3" t="s">
        <v>184</v>
      </c>
      <c r="B3200" s="3">
        <f t="shared" si="49"/>
        <v>2022</v>
      </c>
      <c r="C3200" s="3" t="str" cm="1">
        <f t="array" ref="C3200">_xlfn.IFS(LEFT(A3200,1)="1","1+2 kvartal",LEFT(A3200,1)="2","1+2 kvartal",LEFT(A3200,1)="3","3+4 kvartal",LEFT(A3200,1)="4","3+4 kvartal")</f>
        <v>3+4 kvartal</v>
      </c>
      <c r="D3200" s="3" t="s">
        <v>104</v>
      </c>
      <c r="E3200" s="3" t="s">
        <v>101</v>
      </c>
      <c r="F3200" s="4">
        <v>7781</v>
      </c>
      <c r="G3200" s="14">
        <v>5.2</v>
      </c>
    </row>
    <row r="3201" spans="1:7" x14ac:dyDescent="0.25">
      <c r="A3201" s="3" t="s">
        <v>184</v>
      </c>
      <c r="B3201" s="3">
        <f t="shared" si="49"/>
        <v>2022</v>
      </c>
      <c r="C3201" s="3" t="str" cm="1">
        <f t="array" ref="C3201">_xlfn.IFS(LEFT(A3201,1)="1","1+2 kvartal",LEFT(A3201,1)="2","1+2 kvartal",LEFT(A3201,1)="3","3+4 kvartal",LEFT(A3201,1)="4","3+4 kvartal")</f>
        <v>3+4 kvartal</v>
      </c>
      <c r="D3201" s="3" t="s">
        <v>104</v>
      </c>
      <c r="E3201" s="3" t="s">
        <v>102</v>
      </c>
      <c r="F3201" s="4">
        <v>14387</v>
      </c>
      <c r="G3201" s="14">
        <v>5.7</v>
      </c>
    </row>
    <row r="3202" spans="1:7" x14ac:dyDescent="0.25">
      <c r="A3202" s="3" t="s">
        <v>184</v>
      </c>
      <c r="B3202" s="3">
        <f t="shared" si="49"/>
        <v>2022</v>
      </c>
      <c r="C3202" s="3" t="str" cm="1">
        <f t="array" ref="C3202">_xlfn.IFS(LEFT(A3202,1)="1","1+2 kvartal",LEFT(A3202,1)="2","1+2 kvartal",LEFT(A3202,1)="3","3+4 kvartal",LEFT(A3202,1)="4","3+4 kvartal")</f>
        <v>3+4 kvartal</v>
      </c>
      <c r="D3202" s="3" t="s">
        <v>104</v>
      </c>
      <c r="E3202" s="3" t="s">
        <v>103</v>
      </c>
      <c r="F3202" s="4">
        <v>5638</v>
      </c>
      <c r="G3202" s="5"/>
    </row>
    <row r="3203" spans="1:7" x14ac:dyDescent="0.25">
      <c r="A3203" s="3" t="s">
        <v>184</v>
      </c>
      <c r="B3203" s="3">
        <f t="shared" si="49"/>
        <v>2022</v>
      </c>
      <c r="C3203" s="3" t="str" cm="1">
        <f t="array" ref="C3203">_xlfn.IFS(LEFT(A3203,1)="1","1+2 kvartal",LEFT(A3203,1)="2","1+2 kvartal",LEFT(A3203,1)="3","3+4 kvartal",LEFT(A3203,1)="4","3+4 kvartal")</f>
        <v>3+4 kvartal</v>
      </c>
      <c r="D3203" s="3" t="s">
        <v>105</v>
      </c>
      <c r="E3203" s="3" t="s">
        <v>4</v>
      </c>
      <c r="F3203" s="4">
        <v>20321</v>
      </c>
      <c r="G3203" s="14">
        <v>0.5</v>
      </c>
    </row>
    <row r="3204" spans="1:7" x14ac:dyDescent="0.25">
      <c r="A3204" s="3" t="s">
        <v>184</v>
      </c>
      <c r="B3204" s="3">
        <f t="shared" ref="B3204:B3267" si="50">VALUE(RIGHT(A3204,4))</f>
        <v>2022</v>
      </c>
      <c r="C3204" s="3" t="str" cm="1">
        <f t="array" ref="C3204">_xlfn.IFS(LEFT(A3204,1)="1","1+2 kvartal",LEFT(A3204,1)="2","1+2 kvartal",LEFT(A3204,1)="3","3+4 kvartal",LEFT(A3204,1)="4","3+4 kvartal")</f>
        <v>3+4 kvartal</v>
      </c>
      <c r="D3204" s="3" t="s">
        <v>105</v>
      </c>
      <c r="E3204" s="3" t="s">
        <v>5</v>
      </c>
      <c r="F3204" s="4">
        <v>72</v>
      </c>
      <c r="G3204" s="14">
        <v>0.4</v>
      </c>
    </row>
    <row r="3205" spans="1:7" x14ac:dyDescent="0.25">
      <c r="A3205" s="3" t="s">
        <v>184</v>
      </c>
      <c r="B3205" s="3">
        <f t="shared" si="50"/>
        <v>2022</v>
      </c>
      <c r="C3205" s="3" t="str" cm="1">
        <f t="array" ref="C3205">_xlfn.IFS(LEFT(A3205,1)="1","1+2 kvartal",LEFT(A3205,1)="2","1+2 kvartal",LEFT(A3205,1)="3","3+4 kvartal",LEFT(A3205,1)="4","3+4 kvartal")</f>
        <v>3+4 kvartal</v>
      </c>
      <c r="D3205" s="3" t="s">
        <v>105</v>
      </c>
      <c r="E3205" s="3" t="s">
        <v>6</v>
      </c>
      <c r="F3205" s="4">
        <v>53</v>
      </c>
      <c r="G3205" s="14">
        <v>0.3</v>
      </c>
    </row>
    <row r="3206" spans="1:7" x14ac:dyDescent="0.25">
      <c r="A3206" s="3" t="s">
        <v>184</v>
      </c>
      <c r="B3206" s="3">
        <f t="shared" si="50"/>
        <v>2022</v>
      </c>
      <c r="C3206" s="3" t="str" cm="1">
        <f t="array" ref="C3206">_xlfn.IFS(LEFT(A3206,1)="1","1+2 kvartal",LEFT(A3206,1)="2","1+2 kvartal",LEFT(A3206,1)="3","3+4 kvartal",LEFT(A3206,1)="4","3+4 kvartal")</f>
        <v>3+4 kvartal</v>
      </c>
      <c r="D3206" s="3" t="s">
        <v>105</v>
      </c>
      <c r="E3206" s="3" t="s">
        <v>7</v>
      </c>
      <c r="F3206" s="4">
        <v>205</v>
      </c>
      <c r="G3206" s="14">
        <v>0.8</v>
      </c>
    </row>
    <row r="3207" spans="1:7" x14ac:dyDescent="0.25">
      <c r="A3207" s="3" t="s">
        <v>184</v>
      </c>
      <c r="B3207" s="3">
        <f t="shared" si="50"/>
        <v>2022</v>
      </c>
      <c r="C3207" s="3" t="str" cm="1">
        <f t="array" ref="C3207">_xlfn.IFS(LEFT(A3207,1)="1","1+2 kvartal",LEFT(A3207,1)="2","1+2 kvartal",LEFT(A3207,1)="3","3+4 kvartal",LEFT(A3207,1)="4","3+4 kvartal")</f>
        <v>3+4 kvartal</v>
      </c>
      <c r="D3207" s="3" t="s">
        <v>105</v>
      </c>
      <c r="E3207" s="3" t="s">
        <v>8</v>
      </c>
      <c r="F3207" s="4">
        <v>140</v>
      </c>
      <c r="G3207" s="14">
        <v>0.5</v>
      </c>
    </row>
    <row r="3208" spans="1:7" x14ac:dyDescent="0.25">
      <c r="A3208" s="3" t="s">
        <v>184</v>
      </c>
      <c r="B3208" s="3">
        <f t="shared" si="50"/>
        <v>2022</v>
      </c>
      <c r="C3208" s="3" t="str" cm="1">
        <f t="array" ref="C3208">_xlfn.IFS(LEFT(A3208,1)="1","1+2 kvartal",LEFT(A3208,1)="2","1+2 kvartal",LEFT(A3208,1)="3","3+4 kvartal",LEFT(A3208,1)="4","3+4 kvartal")</f>
        <v>3+4 kvartal</v>
      </c>
      <c r="D3208" s="3" t="s">
        <v>105</v>
      </c>
      <c r="E3208" s="3" t="s">
        <v>9</v>
      </c>
      <c r="F3208" s="4">
        <v>114</v>
      </c>
      <c r="G3208" s="14">
        <v>0.7</v>
      </c>
    </row>
    <row r="3209" spans="1:7" x14ac:dyDescent="0.25">
      <c r="A3209" s="3" t="s">
        <v>184</v>
      </c>
      <c r="B3209" s="3">
        <f t="shared" si="50"/>
        <v>2022</v>
      </c>
      <c r="C3209" s="3" t="str" cm="1">
        <f t="array" ref="C3209">_xlfn.IFS(LEFT(A3209,1)="1","1+2 kvartal",LEFT(A3209,1)="2","1+2 kvartal",LEFT(A3209,1)="3","3+4 kvartal",LEFT(A3209,1)="4","3+4 kvartal")</f>
        <v>3+4 kvartal</v>
      </c>
      <c r="D3209" s="3" t="s">
        <v>105</v>
      </c>
      <c r="E3209" s="3" t="s">
        <v>10</v>
      </c>
      <c r="F3209" s="4">
        <v>270</v>
      </c>
      <c r="G3209" s="14">
        <v>1.2</v>
      </c>
    </row>
    <row r="3210" spans="1:7" x14ac:dyDescent="0.25">
      <c r="A3210" s="3" t="s">
        <v>184</v>
      </c>
      <c r="B3210" s="3">
        <f t="shared" si="50"/>
        <v>2022</v>
      </c>
      <c r="C3210" s="3" t="str" cm="1">
        <f t="array" ref="C3210">_xlfn.IFS(LEFT(A3210,1)="1","1+2 kvartal",LEFT(A3210,1)="2","1+2 kvartal",LEFT(A3210,1)="3","3+4 kvartal",LEFT(A3210,1)="4","3+4 kvartal")</f>
        <v>3+4 kvartal</v>
      </c>
      <c r="D3210" s="3" t="s">
        <v>105</v>
      </c>
      <c r="E3210" s="3" t="s">
        <v>11</v>
      </c>
      <c r="F3210" s="4">
        <v>141</v>
      </c>
      <c r="G3210" s="14">
        <v>0.6</v>
      </c>
    </row>
    <row r="3211" spans="1:7" x14ac:dyDescent="0.25">
      <c r="A3211" s="3" t="s">
        <v>184</v>
      </c>
      <c r="B3211" s="3">
        <f t="shared" si="50"/>
        <v>2022</v>
      </c>
      <c r="C3211" s="3" t="str" cm="1">
        <f t="array" ref="C3211">_xlfn.IFS(LEFT(A3211,1)="1","1+2 kvartal",LEFT(A3211,1)="2","1+2 kvartal",LEFT(A3211,1)="3","3+4 kvartal",LEFT(A3211,1)="4","3+4 kvartal")</f>
        <v>3+4 kvartal</v>
      </c>
      <c r="D3211" s="3" t="s">
        <v>105</v>
      </c>
      <c r="E3211" s="3" t="s">
        <v>12</v>
      </c>
      <c r="F3211" s="4">
        <v>126</v>
      </c>
      <c r="G3211" s="14">
        <v>0.6</v>
      </c>
    </row>
    <row r="3212" spans="1:7" x14ac:dyDescent="0.25">
      <c r="A3212" s="3" t="s">
        <v>184</v>
      </c>
      <c r="B3212" s="3">
        <f t="shared" si="50"/>
        <v>2022</v>
      </c>
      <c r="C3212" s="3" t="str" cm="1">
        <f t="array" ref="C3212">_xlfn.IFS(LEFT(A3212,1)="1","1+2 kvartal",LEFT(A3212,1)="2","1+2 kvartal",LEFT(A3212,1)="3","3+4 kvartal",LEFT(A3212,1)="4","3+4 kvartal")</f>
        <v>3+4 kvartal</v>
      </c>
      <c r="D3212" s="3" t="s">
        <v>105</v>
      </c>
      <c r="E3212" s="3" t="s">
        <v>13</v>
      </c>
      <c r="F3212" s="4">
        <v>57</v>
      </c>
      <c r="G3212" s="14">
        <v>0.7</v>
      </c>
    </row>
    <row r="3213" spans="1:7" x14ac:dyDescent="0.25">
      <c r="A3213" s="3" t="s">
        <v>184</v>
      </c>
      <c r="B3213" s="3">
        <f t="shared" si="50"/>
        <v>2022</v>
      </c>
      <c r="C3213" s="3" t="str" cm="1">
        <f t="array" ref="C3213">_xlfn.IFS(LEFT(A3213,1)="1","1+2 kvartal",LEFT(A3213,1)="2","1+2 kvartal",LEFT(A3213,1)="3","3+4 kvartal",LEFT(A3213,1)="4","3+4 kvartal")</f>
        <v>3+4 kvartal</v>
      </c>
      <c r="D3213" s="3" t="s">
        <v>105</v>
      </c>
      <c r="E3213" s="3" t="s">
        <v>14</v>
      </c>
      <c r="F3213" s="4">
        <v>85</v>
      </c>
      <c r="G3213" s="14">
        <v>0.3</v>
      </c>
    </row>
    <row r="3214" spans="1:7" x14ac:dyDescent="0.25">
      <c r="A3214" s="3" t="s">
        <v>184</v>
      </c>
      <c r="B3214" s="3">
        <f t="shared" si="50"/>
        <v>2022</v>
      </c>
      <c r="C3214" s="3" t="str" cm="1">
        <f t="array" ref="C3214">_xlfn.IFS(LEFT(A3214,1)="1","1+2 kvartal",LEFT(A3214,1)="2","1+2 kvartal",LEFT(A3214,1)="3","3+4 kvartal",LEFT(A3214,1)="4","3+4 kvartal")</f>
        <v>3+4 kvartal</v>
      </c>
      <c r="D3214" s="3" t="s">
        <v>105</v>
      </c>
      <c r="E3214" s="3" t="s">
        <v>15</v>
      </c>
      <c r="F3214" s="4">
        <v>473</v>
      </c>
      <c r="G3214" s="14">
        <v>0.6</v>
      </c>
    </row>
    <row r="3215" spans="1:7" x14ac:dyDescent="0.25">
      <c r="A3215" s="3" t="s">
        <v>184</v>
      </c>
      <c r="B3215" s="3">
        <f t="shared" si="50"/>
        <v>2022</v>
      </c>
      <c r="C3215" s="3" t="str" cm="1">
        <f t="array" ref="C3215">_xlfn.IFS(LEFT(A3215,1)="1","1+2 kvartal",LEFT(A3215,1)="2","1+2 kvartal",LEFT(A3215,1)="3","3+4 kvartal",LEFT(A3215,1)="4","3+4 kvartal")</f>
        <v>3+4 kvartal</v>
      </c>
      <c r="D3215" s="3" t="s">
        <v>105</v>
      </c>
      <c r="E3215" s="3" t="s">
        <v>16</v>
      </c>
      <c r="F3215" s="4">
        <v>17</v>
      </c>
      <c r="G3215" s="14">
        <v>0.9</v>
      </c>
    </row>
    <row r="3216" spans="1:7" x14ac:dyDescent="0.25">
      <c r="A3216" s="3" t="s">
        <v>184</v>
      </c>
      <c r="B3216" s="3">
        <f t="shared" si="50"/>
        <v>2022</v>
      </c>
      <c r="C3216" s="3" t="str" cm="1">
        <f t="array" ref="C3216">_xlfn.IFS(LEFT(A3216,1)="1","1+2 kvartal",LEFT(A3216,1)="2","1+2 kvartal",LEFT(A3216,1)="3","3+4 kvartal",LEFT(A3216,1)="4","3+4 kvartal")</f>
        <v>3+4 kvartal</v>
      </c>
      <c r="D3216" s="3" t="s">
        <v>105</v>
      </c>
      <c r="E3216" s="3" t="s">
        <v>17</v>
      </c>
      <c r="F3216" s="4">
        <v>115</v>
      </c>
      <c r="G3216" s="14">
        <v>0.4</v>
      </c>
    </row>
    <row r="3217" spans="1:7" x14ac:dyDescent="0.25">
      <c r="A3217" s="3" t="s">
        <v>184</v>
      </c>
      <c r="B3217" s="3">
        <f t="shared" si="50"/>
        <v>2022</v>
      </c>
      <c r="C3217" s="3" t="str" cm="1">
        <f t="array" ref="C3217">_xlfn.IFS(LEFT(A3217,1)="1","1+2 kvartal",LEFT(A3217,1)="2","1+2 kvartal",LEFT(A3217,1)="3","3+4 kvartal",LEFT(A3217,1)="4","3+4 kvartal")</f>
        <v>3+4 kvartal</v>
      </c>
      <c r="D3217" s="3" t="s">
        <v>105</v>
      </c>
      <c r="E3217" s="3" t="s">
        <v>18</v>
      </c>
      <c r="F3217" s="4">
        <v>202</v>
      </c>
      <c r="G3217" s="14">
        <v>0.9</v>
      </c>
    </row>
    <row r="3218" spans="1:7" x14ac:dyDescent="0.25">
      <c r="A3218" s="3" t="s">
        <v>184</v>
      </c>
      <c r="B3218" s="3">
        <f t="shared" si="50"/>
        <v>2022</v>
      </c>
      <c r="C3218" s="3" t="str" cm="1">
        <f t="array" ref="C3218">_xlfn.IFS(LEFT(A3218,1)="1","1+2 kvartal",LEFT(A3218,1)="2","1+2 kvartal",LEFT(A3218,1)="3","3+4 kvartal",LEFT(A3218,1)="4","3+4 kvartal")</f>
        <v>3+4 kvartal</v>
      </c>
      <c r="D3218" s="3" t="s">
        <v>105</v>
      </c>
      <c r="E3218" s="3" t="s">
        <v>19</v>
      </c>
      <c r="F3218" s="4">
        <v>110</v>
      </c>
      <c r="G3218" s="14">
        <v>0.4</v>
      </c>
    </row>
    <row r="3219" spans="1:7" x14ac:dyDescent="0.25">
      <c r="A3219" s="3" t="s">
        <v>184</v>
      </c>
      <c r="B3219" s="3">
        <f t="shared" si="50"/>
        <v>2022</v>
      </c>
      <c r="C3219" s="3" t="str" cm="1">
        <f t="array" ref="C3219">_xlfn.IFS(LEFT(A3219,1)="1","1+2 kvartal",LEFT(A3219,1)="2","1+2 kvartal",LEFT(A3219,1)="3","3+4 kvartal",LEFT(A3219,1)="4","3+4 kvartal")</f>
        <v>3+4 kvartal</v>
      </c>
      <c r="D3219" s="3" t="s">
        <v>105</v>
      </c>
      <c r="E3219" s="3" t="s">
        <v>20</v>
      </c>
      <c r="F3219" s="4">
        <v>236</v>
      </c>
      <c r="G3219" s="14">
        <v>0.7</v>
      </c>
    </row>
    <row r="3220" spans="1:7" x14ac:dyDescent="0.25">
      <c r="A3220" s="3" t="s">
        <v>184</v>
      </c>
      <c r="B3220" s="3">
        <f t="shared" si="50"/>
        <v>2022</v>
      </c>
      <c r="C3220" s="3" t="str" cm="1">
        <f t="array" ref="C3220">_xlfn.IFS(LEFT(A3220,1)="1","1+2 kvartal",LEFT(A3220,1)="2","1+2 kvartal",LEFT(A3220,1)="3","3+4 kvartal",LEFT(A3220,1)="4","3+4 kvartal")</f>
        <v>3+4 kvartal</v>
      </c>
      <c r="D3220" s="3" t="s">
        <v>105</v>
      </c>
      <c r="E3220" s="3" t="s">
        <v>21</v>
      </c>
      <c r="F3220" s="4">
        <v>165</v>
      </c>
      <c r="G3220" s="14">
        <v>0.2</v>
      </c>
    </row>
    <row r="3221" spans="1:7" x14ac:dyDescent="0.25">
      <c r="A3221" s="3" t="s">
        <v>184</v>
      </c>
      <c r="B3221" s="3">
        <f t="shared" si="50"/>
        <v>2022</v>
      </c>
      <c r="C3221" s="3" t="str" cm="1">
        <f t="array" ref="C3221">_xlfn.IFS(LEFT(A3221,1)="1","1+2 kvartal",LEFT(A3221,1)="2","1+2 kvartal",LEFT(A3221,1)="3","3+4 kvartal",LEFT(A3221,1)="4","3+4 kvartal")</f>
        <v>3+4 kvartal</v>
      </c>
      <c r="D3221" s="3" t="s">
        <v>105</v>
      </c>
      <c r="E3221" s="3" t="s">
        <v>22</v>
      </c>
      <c r="F3221" s="4">
        <v>250</v>
      </c>
      <c r="G3221" s="14">
        <v>0.7</v>
      </c>
    </row>
    <row r="3222" spans="1:7" x14ac:dyDescent="0.25">
      <c r="A3222" s="3" t="s">
        <v>184</v>
      </c>
      <c r="B3222" s="3">
        <f t="shared" si="50"/>
        <v>2022</v>
      </c>
      <c r="C3222" s="3" t="str" cm="1">
        <f t="array" ref="C3222">_xlfn.IFS(LEFT(A3222,1)="1","1+2 kvartal",LEFT(A3222,1)="2","1+2 kvartal",LEFT(A3222,1)="3","3+4 kvartal",LEFT(A3222,1)="4","3+4 kvartal")</f>
        <v>3+4 kvartal</v>
      </c>
      <c r="D3222" s="3" t="s">
        <v>105</v>
      </c>
      <c r="E3222" s="3" t="s">
        <v>23</v>
      </c>
      <c r="F3222" s="4">
        <v>227</v>
      </c>
      <c r="G3222" s="14">
        <v>0.8</v>
      </c>
    </row>
    <row r="3223" spans="1:7" x14ac:dyDescent="0.25">
      <c r="A3223" s="3" t="s">
        <v>184</v>
      </c>
      <c r="B3223" s="3">
        <f t="shared" si="50"/>
        <v>2022</v>
      </c>
      <c r="C3223" s="3" t="str" cm="1">
        <f t="array" ref="C3223">_xlfn.IFS(LEFT(A3223,1)="1","1+2 kvartal",LEFT(A3223,1)="2","1+2 kvartal",LEFT(A3223,1)="3","3+4 kvartal",LEFT(A3223,1)="4","3+4 kvartal")</f>
        <v>3+4 kvartal</v>
      </c>
      <c r="D3223" s="3" t="s">
        <v>105</v>
      </c>
      <c r="E3223" s="3" t="s">
        <v>24</v>
      </c>
      <c r="F3223" s="4">
        <v>93</v>
      </c>
      <c r="G3223" s="14">
        <v>0.4</v>
      </c>
    </row>
    <row r="3224" spans="1:7" x14ac:dyDescent="0.25">
      <c r="A3224" s="3" t="s">
        <v>184</v>
      </c>
      <c r="B3224" s="3">
        <f t="shared" si="50"/>
        <v>2022</v>
      </c>
      <c r="C3224" s="3" t="str" cm="1">
        <f t="array" ref="C3224">_xlfn.IFS(LEFT(A3224,1)="1","1+2 kvartal",LEFT(A3224,1)="2","1+2 kvartal",LEFT(A3224,1)="3","3+4 kvartal",LEFT(A3224,1)="4","3+4 kvartal")</f>
        <v>3+4 kvartal</v>
      </c>
      <c r="D3224" s="3" t="s">
        <v>105</v>
      </c>
      <c r="E3224" s="3" t="s">
        <v>25</v>
      </c>
      <c r="F3224" s="4">
        <v>223</v>
      </c>
      <c r="G3224" s="14">
        <v>0.7</v>
      </c>
    </row>
    <row r="3225" spans="1:7" x14ac:dyDescent="0.25">
      <c r="A3225" s="3" t="s">
        <v>184</v>
      </c>
      <c r="B3225" s="3">
        <f t="shared" si="50"/>
        <v>2022</v>
      </c>
      <c r="C3225" s="3" t="str" cm="1">
        <f t="array" ref="C3225">_xlfn.IFS(LEFT(A3225,1)="1","1+2 kvartal",LEFT(A3225,1)="2","1+2 kvartal",LEFT(A3225,1)="3","3+4 kvartal",LEFT(A3225,1)="4","3+4 kvartal")</f>
        <v>3+4 kvartal</v>
      </c>
      <c r="D3225" s="3" t="s">
        <v>105</v>
      </c>
      <c r="E3225" s="3" t="s">
        <v>26</v>
      </c>
      <c r="F3225" s="4">
        <v>111</v>
      </c>
      <c r="G3225" s="14">
        <v>0.2</v>
      </c>
    </row>
    <row r="3226" spans="1:7" x14ac:dyDescent="0.25">
      <c r="A3226" s="3" t="s">
        <v>184</v>
      </c>
      <c r="B3226" s="3">
        <f t="shared" si="50"/>
        <v>2022</v>
      </c>
      <c r="C3226" s="3" t="str" cm="1">
        <f t="array" ref="C3226">_xlfn.IFS(LEFT(A3226,1)="1","1+2 kvartal",LEFT(A3226,1)="2","1+2 kvartal",LEFT(A3226,1)="3","3+4 kvartal",LEFT(A3226,1)="4","3+4 kvartal")</f>
        <v>3+4 kvartal</v>
      </c>
      <c r="D3226" s="3" t="s">
        <v>105</v>
      </c>
      <c r="E3226" s="3" t="s">
        <v>27</v>
      </c>
      <c r="F3226" s="4">
        <v>182</v>
      </c>
      <c r="G3226" s="14">
        <v>0.4</v>
      </c>
    </row>
    <row r="3227" spans="1:7" x14ac:dyDescent="0.25">
      <c r="A3227" s="3" t="s">
        <v>184</v>
      </c>
      <c r="B3227" s="3">
        <f t="shared" si="50"/>
        <v>2022</v>
      </c>
      <c r="C3227" s="3" t="str" cm="1">
        <f t="array" ref="C3227">_xlfn.IFS(LEFT(A3227,1)="1","1+2 kvartal",LEFT(A3227,1)="2","1+2 kvartal",LEFT(A3227,1)="3","3+4 kvartal",LEFT(A3227,1)="4","3+4 kvartal")</f>
        <v>3+4 kvartal</v>
      </c>
      <c r="D3227" s="3" t="s">
        <v>105</v>
      </c>
      <c r="E3227" s="3" t="s">
        <v>28</v>
      </c>
      <c r="F3227" s="4">
        <v>75</v>
      </c>
      <c r="G3227" s="14">
        <v>0.5</v>
      </c>
    </row>
    <row r="3228" spans="1:7" x14ac:dyDescent="0.25">
      <c r="A3228" s="3" t="s">
        <v>184</v>
      </c>
      <c r="B3228" s="3">
        <f t="shared" si="50"/>
        <v>2022</v>
      </c>
      <c r="C3228" s="3" t="str" cm="1">
        <f t="array" ref="C3228">_xlfn.IFS(LEFT(A3228,1)="1","1+2 kvartal",LEFT(A3228,1)="2","1+2 kvartal",LEFT(A3228,1)="3","3+4 kvartal",LEFT(A3228,1)="4","3+4 kvartal")</f>
        <v>3+4 kvartal</v>
      </c>
      <c r="D3228" s="3" t="s">
        <v>105</v>
      </c>
      <c r="E3228" s="3" t="s">
        <v>29</v>
      </c>
      <c r="F3228" s="4">
        <v>137</v>
      </c>
      <c r="G3228" s="14">
        <v>0.4</v>
      </c>
    </row>
    <row r="3229" spans="1:7" x14ac:dyDescent="0.25">
      <c r="A3229" s="3" t="s">
        <v>184</v>
      </c>
      <c r="B3229" s="3">
        <f t="shared" si="50"/>
        <v>2022</v>
      </c>
      <c r="C3229" s="3" t="str" cm="1">
        <f t="array" ref="C3229">_xlfn.IFS(LEFT(A3229,1)="1","1+2 kvartal",LEFT(A3229,1)="2","1+2 kvartal",LEFT(A3229,1)="3","3+4 kvartal",LEFT(A3229,1)="4","3+4 kvartal")</f>
        <v>3+4 kvartal</v>
      </c>
      <c r="D3229" s="3" t="s">
        <v>105</v>
      </c>
      <c r="E3229" s="3" t="s">
        <v>30</v>
      </c>
      <c r="F3229" s="4">
        <v>185</v>
      </c>
      <c r="G3229" s="14">
        <v>0.8</v>
      </c>
    </row>
    <row r="3230" spans="1:7" x14ac:dyDescent="0.25">
      <c r="A3230" s="3" t="s">
        <v>184</v>
      </c>
      <c r="B3230" s="3">
        <f t="shared" si="50"/>
        <v>2022</v>
      </c>
      <c r="C3230" s="3" t="str" cm="1">
        <f t="array" ref="C3230">_xlfn.IFS(LEFT(A3230,1)="1","1+2 kvartal",LEFT(A3230,1)="2","1+2 kvartal",LEFT(A3230,1)="3","3+4 kvartal",LEFT(A3230,1)="4","3+4 kvartal")</f>
        <v>3+4 kvartal</v>
      </c>
      <c r="D3230" s="3" t="s">
        <v>105</v>
      </c>
      <c r="E3230" s="3" t="s">
        <v>31</v>
      </c>
      <c r="F3230" s="4">
        <v>393</v>
      </c>
      <c r="G3230" s="14">
        <v>1.1000000000000001</v>
      </c>
    </row>
    <row r="3231" spans="1:7" x14ac:dyDescent="0.25">
      <c r="A3231" s="3" t="s">
        <v>184</v>
      </c>
      <c r="B3231" s="3">
        <f t="shared" si="50"/>
        <v>2022</v>
      </c>
      <c r="C3231" s="3" t="str" cm="1">
        <f t="array" ref="C3231">_xlfn.IFS(LEFT(A3231,1)="1","1+2 kvartal",LEFT(A3231,1)="2","1+2 kvartal",LEFT(A3231,1)="3","3+4 kvartal",LEFT(A3231,1)="4","3+4 kvartal")</f>
        <v>3+4 kvartal</v>
      </c>
      <c r="D3231" s="3" t="s">
        <v>105</v>
      </c>
      <c r="E3231" s="3" t="s">
        <v>32</v>
      </c>
      <c r="F3231" s="4">
        <v>322</v>
      </c>
      <c r="G3231" s="14">
        <v>0.9</v>
      </c>
    </row>
    <row r="3232" spans="1:7" x14ac:dyDescent="0.25">
      <c r="A3232" s="3" t="s">
        <v>184</v>
      </c>
      <c r="B3232" s="3">
        <f t="shared" si="50"/>
        <v>2022</v>
      </c>
      <c r="C3232" s="3" t="str" cm="1">
        <f t="array" ref="C3232">_xlfn.IFS(LEFT(A3232,1)="1","1+2 kvartal",LEFT(A3232,1)="2","1+2 kvartal",LEFT(A3232,1)="3","3+4 kvartal",LEFT(A3232,1)="4","3+4 kvartal")</f>
        <v>3+4 kvartal</v>
      </c>
      <c r="D3232" s="3" t="s">
        <v>105</v>
      </c>
      <c r="E3232" s="3" t="s">
        <v>33</v>
      </c>
      <c r="F3232" s="4">
        <v>175</v>
      </c>
      <c r="G3232" s="14">
        <v>0.9</v>
      </c>
    </row>
    <row r="3233" spans="1:7" x14ac:dyDescent="0.25">
      <c r="A3233" s="3" t="s">
        <v>184</v>
      </c>
      <c r="B3233" s="3">
        <f t="shared" si="50"/>
        <v>2022</v>
      </c>
      <c r="C3233" s="3" t="str" cm="1">
        <f t="array" ref="C3233">_xlfn.IFS(LEFT(A3233,1)="1","1+2 kvartal",LEFT(A3233,1)="2","1+2 kvartal",LEFT(A3233,1)="3","3+4 kvartal",LEFT(A3233,1)="4","3+4 kvartal")</f>
        <v>3+4 kvartal</v>
      </c>
      <c r="D3233" s="3" t="s">
        <v>105</v>
      </c>
      <c r="E3233" s="3" t="s">
        <v>34</v>
      </c>
      <c r="F3233" s="4">
        <v>186</v>
      </c>
      <c r="G3233" s="14">
        <v>0.6</v>
      </c>
    </row>
    <row r="3234" spans="1:7" x14ac:dyDescent="0.25">
      <c r="A3234" s="3" t="s">
        <v>184</v>
      </c>
      <c r="B3234" s="3">
        <f t="shared" si="50"/>
        <v>2022</v>
      </c>
      <c r="C3234" s="3" t="str" cm="1">
        <f t="array" ref="C3234">_xlfn.IFS(LEFT(A3234,1)="1","1+2 kvartal",LEFT(A3234,1)="2","1+2 kvartal",LEFT(A3234,1)="3","3+4 kvartal",LEFT(A3234,1)="4","3+4 kvartal")</f>
        <v>3+4 kvartal</v>
      </c>
      <c r="D3234" s="3" t="s">
        <v>105</v>
      </c>
      <c r="E3234" s="3" t="s">
        <v>35</v>
      </c>
      <c r="F3234" s="4">
        <v>265</v>
      </c>
      <c r="G3234" s="14">
        <v>0.7</v>
      </c>
    </row>
    <row r="3235" spans="1:7" x14ac:dyDescent="0.25">
      <c r="A3235" s="3" t="s">
        <v>184</v>
      </c>
      <c r="B3235" s="3">
        <f t="shared" si="50"/>
        <v>2022</v>
      </c>
      <c r="C3235" s="3" t="str" cm="1">
        <f t="array" ref="C3235">_xlfn.IFS(LEFT(A3235,1)="1","1+2 kvartal",LEFT(A3235,1)="2","1+2 kvartal",LEFT(A3235,1)="3","3+4 kvartal",LEFT(A3235,1)="4","3+4 kvartal")</f>
        <v>3+4 kvartal</v>
      </c>
      <c r="D3235" s="3" t="s">
        <v>105</v>
      </c>
      <c r="E3235" s="3" t="s">
        <v>36</v>
      </c>
      <c r="F3235" s="4">
        <v>96</v>
      </c>
      <c r="G3235" s="14">
        <v>0.5</v>
      </c>
    </row>
    <row r="3236" spans="1:7" x14ac:dyDescent="0.25">
      <c r="A3236" s="3" t="s">
        <v>184</v>
      </c>
      <c r="B3236" s="3">
        <f t="shared" si="50"/>
        <v>2022</v>
      </c>
      <c r="C3236" s="3" t="str" cm="1">
        <f t="array" ref="C3236">_xlfn.IFS(LEFT(A3236,1)="1","1+2 kvartal",LEFT(A3236,1)="2","1+2 kvartal",LEFT(A3236,1)="3","3+4 kvartal",LEFT(A3236,1)="4","3+4 kvartal")</f>
        <v>3+4 kvartal</v>
      </c>
      <c r="D3236" s="3" t="s">
        <v>105</v>
      </c>
      <c r="E3236" s="3" t="s">
        <v>37</v>
      </c>
      <c r="F3236" s="4">
        <v>310</v>
      </c>
      <c r="G3236" s="14">
        <v>0.5</v>
      </c>
    </row>
    <row r="3237" spans="1:7" x14ac:dyDescent="0.25">
      <c r="A3237" s="3" t="s">
        <v>184</v>
      </c>
      <c r="B3237" s="3">
        <f t="shared" si="50"/>
        <v>2022</v>
      </c>
      <c r="C3237" s="3" t="str" cm="1">
        <f t="array" ref="C3237">_xlfn.IFS(LEFT(A3237,1)="1","1+2 kvartal",LEFT(A3237,1)="2","1+2 kvartal",LEFT(A3237,1)="3","3+4 kvartal",LEFT(A3237,1)="4","3+4 kvartal")</f>
        <v>3+4 kvartal</v>
      </c>
      <c r="D3237" s="3" t="s">
        <v>105</v>
      </c>
      <c r="E3237" s="3" t="s">
        <v>38</v>
      </c>
      <c r="F3237" s="4">
        <v>154</v>
      </c>
      <c r="G3237" s="14">
        <v>0.4</v>
      </c>
    </row>
    <row r="3238" spans="1:7" x14ac:dyDescent="0.25">
      <c r="A3238" s="3" t="s">
        <v>184</v>
      </c>
      <c r="B3238" s="3">
        <f t="shared" si="50"/>
        <v>2022</v>
      </c>
      <c r="C3238" s="3" t="str" cm="1">
        <f t="array" ref="C3238">_xlfn.IFS(LEFT(A3238,1)="1","1+2 kvartal",LEFT(A3238,1)="2","1+2 kvartal",LEFT(A3238,1)="3","3+4 kvartal",LEFT(A3238,1)="4","3+4 kvartal")</f>
        <v>3+4 kvartal</v>
      </c>
      <c r="D3238" s="3" t="s">
        <v>105</v>
      </c>
      <c r="E3238" s="3" t="s">
        <v>39</v>
      </c>
      <c r="F3238" s="4">
        <v>282</v>
      </c>
      <c r="G3238" s="14">
        <v>0.7</v>
      </c>
    </row>
    <row r="3239" spans="1:7" x14ac:dyDescent="0.25">
      <c r="A3239" s="3" t="s">
        <v>184</v>
      </c>
      <c r="B3239" s="3">
        <f t="shared" si="50"/>
        <v>2022</v>
      </c>
      <c r="C3239" s="3" t="str" cm="1">
        <f t="array" ref="C3239">_xlfn.IFS(LEFT(A3239,1)="1","1+2 kvartal",LEFT(A3239,1)="2","1+2 kvartal",LEFT(A3239,1)="3","3+4 kvartal",LEFT(A3239,1)="4","3+4 kvartal")</f>
        <v>3+4 kvartal</v>
      </c>
      <c r="D3239" s="3" t="s">
        <v>105</v>
      </c>
      <c r="E3239" s="3" t="s">
        <v>40</v>
      </c>
      <c r="F3239" s="4">
        <v>270</v>
      </c>
      <c r="G3239" s="14">
        <v>0.6</v>
      </c>
    </row>
    <row r="3240" spans="1:7" x14ac:dyDescent="0.25">
      <c r="A3240" s="3" t="s">
        <v>184</v>
      </c>
      <c r="B3240" s="3">
        <f t="shared" si="50"/>
        <v>2022</v>
      </c>
      <c r="C3240" s="3" t="str" cm="1">
        <f t="array" ref="C3240">_xlfn.IFS(LEFT(A3240,1)="1","1+2 kvartal",LEFT(A3240,1)="2","1+2 kvartal",LEFT(A3240,1)="3","3+4 kvartal",LEFT(A3240,1)="4","3+4 kvartal")</f>
        <v>3+4 kvartal</v>
      </c>
      <c r="D3240" s="3" t="s">
        <v>105</v>
      </c>
      <c r="E3240" s="3" t="s">
        <v>41</v>
      </c>
      <c r="F3240" s="4">
        <v>240</v>
      </c>
      <c r="G3240" s="14">
        <v>0.7</v>
      </c>
    </row>
    <row r="3241" spans="1:7" x14ac:dyDescent="0.25">
      <c r="A3241" s="3" t="s">
        <v>184</v>
      </c>
      <c r="B3241" s="3">
        <f t="shared" si="50"/>
        <v>2022</v>
      </c>
      <c r="C3241" s="3" t="str" cm="1">
        <f t="array" ref="C3241">_xlfn.IFS(LEFT(A3241,1)="1","1+2 kvartal",LEFT(A3241,1)="2","1+2 kvartal",LEFT(A3241,1)="3","3+4 kvartal",LEFT(A3241,1)="4","3+4 kvartal")</f>
        <v>3+4 kvartal</v>
      </c>
      <c r="D3241" s="3" t="s">
        <v>105</v>
      </c>
      <c r="E3241" s="3" t="s">
        <v>42</v>
      </c>
      <c r="F3241" s="4">
        <v>271</v>
      </c>
      <c r="G3241" s="14">
        <v>0.4</v>
      </c>
    </row>
    <row r="3242" spans="1:7" x14ac:dyDescent="0.25">
      <c r="A3242" s="3" t="s">
        <v>184</v>
      </c>
      <c r="B3242" s="3">
        <f t="shared" si="50"/>
        <v>2022</v>
      </c>
      <c r="C3242" s="3" t="str" cm="1">
        <f t="array" ref="C3242">_xlfn.IFS(LEFT(A3242,1)="1","1+2 kvartal",LEFT(A3242,1)="2","1+2 kvartal",LEFT(A3242,1)="3","3+4 kvartal",LEFT(A3242,1)="4","3+4 kvartal")</f>
        <v>3+4 kvartal</v>
      </c>
      <c r="D3242" s="3" t="s">
        <v>105</v>
      </c>
      <c r="E3242" s="3" t="s">
        <v>43</v>
      </c>
      <c r="F3242" s="4">
        <v>194</v>
      </c>
      <c r="G3242" s="14">
        <v>0.6</v>
      </c>
    </row>
    <row r="3243" spans="1:7" x14ac:dyDescent="0.25">
      <c r="A3243" s="3" t="s">
        <v>184</v>
      </c>
      <c r="B3243" s="3">
        <f t="shared" si="50"/>
        <v>2022</v>
      </c>
      <c r="C3243" s="3" t="str" cm="1">
        <f t="array" ref="C3243">_xlfn.IFS(LEFT(A3243,1)="1","1+2 kvartal",LEFT(A3243,1)="2","1+2 kvartal",LEFT(A3243,1)="3","3+4 kvartal",LEFT(A3243,1)="4","3+4 kvartal")</f>
        <v>3+4 kvartal</v>
      </c>
      <c r="D3243" s="3" t="s">
        <v>105</v>
      </c>
      <c r="E3243" s="3" t="s">
        <v>44</v>
      </c>
      <c r="F3243" s="4">
        <v>150</v>
      </c>
      <c r="G3243" s="14">
        <v>0.4</v>
      </c>
    </row>
    <row r="3244" spans="1:7" x14ac:dyDescent="0.25">
      <c r="A3244" s="3" t="s">
        <v>184</v>
      </c>
      <c r="B3244" s="3">
        <f t="shared" si="50"/>
        <v>2022</v>
      </c>
      <c r="C3244" s="3" t="str" cm="1">
        <f t="array" ref="C3244">_xlfn.IFS(LEFT(A3244,1)="1","1+2 kvartal",LEFT(A3244,1)="2","1+2 kvartal",LEFT(A3244,1)="3","3+4 kvartal",LEFT(A3244,1)="4","3+4 kvartal")</f>
        <v>3+4 kvartal</v>
      </c>
      <c r="D3244" s="3" t="s">
        <v>105</v>
      </c>
      <c r="E3244" s="3" t="s">
        <v>45</v>
      </c>
      <c r="F3244" s="4">
        <v>55</v>
      </c>
      <c r="G3244" s="14">
        <v>0.4</v>
      </c>
    </row>
    <row r="3245" spans="1:7" x14ac:dyDescent="0.25">
      <c r="A3245" s="3" t="s">
        <v>184</v>
      </c>
      <c r="B3245" s="3">
        <f t="shared" si="50"/>
        <v>2022</v>
      </c>
      <c r="C3245" s="3" t="str" cm="1">
        <f t="array" ref="C3245">_xlfn.IFS(LEFT(A3245,1)="1","1+2 kvartal",LEFT(A3245,1)="2","1+2 kvartal",LEFT(A3245,1)="3","3+4 kvartal",LEFT(A3245,1)="4","3+4 kvartal")</f>
        <v>3+4 kvartal</v>
      </c>
      <c r="D3245" s="3" t="s">
        <v>105</v>
      </c>
      <c r="E3245" s="3" t="s">
        <v>46</v>
      </c>
      <c r="F3245" s="4">
        <v>176</v>
      </c>
      <c r="G3245" s="14">
        <v>0.7</v>
      </c>
    </row>
    <row r="3246" spans="1:7" x14ac:dyDescent="0.25">
      <c r="A3246" s="3" t="s">
        <v>184</v>
      </c>
      <c r="B3246" s="3">
        <f t="shared" si="50"/>
        <v>2022</v>
      </c>
      <c r="C3246" s="3" t="str" cm="1">
        <f t="array" ref="C3246">_xlfn.IFS(LEFT(A3246,1)="1","1+2 kvartal",LEFT(A3246,1)="2","1+2 kvartal",LEFT(A3246,1)="3","3+4 kvartal",LEFT(A3246,1)="4","3+4 kvartal")</f>
        <v>3+4 kvartal</v>
      </c>
      <c r="D3246" s="3" t="s">
        <v>105</v>
      </c>
      <c r="E3246" s="3" t="s">
        <v>47</v>
      </c>
      <c r="F3246" s="4">
        <v>67</v>
      </c>
      <c r="G3246" s="14">
        <v>0.4</v>
      </c>
    </row>
    <row r="3247" spans="1:7" x14ac:dyDescent="0.25">
      <c r="A3247" s="3" t="s">
        <v>184</v>
      </c>
      <c r="B3247" s="3">
        <f t="shared" si="50"/>
        <v>2022</v>
      </c>
      <c r="C3247" s="3" t="str" cm="1">
        <f t="array" ref="C3247">_xlfn.IFS(LEFT(A3247,1)="1","1+2 kvartal",LEFT(A3247,1)="2","1+2 kvartal",LEFT(A3247,1)="3","3+4 kvartal",LEFT(A3247,1)="4","3+4 kvartal")</f>
        <v>3+4 kvartal</v>
      </c>
      <c r="D3247" s="3" t="s">
        <v>105</v>
      </c>
      <c r="E3247" s="3" t="s">
        <v>48</v>
      </c>
      <c r="F3247" s="4">
        <v>157</v>
      </c>
      <c r="G3247" s="14">
        <v>0.7</v>
      </c>
    </row>
    <row r="3248" spans="1:7" x14ac:dyDescent="0.25">
      <c r="A3248" s="3" t="s">
        <v>184</v>
      </c>
      <c r="B3248" s="3">
        <f t="shared" si="50"/>
        <v>2022</v>
      </c>
      <c r="C3248" s="3" t="str" cm="1">
        <f t="array" ref="C3248">_xlfn.IFS(LEFT(A3248,1)="1","1+2 kvartal",LEFT(A3248,1)="2","1+2 kvartal",LEFT(A3248,1)="3","3+4 kvartal",LEFT(A3248,1)="4","3+4 kvartal")</f>
        <v>3+4 kvartal</v>
      </c>
      <c r="D3248" s="3" t="s">
        <v>105</v>
      </c>
      <c r="E3248" s="3" t="s">
        <v>49</v>
      </c>
      <c r="F3248" s="4">
        <v>245</v>
      </c>
      <c r="G3248" s="14">
        <v>0.8</v>
      </c>
    </row>
    <row r="3249" spans="1:7" x14ac:dyDescent="0.25">
      <c r="A3249" s="3" t="s">
        <v>184</v>
      </c>
      <c r="B3249" s="3">
        <f t="shared" si="50"/>
        <v>2022</v>
      </c>
      <c r="C3249" s="3" t="str" cm="1">
        <f t="array" ref="C3249">_xlfn.IFS(LEFT(A3249,1)="1","1+2 kvartal",LEFT(A3249,1)="2","1+2 kvartal",LEFT(A3249,1)="3","3+4 kvartal",LEFT(A3249,1)="4","3+4 kvartal")</f>
        <v>3+4 kvartal</v>
      </c>
      <c r="D3249" s="3" t="s">
        <v>105</v>
      </c>
      <c r="E3249" s="3" t="s">
        <v>50</v>
      </c>
      <c r="F3249" s="4">
        <v>130</v>
      </c>
      <c r="G3249" s="14">
        <v>0.9</v>
      </c>
    </row>
    <row r="3250" spans="1:7" x14ac:dyDescent="0.25">
      <c r="A3250" s="3" t="s">
        <v>184</v>
      </c>
      <c r="B3250" s="3">
        <f t="shared" si="50"/>
        <v>2022</v>
      </c>
      <c r="C3250" s="3" t="str" cm="1">
        <f t="array" ref="C3250">_xlfn.IFS(LEFT(A3250,1)="1","1+2 kvartal",LEFT(A3250,1)="2","1+2 kvartal",LEFT(A3250,1)="3","3+4 kvartal",LEFT(A3250,1)="4","3+4 kvartal")</f>
        <v>3+4 kvartal</v>
      </c>
      <c r="D3250" s="3" t="s">
        <v>105</v>
      </c>
      <c r="E3250" s="3" t="s">
        <v>51</v>
      </c>
      <c r="F3250" s="4">
        <v>305</v>
      </c>
      <c r="G3250" s="14">
        <v>0.5</v>
      </c>
    </row>
    <row r="3251" spans="1:7" x14ac:dyDescent="0.25">
      <c r="A3251" s="3" t="s">
        <v>184</v>
      </c>
      <c r="B3251" s="3">
        <f t="shared" si="50"/>
        <v>2022</v>
      </c>
      <c r="C3251" s="3" t="str" cm="1">
        <f t="array" ref="C3251">_xlfn.IFS(LEFT(A3251,1)="1","1+2 kvartal",LEFT(A3251,1)="2","1+2 kvartal",LEFT(A3251,1)="3","3+4 kvartal",LEFT(A3251,1)="4","3+4 kvartal")</f>
        <v>3+4 kvartal</v>
      </c>
      <c r="D3251" s="3" t="s">
        <v>105</v>
      </c>
      <c r="E3251" s="3" t="s">
        <v>52</v>
      </c>
      <c r="F3251" s="4">
        <v>1133</v>
      </c>
      <c r="G3251" s="14">
        <v>0.2</v>
      </c>
    </row>
    <row r="3252" spans="1:7" x14ac:dyDescent="0.25">
      <c r="A3252" s="3" t="s">
        <v>184</v>
      </c>
      <c r="B3252" s="3">
        <f t="shared" si="50"/>
        <v>2022</v>
      </c>
      <c r="C3252" s="3" t="str" cm="1">
        <f t="array" ref="C3252">_xlfn.IFS(LEFT(A3252,1)="1","1+2 kvartal",LEFT(A3252,1)="2","1+2 kvartal",LEFT(A3252,1)="3","3+4 kvartal",LEFT(A3252,1)="4","3+4 kvartal")</f>
        <v>3+4 kvartal</v>
      </c>
      <c r="D3252" s="3" t="s">
        <v>105</v>
      </c>
      <c r="E3252" s="3" t="s">
        <v>53</v>
      </c>
      <c r="F3252" s="4">
        <v>204</v>
      </c>
      <c r="G3252" s="14">
        <v>0.5</v>
      </c>
    </row>
    <row r="3253" spans="1:7" x14ac:dyDescent="0.25">
      <c r="A3253" s="3" t="s">
        <v>184</v>
      </c>
      <c r="B3253" s="3">
        <f t="shared" si="50"/>
        <v>2022</v>
      </c>
      <c r="C3253" s="3" t="str" cm="1">
        <f t="array" ref="C3253">_xlfn.IFS(LEFT(A3253,1)="1","1+2 kvartal",LEFT(A3253,1)="2","1+2 kvartal",LEFT(A3253,1)="3","3+4 kvartal",LEFT(A3253,1)="4","3+4 kvartal")</f>
        <v>3+4 kvartal</v>
      </c>
      <c r="D3253" s="3" t="s">
        <v>105</v>
      </c>
      <c r="E3253" s="3" t="s">
        <v>54</v>
      </c>
      <c r="F3253" s="4">
        <v>107</v>
      </c>
      <c r="G3253" s="14">
        <v>1.5</v>
      </c>
    </row>
    <row r="3254" spans="1:7" x14ac:dyDescent="0.25">
      <c r="A3254" s="3" t="s">
        <v>184</v>
      </c>
      <c r="B3254" s="3">
        <f t="shared" si="50"/>
        <v>2022</v>
      </c>
      <c r="C3254" s="3" t="str" cm="1">
        <f t="array" ref="C3254">_xlfn.IFS(LEFT(A3254,1)="1","1+2 kvartal",LEFT(A3254,1)="2","1+2 kvartal",LEFT(A3254,1)="3","3+4 kvartal",LEFT(A3254,1)="4","3+4 kvartal")</f>
        <v>3+4 kvartal</v>
      </c>
      <c r="D3254" s="3" t="s">
        <v>105</v>
      </c>
      <c r="E3254" s="3" t="s">
        <v>55</v>
      </c>
      <c r="F3254" s="4">
        <v>96</v>
      </c>
      <c r="G3254" s="14">
        <v>0.6</v>
      </c>
    </row>
    <row r="3255" spans="1:7" x14ac:dyDescent="0.25">
      <c r="A3255" s="3" t="s">
        <v>184</v>
      </c>
      <c r="B3255" s="3">
        <f t="shared" si="50"/>
        <v>2022</v>
      </c>
      <c r="C3255" s="3" t="str" cm="1">
        <f t="array" ref="C3255">_xlfn.IFS(LEFT(A3255,1)="1","1+2 kvartal",LEFT(A3255,1)="2","1+2 kvartal",LEFT(A3255,1)="3","3+4 kvartal",LEFT(A3255,1)="4","3+4 kvartal")</f>
        <v>3+4 kvartal</v>
      </c>
      <c r="D3255" s="3" t="s">
        <v>105</v>
      </c>
      <c r="E3255" s="3" t="s">
        <v>56</v>
      </c>
      <c r="F3255" s="4">
        <v>75</v>
      </c>
      <c r="G3255" s="14">
        <v>0.6</v>
      </c>
    </row>
    <row r="3256" spans="1:7" x14ac:dyDescent="0.25">
      <c r="A3256" s="3" t="s">
        <v>184</v>
      </c>
      <c r="B3256" s="3">
        <f t="shared" si="50"/>
        <v>2022</v>
      </c>
      <c r="C3256" s="3" t="str" cm="1">
        <f t="array" ref="C3256">_xlfn.IFS(LEFT(A3256,1)="1","1+2 kvartal",LEFT(A3256,1)="2","1+2 kvartal",LEFT(A3256,1)="3","3+4 kvartal",LEFT(A3256,1)="4","3+4 kvartal")</f>
        <v>3+4 kvartal</v>
      </c>
      <c r="D3256" s="3" t="s">
        <v>105</v>
      </c>
      <c r="E3256" s="3" t="s">
        <v>57</v>
      </c>
      <c r="F3256" s="4">
        <v>336</v>
      </c>
      <c r="G3256" s="14">
        <v>1.4</v>
      </c>
    </row>
    <row r="3257" spans="1:7" x14ac:dyDescent="0.25">
      <c r="A3257" s="3" t="s">
        <v>184</v>
      </c>
      <c r="B3257" s="3">
        <f t="shared" si="50"/>
        <v>2022</v>
      </c>
      <c r="C3257" s="3" t="str" cm="1">
        <f t="array" ref="C3257">_xlfn.IFS(LEFT(A3257,1)="1","1+2 kvartal",LEFT(A3257,1)="2","1+2 kvartal",LEFT(A3257,1)="3","3+4 kvartal",LEFT(A3257,1)="4","3+4 kvartal")</f>
        <v>3+4 kvartal</v>
      </c>
      <c r="D3257" s="3" t="s">
        <v>105</v>
      </c>
      <c r="E3257" s="3" t="s">
        <v>58</v>
      </c>
      <c r="F3257" s="4">
        <v>109</v>
      </c>
      <c r="G3257" s="14">
        <v>0.3</v>
      </c>
    </row>
    <row r="3258" spans="1:7" x14ac:dyDescent="0.25">
      <c r="A3258" s="3" t="s">
        <v>184</v>
      </c>
      <c r="B3258" s="3">
        <f t="shared" si="50"/>
        <v>2022</v>
      </c>
      <c r="C3258" s="3" t="str" cm="1">
        <f t="array" ref="C3258">_xlfn.IFS(LEFT(A3258,1)="1","1+2 kvartal",LEFT(A3258,1)="2","1+2 kvartal",LEFT(A3258,1)="3","3+4 kvartal",LEFT(A3258,1)="4","3+4 kvartal")</f>
        <v>3+4 kvartal</v>
      </c>
      <c r="D3258" s="3" t="s">
        <v>105</v>
      </c>
      <c r="E3258" s="3" t="s">
        <v>59</v>
      </c>
      <c r="F3258" s="4">
        <v>11</v>
      </c>
      <c r="G3258" s="14">
        <v>1.2</v>
      </c>
    </row>
    <row r="3259" spans="1:7" x14ac:dyDescent="0.25">
      <c r="A3259" s="3" t="s">
        <v>184</v>
      </c>
      <c r="B3259" s="3">
        <f t="shared" si="50"/>
        <v>2022</v>
      </c>
      <c r="C3259" s="3" t="str" cm="1">
        <f t="array" ref="C3259">_xlfn.IFS(LEFT(A3259,1)="1","1+2 kvartal",LEFT(A3259,1)="2","1+2 kvartal",LEFT(A3259,1)="3","3+4 kvartal",LEFT(A3259,1)="4","3+4 kvartal")</f>
        <v>3+4 kvartal</v>
      </c>
      <c r="D3259" s="3" t="s">
        <v>105</v>
      </c>
      <c r="E3259" s="3" t="s">
        <v>60</v>
      </c>
      <c r="F3259" s="4">
        <v>178</v>
      </c>
      <c r="G3259" s="14">
        <v>0.7</v>
      </c>
    </row>
    <row r="3260" spans="1:7" x14ac:dyDescent="0.25">
      <c r="A3260" s="3" t="s">
        <v>184</v>
      </c>
      <c r="B3260" s="3">
        <f t="shared" si="50"/>
        <v>2022</v>
      </c>
      <c r="C3260" s="3" t="str" cm="1">
        <f t="array" ref="C3260">_xlfn.IFS(LEFT(A3260,1)="1","1+2 kvartal",LEFT(A3260,1)="2","1+2 kvartal",LEFT(A3260,1)="3","3+4 kvartal",LEFT(A3260,1)="4","3+4 kvartal")</f>
        <v>3+4 kvartal</v>
      </c>
      <c r="D3260" s="3" t="s">
        <v>105</v>
      </c>
      <c r="E3260" s="3" t="s">
        <v>61</v>
      </c>
      <c r="F3260" s="4">
        <v>157</v>
      </c>
      <c r="G3260" s="14">
        <v>0.6</v>
      </c>
    </row>
    <row r="3261" spans="1:7" x14ac:dyDescent="0.25">
      <c r="A3261" s="3" t="s">
        <v>184</v>
      </c>
      <c r="B3261" s="3">
        <f t="shared" si="50"/>
        <v>2022</v>
      </c>
      <c r="C3261" s="3" t="str" cm="1">
        <f t="array" ref="C3261">_xlfn.IFS(LEFT(A3261,1)="1","1+2 kvartal",LEFT(A3261,1)="2","1+2 kvartal",LEFT(A3261,1)="3","3+4 kvartal",LEFT(A3261,1)="4","3+4 kvartal")</f>
        <v>3+4 kvartal</v>
      </c>
      <c r="D3261" s="3" t="s">
        <v>105</v>
      </c>
      <c r="E3261" s="3" t="s">
        <v>62</v>
      </c>
      <c r="F3261" s="4">
        <v>86</v>
      </c>
      <c r="G3261" s="14">
        <v>0.7</v>
      </c>
    </row>
    <row r="3262" spans="1:7" x14ac:dyDescent="0.25">
      <c r="A3262" s="3" t="s">
        <v>184</v>
      </c>
      <c r="B3262" s="3">
        <f t="shared" si="50"/>
        <v>2022</v>
      </c>
      <c r="C3262" s="3" t="str" cm="1">
        <f t="array" ref="C3262">_xlfn.IFS(LEFT(A3262,1)="1","1+2 kvartal",LEFT(A3262,1)="2","1+2 kvartal",LEFT(A3262,1)="3","3+4 kvartal",LEFT(A3262,1)="4","3+4 kvartal")</f>
        <v>3+4 kvartal</v>
      </c>
      <c r="D3262" s="3" t="s">
        <v>105</v>
      </c>
      <c r="E3262" s="3" t="s">
        <v>63</v>
      </c>
      <c r="F3262" s="4">
        <v>248</v>
      </c>
      <c r="G3262" s="14">
        <v>1.1000000000000001</v>
      </c>
    </row>
    <row r="3263" spans="1:7" x14ac:dyDescent="0.25">
      <c r="A3263" s="3" t="s">
        <v>184</v>
      </c>
      <c r="B3263" s="3">
        <f t="shared" si="50"/>
        <v>2022</v>
      </c>
      <c r="C3263" s="3" t="str" cm="1">
        <f t="array" ref="C3263">_xlfn.IFS(LEFT(A3263,1)="1","1+2 kvartal",LEFT(A3263,1)="2","1+2 kvartal",LEFT(A3263,1)="3","3+4 kvartal",LEFT(A3263,1)="4","3+4 kvartal")</f>
        <v>3+4 kvartal</v>
      </c>
      <c r="D3263" s="3" t="s">
        <v>105</v>
      </c>
      <c r="E3263" s="3" t="s">
        <v>64</v>
      </c>
      <c r="F3263" s="4">
        <v>163</v>
      </c>
      <c r="G3263" s="14">
        <v>0.9</v>
      </c>
    </row>
    <row r="3264" spans="1:7" x14ac:dyDescent="0.25">
      <c r="A3264" s="3" t="s">
        <v>184</v>
      </c>
      <c r="B3264" s="3">
        <f t="shared" si="50"/>
        <v>2022</v>
      </c>
      <c r="C3264" s="3" t="str" cm="1">
        <f t="array" ref="C3264">_xlfn.IFS(LEFT(A3264,1)="1","1+2 kvartal",LEFT(A3264,1)="2","1+2 kvartal",LEFT(A3264,1)="3","3+4 kvartal",LEFT(A3264,1)="4","3+4 kvartal")</f>
        <v>3+4 kvartal</v>
      </c>
      <c r="D3264" s="3" t="s">
        <v>105</v>
      </c>
      <c r="E3264" s="3" t="s">
        <v>65</v>
      </c>
      <c r="F3264" s="4">
        <v>145</v>
      </c>
      <c r="G3264" s="14">
        <v>0.7</v>
      </c>
    </row>
    <row r="3265" spans="1:7" x14ac:dyDescent="0.25">
      <c r="A3265" s="3" t="s">
        <v>184</v>
      </c>
      <c r="B3265" s="3">
        <f t="shared" si="50"/>
        <v>2022</v>
      </c>
      <c r="C3265" s="3" t="str" cm="1">
        <f t="array" ref="C3265">_xlfn.IFS(LEFT(A3265,1)="1","1+2 kvartal",LEFT(A3265,1)="2","1+2 kvartal",LEFT(A3265,1)="3","3+4 kvartal",LEFT(A3265,1)="4","3+4 kvartal")</f>
        <v>3+4 kvartal</v>
      </c>
      <c r="D3265" s="3" t="s">
        <v>105</v>
      </c>
      <c r="E3265" s="3" t="s">
        <v>66</v>
      </c>
      <c r="F3265" s="4">
        <v>362</v>
      </c>
      <c r="G3265" s="14">
        <v>0.7</v>
      </c>
    </row>
    <row r="3266" spans="1:7" x14ac:dyDescent="0.25">
      <c r="A3266" s="3" t="s">
        <v>184</v>
      </c>
      <c r="B3266" s="3">
        <f t="shared" si="50"/>
        <v>2022</v>
      </c>
      <c r="C3266" s="3" t="str" cm="1">
        <f t="array" ref="C3266">_xlfn.IFS(LEFT(A3266,1)="1","1+2 kvartal",LEFT(A3266,1)="2","1+2 kvartal",LEFT(A3266,1)="3","3+4 kvartal",LEFT(A3266,1)="4","3+4 kvartal")</f>
        <v>3+4 kvartal</v>
      </c>
      <c r="D3266" s="3" t="s">
        <v>105</v>
      </c>
      <c r="E3266" s="3" t="s">
        <v>67</v>
      </c>
      <c r="F3266" s="4">
        <v>85</v>
      </c>
      <c r="G3266" s="14">
        <v>0.6</v>
      </c>
    </row>
    <row r="3267" spans="1:7" x14ac:dyDescent="0.25">
      <c r="A3267" s="3" t="s">
        <v>184</v>
      </c>
      <c r="B3267" s="3">
        <f t="shared" si="50"/>
        <v>2022</v>
      </c>
      <c r="C3267" s="3" t="str" cm="1">
        <f t="array" ref="C3267">_xlfn.IFS(LEFT(A3267,1)="1","1+2 kvartal",LEFT(A3267,1)="2","1+2 kvartal",LEFT(A3267,1)="3","3+4 kvartal",LEFT(A3267,1)="4","3+4 kvartal")</f>
        <v>3+4 kvartal</v>
      </c>
      <c r="D3267" s="3" t="s">
        <v>105</v>
      </c>
      <c r="E3267" s="3" t="s">
        <v>68</v>
      </c>
      <c r="F3267" s="4">
        <v>682</v>
      </c>
      <c r="G3267" s="14">
        <v>0.5</v>
      </c>
    </row>
    <row r="3268" spans="1:7" x14ac:dyDescent="0.25">
      <c r="A3268" s="3" t="s">
        <v>184</v>
      </c>
      <c r="B3268" s="3">
        <f t="shared" ref="B3268:B3331" si="51">VALUE(RIGHT(A3268,4))</f>
        <v>2022</v>
      </c>
      <c r="C3268" s="3" t="str" cm="1">
        <f t="array" ref="C3268">_xlfn.IFS(LEFT(A3268,1)="1","1+2 kvartal",LEFT(A3268,1)="2","1+2 kvartal",LEFT(A3268,1)="3","3+4 kvartal",LEFT(A3268,1)="4","3+4 kvartal")</f>
        <v>3+4 kvartal</v>
      </c>
      <c r="D3268" s="3" t="s">
        <v>105</v>
      </c>
      <c r="E3268" s="3" t="s">
        <v>69</v>
      </c>
      <c r="F3268" s="4">
        <v>178</v>
      </c>
      <c r="G3268" s="14">
        <v>0.9</v>
      </c>
    </row>
    <row r="3269" spans="1:7" x14ac:dyDescent="0.25">
      <c r="A3269" s="3" t="s">
        <v>184</v>
      </c>
      <c r="B3269" s="3">
        <f t="shared" si="51"/>
        <v>2022</v>
      </c>
      <c r="C3269" s="3" t="str" cm="1">
        <f t="array" ref="C3269">_xlfn.IFS(LEFT(A3269,1)="1","1+2 kvartal",LEFT(A3269,1)="2","1+2 kvartal",LEFT(A3269,1)="3","3+4 kvartal",LEFT(A3269,1)="4","3+4 kvartal")</f>
        <v>3+4 kvartal</v>
      </c>
      <c r="D3269" s="3" t="s">
        <v>105</v>
      </c>
      <c r="E3269" s="3" t="s">
        <v>70</v>
      </c>
      <c r="F3269" s="4">
        <v>343</v>
      </c>
      <c r="G3269" s="14">
        <v>0.5</v>
      </c>
    </row>
    <row r="3270" spans="1:7" x14ac:dyDescent="0.25">
      <c r="A3270" s="3" t="s">
        <v>184</v>
      </c>
      <c r="B3270" s="3">
        <f t="shared" si="51"/>
        <v>2022</v>
      </c>
      <c r="C3270" s="3" t="str" cm="1">
        <f t="array" ref="C3270">_xlfn.IFS(LEFT(A3270,1)="1","1+2 kvartal",LEFT(A3270,1)="2","1+2 kvartal",LEFT(A3270,1)="3","3+4 kvartal",LEFT(A3270,1)="4","3+4 kvartal")</f>
        <v>3+4 kvartal</v>
      </c>
      <c r="D3270" s="3" t="s">
        <v>105</v>
      </c>
      <c r="E3270" s="3" t="s">
        <v>71</v>
      </c>
      <c r="F3270" s="4">
        <v>105</v>
      </c>
      <c r="G3270" s="14">
        <v>0.6</v>
      </c>
    </row>
    <row r="3271" spans="1:7" x14ac:dyDescent="0.25">
      <c r="A3271" s="3" t="s">
        <v>184</v>
      </c>
      <c r="B3271" s="3">
        <f t="shared" si="51"/>
        <v>2022</v>
      </c>
      <c r="C3271" s="3" t="str" cm="1">
        <f t="array" ref="C3271">_xlfn.IFS(LEFT(A3271,1)="1","1+2 kvartal",LEFT(A3271,1)="2","1+2 kvartal",LEFT(A3271,1)="3","3+4 kvartal",LEFT(A3271,1)="4","3+4 kvartal")</f>
        <v>3+4 kvartal</v>
      </c>
      <c r="D3271" s="3" t="s">
        <v>105</v>
      </c>
      <c r="E3271" s="3" t="s">
        <v>72</v>
      </c>
      <c r="F3271" s="4">
        <v>226</v>
      </c>
      <c r="G3271" s="14">
        <v>0.7</v>
      </c>
    </row>
    <row r="3272" spans="1:7" x14ac:dyDescent="0.25">
      <c r="A3272" s="3" t="s">
        <v>184</v>
      </c>
      <c r="B3272" s="3">
        <f t="shared" si="51"/>
        <v>2022</v>
      </c>
      <c r="C3272" s="3" t="str" cm="1">
        <f t="array" ref="C3272">_xlfn.IFS(LEFT(A3272,1)="1","1+2 kvartal",LEFT(A3272,1)="2","1+2 kvartal",LEFT(A3272,1)="3","3+4 kvartal",LEFT(A3272,1)="4","3+4 kvartal")</f>
        <v>3+4 kvartal</v>
      </c>
      <c r="D3272" s="3" t="s">
        <v>105</v>
      </c>
      <c r="E3272" s="3" t="s">
        <v>73</v>
      </c>
      <c r="F3272" s="4">
        <v>123</v>
      </c>
      <c r="G3272" s="14">
        <v>0.5</v>
      </c>
    </row>
    <row r="3273" spans="1:7" x14ac:dyDescent="0.25">
      <c r="A3273" s="3" t="s">
        <v>184</v>
      </c>
      <c r="B3273" s="3">
        <f t="shared" si="51"/>
        <v>2022</v>
      </c>
      <c r="C3273" s="3" t="str" cm="1">
        <f t="array" ref="C3273">_xlfn.IFS(LEFT(A3273,1)="1","1+2 kvartal",LEFT(A3273,1)="2","1+2 kvartal",LEFT(A3273,1)="3","3+4 kvartal",LEFT(A3273,1)="4","3+4 kvartal")</f>
        <v>3+4 kvartal</v>
      </c>
      <c r="D3273" s="3" t="s">
        <v>105</v>
      </c>
      <c r="E3273" s="3" t="s">
        <v>74</v>
      </c>
      <c r="F3273" s="4">
        <v>260</v>
      </c>
      <c r="G3273" s="14">
        <v>0.5</v>
      </c>
    </row>
    <row r="3274" spans="1:7" x14ac:dyDescent="0.25">
      <c r="A3274" s="3" t="s">
        <v>184</v>
      </c>
      <c r="B3274" s="3">
        <f t="shared" si="51"/>
        <v>2022</v>
      </c>
      <c r="C3274" s="3" t="str" cm="1">
        <f t="array" ref="C3274">_xlfn.IFS(LEFT(A3274,1)="1","1+2 kvartal",LEFT(A3274,1)="2","1+2 kvartal",LEFT(A3274,1)="3","3+4 kvartal",LEFT(A3274,1)="4","3+4 kvartal")</f>
        <v>3+4 kvartal</v>
      </c>
      <c r="D3274" s="3" t="s">
        <v>105</v>
      </c>
      <c r="E3274" s="3" t="s">
        <v>75</v>
      </c>
      <c r="F3274" s="4">
        <v>116</v>
      </c>
      <c r="G3274" s="14">
        <v>0.3</v>
      </c>
    </row>
    <row r="3275" spans="1:7" x14ac:dyDescent="0.25">
      <c r="A3275" s="3" t="s">
        <v>184</v>
      </c>
      <c r="B3275" s="3">
        <f t="shared" si="51"/>
        <v>2022</v>
      </c>
      <c r="C3275" s="3" t="str" cm="1">
        <f t="array" ref="C3275">_xlfn.IFS(LEFT(A3275,1)="1","1+2 kvartal",LEFT(A3275,1)="2","1+2 kvartal",LEFT(A3275,1)="3","3+4 kvartal",LEFT(A3275,1)="4","3+4 kvartal")</f>
        <v>3+4 kvartal</v>
      </c>
      <c r="D3275" s="3" t="s">
        <v>105</v>
      </c>
      <c r="E3275" s="3" t="s">
        <v>76</v>
      </c>
      <c r="F3275" s="4">
        <v>155</v>
      </c>
      <c r="G3275" s="14">
        <v>0.6</v>
      </c>
    </row>
    <row r="3276" spans="1:7" x14ac:dyDescent="0.25">
      <c r="A3276" s="3" t="s">
        <v>184</v>
      </c>
      <c r="B3276" s="3">
        <f t="shared" si="51"/>
        <v>2022</v>
      </c>
      <c r="C3276" s="3" t="str" cm="1">
        <f t="array" ref="C3276">_xlfn.IFS(LEFT(A3276,1)="1","1+2 kvartal",LEFT(A3276,1)="2","1+2 kvartal",LEFT(A3276,1)="3","3+4 kvartal",LEFT(A3276,1)="4","3+4 kvartal")</f>
        <v>3+4 kvartal</v>
      </c>
      <c r="D3276" s="3" t="s">
        <v>105</v>
      </c>
      <c r="E3276" s="3" t="s">
        <v>77</v>
      </c>
      <c r="F3276" s="4">
        <v>21</v>
      </c>
      <c r="G3276" s="4">
        <v>1</v>
      </c>
    </row>
    <row r="3277" spans="1:7" x14ac:dyDescent="0.25">
      <c r="A3277" s="3" t="s">
        <v>184</v>
      </c>
      <c r="B3277" s="3">
        <f t="shared" si="51"/>
        <v>2022</v>
      </c>
      <c r="C3277" s="3" t="str" cm="1">
        <f t="array" ref="C3277">_xlfn.IFS(LEFT(A3277,1)="1","1+2 kvartal",LEFT(A3277,1)="2","1+2 kvartal",LEFT(A3277,1)="3","3+4 kvartal",LEFT(A3277,1)="4","3+4 kvartal")</f>
        <v>3+4 kvartal</v>
      </c>
      <c r="D3277" s="3" t="s">
        <v>105</v>
      </c>
      <c r="E3277" s="3" t="s">
        <v>78</v>
      </c>
      <c r="F3277" s="4">
        <v>320</v>
      </c>
      <c r="G3277" s="14">
        <v>0.5</v>
      </c>
    </row>
    <row r="3278" spans="1:7" x14ac:dyDescent="0.25">
      <c r="A3278" s="3" t="s">
        <v>184</v>
      </c>
      <c r="B3278" s="3">
        <f t="shared" si="51"/>
        <v>2022</v>
      </c>
      <c r="C3278" s="3" t="str" cm="1">
        <f t="array" ref="C3278">_xlfn.IFS(LEFT(A3278,1)="1","1+2 kvartal",LEFT(A3278,1)="2","1+2 kvartal",LEFT(A3278,1)="3","3+4 kvartal",LEFT(A3278,1)="4","3+4 kvartal")</f>
        <v>3+4 kvartal</v>
      </c>
      <c r="D3278" s="3" t="s">
        <v>105</v>
      </c>
      <c r="E3278" s="3" t="s">
        <v>79</v>
      </c>
      <c r="F3278" s="4">
        <v>170</v>
      </c>
      <c r="G3278" s="14">
        <v>0.4</v>
      </c>
    </row>
    <row r="3279" spans="1:7" x14ac:dyDescent="0.25">
      <c r="A3279" s="3" t="s">
        <v>184</v>
      </c>
      <c r="B3279" s="3">
        <f t="shared" si="51"/>
        <v>2022</v>
      </c>
      <c r="C3279" s="3" t="str" cm="1">
        <f t="array" ref="C3279">_xlfn.IFS(LEFT(A3279,1)="1","1+2 kvartal",LEFT(A3279,1)="2","1+2 kvartal",LEFT(A3279,1)="3","3+4 kvartal",LEFT(A3279,1)="4","3+4 kvartal")</f>
        <v>3+4 kvartal</v>
      </c>
      <c r="D3279" s="3" t="s">
        <v>105</v>
      </c>
      <c r="E3279" s="3" t="s">
        <v>80</v>
      </c>
      <c r="F3279" s="4">
        <v>194</v>
      </c>
      <c r="G3279" s="14">
        <v>0.7</v>
      </c>
    </row>
    <row r="3280" spans="1:7" x14ac:dyDescent="0.25">
      <c r="A3280" s="3" t="s">
        <v>184</v>
      </c>
      <c r="B3280" s="3">
        <f t="shared" si="51"/>
        <v>2022</v>
      </c>
      <c r="C3280" s="3" t="str" cm="1">
        <f t="array" ref="C3280">_xlfn.IFS(LEFT(A3280,1)="1","1+2 kvartal",LEFT(A3280,1)="2","1+2 kvartal",LEFT(A3280,1)="3","3+4 kvartal",LEFT(A3280,1)="4","3+4 kvartal")</f>
        <v>3+4 kvartal</v>
      </c>
      <c r="D3280" s="3" t="s">
        <v>105</v>
      </c>
      <c r="E3280" s="3" t="s">
        <v>81</v>
      </c>
      <c r="F3280" s="4">
        <v>315</v>
      </c>
      <c r="G3280" s="14">
        <v>0.6</v>
      </c>
    </row>
    <row r="3281" spans="1:7" x14ac:dyDescent="0.25">
      <c r="A3281" s="3" t="s">
        <v>184</v>
      </c>
      <c r="B3281" s="3">
        <f t="shared" si="51"/>
        <v>2022</v>
      </c>
      <c r="C3281" s="3" t="str" cm="1">
        <f t="array" ref="C3281">_xlfn.IFS(LEFT(A3281,1)="1","1+2 kvartal",LEFT(A3281,1)="2","1+2 kvartal",LEFT(A3281,1)="3","3+4 kvartal",LEFT(A3281,1)="4","3+4 kvartal")</f>
        <v>3+4 kvartal</v>
      </c>
      <c r="D3281" s="3" t="s">
        <v>105</v>
      </c>
      <c r="E3281" s="3" t="s">
        <v>82</v>
      </c>
      <c r="F3281" s="4">
        <v>59</v>
      </c>
      <c r="G3281" s="14">
        <v>0.4</v>
      </c>
    </row>
    <row r="3282" spans="1:7" x14ac:dyDescent="0.25">
      <c r="A3282" s="3" t="s">
        <v>184</v>
      </c>
      <c r="B3282" s="3">
        <f t="shared" si="51"/>
        <v>2022</v>
      </c>
      <c r="C3282" s="3" t="str" cm="1">
        <f t="array" ref="C3282">_xlfn.IFS(LEFT(A3282,1)="1","1+2 kvartal",LEFT(A3282,1)="2","1+2 kvartal",LEFT(A3282,1)="3","3+4 kvartal",LEFT(A3282,1)="4","3+4 kvartal")</f>
        <v>3+4 kvartal</v>
      </c>
      <c r="D3282" s="3" t="s">
        <v>105</v>
      </c>
      <c r="E3282" s="3" t="s">
        <v>83</v>
      </c>
      <c r="F3282" s="4">
        <v>173</v>
      </c>
      <c r="G3282" s="14">
        <v>0.9</v>
      </c>
    </row>
    <row r="3283" spans="1:7" x14ac:dyDescent="0.25">
      <c r="A3283" s="3" t="s">
        <v>184</v>
      </c>
      <c r="B3283" s="3">
        <f t="shared" si="51"/>
        <v>2022</v>
      </c>
      <c r="C3283" s="3" t="str" cm="1">
        <f t="array" ref="C3283">_xlfn.IFS(LEFT(A3283,1)="1","1+2 kvartal",LEFT(A3283,1)="2","1+2 kvartal",LEFT(A3283,1)="3","3+4 kvartal",LEFT(A3283,1)="4","3+4 kvartal")</f>
        <v>3+4 kvartal</v>
      </c>
      <c r="D3283" s="3" t="s">
        <v>105</v>
      </c>
      <c r="E3283" s="3" t="s">
        <v>84</v>
      </c>
      <c r="F3283" s="4">
        <v>143</v>
      </c>
      <c r="G3283" s="4">
        <v>1</v>
      </c>
    </row>
    <row r="3284" spans="1:7" x14ac:dyDescent="0.25">
      <c r="A3284" s="3" t="s">
        <v>184</v>
      </c>
      <c r="B3284" s="3">
        <f t="shared" si="51"/>
        <v>2022</v>
      </c>
      <c r="C3284" s="3" t="str" cm="1">
        <f t="array" ref="C3284">_xlfn.IFS(LEFT(A3284,1)="1","1+2 kvartal",LEFT(A3284,1)="2","1+2 kvartal",LEFT(A3284,1)="3","3+4 kvartal",LEFT(A3284,1)="4","3+4 kvartal")</f>
        <v>3+4 kvartal</v>
      </c>
      <c r="D3284" s="3" t="s">
        <v>105</v>
      </c>
      <c r="E3284" s="3" t="s">
        <v>85</v>
      </c>
      <c r="F3284" s="4">
        <v>107</v>
      </c>
      <c r="G3284" s="14">
        <v>0.9</v>
      </c>
    </row>
    <row r="3285" spans="1:7" x14ac:dyDescent="0.25">
      <c r="A3285" s="3" t="s">
        <v>184</v>
      </c>
      <c r="B3285" s="3">
        <f t="shared" si="51"/>
        <v>2022</v>
      </c>
      <c r="C3285" s="3" t="str" cm="1">
        <f t="array" ref="C3285">_xlfn.IFS(LEFT(A3285,1)="1","1+2 kvartal",LEFT(A3285,1)="2","1+2 kvartal",LEFT(A3285,1)="3","3+4 kvartal",LEFT(A3285,1)="4","3+4 kvartal")</f>
        <v>3+4 kvartal</v>
      </c>
      <c r="D3285" s="3" t="s">
        <v>105</v>
      </c>
      <c r="E3285" s="3" t="s">
        <v>86</v>
      </c>
      <c r="F3285" s="4">
        <v>260</v>
      </c>
      <c r="G3285" s="14">
        <v>0.7</v>
      </c>
    </row>
    <row r="3286" spans="1:7" x14ac:dyDescent="0.25">
      <c r="A3286" s="3" t="s">
        <v>184</v>
      </c>
      <c r="B3286" s="3">
        <f t="shared" si="51"/>
        <v>2022</v>
      </c>
      <c r="C3286" s="3" t="str" cm="1">
        <f t="array" ref="C3286">_xlfn.IFS(LEFT(A3286,1)="1","1+2 kvartal",LEFT(A3286,1)="2","1+2 kvartal",LEFT(A3286,1)="3","3+4 kvartal",LEFT(A3286,1)="4","3+4 kvartal")</f>
        <v>3+4 kvartal</v>
      </c>
      <c r="D3286" s="3" t="s">
        <v>105</v>
      </c>
      <c r="E3286" s="3" t="s">
        <v>87</v>
      </c>
      <c r="F3286" s="4">
        <v>176</v>
      </c>
      <c r="G3286" s="14">
        <v>0.7</v>
      </c>
    </row>
    <row r="3287" spans="1:7" x14ac:dyDescent="0.25">
      <c r="A3287" s="3" t="s">
        <v>184</v>
      </c>
      <c r="B3287" s="3">
        <f t="shared" si="51"/>
        <v>2022</v>
      </c>
      <c r="C3287" s="3" t="str" cm="1">
        <f t="array" ref="C3287">_xlfn.IFS(LEFT(A3287,1)="1","1+2 kvartal",LEFT(A3287,1)="2","1+2 kvartal",LEFT(A3287,1)="3","3+4 kvartal",LEFT(A3287,1)="4","3+4 kvartal")</f>
        <v>3+4 kvartal</v>
      </c>
      <c r="D3287" s="3" t="s">
        <v>105</v>
      </c>
      <c r="E3287" s="3" t="s">
        <v>88</v>
      </c>
      <c r="F3287" s="4">
        <v>323</v>
      </c>
      <c r="G3287" s="14">
        <v>0.7</v>
      </c>
    </row>
    <row r="3288" spans="1:7" x14ac:dyDescent="0.25">
      <c r="A3288" s="3" t="s">
        <v>184</v>
      </c>
      <c r="B3288" s="3">
        <f t="shared" si="51"/>
        <v>2022</v>
      </c>
      <c r="C3288" s="3" t="str" cm="1">
        <f t="array" ref="C3288">_xlfn.IFS(LEFT(A3288,1)="1","1+2 kvartal",LEFT(A3288,1)="2","1+2 kvartal",LEFT(A3288,1)="3","3+4 kvartal",LEFT(A3288,1)="4","3+4 kvartal")</f>
        <v>3+4 kvartal</v>
      </c>
      <c r="D3288" s="3" t="s">
        <v>105</v>
      </c>
      <c r="E3288" s="3" t="s">
        <v>89</v>
      </c>
      <c r="F3288" s="4">
        <v>251</v>
      </c>
      <c r="G3288" s="4">
        <v>1</v>
      </c>
    </row>
    <row r="3289" spans="1:7" x14ac:dyDescent="0.25">
      <c r="A3289" s="3" t="s">
        <v>184</v>
      </c>
      <c r="B3289" s="3">
        <f t="shared" si="51"/>
        <v>2022</v>
      </c>
      <c r="C3289" s="3" t="str" cm="1">
        <f t="array" ref="C3289">_xlfn.IFS(LEFT(A3289,1)="1","1+2 kvartal",LEFT(A3289,1)="2","1+2 kvartal",LEFT(A3289,1)="3","3+4 kvartal",LEFT(A3289,1)="4","3+4 kvartal")</f>
        <v>3+4 kvartal</v>
      </c>
      <c r="D3289" s="3" t="s">
        <v>105</v>
      </c>
      <c r="E3289" s="3" t="s">
        <v>90</v>
      </c>
      <c r="F3289" s="4">
        <v>219</v>
      </c>
      <c r="G3289" s="4">
        <v>1</v>
      </c>
    </row>
    <row r="3290" spans="1:7" x14ac:dyDescent="0.25">
      <c r="A3290" s="3" t="s">
        <v>184</v>
      </c>
      <c r="B3290" s="3">
        <f t="shared" si="51"/>
        <v>2022</v>
      </c>
      <c r="C3290" s="3" t="str" cm="1">
        <f t="array" ref="C3290">_xlfn.IFS(LEFT(A3290,1)="1","1+2 kvartal",LEFT(A3290,1)="2","1+2 kvartal",LEFT(A3290,1)="3","3+4 kvartal",LEFT(A3290,1)="4","3+4 kvartal")</f>
        <v>3+4 kvartal</v>
      </c>
      <c r="D3290" s="3" t="s">
        <v>105</v>
      </c>
      <c r="E3290" s="3" t="s">
        <v>91</v>
      </c>
      <c r="F3290" s="4">
        <v>213</v>
      </c>
      <c r="G3290" s="14">
        <v>0.8</v>
      </c>
    </row>
    <row r="3291" spans="1:7" x14ac:dyDescent="0.25">
      <c r="A3291" s="3" t="s">
        <v>184</v>
      </c>
      <c r="B3291" s="3">
        <f t="shared" si="51"/>
        <v>2022</v>
      </c>
      <c r="C3291" s="3" t="str" cm="1">
        <f t="array" ref="C3291">_xlfn.IFS(LEFT(A3291,1)="1","1+2 kvartal",LEFT(A3291,1)="2","1+2 kvartal",LEFT(A3291,1)="3","3+4 kvartal",LEFT(A3291,1)="4","3+4 kvartal")</f>
        <v>3+4 kvartal</v>
      </c>
      <c r="D3291" s="3" t="s">
        <v>105</v>
      </c>
      <c r="E3291" s="3" t="s">
        <v>92</v>
      </c>
      <c r="F3291" s="4">
        <v>28</v>
      </c>
      <c r="G3291" s="14">
        <v>0.3</v>
      </c>
    </row>
    <row r="3292" spans="1:7" x14ac:dyDescent="0.25">
      <c r="A3292" s="3" t="s">
        <v>184</v>
      </c>
      <c r="B3292" s="3">
        <f t="shared" si="51"/>
        <v>2022</v>
      </c>
      <c r="C3292" s="3" t="str" cm="1">
        <f t="array" ref="C3292">_xlfn.IFS(LEFT(A3292,1)="1","1+2 kvartal",LEFT(A3292,1)="2","1+2 kvartal",LEFT(A3292,1)="3","3+4 kvartal",LEFT(A3292,1)="4","3+4 kvartal")</f>
        <v>3+4 kvartal</v>
      </c>
      <c r="D3292" s="3" t="s">
        <v>105</v>
      </c>
      <c r="E3292" s="3" t="s">
        <v>93</v>
      </c>
      <c r="F3292" s="4">
        <v>173</v>
      </c>
      <c r="G3292" s="14">
        <v>0.6</v>
      </c>
    </row>
    <row r="3293" spans="1:7" x14ac:dyDescent="0.25">
      <c r="A3293" s="3" t="s">
        <v>184</v>
      </c>
      <c r="B3293" s="3">
        <f t="shared" si="51"/>
        <v>2022</v>
      </c>
      <c r="C3293" s="3" t="str" cm="1">
        <f t="array" ref="C3293">_xlfn.IFS(LEFT(A3293,1)="1","1+2 kvartal",LEFT(A3293,1)="2","1+2 kvartal",LEFT(A3293,1)="3","3+4 kvartal",LEFT(A3293,1)="4","3+4 kvartal")</f>
        <v>3+4 kvartal</v>
      </c>
      <c r="D3293" s="3" t="s">
        <v>105</v>
      </c>
      <c r="E3293" s="3" t="s">
        <v>94</v>
      </c>
      <c r="F3293" s="4">
        <v>183</v>
      </c>
      <c r="G3293" s="14">
        <v>0.7</v>
      </c>
    </row>
    <row r="3294" spans="1:7" x14ac:dyDescent="0.25">
      <c r="A3294" s="3" t="s">
        <v>184</v>
      </c>
      <c r="B3294" s="3">
        <f t="shared" si="51"/>
        <v>2022</v>
      </c>
      <c r="C3294" s="3" t="str" cm="1">
        <f t="array" ref="C3294">_xlfn.IFS(LEFT(A3294,1)="1","1+2 kvartal",LEFT(A3294,1)="2","1+2 kvartal",LEFT(A3294,1)="3","3+4 kvartal",LEFT(A3294,1)="4","3+4 kvartal")</f>
        <v>3+4 kvartal</v>
      </c>
      <c r="D3294" s="3" t="s">
        <v>105</v>
      </c>
      <c r="E3294" s="3" t="s">
        <v>95</v>
      </c>
      <c r="F3294" s="4">
        <v>333</v>
      </c>
      <c r="G3294" s="14">
        <v>0.4</v>
      </c>
    </row>
    <row r="3295" spans="1:7" x14ac:dyDescent="0.25">
      <c r="A3295" s="3" t="s">
        <v>184</v>
      </c>
      <c r="B3295" s="3">
        <f t="shared" si="51"/>
        <v>2022</v>
      </c>
      <c r="C3295" s="3" t="str" cm="1">
        <f t="array" ref="C3295">_xlfn.IFS(LEFT(A3295,1)="1","1+2 kvartal",LEFT(A3295,1)="2","1+2 kvartal",LEFT(A3295,1)="3","3+4 kvartal",LEFT(A3295,1)="4","3+4 kvartal")</f>
        <v>3+4 kvartal</v>
      </c>
      <c r="D3295" s="3" t="s">
        <v>105</v>
      </c>
      <c r="E3295" s="3" t="s">
        <v>96</v>
      </c>
      <c r="F3295" s="4">
        <v>184</v>
      </c>
      <c r="G3295" s="14">
        <v>0.8</v>
      </c>
    </row>
    <row r="3296" spans="1:7" x14ac:dyDescent="0.25">
      <c r="A3296" s="3" t="s">
        <v>184</v>
      </c>
      <c r="B3296" s="3">
        <f t="shared" si="51"/>
        <v>2022</v>
      </c>
      <c r="C3296" s="3" t="str" cm="1">
        <f t="array" ref="C3296">_xlfn.IFS(LEFT(A3296,1)="1","1+2 kvartal",LEFT(A3296,1)="2","1+2 kvartal",LEFT(A3296,1)="3","3+4 kvartal",LEFT(A3296,1)="4","3+4 kvartal")</f>
        <v>3+4 kvartal</v>
      </c>
      <c r="D3296" s="3" t="s">
        <v>105</v>
      </c>
      <c r="E3296" s="3" t="s">
        <v>97</v>
      </c>
      <c r="F3296" s="4">
        <v>303</v>
      </c>
      <c r="G3296" s="14">
        <v>0.5</v>
      </c>
    </row>
    <row r="3297" spans="1:7" x14ac:dyDescent="0.25">
      <c r="A3297" s="3" t="s">
        <v>184</v>
      </c>
      <c r="B3297" s="3">
        <f t="shared" si="51"/>
        <v>2022</v>
      </c>
      <c r="C3297" s="3" t="str" cm="1">
        <f t="array" ref="C3297">_xlfn.IFS(LEFT(A3297,1)="1","1+2 kvartal",LEFT(A3297,1)="2","1+2 kvartal",LEFT(A3297,1)="3","3+4 kvartal",LEFT(A3297,1)="4","3+4 kvartal")</f>
        <v>3+4 kvartal</v>
      </c>
      <c r="D3297" s="3" t="s">
        <v>105</v>
      </c>
      <c r="E3297" s="3" t="s">
        <v>98</v>
      </c>
      <c r="F3297" s="4">
        <v>274</v>
      </c>
      <c r="G3297" s="4">
        <v>1</v>
      </c>
    </row>
    <row r="3298" spans="1:7" x14ac:dyDescent="0.25">
      <c r="A3298" s="3" t="s">
        <v>184</v>
      </c>
      <c r="B3298" s="3">
        <f t="shared" si="51"/>
        <v>2022</v>
      </c>
      <c r="C3298" s="3" t="str" cm="1">
        <f t="array" ref="C3298">_xlfn.IFS(LEFT(A3298,1)="1","1+2 kvartal",LEFT(A3298,1)="2","1+2 kvartal",LEFT(A3298,1)="3","3+4 kvartal",LEFT(A3298,1)="4","3+4 kvartal")</f>
        <v>3+4 kvartal</v>
      </c>
      <c r="D3298" s="3" t="s">
        <v>105</v>
      </c>
      <c r="E3298" s="3" t="s">
        <v>99</v>
      </c>
      <c r="F3298" s="4">
        <v>29</v>
      </c>
      <c r="G3298" s="14">
        <v>0.9</v>
      </c>
    </row>
    <row r="3299" spans="1:7" x14ac:dyDescent="0.25">
      <c r="A3299" s="3" t="s">
        <v>184</v>
      </c>
      <c r="B3299" s="3">
        <f t="shared" si="51"/>
        <v>2022</v>
      </c>
      <c r="C3299" s="3" t="str" cm="1">
        <f t="array" ref="C3299">_xlfn.IFS(LEFT(A3299,1)="1","1+2 kvartal",LEFT(A3299,1)="2","1+2 kvartal",LEFT(A3299,1)="3","3+4 kvartal",LEFT(A3299,1)="4","3+4 kvartal")</f>
        <v>3+4 kvartal</v>
      </c>
      <c r="D3299" s="3" t="s">
        <v>105</v>
      </c>
      <c r="E3299" s="3" t="s">
        <v>100</v>
      </c>
      <c r="F3299" s="4">
        <v>262</v>
      </c>
      <c r="G3299" s="14">
        <v>0.7</v>
      </c>
    </row>
    <row r="3300" spans="1:7" x14ac:dyDescent="0.25">
      <c r="A3300" s="3" t="s">
        <v>184</v>
      </c>
      <c r="B3300" s="3">
        <f t="shared" si="51"/>
        <v>2022</v>
      </c>
      <c r="C3300" s="3" t="str" cm="1">
        <f t="array" ref="C3300">_xlfn.IFS(LEFT(A3300,1)="1","1+2 kvartal",LEFT(A3300,1)="2","1+2 kvartal",LEFT(A3300,1)="3","3+4 kvartal",LEFT(A3300,1)="4","3+4 kvartal")</f>
        <v>3+4 kvartal</v>
      </c>
      <c r="D3300" s="3" t="s">
        <v>105</v>
      </c>
      <c r="E3300" s="3" t="s">
        <v>101</v>
      </c>
      <c r="F3300" s="4">
        <v>564</v>
      </c>
      <c r="G3300" s="14">
        <v>0.4</v>
      </c>
    </row>
    <row r="3301" spans="1:7" x14ac:dyDescent="0.25">
      <c r="A3301" s="3" t="s">
        <v>184</v>
      </c>
      <c r="B3301" s="3">
        <f t="shared" si="51"/>
        <v>2022</v>
      </c>
      <c r="C3301" s="3" t="str" cm="1">
        <f t="array" ref="C3301">_xlfn.IFS(LEFT(A3301,1)="1","1+2 kvartal",LEFT(A3301,1)="2","1+2 kvartal",LEFT(A3301,1)="3","3+4 kvartal",LEFT(A3301,1)="4","3+4 kvartal")</f>
        <v>3+4 kvartal</v>
      </c>
      <c r="D3301" s="3" t="s">
        <v>105</v>
      </c>
      <c r="E3301" s="3" t="s">
        <v>102</v>
      </c>
      <c r="F3301" s="4">
        <v>699</v>
      </c>
      <c r="G3301" s="14">
        <v>0.3</v>
      </c>
    </row>
    <row r="3302" spans="1:7" x14ac:dyDescent="0.25">
      <c r="A3302" s="3" t="s">
        <v>184</v>
      </c>
      <c r="B3302" s="3">
        <f t="shared" si="51"/>
        <v>2022</v>
      </c>
      <c r="C3302" s="3" t="str" cm="1">
        <f t="array" ref="C3302">_xlfn.IFS(LEFT(A3302,1)="1","1+2 kvartal",LEFT(A3302,1)="2","1+2 kvartal",LEFT(A3302,1)="3","3+4 kvartal",LEFT(A3302,1)="4","3+4 kvartal")</f>
        <v>3+4 kvartal</v>
      </c>
      <c r="D3302" s="3" t="s">
        <v>105</v>
      </c>
      <c r="E3302" s="3" t="s">
        <v>103</v>
      </c>
      <c r="F3302" s="4">
        <v>157</v>
      </c>
      <c r="G3302" s="5"/>
    </row>
    <row r="3303" spans="1:7" x14ac:dyDescent="0.25">
      <c r="A3303" s="3" t="s">
        <v>185</v>
      </c>
      <c r="B3303" s="3">
        <f t="shared" si="51"/>
        <v>2022</v>
      </c>
      <c r="C3303" s="3" t="str" cm="1">
        <f t="array" ref="C3303">_xlfn.IFS(LEFT(A3303,1)="1","1+2 kvartal",LEFT(A3303,1)="2","1+2 kvartal",LEFT(A3303,1)="3","3+4 kvartal",LEFT(A3303,1)="4","3+4 kvartal")</f>
        <v>3+4 kvartal</v>
      </c>
      <c r="D3303" s="3" t="s">
        <v>3</v>
      </c>
      <c r="E3303" s="3" t="s">
        <v>4</v>
      </c>
      <c r="F3303" s="4">
        <v>701409</v>
      </c>
      <c r="G3303" s="14">
        <v>18.5</v>
      </c>
    </row>
    <row r="3304" spans="1:7" x14ac:dyDescent="0.25">
      <c r="A3304" s="3" t="s">
        <v>185</v>
      </c>
      <c r="B3304" s="3">
        <f t="shared" si="51"/>
        <v>2022</v>
      </c>
      <c r="C3304" s="3" t="str" cm="1">
        <f t="array" ref="C3304">_xlfn.IFS(LEFT(A3304,1)="1","1+2 kvartal",LEFT(A3304,1)="2","1+2 kvartal",LEFT(A3304,1)="3","3+4 kvartal",LEFT(A3304,1)="4","3+4 kvartal")</f>
        <v>3+4 kvartal</v>
      </c>
      <c r="D3304" s="3" t="s">
        <v>3</v>
      </c>
      <c r="E3304" s="3" t="s">
        <v>5</v>
      </c>
      <c r="F3304" s="4">
        <v>3309</v>
      </c>
      <c r="G3304" s="14">
        <v>18.7</v>
      </c>
    </row>
    <row r="3305" spans="1:7" x14ac:dyDescent="0.25">
      <c r="A3305" s="3" t="s">
        <v>185</v>
      </c>
      <c r="B3305" s="3">
        <f t="shared" si="51"/>
        <v>2022</v>
      </c>
      <c r="C3305" s="3" t="str" cm="1">
        <f t="array" ref="C3305">_xlfn.IFS(LEFT(A3305,1)="1","1+2 kvartal",LEFT(A3305,1)="2","1+2 kvartal",LEFT(A3305,1)="3","3+4 kvartal",LEFT(A3305,1)="4","3+4 kvartal")</f>
        <v>3+4 kvartal</v>
      </c>
      <c r="D3305" s="3" t="s">
        <v>3</v>
      </c>
      <c r="E3305" s="3" t="s">
        <v>6</v>
      </c>
      <c r="F3305" s="4">
        <v>1592</v>
      </c>
      <c r="G3305" s="14">
        <v>10.3</v>
      </c>
    </row>
    <row r="3306" spans="1:7" x14ac:dyDescent="0.25">
      <c r="A3306" s="3" t="s">
        <v>185</v>
      </c>
      <c r="B3306" s="3">
        <f t="shared" si="51"/>
        <v>2022</v>
      </c>
      <c r="C3306" s="3" t="str" cm="1">
        <f t="array" ref="C3306">_xlfn.IFS(LEFT(A3306,1)="1","1+2 kvartal",LEFT(A3306,1)="2","1+2 kvartal",LEFT(A3306,1)="3","3+4 kvartal",LEFT(A3306,1)="4","3+4 kvartal")</f>
        <v>3+4 kvartal</v>
      </c>
      <c r="D3306" s="3" t="s">
        <v>3</v>
      </c>
      <c r="E3306" s="3" t="s">
        <v>7</v>
      </c>
      <c r="F3306" s="4">
        <v>5939</v>
      </c>
      <c r="G3306" s="14">
        <v>23.6</v>
      </c>
    </row>
    <row r="3307" spans="1:7" x14ac:dyDescent="0.25">
      <c r="A3307" s="3" t="s">
        <v>185</v>
      </c>
      <c r="B3307" s="3">
        <f t="shared" si="51"/>
        <v>2022</v>
      </c>
      <c r="C3307" s="3" t="str" cm="1">
        <f t="array" ref="C3307">_xlfn.IFS(LEFT(A3307,1)="1","1+2 kvartal",LEFT(A3307,1)="2","1+2 kvartal",LEFT(A3307,1)="3","3+4 kvartal",LEFT(A3307,1)="4","3+4 kvartal")</f>
        <v>3+4 kvartal</v>
      </c>
      <c r="D3307" s="3" t="s">
        <v>3</v>
      </c>
      <c r="E3307" s="3" t="s">
        <v>8</v>
      </c>
      <c r="F3307" s="4">
        <v>5611</v>
      </c>
      <c r="G3307" s="14">
        <v>18.2</v>
      </c>
    </row>
    <row r="3308" spans="1:7" x14ac:dyDescent="0.25">
      <c r="A3308" s="3" t="s">
        <v>185</v>
      </c>
      <c r="B3308" s="3">
        <f t="shared" si="51"/>
        <v>2022</v>
      </c>
      <c r="C3308" s="3" t="str" cm="1">
        <f t="array" ref="C3308">_xlfn.IFS(LEFT(A3308,1)="1","1+2 kvartal",LEFT(A3308,1)="2","1+2 kvartal",LEFT(A3308,1)="3","3+4 kvartal",LEFT(A3308,1)="4","3+4 kvartal")</f>
        <v>3+4 kvartal</v>
      </c>
      <c r="D3308" s="3" t="s">
        <v>3</v>
      </c>
      <c r="E3308" s="3" t="s">
        <v>9</v>
      </c>
      <c r="F3308" s="4">
        <v>3459</v>
      </c>
      <c r="G3308" s="14">
        <v>20.9</v>
      </c>
    </row>
    <row r="3309" spans="1:7" x14ac:dyDescent="0.25">
      <c r="A3309" s="3" t="s">
        <v>185</v>
      </c>
      <c r="B3309" s="3">
        <f t="shared" si="51"/>
        <v>2022</v>
      </c>
      <c r="C3309" s="3" t="str" cm="1">
        <f t="array" ref="C3309">_xlfn.IFS(LEFT(A3309,1)="1","1+2 kvartal",LEFT(A3309,1)="2","1+2 kvartal",LEFT(A3309,1)="3","3+4 kvartal",LEFT(A3309,1)="4","3+4 kvartal")</f>
        <v>3+4 kvartal</v>
      </c>
      <c r="D3309" s="3" t="s">
        <v>3</v>
      </c>
      <c r="E3309" s="3" t="s">
        <v>10</v>
      </c>
      <c r="F3309" s="4">
        <v>6328</v>
      </c>
      <c r="G3309" s="14">
        <v>27.4</v>
      </c>
    </row>
    <row r="3310" spans="1:7" x14ac:dyDescent="0.25">
      <c r="A3310" s="3" t="s">
        <v>185</v>
      </c>
      <c r="B3310" s="3">
        <f t="shared" si="51"/>
        <v>2022</v>
      </c>
      <c r="C3310" s="3" t="str" cm="1">
        <f t="array" ref="C3310">_xlfn.IFS(LEFT(A3310,1)="1","1+2 kvartal",LEFT(A3310,1)="2","1+2 kvartal",LEFT(A3310,1)="3","3+4 kvartal",LEFT(A3310,1)="4","3+4 kvartal")</f>
        <v>3+4 kvartal</v>
      </c>
      <c r="D3310" s="3" t="s">
        <v>3</v>
      </c>
      <c r="E3310" s="3" t="s">
        <v>11</v>
      </c>
      <c r="F3310" s="4">
        <v>4866</v>
      </c>
      <c r="G3310" s="14">
        <v>21.2</v>
      </c>
    </row>
    <row r="3311" spans="1:7" x14ac:dyDescent="0.25">
      <c r="A3311" s="3" t="s">
        <v>185</v>
      </c>
      <c r="B3311" s="3">
        <f t="shared" si="51"/>
        <v>2022</v>
      </c>
      <c r="C3311" s="3" t="str" cm="1">
        <f t="array" ref="C3311">_xlfn.IFS(LEFT(A3311,1)="1","1+2 kvartal",LEFT(A3311,1)="2","1+2 kvartal",LEFT(A3311,1)="3","3+4 kvartal",LEFT(A3311,1)="4","3+4 kvartal")</f>
        <v>3+4 kvartal</v>
      </c>
      <c r="D3311" s="3" t="s">
        <v>3</v>
      </c>
      <c r="E3311" s="3" t="s">
        <v>12</v>
      </c>
      <c r="F3311" s="4">
        <v>4956</v>
      </c>
      <c r="G3311" s="14">
        <v>22.5</v>
      </c>
    </row>
    <row r="3312" spans="1:7" x14ac:dyDescent="0.25">
      <c r="A3312" s="3" t="s">
        <v>185</v>
      </c>
      <c r="B3312" s="3">
        <f t="shared" si="51"/>
        <v>2022</v>
      </c>
      <c r="C3312" s="3" t="str" cm="1">
        <f t="array" ref="C3312">_xlfn.IFS(LEFT(A3312,1)="1","1+2 kvartal",LEFT(A3312,1)="2","1+2 kvartal",LEFT(A3312,1)="3","3+4 kvartal",LEFT(A3312,1)="4","3+4 kvartal")</f>
        <v>3+4 kvartal</v>
      </c>
      <c r="D3312" s="3" t="s">
        <v>3</v>
      </c>
      <c r="E3312" s="3" t="s">
        <v>13</v>
      </c>
      <c r="F3312" s="4">
        <v>969</v>
      </c>
      <c r="G3312" s="14">
        <v>11.6</v>
      </c>
    </row>
    <row r="3313" spans="1:7" x14ac:dyDescent="0.25">
      <c r="A3313" s="3" t="s">
        <v>185</v>
      </c>
      <c r="B3313" s="3">
        <f t="shared" si="51"/>
        <v>2022</v>
      </c>
      <c r="C3313" s="3" t="str" cm="1">
        <f t="array" ref="C3313">_xlfn.IFS(LEFT(A3313,1)="1","1+2 kvartal",LEFT(A3313,1)="2","1+2 kvartal",LEFT(A3313,1)="3","3+4 kvartal",LEFT(A3313,1)="4","3+4 kvartal")</f>
        <v>3+4 kvartal</v>
      </c>
      <c r="D3313" s="3" t="s">
        <v>3</v>
      </c>
      <c r="E3313" s="3" t="s">
        <v>14</v>
      </c>
      <c r="F3313" s="4">
        <v>3252</v>
      </c>
      <c r="G3313" s="14">
        <v>11.8</v>
      </c>
    </row>
    <row r="3314" spans="1:7" x14ac:dyDescent="0.25">
      <c r="A3314" s="3" t="s">
        <v>185</v>
      </c>
      <c r="B3314" s="3">
        <f t="shared" si="51"/>
        <v>2022</v>
      </c>
      <c r="C3314" s="3" t="str" cm="1">
        <f t="array" ref="C3314">_xlfn.IFS(LEFT(A3314,1)="1","1+2 kvartal",LEFT(A3314,1)="2","1+2 kvartal",LEFT(A3314,1)="3","3+4 kvartal",LEFT(A3314,1)="4","3+4 kvartal")</f>
        <v>3+4 kvartal</v>
      </c>
      <c r="D3314" s="3" t="s">
        <v>3</v>
      </c>
      <c r="E3314" s="3" t="s">
        <v>15</v>
      </c>
      <c r="F3314" s="4">
        <v>15507</v>
      </c>
      <c r="G3314" s="14">
        <v>21.1</v>
      </c>
    </row>
    <row r="3315" spans="1:7" x14ac:dyDescent="0.25">
      <c r="A3315" s="3" t="s">
        <v>185</v>
      </c>
      <c r="B3315" s="3">
        <f t="shared" si="51"/>
        <v>2022</v>
      </c>
      <c r="C3315" s="3" t="str" cm="1">
        <f t="array" ref="C3315">_xlfn.IFS(LEFT(A3315,1)="1","1+2 kvartal",LEFT(A3315,1)="2","1+2 kvartal",LEFT(A3315,1)="3","3+4 kvartal",LEFT(A3315,1)="4","3+4 kvartal")</f>
        <v>3+4 kvartal</v>
      </c>
      <c r="D3315" s="3" t="s">
        <v>3</v>
      </c>
      <c r="E3315" s="3" t="s">
        <v>16</v>
      </c>
      <c r="F3315" s="4">
        <v>344</v>
      </c>
      <c r="G3315" s="14">
        <v>19.2</v>
      </c>
    </row>
    <row r="3316" spans="1:7" x14ac:dyDescent="0.25">
      <c r="A3316" s="3" t="s">
        <v>185</v>
      </c>
      <c r="B3316" s="3">
        <f t="shared" si="51"/>
        <v>2022</v>
      </c>
      <c r="C3316" s="3" t="str" cm="1">
        <f t="array" ref="C3316">_xlfn.IFS(LEFT(A3316,1)="1","1+2 kvartal",LEFT(A3316,1)="2","1+2 kvartal",LEFT(A3316,1)="3","3+4 kvartal",LEFT(A3316,1)="4","3+4 kvartal")</f>
        <v>3+4 kvartal</v>
      </c>
      <c r="D3316" s="3" t="s">
        <v>3</v>
      </c>
      <c r="E3316" s="3" t="s">
        <v>17</v>
      </c>
      <c r="F3316" s="4">
        <v>4902</v>
      </c>
      <c r="G3316" s="14">
        <v>16.3</v>
      </c>
    </row>
    <row r="3317" spans="1:7" x14ac:dyDescent="0.25">
      <c r="A3317" s="3" t="s">
        <v>185</v>
      </c>
      <c r="B3317" s="3">
        <f t="shared" si="51"/>
        <v>2022</v>
      </c>
      <c r="C3317" s="3" t="str" cm="1">
        <f t="array" ref="C3317">_xlfn.IFS(LEFT(A3317,1)="1","1+2 kvartal",LEFT(A3317,1)="2","1+2 kvartal",LEFT(A3317,1)="3","3+4 kvartal",LEFT(A3317,1)="4","3+4 kvartal")</f>
        <v>3+4 kvartal</v>
      </c>
      <c r="D3317" s="3" t="s">
        <v>3</v>
      </c>
      <c r="E3317" s="3" t="s">
        <v>18</v>
      </c>
      <c r="F3317" s="4">
        <v>4784</v>
      </c>
      <c r="G3317" s="14">
        <v>20.3</v>
      </c>
    </row>
    <row r="3318" spans="1:7" x14ac:dyDescent="0.25">
      <c r="A3318" s="3" t="s">
        <v>185</v>
      </c>
      <c r="B3318" s="3">
        <f t="shared" si="51"/>
        <v>2022</v>
      </c>
      <c r="C3318" s="3" t="str" cm="1">
        <f t="array" ref="C3318">_xlfn.IFS(LEFT(A3318,1)="1","1+2 kvartal",LEFT(A3318,1)="2","1+2 kvartal",LEFT(A3318,1)="3","3+4 kvartal",LEFT(A3318,1)="4","3+4 kvartal")</f>
        <v>3+4 kvartal</v>
      </c>
      <c r="D3318" s="3" t="s">
        <v>3</v>
      </c>
      <c r="E3318" s="3" t="s">
        <v>19</v>
      </c>
      <c r="F3318" s="4">
        <v>3536</v>
      </c>
      <c r="G3318" s="14">
        <v>14.4</v>
      </c>
    </row>
    <row r="3319" spans="1:7" x14ac:dyDescent="0.25">
      <c r="A3319" s="3" t="s">
        <v>185</v>
      </c>
      <c r="B3319" s="3">
        <f t="shared" si="51"/>
        <v>2022</v>
      </c>
      <c r="C3319" s="3" t="str" cm="1">
        <f t="array" ref="C3319">_xlfn.IFS(LEFT(A3319,1)="1","1+2 kvartal",LEFT(A3319,1)="2","1+2 kvartal",LEFT(A3319,1)="3","3+4 kvartal",LEFT(A3319,1)="4","3+4 kvartal")</f>
        <v>3+4 kvartal</v>
      </c>
      <c r="D3319" s="3" t="s">
        <v>3</v>
      </c>
      <c r="E3319" s="3" t="s">
        <v>20</v>
      </c>
      <c r="F3319" s="4">
        <v>7299</v>
      </c>
      <c r="G3319" s="14">
        <v>22.2</v>
      </c>
    </row>
    <row r="3320" spans="1:7" x14ac:dyDescent="0.25">
      <c r="A3320" s="3" t="s">
        <v>185</v>
      </c>
      <c r="B3320" s="3">
        <f t="shared" si="51"/>
        <v>2022</v>
      </c>
      <c r="C3320" s="3" t="str" cm="1">
        <f t="array" ref="C3320">_xlfn.IFS(LEFT(A3320,1)="1","1+2 kvartal",LEFT(A3320,1)="2","1+2 kvartal",LEFT(A3320,1)="3","3+4 kvartal",LEFT(A3320,1)="4","3+4 kvartal")</f>
        <v>3+4 kvartal</v>
      </c>
      <c r="D3320" s="3" t="s">
        <v>3</v>
      </c>
      <c r="E3320" s="3" t="s">
        <v>21</v>
      </c>
      <c r="F3320" s="4">
        <v>7842</v>
      </c>
      <c r="G3320" s="4">
        <v>11</v>
      </c>
    </row>
    <row r="3321" spans="1:7" x14ac:dyDescent="0.25">
      <c r="A3321" s="3" t="s">
        <v>185</v>
      </c>
      <c r="B3321" s="3">
        <f t="shared" si="51"/>
        <v>2022</v>
      </c>
      <c r="C3321" s="3" t="str" cm="1">
        <f t="array" ref="C3321">_xlfn.IFS(LEFT(A3321,1)="1","1+2 kvartal",LEFT(A3321,1)="2","1+2 kvartal",LEFT(A3321,1)="3","3+4 kvartal",LEFT(A3321,1)="4","3+4 kvartal")</f>
        <v>3+4 kvartal</v>
      </c>
      <c r="D3321" s="3" t="s">
        <v>3</v>
      </c>
      <c r="E3321" s="3" t="s">
        <v>22</v>
      </c>
      <c r="F3321" s="4">
        <v>9085</v>
      </c>
      <c r="G3321" s="14">
        <v>25.7</v>
      </c>
    </row>
    <row r="3322" spans="1:7" x14ac:dyDescent="0.25">
      <c r="A3322" s="3" t="s">
        <v>185</v>
      </c>
      <c r="B3322" s="3">
        <f t="shared" si="51"/>
        <v>2022</v>
      </c>
      <c r="C3322" s="3" t="str" cm="1">
        <f t="array" ref="C3322">_xlfn.IFS(LEFT(A3322,1)="1","1+2 kvartal",LEFT(A3322,1)="2","1+2 kvartal",LEFT(A3322,1)="3","3+4 kvartal",LEFT(A3322,1)="4","3+4 kvartal")</f>
        <v>3+4 kvartal</v>
      </c>
      <c r="D3322" s="3" t="s">
        <v>3</v>
      </c>
      <c r="E3322" s="3" t="s">
        <v>23</v>
      </c>
      <c r="F3322" s="4">
        <v>4965</v>
      </c>
      <c r="G3322" s="14">
        <v>17.7</v>
      </c>
    </row>
    <row r="3323" spans="1:7" x14ac:dyDescent="0.25">
      <c r="A3323" s="3" t="s">
        <v>185</v>
      </c>
      <c r="B3323" s="3">
        <f t="shared" si="51"/>
        <v>2022</v>
      </c>
      <c r="C3323" s="3" t="str" cm="1">
        <f t="array" ref="C3323">_xlfn.IFS(LEFT(A3323,1)="1","1+2 kvartal",LEFT(A3323,1)="2","1+2 kvartal",LEFT(A3323,1)="3","3+4 kvartal",LEFT(A3323,1)="4","3+4 kvartal")</f>
        <v>3+4 kvartal</v>
      </c>
      <c r="D3323" s="3" t="s">
        <v>3</v>
      </c>
      <c r="E3323" s="3" t="s">
        <v>24</v>
      </c>
      <c r="F3323" s="4">
        <v>2989</v>
      </c>
      <c r="G3323" s="14">
        <v>12.2</v>
      </c>
    </row>
    <row r="3324" spans="1:7" x14ac:dyDescent="0.25">
      <c r="A3324" s="3" t="s">
        <v>185</v>
      </c>
      <c r="B3324" s="3">
        <f t="shared" si="51"/>
        <v>2022</v>
      </c>
      <c r="C3324" s="3" t="str" cm="1">
        <f t="array" ref="C3324">_xlfn.IFS(LEFT(A3324,1)="1","1+2 kvartal",LEFT(A3324,1)="2","1+2 kvartal",LEFT(A3324,1)="3","3+4 kvartal",LEFT(A3324,1)="4","3+4 kvartal")</f>
        <v>3+4 kvartal</v>
      </c>
      <c r="D3324" s="3" t="s">
        <v>3</v>
      </c>
      <c r="E3324" s="3" t="s">
        <v>25</v>
      </c>
      <c r="F3324" s="4">
        <v>7219</v>
      </c>
      <c r="G3324" s="14">
        <v>23.1</v>
      </c>
    </row>
    <row r="3325" spans="1:7" x14ac:dyDescent="0.25">
      <c r="A3325" s="3" t="s">
        <v>185</v>
      </c>
      <c r="B3325" s="3">
        <f t="shared" si="51"/>
        <v>2022</v>
      </c>
      <c r="C3325" s="3" t="str" cm="1">
        <f t="array" ref="C3325">_xlfn.IFS(LEFT(A3325,1)="1","1+2 kvartal",LEFT(A3325,1)="2","1+2 kvartal",LEFT(A3325,1)="3","3+4 kvartal",LEFT(A3325,1)="4","3+4 kvartal")</f>
        <v>3+4 kvartal</v>
      </c>
      <c r="D3325" s="3" t="s">
        <v>3</v>
      </c>
      <c r="E3325" s="3" t="s">
        <v>26</v>
      </c>
      <c r="F3325" s="4">
        <v>4311</v>
      </c>
      <c r="G3325" s="14">
        <v>9.5</v>
      </c>
    </row>
    <row r="3326" spans="1:7" x14ac:dyDescent="0.25">
      <c r="A3326" s="3" t="s">
        <v>185</v>
      </c>
      <c r="B3326" s="3">
        <f t="shared" si="51"/>
        <v>2022</v>
      </c>
      <c r="C3326" s="3" t="str" cm="1">
        <f t="array" ref="C3326">_xlfn.IFS(LEFT(A3326,1)="1","1+2 kvartal",LEFT(A3326,1)="2","1+2 kvartal",LEFT(A3326,1)="3","3+4 kvartal",LEFT(A3326,1)="4","3+4 kvartal")</f>
        <v>3+4 kvartal</v>
      </c>
      <c r="D3326" s="3" t="s">
        <v>3</v>
      </c>
      <c r="E3326" s="3" t="s">
        <v>27</v>
      </c>
      <c r="F3326" s="4">
        <v>6108</v>
      </c>
      <c r="G3326" s="14">
        <v>13.6</v>
      </c>
    </row>
    <row r="3327" spans="1:7" x14ac:dyDescent="0.25">
      <c r="A3327" s="3" t="s">
        <v>185</v>
      </c>
      <c r="B3327" s="3">
        <f t="shared" si="51"/>
        <v>2022</v>
      </c>
      <c r="C3327" s="3" t="str" cm="1">
        <f t="array" ref="C3327">_xlfn.IFS(LEFT(A3327,1)="1","1+2 kvartal",LEFT(A3327,1)="2","1+2 kvartal",LEFT(A3327,1)="3","3+4 kvartal",LEFT(A3327,1)="4","3+4 kvartal")</f>
        <v>3+4 kvartal</v>
      </c>
      <c r="D3327" s="3" t="s">
        <v>3</v>
      </c>
      <c r="E3327" s="3" t="s">
        <v>28</v>
      </c>
      <c r="F3327" s="4">
        <v>2607</v>
      </c>
      <c r="G3327" s="14">
        <v>16.899999999999999</v>
      </c>
    </row>
    <row r="3328" spans="1:7" x14ac:dyDescent="0.25">
      <c r="A3328" s="3" t="s">
        <v>185</v>
      </c>
      <c r="B3328" s="3">
        <f t="shared" si="51"/>
        <v>2022</v>
      </c>
      <c r="C3328" s="3" t="str" cm="1">
        <f t="array" ref="C3328">_xlfn.IFS(LEFT(A3328,1)="1","1+2 kvartal",LEFT(A3328,1)="2","1+2 kvartal",LEFT(A3328,1)="3","3+4 kvartal",LEFT(A3328,1)="4","3+4 kvartal")</f>
        <v>3+4 kvartal</v>
      </c>
      <c r="D3328" s="3" t="s">
        <v>3</v>
      </c>
      <c r="E3328" s="3" t="s">
        <v>29</v>
      </c>
      <c r="F3328" s="4">
        <v>4836</v>
      </c>
      <c r="G3328" s="14">
        <v>15.6</v>
      </c>
    </row>
    <row r="3329" spans="1:7" x14ac:dyDescent="0.25">
      <c r="A3329" s="3" t="s">
        <v>185</v>
      </c>
      <c r="B3329" s="3">
        <f t="shared" si="51"/>
        <v>2022</v>
      </c>
      <c r="C3329" s="3" t="str" cm="1">
        <f t="array" ref="C3329">_xlfn.IFS(LEFT(A3329,1)="1","1+2 kvartal",LEFT(A3329,1)="2","1+2 kvartal",LEFT(A3329,1)="3","3+4 kvartal",LEFT(A3329,1)="4","3+4 kvartal")</f>
        <v>3+4 kvartal</v>
      </c>
      <c r="D3329" s="3" t="s">
        <v>3</v>
      </c>
      <c r="E3329" s="3" t="s">
        <v>30</v>
      </c>
      <c r="F3329" s="4">
        <v>4278</v>
      </c>
      <c r="G3329" s="14">
        <v>17.5</v>
      </c>
    </row>
    <row r="3330" spans="1:7" x14ac:dyDescent="0.25">
      <c r="A3330" s="3" t="s">
        <v>185</v>
      </c>
      <c r="B3330" s="3">
        <f t="shared" si="51"/>
        <v>2022</v>
      </c>
      <c r="C3330" s="3" t="str" cm="1">
        <f t="array" ref="C3330">_xlfn.IFS(LEFT(A3330,1)="1","1+2 kvartal",LEFT(A3330,1)="2","1+2 kvartal",LEFT(A3330,1)="3","3+4 kvartal",LEFT(A3330,1)="4","3+4 kvartal")</f>
        <v>3+4 kvartal</v>
      </c>
      <c r="D3330" s="3" t="s">
        <v>3</v>
      </c>
      <c r="E3330" s="3" t="s">
        <v>31</v>
      </c>
      <c r="F3330" s="4">
        <v>9547</v>
      </c>
      <c r="G3330" s="14">
        <v>26.2</v>
      </c>
    </row>
    <row r="3331" spans="1:7" x14ac:dyDescent="0.25">
      <c r="A3331" s="3" t="s">
        <v>185</v>
      </c>
      <c r="B3331" s="3">
        <f t="shared" si="51"/>
        <v>2022</v>
      </c>
      <c r="C3331" s="3" t="str" cm="1">
        <f t="array" ref="C3331">_xlfn.IFS(LEFT(A3331,1)="1","1+2 kvartal",LEFT(A3331,1)="2","1+2 kvartal",LEFT(A3331,1)="3","3+4 kvartal",LEFT(A3331,1)="4","3+4 kvartal")</f>
        <v>3+4 kvartal</v>
      </c>
      <c r="D3331" s="3" t="s">
        <v>3</v>
      </c>
      <c r="E3331" s="3" t="s">
        <v>32</v>
      </c>
      <c r="F3331" s="4">
        <v>8126</v>
      </c>
      <c r="G3331" s="14">
        <v>23.6</v>
      </c>
    </row>
    <row r="3332" spans="1:7" x14ac:dyDescent="0.25">
      <c r="A3332" s="3" t="s">
        <v>185</v>
      </c>
      <c r="B3332" s="3">
        <f t="shared" ref="B3332:B3395" si="52">VALUE(RIGHT(A3332,4))</f>
        <v>2022</v>
      </c>
      <c r="C3332" s="3" t="str" cm="1">
        <f t="array" ref="C3332">_xlfn.IFS(LEFT(A3332,1)="1","1+2 kvartal",LEFT(A3332,1)="2","1+2 kvartal",LEFT(A3332,1)="3","3+4 kvartal",LEFT(A3332,1)="4","3+4 kvartal")</f>
        <v>3+4 kvartal</v>
      </c>
      <c r="D3332" s="3" t="s">
        <v>3</v>
      </c>
      <c r="E3332" s="3" t="s">
        <v>33</v>
      </c>
      <c r="F3332" s="4">
        <v>3988</v>
      </c>
      <c r="G3332" s="14">
        <v>21.2</v>
      </c>
    </row>
    <row r="3333" spans="1:7" x14ac:dyDescent="0.25">
      <c r="A3333" s="3" t="s">
        <v>185</v>
      </c>
      <c r="B3333" s="3">
        <f t="shared" si="52"/>
        <v>2022</v>
      </c>
      <c r="C3333" s="3" t="str" cm="1">
        <f t="array" ref="C3333">_xlfn.IFS(LEFT(A3333,1)="1","1+2 kvartal",LEFT(A3333,1)="2","1+2 kvartal",LEFT(A3333,1)="3","3+4 kvartal",LEFT(A3333,1)="4","3+4 kvartal")</f>
        <v>3+4 kvartal</v>
      </c>
      <c r="D3333" s="3" t="s">
        <v>3</v>
      </c>
      <c r="E3333" s="3" t="s">
        <v>34</v>
      </c>
      <c r="F3333" s="4">
        <v>5566</v>
      </c>
      <c r="G3333" s="14">
        <v>18.7</v>
      </c>
    </row>
    <row r="3334" spans="1:7" x14ac:dyDescent="0.25">
      <c r="A3334" s="3" t="s">
        <v>185</v>
      </c>
      <c r="B3334" s="3">
        <f t="shared" si="52"/>
        <v>2022</v>
      </c>
      <c r="C3334" s="3" t="str" cm="1">
        <f t="array" ref="C3334">_xlfn.IFS(LEFT(A3334,1)="1","1+2 kvartal",LEFT(A3334,1)="2","1+2 kvartal",LEFT(A3334,1)="3","3+4 kvartal",LEFT(A3334,1)="4","3+4 kvartal")</f>
        <v>3+4 kvartal</v>
      </c>
      <c r="D3334" s="3" t="s">
        <v>3</v>
      </c>
      <c r="E3334" s="3" t="s">
        <v>35</v>
      </c>
      <c r="F3334" s="4">
        <v>6813</v>
      </c>
      <c r="G3334" s="14">
        <v>17.8</v>
      </c>
    </row>
    <row r="3335" spans="1:7" x14ac:dyDescent="0.25">
      <c r="A3335" s="3" t="s">
        <v>185</v>
      </c>
      <c r="B3335" s="3">
        <f t="shared" si="52"/>
        <v>2022</v>
      </c>
      <c r="C3335" s="3" t="str" cm="1">
        <f t="array" ref="C3335">_xlfn.IFS(LEFT(A3335,1)="1","1+2 kvartal",LEFT(A3335,1)="2","1+2 kvartal",LEFT(A3335,1)="3","3+4 kvartal",LEFT(A3335,1)="4","3+4 kvartal")</f>
        <v>3+4 kvartal</v>
      </c>
      <c r="D3335" s="3" t="s">
        <v>3</v>
      </c>
      <c r="E3335" s="3" t="s">
        <v>36</v>
      </c>
      <c r="F3335" s="4">
        <v>3134</v>
      </c>
      <c r="G3335" s="14">
        <v>17.2</v>
      </c>
    </row>
    <row r="3336" spans="1:7" x14ac:dyDescent="0.25">
      <c r="A3336" s="3" t="s">
        <v>185</v>
      </c>
      <c r="B3336" s="3">
        <f t="shared" si="52"/>
        <v>2022</v>
      </c>
      <c r="C3336" s="3" t="str" cm="1">
        <f t="array" ref="C3336">_xlfn.IFS(LEFT(A3336,1)="1","1+2 kvartal",LEFT(A3336,1)="2","1+2 kvartal",LEFT(A3336,1)="3","3+4 kvartal",LEFT(A3336,1)="4","3+4 kvartal")</f>
        <v>3+4 kvartal</v>
      </c>
      <c r="D3336" s="3" t="s">
        <v>3</v>
      </c>
      <c r="E3336" s="3" t="s">
        <v>37</v>
      </c>
      <c r="F3336" s="4">
        <v>11585</v>
      </c>
      <c r="G3336" s="14">
        <v>20.399999999999999</v>
      </c>
    </row>
    <row r="3337" spans="1:7" x14ac:dyDescent="0.25">
      <c r="A3337" s="3" t="s">
        <v>185</v>
      </c>
      <c r="B3337" s="3">
        <f t="shared" si="52"/>
        <v>2022</v>
      </c>
      <c r="C3337" s="3" t="str" cm="1">
        <f t="array" ref="C3337">_xlfn.IFS(LEFT(A3337,1)="1","1+2 kvartal",LEFT(A3337,1)="2","1+2 kvartal",LEFT(A3337,1)="3","3+4 kvartal",LEFT(A3337,1)="4","3+4 kvartal")</f>
        <v>3+4 kvartal</v>
      </c>
      <c r="D3337" s="3" t="s">
        <v>3</v>
      </c>
      <c r="E3337" s="3" t="s">
        <v>38</v>
      </c>
      <c r="F3337" s="4">
        <v>4866</v>
      </c>
      <c r="G3337" s="14">
        <v>14.2</v>
      </c>
    </row>
    <row r="3338" spans="1:7" x14ac:dyDescent="0.25">
      <c r="A3338" s="3" t="s">
        <v>185</v>
      </c>
      <c r="B3338" s="3">
        <f t="shared" si="52"/>
        <v>2022</v>
      </c>
      <c r="C3338" s="3" t="str" cm="1">
        <f t="array" ref="C3338">_xlfn.IFS(LEFT(A3338,1)="1","1+2 kvartal",LEFT(A3338,1)="2","1+2 kvartal",LEFT(A3338,1)="3","3+4 kvartal",LEFT(A3338,1)="4","3+4 kvartal")</f>
        <v>3+4 kvartal</v>
      </c>
      <c r="D3338" s="3" t="s">
        <v>3</v>
      </c>
      <c r="E3338" s="3" t="s">
        <v>39</v>
      </c>
      <c r="F3338" s="4">
        <v>9506</v>
      </c>
      <c r="G3338" s="14">
        <v>24.2</v>
      </c>
    </row>
    <row r="3339" spans="1:7" x14ac:dyDescent="0.25">
      <c r="A3339" s="3" t="s">
        <v>185</v>
      </c>
      <c r="B3339" s="3">
        <f t="shared" si="52"/>
        <v>2022</v>
      </c>
      <c r="C3339" s="3" t="str" cm="1">
        <f t="array" ref="C3339">_xlfn.IFS(LEFT(A3339,1)="1","1+2 kvartal",LEFT(A3339,1)="2","1+2 kvartal",LEFT(A3339,1)="3","3+4 kvartal",LEFT(A3339,1)="4","3+4 kvartal")</f>
        <v>3+4 kvartal</v>
      </c>
      <c r="D3339" s="3" t="s">
        <v>3</v>
      </c>
      <c r="E3339" s="3" t="s">
        <v>40</v>
      </c>
      <c r="F3339" s="4">
        <v>9184</v>
      </c>
      <c r="G3339" s="4">
        <v>20</v>
      </c>
    </row>
    <row r="3340" spans="1:7" x14ac:dyDescent="0.25">
      <c r="A3340" s="3" t="s">
        <v>185</v>
      </c>
      <c r="B3340" s="3">
        <f t="shared" si="52"/>
        <v>2022</v>
      </c>
      <c r="C3340" s="3" t="str" cm="1">
        <f t="array" ref="C3340">_xlfn.IFS(LEFT(A3340,1)="1","1+2 kvartal",LEFT(A3340,1)="2","1+2 kvartal",LEFT(A3340,1)="3","3+4 kvartal",LEFT(A3340,1)="4","3+4 kvartal")</f>
        <v>3+4 kvartal</v>
      </c>
      <c r="D3340" s="3" t="s">
        <v>3</v>
      </c>
      <c r="E3340" s="3" t="s">
        <v>41</v>
      </c>
      <c r="F3340" s="4">
        <v>7338</v>
      </c>
      <c r="G3340" s="14">
        <v>20.100000000000001</v>
      </c>
    </row>
    <row r="3341" spans="1:7" x14ac:dyDescent="0.25">
      <c r="A3341" s="3" t="s">
        <v>185</v>
      </c>
      <c r="B3341" s="3">
        <f t="shared" si="52"/>
        <v>2022</v>
      </c>
      <c r="C3341" s="3" t="str" cm="1">
        <f t="array" ref="C3341">_xlfn.IFS(LEFT(A3341,1)="1","1+2 kvartal",LEFT(A3341,1)="2","1+2 kvartal",LEFT(A3341,1)="3","3+4 kvartal",LEFT(A3341,1)="4","3+4 kvartal")</f>
        <v>3+4 kvartal</v>
      </c>
      <c r="D3341" s="3" t="s">
        <v>3</v>
      </c>
      <c r="E3341" s="3" t="s">
        <v>42</v>
      </c>
      <c r="F3341" s="4">
        <v>12923</v>
      </c>
      <c r="G3341" s="14">
        <v>21.2</v>
      </c>
    </row>
    <row r="3342" spans="1:7" x14ac:dyDescent="0.25">
      <c r="A3342" s="3" t="s">
        <v>185</v>
      </c>
      <c r="B3342" s="3">
        <f t="shared" si="52"/>
        <v>2022</v>
      </c>
      <c r="C3342" s="3" t="str" cm="1">
        <f t="array" ref="C3342">_xlfn.IFS(LEFT(A3342,1)="1","1+2 kvartal",LEFT(A3342,1)="2","1+2 kvartal",LEFT(A3342,1)="3","3+4 kvartal",LEFT(A3342,1)="4","3+4 kvartal")</f>
        <v>3+4 kvartal</v>
      </c>
      <c r="D3342" s="3" t="s">
        <v>3</v>
      </c>
      <c r="E3342" s="3" t="s">
        <v>43</v>
      </c>
      <c r="F3342" s="4">
        <v>5918</v>
      </c>
      <c r="G3342" s="14">
        <v>17.2</v>
      </c>
    </row>
    <row r="3343" spans="1:7" x14ac:dyDescent="0.25">
      <c r="A3343" s="3" t="s">
        <v>185</v>
      </c>
      <c r="B3343" s="3">
        <f t="shared" si="52"/>
        <v>2022</v>
      </c>
      <c r="C3343" s="3" t="str" cm="1">
        <f t="array" ref="C3343">_xlfn.IFS(LEFT(A3343,1)="1","1+2 kvartal",LEFT(A3343,1)="2","1+2 kvartal",LEFT(A3343,1)="3","3+4 kvartal",LEFT(A3343,1)="4","3+4 kvartal")</f>
        <v>3+4 kvartal</v>
      </c>
      <c r="D3343" s="3" t="s">
        <v>3</v>
      </c>
      <c r="E3343" s="3" t="s">
        <v>44</v>
      </c>
      <c r="F3343" s="4">
        <v>6089</v>
      </c>
      <c r="G3343" s="14">
        <v>17.600000000000001</v>
      </c>
    </row>
    <row r="3344" spans="1:7" x14ac:dyDescent="0.25">
      <c r="A3344" s="3" t="s">
        <v>185</v>
      </c>
      <c r="B3344" s="3">
        <f t="shared" si="52"/>
        <v>2022</v>
      </c>
      <c r="C3344" s="3" t="str" cm="1">
        <f t="array" ref="C3344">_xlfn.IFS(LEFT(A3344,1)="1","1+2 kvartal",LEFT(A3344,1)="2","1+2 kvartal",LEFT(A3344,1)="3","3+4 kvartal",LEFT(A3344,1)="4","3+4 kvartal")</f>
        <v>3+4 kvartal</v>
      </c>
      <c r="D3344" s="3" t="s">
        <v>3</v>
      </c>
      <c r="E3344" s="3" t="s">
        <v>45</v>
      </c>
      <c r="F3344" s="4">
        <v>1478</v>
      </c>
      <c r="G3344" s="14">
        <v>10.7</v>
      </c>
    </row>
    <row r="3345" spans="1:7" x14ac:dyDescent="0.25">
      <c r="A3345" s="3" t="s">
        <v>185</v>
      </c>
      <c r="B3345" s="3">
        <f t="shared" si="52"/>
        <v>2022</v>
      </c>
      <c r="C3345" s="3" t="str" cm="1">
        <f t="array" ref="C3345">_xlfn.IFS(LEFT(A3345,1)="1","1+2 kvartal",LEFT(A3345,1)="2","1+2 kvartal",LEFT(A3345,1)="3","3+4 kvartal",LEFT(A3345,1)="4","3+4 kvartal")</f>
        <v>3+4 kvartal</v>
      </c>
      <c r="D3345" s="3" t="s">
        <v>3</v>
      </c>
      <c r="E3345" s="3" t="s">
        <v>46</v>
      </c>
      <c r="F3345" s="4">
        <v>5444</v>
      </c>
      <c r="G3345" s="14">
        <v>20.7</v>
      </c>
    </row>
    <row r="3346" spans="1:7" x14ac:dyDescent="0.25">
      <c r="A3346" s="3" t="s">
        <v>185</v>
      </c>
      <c r="B3346" s="3">
        <f t="shared" si="52"/>
        <v>2022</v>
      </c>
      <c r="C3346" s="3" t="str" cm="1">
        <f t="array" ref="C3346">_xlfn.IFS(LEFT(A3346,1)="1","1+2 kvartal",LEFT(A3346,1)="2","1+2 kvartal",LEFT(A3346,1)="3","3+4 kvartal",LEFT(A3346,1)="4","3+4 kvartal")</f>
        <v>3+4 kvartal</v>
      </c>
      <c r="D3346" s="3" t="s">
        <v>3</v>
      </c>
      <c r="E3346" s="3" t="s">
        <v>47</v>
      </c>
      <c r="F3346" s="4">
        <v>3121</v>
      </c>
      <c r="G3346" s="14">
        <v>20.399999999999999</v>
      </c>
    </row>
    <row r="3347" spans="1:7" x14ac:dyDescent="0.25">
      <c r="A3347" s="3" t="s">
        <v>185</v>
      </c>
      <c r="B3347" s="3">
        <f t="shared" si="52"/>
        <v>2022</v>
      </c>
      <c r="C3347" s="3" t="str" cm="1">
        <f t="array" ref="C3347">_xlfn.IFS(LEFT(A3347,1)="1","1+2 kvartal",LEFT(A3347,1)="2","1+2 kvartal",LEFT(A3347,1)="3","3+4 kvartal",LEFT(A3347,1)="4","3+4 kvartal")</f>
        <v>3+4 kvartal</v>
      </c>
      <c r="D3347" s="3" t="s">
        <v>3</v>
      </c>
      <c r="E3347" s="3" t="s">
        <v>48</v>
      </c>
      <c r="F3347" s="4">
        <v>5317</v>
      </c>
      <c r="G3347" s="14">
        <v>23.2</v>
      </c>
    </row>
    <row r="3348" spans="1:7" x14ac:dyDescent="0.25">
      <c r="A3348" s="3" t="s">
        <v>185</v>
      </c>
      <c r="B3348" s="3">
        <f t="shared" si="52"/>
        <v>2022</v>
      </c>
      <c r="C3348" s="3" t="str" cm="1">
        <f t="array" ref="C3348">_xlfn.IFS(LEFT(A3348,1)="1","1+2 kvartal",LEFT(A3348,1)="2","1+2 kvartal",LEFT(A3348,1)="3","3+4 kvartal",LEFT(A3348,1)="4","3+4 kvartal")</f>
        <v>3+4 kvartal</v>
      </c>
      <c r="D3348" s="3" t="s">
        <v>3</v>
      </c>
      <c r="E3348" s="3" t="s">
        <v>49</v>
      </c>
      <c r="F3348" s="4">
        <v>7657</v>
      </c>
      <c r="G3348" s="14">
        <v>25.7</v>
      </c>
    </row>
    <row r="3349" spans="1:7" x14ac:dyDescent="0.25">
      <c r="A3349" s="3" t="s">
        <v>185</v>
      </c>
      <c r="B3349" s="3">
        <f t="shared" si="52"/>
        <v>2022</v>
      </c>
      <c r="C3349" s="3" t="str" cm="1">
        <f t="array" ref="C3349">_xlfn.IFS(LEFT(A3349,1)="1","1+2 kvartal",LEFT(A3349,1)="2","1+2 kvartal",LEFT(A3349,1)="3","3+4 kvartal",LEFT(A3349,1)="4","3+4 kvartal")</f>
        <v>3+4 kvartal</v>
      </c>
      <c r="D3349" s="3" t="s">
        <v>3</v>
      </c>
      <c r="E3349" s="3" t="s">
        <v>50</v>
      </c>
      <c r="F3349" s="4">
        <v>3198</v>
      </c>
      <c r="G3349" s="14">
        <v>22.1</v>
      </c>
    </row>
    <row r="3350" spans="1:7" x14ac:dyDescent="0.25">
      <c r="A3350" s="3" t="s">
        <v>185</v>
      </c>
      <c r="B3350" s="3">
        <f t="shared" si="52"/>
        <v>2022</v>
      </c>
      <c r="C3350" s="3" t="str" cm="1">
        <f t="array" ref="C3350">_xlfn.IFS(LEFT(A3350,1)="1","1+2 kvartal",LEFT(A3350,1)="2","1+2 kvartal",LEFT(A3350,1)="3","3+4 kvartal",LEFT(A3350,1)="4","3+4 kvartal")</f>
        <v>3+4 kvartal</v>
      </c>
      <c r="D3350" s="3" t="s">
        <v>3</v>
      </c>
      <c r="E3350" s="3" t="s">
        <v>51</v>
      </c>
      <c r="F3350" s="4">
        <v>11268</v>
      </c>
      <c r="G3350" s="14">
        <v>18.8</v>
      </c>
    </row>
    <row r="3351" spans="1:7" x14ac:dyDescent="0.25">
      <c r="A3351" s="3" t="s">
        <v>185</v>
      </c>
      <c r="B3351" s="3">
        <f t="shared" si="52"/>
        <v>2022</v>
      </c>
      <c r="C3351" s="3" t="str" cm="1">
        <f t="array" ref="C3351">_xlfn.IFS(LEFT(A3351,1)="1","1+2 kvartal",LEFT(A3351,1)="2","1+2 kvartal",LEFT(A3351,1)="3","3+4 kvartal",LEFT(A3351,1)="4","3+4 kvartal")</f>
        <v>3+4 kvartal</v>
      </c>
      <c r="D3351" s="3" t="s">
        <v>3</v>
      </c>
      <c r="E3351" s="3" t="s">
        <v>52</v>
      </c>
      <c r="F3351" s="4">
        <v>57567</v>
      </c>
      <c r="G3351" s="14">
        <v>11.9</v>
      </c>
    </row>
    <row r="3352" spans="1:7" x14ac:dyDescent="0.25">
      <c r="A3352" s="3" t="s">
        <v>185</v>
      </c>
      <c r="B3352" s="3">
        <f t="shared" si="52"/>
        <v>2022</v>
      </c>
      <c r="C3352" s="3" t="str" cm="1">
        <f t="array" ref="C3352">_xlfn.IFS(LEFT(A3352,1)="1","1+2 kvartal",LEFT(A3352,1)="2","1+2 kvartal",LEFT(A3352,1)="3","3+4 kvartal",LEFT(A3352,1)="4","3+4 kvartal")</f>
        <v>3+4 kvartal</v>
      </c>
      <c r="D3352" s="3" t="s">
        <v>3</v>
      </c>
      <c r="E3352" s="3" t="s">
        <v>53</v>
      </c>
      <c r="F3352" s="4">
        <v>7193</v>
      </c>
      <c r="G3352" s="14">
        <v>18.2</v>
      </c>
    </row>
    <row r="3353" spans="1:7" x14ac:dyDescent="0.25">
      <c r="A3353" s="3" t="s">
        <v>185</v>
      </c>
      <c r="B3353" s="3">
        <f t="shared" si="52"/>
        <v>2022</v>
      </c>
      <c r="C3353" s="3" t="str" cm="1">
        <f t="array" ref="C3353">_xlfn.IFS(LEFT(A3353,1)="1","1+2 kvartal",LEFT(A3353,1)="2","1+2 kvartal",LEFT(A3353,1)="3","3+4 kvartal",LEFT(A3353,1)="4","3+4 kvartal")</f>
        <v>3+4 kvartal</v>
      </c>
      <c r="D3353" s="3" t="s">
        <v>3</v>
      </c>
      <c r="E3353" s="3" t="s">
        <v>54</v>
      </c>
      <c r="F3353" s="4">
        <v>2199</v>
      </c>
      <c r="G3353" s="14">
        <v>31.7</v>
      </c>
    </row>
    <row r="3354" spans="1:7" x14ac:dyDescent="0.25">
      <c r="A3354" s="3" t="s">
        <v>185</v>
      </c>
      <c r="B3354" s="3">
        <f t="shared" si="52"/>
        <v>2022</v>
      </c>
      <c r="C3354" s="3" t="str" cm="1">
        <f t="array" ref="C3354">_xlfn.IFS(LEFT(A3354,1)="1","1+2 kvartal",LEFT(A3354,1)="2","1+2 kvartal",LEFT(A3354,1)="3","3+4 kvartal",LEFT(A3354,1)="4","3+4 kvartal")</f>
        <v>3+4 kvartal</v>
      </c>
      <c r="D3354" s="3" t="s">
        <v>3</v>
      </c>
      <c r="E3354" s="3" t="s">
        <v>55</v>
      </c>
      <c r="F3354" s="4">
        <v>2729</v>
      </c>
      <c r="G3354" s="14">
        <v>15.8</v>
      </c>
    </row>
    <row r="3355" spans="1:7" x14ac:dyDescent="0.25">
      <c r="A3355" s="3" t="s">
        <v>185</v>
      </c>
      <c r="B3355" s="3">
        <f t="shared" si="52"/>
        <v>2022</v>
      </c>
      <c r="C3355" s="3" t="str" cm="1">
        <f t="array" ref="C3355">_xlfn.IFS(LEFT(A3355,1)="1","1+2 kvartal",LEFT(A3355,1)="2","1+2 kvartal",LEFT(A3355,1)="3","3+4 kvartal",LEFT(A3355,1)="4","3+4 kvartal")</f>
        <v>3+4 kvartal</v>
      </c>
      <c r="D3355" s="3" t="s">
        <v>3</v>
      </c>
      <c r="E3355" s="3" t="s">
        <v>56</v>
      </c>
      <c r="F3355" s="4">
        <v>2638</v>
      </c>
      <c r="G3355" s="14">
        <v>22.5</v>
      </c>
    </row>
    <row r="3356" spans="1:7" x14ac:dyDescent="0.25">
      <c r="A3356" s="3" t="s">
        <v>185</v>
      </c>
      <c r="B3356" s="3">
        <f t="shared" si="52"/>
        <v>2022</v>
      </c>
      <c r="C3356" s="3" t="str" cm="1">
        <f t="array" ref="C3356">_xlfn.IFS(LEFT(A3356,1)="1","1+2 kvartal",LEFT(A3356,1)="2","1+2 kvartal",LEFT(A3356,1)="3","3+4 kvartal",LEFT(A3356,1)="4","3+4 kvartal")</f>
        <v>3+4 kvartal</v>
      </c>
      <c r="D3356" s="3" t="s">
        <v>3</v>
      </c>
      <c r="E3356" s="3" t="s">
        <v>57</v>
      </c>
      <c r="F3356" s="4">
        <v>7894</v>
      </c>
      <c r="G3356" s="14">
        <v>33.299999999999997</v>
      </c>
    </row>
    <row r="3357" spans="1:7" x14ac:dyDescent="0.25">
      <c r="A3357" s="3" t="s">
        <v>185</v>
      </c>
      <c r="B3357" s="3">
        <f t="shared" si="52"/>
        <v>2022</v>
      </c>
      <c r="C3357" s="3" t="str" cm="1">
        <f t="array" ref="C3357">_xlfn.IFS(LEFT(A3357,1)="1","1+2 kvartal",LEFT(A3357,1)="2","1+2 kvartal",LEFT(A3357,1)="3","3+4 kvartal",LEFT(A3357,1)="4","3+4 kvartal")</f>
        <v>3+4 kvartal</v>
      </c>
      <c r="D3357" s="3" t="s">
        <v>3</v>
      </c>
      <c r="E3357" s="3" t="s">
        <v>58</v>
      </c>
      <c r="F3357" s="4">
        <v>3782</v>
      </c>
      <c r="G3357" s="14">
        <v>10.199999999999999</v>
      </c>
    </row>
    <row r="3358" spans="1:7" x14ac:dyDescent="0.25">
      <c r="A3358" s="3" t="s">
        <v>185</v>
      </c>
      <c r="B3358" s="3">
        <f t="shared" si="52"/>
        <v>2022</v>
      </c>
      <c r="C3358" s="3" t="str" cm="1">
        <f t="array" ref="C3358">_xlfn.IFS(LEFT(A3358,1)="1","1+2 kvartal",LEFT(A3358,1)="2","1+2 kvartal",LEFT(A3358,1)="3","3+4 kvartal",LEFT(A3358,1)="4","3+4 kvartal")</f>
        <v>3+4 kvartal</v>
      </c>
      <c r="D3358" s="3" t="s">
        <v>3</v>
      </c>
      <c r="E3358" s="3" t="s">
        <v>59</v>
      </c>
      <c r="F3358" s="4">
        <v>248</v>
      </c>
      <c r="G3358" s="4">
        <v>27</v>
      </c>
    </row>
    <row r="3359" spans="1:7" x14ac:dyDescent="0.25">
      <c r="A3359" s="3" t="s">
        <v>185</v>
      </c>
      <c r="B3359" s="3">
        <f t="shared" si="52"/>
        <v>2022</v>
      </c>
      <c r="C3359" s="3" t="str" cm="1">
        <f t="array" ref="C3359">_xlfn.IFS(LEFT(A3359,1)="1","1+2 kvartal",LEFT(A3359,1)="2","1+2 kvartal",LEFT(A3359,1)="3","3+4 kvartal",LEFT(A3359,1)="4","3+4 kvartal")</f>
        <v>3+4 kvartal</v>
      </c>
      <c r="D3359" s="3" t="s">
        <v>3</v>
      </c>
      <c r="E3359" s="3" t="s">
        <v>60</v>
      </c>
      <c r="F3359" s="4">
        <v>5942</v>
      </c>
      <c r="G3359" s="4">
        <v>23</v>
      </c>
    </row>
    <row r="3360" spans="1:7" x14ac:dyDescent="0.25">
      <c r="A3360" s="3" t="s">
        <v>185</v>
      </c>
      <c r="B3360" s="3">
        <f t="shared" si="52"/>
        <v>2022</v>
      </c>
      <c r="C3360" s="3" t="str" cm="1">
        <f t="array" ref="C3360">_xlfn.IFS(LEFT(A3360,1)="1","1+2 kvartal",LEFT(A3360,1)="2","1+2 kvartal",LEFT(A3360,1)="3","3+4 kvartal",LEFT(A3360,1)="4","3+4 kvartal")</f>
        <v>3+4 kvartal</v>
      </c>
      <c r="D3360" s="3" t="s">
        <v>3</v>
      </c>
      <c r="E3360" s="3" t="s">
        <v>61</v>
      </c>
      <c r="F3360" s="4">
        <v>4740</v>
      </c>
      <c r="G3360" s="14">
        <v>19.5</v>
      </c>
    </row>
    <row r="3361" spans="1:7" x14ac:dyDescent="0.25">
      <c r="A3361" s="3" t="s">
        <v>185</v>
      </c>
      <c r="B3361" s="3">
        <f t="shared" si="52"/>
        <v>2022</v>
      </c>
      <c r="C3361" s="3" t="str" cm="1">
        <f t="array" ref="C3361">_xlfn.IFS(LEFT(A3361,1)="1","1+2 kvartal",LEFT(A3361,1)="2","1+2 kvartal",LEFT(A3361,1)="3","3+4 kvartal",LEFT(A3361,1)="4","3+4 kvartal")</f>
        <v>3+4 kvartal</v>
      </c>
      <c r="D3361" s="3" t="s">
        <v>3</v>
      </c>
      <c r="E3361" s="3" t="s">
        <v>62</v>
      </c>
      <c r="F3361" s="4">
        <v>3212</v>
      </c>
      <c r="G3361" s="14">
        <v>26.7</v>
      </c>
    </row>
    <row r="3362" spans="1:7" x14ac:dyDescent="0.25">
      <c r="A3362" s="3" t="s">
        <v>185</v>
      </c>
      <c r="B3362" s="3">
        <f t="shared" si="52"/>
        <v>2022</v>
      </c>
      <c r="C3362" s="3" t="str" cm="1">
        <f t="array" ref="C3362">_xlfn.IFS(LEFT(A3362,1)="1","1+2 kvartal",LEFT(A3362,1)="2","1+2 kvartal",LEFT(A3362,1)="3","3+4 kvartal",LEFT(A3362,1)="4","3+4 kvartal")</f>
        <v>3+4 kvartal</v>
      </c>
      <c r="D3362" s="3" t="s">
        <v>3</v>
      </c>
      <c r="E3362" s="3" t="s">
        <v>63</v>
      </c>
      <c r="F3362" s="4">
        <v>5679</v>
      </c>
      <c r="G3362" s="14">
        <v>24.8</v>
      </c>
    </row>
    <row r="3363" spans="1:7" x14ac:dyDescent="0.25">
      <c r="A3363" s="3" t="s">
        <v>185</v>
      </c>
      <c r="B3363" s="3">
        <f t="shared" si="52"/>
        <v>2022</v>
      </c>
      <c r="C3363" s="3" t="str" cm="1">
        <f t="array" ref="C3363">_xlfn.IFS(LEFT(A3363,1)="1","1+2 kvartal",LEFT(A3363,1)="2","1+2 kvartal",LEFT(A3363,1)="3","3+4 kvartal",LEFT(A3363,1)="4","3+4 kvartal")</f>
        <v>3+4 kvartal</v>
      </c>
      <c r="D3363" s="3" t="s">
        <v>3</v>
      </c>
      <c r="E3363" s="3" t="s">
        <v>64</v>
      </c>
      <c r="F3363" s="4">
        <v>4088</v>
      </c>
      <c r="G3363" s="14">
        <v>22.2</v>
      </c>
    </row>
    <row r="3364" spans="1:7" x14ac:dyDescent="0.25">
      <c r="A3364" s="3" t="s">
        <v>185</v>
      </c>
      <c r="B3364" s="3">
        <f t="shared" si="52"/>
        <v>2022</v>
      </c>
      <c r="C3364" s="3" t="str" cm="1">
        <f t="array" ref="C3364">_xlfn.IFS(LEFT(A3364,1)="1","1+2 kvartal",LEFT(A3364,1)="2","1+2 kvartal",LEFT(A3364,1)="3","3+4 kvartal",LEFT(A3364,1)="4","3+4 kvartal")</f>
        <v>3+4 kvartal</v>
      </c>
      <c r="D3364" s="3" t="s">
        <v>3</v>
      </c>
      <c r="E3364" s="3" t="s">
        <v>65</v>
      </c>
      <c r="F3364" s="4">
        <v>4879</v>
      </c>
      <c r="G3364" s="14">
        <v>24.8</v>
      </c>
    </row>
    <row r="3365" spans="1:7" x14ac:dyDescent="0.25">
      <c r="A3365" s="3" t="s">
        <v>185</v>
      </c>
      <c r="B3365" s="3">
        <f t="shared" si="52"/>
        <v>2022</v>
      </c>
      <c r="C3365" s="3" t="str" cm="1">
        <f t="array" ref="C3365">_xlfn.IFS(LEFT(A3365,1)="1","1+2 kvartal",LEFT(A3365,1)="2","1+2 kvartal",LEFT(A3365,1)="3","3+4 kvartal",LEFT(A3365,1)="4","3+4 kvartal")</f>
        <v>3+4 kvartal</v>
      </c>
      <c r="D3365" s="3" t="s">
        <v>3</v>
      </c>
      <c r="E3365" s="3" t="s">
        <v>66</v>
      </c>
      <c r="F3365" s="4">
        <v>10811</v>
      </c>
      <c r="G3365" s="14">
        <v>20.3</v>
      </c>
    </row>
    <row r="3366" spans="1:7" x14ac:dyDescent="0.25">
      <c r="A3366" s="3" t="s">
        <v>185</v>
      </c>
      <c r="B3366" s="3">
        <f t="shared" si="52"/>
        <v>2022</v>
      </c>
      <c r="C3366" s="3" t="str" cm="1">
        <f t="array" ref="C3366">_xlfn.IFS(LEFT(A3366,1)="1","1+2 kvartal",LEFT(A3366,1)="2","1+2 kvartal",LEFT(A3366,1)="3","3+4 kvartal",LEFT(A3366,1)="4","3+4 kvartal")</f>
        <v>3+4 kvartal</v>
      </c>
      <c r="D3366" s="3" t="s">
        <v>3</v>
      </c>
      <c r="E3366" s="3" t="s">
        <v>67</v>
      </c>
      <c r="F3366" s="4">
        <v>2839</v>
      </c>
      <c r="G3366" s="14">
        <v>20.3</v>
      </c>
    </row>
    <row r="3367" spans="1:7" x14ac:dyDescent="0.25">
      <c r="A3367" s="3" t="s">
        <v>185</v>
      </c>
      <c r="B3367" s="3">
        <f t="shared" si="52"/>
        <v>2022</v>
      </c>
      <c r="C3367" s="3" t="str" cm="1">
        <f t="array" ref="C3367">_xlfn.IFS(LEFT(A3367,1)="1","1+2 kvartal",LEFT(A3367,1)="2","1+2 kvartal",LEFT(A3367,1)="3","3+4 kvartal",LEFT(A3367,1)="4","3+4 kvartal")</f>
        <v>3+4 kvartal</v>
      </c>
      <c r="D3367" s="3" t="s">
        <v>3</v>
      </c>
      <c r="E3367" s="3" t="s">
        <v>68</v>
      </c>
      <c r="F3367" s="4">
        <v>27991</v>
      </c>
      <c r="G3367" s="14">
        <v>19.899999999999999</v>
      </c>
    </row>
    <row r="3368" spans="1:7" x14ac:dyDescent="0.25">
      <c r="A3368" s="3" t="s">
        <v>185</v>
      </c>
      <c r="B3368" s="3">
        <f t="shared" si="52"/>
        <v>2022</v>
      </c>
      <c r="C3368" s="3" t="str" cm="1">
        <f t="array" ref="C3368">_xlfn.IFS(LEFT(A3368,1)="1","1+2 kvartal",LEFT(A3368,1)="2","1+2 kvartal",LEFT(A3368,1)="3","3+4 kvartal",LEFT(A3368,1)="4","3+4 kvartal")</f>
        <v>3+4 kvartal</v>
      </c>
      <c r="D3368" s="3" t="s">
        <v>3</v>
      </c>
      <c r="E3368" s="3" t="s">
        <v>69</v>
      </c>
      <c r="F3368" s="4">
        <v>5082</v>
      </c>
      <c r="G3368" s="14">
        <v>26.7</v>
      </c>
    </row>
    <row r="3369" spans="1:7" x14ac:dyDescent="0.25">
      <c r="A3369" s="3" t="s">
        <v>185</v>
      </c>
      <c r="B3369" s="3">
        <f t="shared" si="52"/>
        <v>2022</v>
      </c>
      <c r="C3369" s="3" t="str" cm="1">
        <f t="array" ref="C3369">_xlfn.IFS(LEFT(A3369,1)="1","1+2 kvartal",LEFT(A3369,1)="2","1+2 kvartal",LEFT(A3369,1)="3","3+4 kvartal",LEFT(A3369,1)="4","3+4 kvartal")</f>
        <v>3+4 kvartal</v>
      </c>
      <c r="D3369" s="3" t="s">
        <v>3</v>
      </c>
      <c r="E3369" s="3" t="s">
        <v>70</v>
      </c>
      <c r="F3369" s="4">
        <v>14821</v>
      </c>
      <c r="G3369" s="14">
        <v>23.4</v>
      </c>
    </row>
    <row r="3370" spans="1:7" x14ac:dyDescent="0.25">
      <c r="A3370" s="3" t="s">
        <v>185</v>
      </c>
      <c r="B3370" s="3">
        <f t="shared" si="52"/>
        <v>2022</v>
      </c>
      <c r="C3370" s="3" t="str" cm="1">
        <f t="array" ref="C3370">_xlfn.IFS(LEFT(A3370,1)="1","1+2 kvartal",LEFT(A3370,1)="2","1+2 kvartal",LEFT(A3370,1)="3","3+4 kvartal",LEFT(A3370,1)="4","3+4 kvartal")</f>
        <v>3+4 kvartal</v>
      </c>
      <c r="D3370" s="3" t="s">
        <v>3</v>
      </c>
      <c r="E3370" s="3" t="s">
        <v>71</v>
      </c>
      <c r="F3370" s="4">
        <v>3174</v>
      </c>
      <c r="G3370" s="14">
        <v>16.899999999999999</v>
      </c>
    </row>
    <row r="3371" spans="1:7" x14ac:dyDescent="0.25">
      <c r="A3371" s="3" t="s">
        <v>185</v>
      </c>
      <c r="B3371" s="3">
        <f t="shared" si="52"/>
        <v>2022</v>
      </c>
      <c r="C3371" s="3" t="str" cm="1">
        <f t="array" ref="C3371">_xlfn.IFS(LEFT(A3371,1)="1","1+2 kvartal",LEFT(A3371,1)="2","1+2 kvartal",LEFT(A3371,1)="3","3+4 kvartal",LEFT(A3371,1)="4","3+4 kvartal")</f>
        <v>3+4 kvartal</v>
      </c>
      <c r="D3371" s="3" t="s">
        <v>3</v>
      </c>
      <c r="E3371" s="3" t="s">
        <v>72</v>
      </c>
      <c r="F3371" s="4">
        <v>7061</v>
      </c>
      <c r="G3371" s="14">
        <v>20.399999999999999</v>
      </c>
    </row>
    <row r="3372" spans="1:7" x14ac:dyDescent="0.25">
      <c r="A3372" s="3" t="s">
        <v>185</v>
      </c>
      <c r="B3372" s="3">
        <f t="shared" si="52"/>
        <v>2022</v>
      </c>
      <c r="C3372" s="3" t="str" cm="1">
        <f t="array" ref="C3372">_xlfn.IFS(LEFT(A3372,1)="1","1+2 kvartal",LEFT(A3372,1)="2","1+2 kvartal",LEFT(A3372,1)="3","3+4 kvartal",LEFT(A3372,1)="4","3+4 kvartal")</f>
        <v>3+4 kvartal</v>
      </c>
      <c r="D3372" s="3" t="s">
        <v>3</v>
      </c>
      <c r="E3372" s="3" t="s">
        <v>73</v>
      </c>
      <c r="F3372" s="4">
        <v>4214</v>
      </c>
      <c r="G3372" s="14">
        <v>18.3</v>
      </c>
    </row>
    <row r="3373" spans="1:7" x14ac:dyDescent="0.25">
      <c r="A3373" s="3" t="s">
        <v>185</v>
      </c>
      <c r="B3373" s="3">
        <f t="shared" si="52"/>
        <v>2022</v>
      </c>
      <c r="C3373" s="3" t="str" cm="1">
        <f t="array" ref="C3373">_xlfn.IFS(LEFT(A3373,1)="1","1+2 kvartal",LEFT(A3373,1)="2","1+2 kvartal",LEFT(A3373,1)="3","3+4 kvartal",LEFT(A3373,1)="4","3+4 kvartal")</f>
        <v>3+4 kvartal</v>
      </c>
      <c r="D3373" s="3" t="s">
        <v>3</v>
      </c>
      <c r="E3373" s="3" t="s">
        <v>74</v>
      </c>
      <c r="F3373" s="4">
        <v>8381</v>
      </c>
      <c r="G3373" s="14">
        <v>14.6</v>
      </c>
    </row>
    <row r="3374" spans="1:7" x14ac:dyDescent="0.25">
      <c r="A3374" s="3" t="s">
        <v>185</v>
      </c>
      <c r="B3374" s="3">
        <f t="shared" si="52"/>
        <v>2022</v>
      </c>
      <c r="C3374" s="3" t="str" cm="1">
        <f t="array" ref="C3374">_xlfn.IFS(LEFT(A3374,1)="1","1+2 kvartal",LEFT(A3374,1)="2","1+2 kvartal",LEFT(A3374,1)="3","3+4 kvartal",LEFT(A3374,1)="4","3+4 kvartal")</f>
        <v>3+4 kvartal</v>
      </c>
      <c r="D3374" s="3" t="s">
        <v>3</v>
      </c>
      <c r="E3374" s="3" t="s">
        <v>75</v>
      </c>
      <c r="F3374" s="4">
        <v>3491</v>
      </c>
      <c r="G3374" s="14">
        <v>10.3</v>
      </c>
    </row>
    <row r="3375" spans="1:7" x14ac:dyDescent="0.25">
      <c r="A3375" s="3" t="s">
        <v>185</v>
      </c>
      <c r="B3375" s="3">
        <f t="shared" si="52"/>
        <v>2022</v>
      </c>
      <c r="C3375" s="3" t="str" cm="1">
        <f t="array" ref="C3375">_xlfn.IFS(LEFT(A3375,1)="1","1+2 kvartal",LEFT(A3375,1)="2","1+2 kvartal",LEFT(A3375,1)="3","3+4 kvartal",LEFT(A3375,1)="4","3+4 kvartal")</f>
        <v>3+4 kvartal</v>
      </c>
      <c r="D3375" s="3" t="s">
        <v>3</v>
      </c>
      <c r="E3375" s="3" t="s">
        <v>76</v>
      </c>
      <c r="F3375" s="4">
        <v>4451</v>
      </c>
      <c r="G3375" s="14">
        <v>16.7</v>
      </c>
    </row>
    <row r="3376" spans="1:7" x14ac:dyDescent="0.25">
      <c r="A3376" s="3" t="s">
        <v>185</v>
      </c>
      <c r="B3376" s="3">
        <f t="shared" si="52"/>
        <v>2022</v>
      </c>
      <c r="C3376" s="3" t="str" cm="1">
        <f t="array" ref="C3376">_xlfn.IFS(LEFT(A3376,1)="1","1+2 kvartal",LEFT(A3376,1)="2","1+2 kvartal",LEFT(A3376,1)="3","3+4 kvartal",LEFT(A3376,1)="4","3+4 kvartal")</f>
        <v>3+4 kvartal</v>
      </c>
      <c r="D3376" s="3" t="s">
        <v>3</v>
      </c>
      <c r="E3376" s="3" t="s">
        <v>77</v>
      </c>
      <c r="F3376" s="4">
        <v>544</v>
      </c>
      <c r="G3376" s="14">
        <v>26.3</v>
      </c>
    </row>
    <row r="3377" spans="1:7" x14ac:dyDescent="0.25">
      <c r="A3377" s="3" t="s">
        <v>185</v>
      </c>
      <c r="B3377" s="3">
        <f t="shared" si="52"/>
        <v>2022</v>
      </c>
      <c r="C3377" s="3" t="str" cm="1">
        <f t="array" ref="C3377">_xlfn.IFS(LEFT(A3377,1)="1","1+2 kvartal",LEFT(A3377,1)="2","1+2 kvartal",LEFT(A3377,1)="3","3+4 kvartal",LEFT(A3377,1)="4","3+4 kvartal")</f>
        <v>3+4 kvartal</v>
      </c>
      <c r="D3377" s="3" t="s">
        <v>3</v>
      </c>
      <c r="E3377" s="3" t="s">
        <v>78</v>
      </c>
      <c r="F3377" s="4">
        <v>11535</v>
      </c>
      <c r="G3377" s="14">
        <v>18.899999999999999</v>
      </c>
    </row>
    <row r="3378" spans="1:7" x14ac:dyDescent="0.25">
      <c r="A3378" s="3" t="s">
        <v>185</v>
      </c>
      <c r="B3378" s="3">
        <f t="shared" si="52"/>
        <v>2022</v>
      </c>
      <c r="C3378" s="3" t="str" cm="1">
        <f t="array" ref="C3378">_xlfn.IFS(LEFT(A3378,1)="1","1+2 kvartal",LEFT(A3378,1)="2","1+2 kvartal",LEFT(A3378,1)="3","3+4 kvartal",LEFT(A3378,1)="4","3+4 kvartal")</f>
        <v>3+4 kvartal</v>
      </c>
      <c r="D3378" s="3" t="s">
        <v>3</v>
      </c>
      <c r="E3378" s="3" t="s">
        <v>79</v>
      </c>
      <c r="F3378" s="4">
        <v>6320</v>
      </c>
      <c r="G3378" s="14">
        <v>16.100000000000001</v>
      </c>
    </row>
    <row r="3379" spans="1:7" x14ac:dyDescent="0.25">
      <c r="A3379" s="3" t="s">
        <v>185</v>
      </c>
      <c r="B3379" s="3">
        <f t="shared" si="52"/>
        <v>2022</v>
      </c>
      <c r="C3379" s="3" t="str" cm="1">
        <f t="array" ref="C3379">_xlfn.IFS(LEFT(A3379,1)="1","1+2 kvartal",LEFT(A3379,1)="2","1+2 kvartal",LEFT(A3379,1)="3","3+4 kvartal",LEFT(A3379,1)="4","3+4 kvartal")</f>
        <v>3+4 kvartal</v>
      </c>
      <c r="D3379" s="3" t="s">
        <v>3</v>
      </c>
      <c r="E3379" s="3" t="s">
        <v>80</v>
      </c>
      <c r="F3379" s="4">
        <v>6603</v>
      </c>
      <c r="G3379" s="14">
        <v>23.8</v>
      </c>
    </row>
    <row r="3380" spans="1:7" x14ac:dyDescent="0.25">
      <c r="A3380" s="3" t="s">
        <v>185</v>
      </c>
      <c r="B3380" s="3">
        <f t="shared" si="52"/>
        <v>2022</v>
      </c>
      <c r="C3380" s="3" t="str" cm="1">
        <f t="array" ref="C3380">_xlfn.IFS(LEFT(A3380,1)="1","1+2 kvartal",LEFT(A3380,1)="2","1+2 kvartal",LEFT(A3380,1)="3","3+4 kvartal",LEFT(A3380,1)="4","3+4 kvartal")</f>
        <v>3+4 kvartal</v>
      </c>
      <c r="D3380" s="3" t="s">
        <v>3</v>
      </c>
      <c r="E3380" s="3" t="s">
        <v>81</v>
      </c>
      <c r="F3380" s="4">
        <v>11173</v>
      </c>
      <c r="G3380" s="4">
        <v>22</v>
      </c>
    </row>
    <row r="3381" spans="1:7" x14ac:dyDescent="0.25">
      <c r="A3381" s="3" t="s">
        <v>185</v>
      </c>
      <c r="B3381" s="3">
        <f t="shared" si="52"/>
        <v>2022</v>
      </c>
      <c r="C3381" s="3" t="str" cm="1">
        <f t="array" ref="C3381">_xlfn.IFS(LEFT(A3381,1)="1","1+2 kvartal",LEFT(A3381,1)="2","1+2 kvartal",LEFT(A3381,1)="3","3+4 kvartal",LEFT(A3381,1)="4","3+4 kvartal")</f>
        <v>3+4 kvartal</v>
      </c>
      <c r="D3381" s="3" t="s">
        <v>3</v>
      </c>
      <c r="E3381" s="3" t="s">
        <v>82</v>
      </c>
      <c r="F3381" s="4">
        <v>1855</v>
      </c>
      <c r="G3381" s="14">
        <v>12.7</v>
      </c>
    </row>
    <row r="3382" spans="1:7" x14ac:dyDescent="0.25">
      <c r="A3382" s="3" t="s">
        <v>185</v>
      </c>
      <c r="B3382" s="3">
        <f t="shared" si="52"/>
        <v>2022</v>
      </c>
      <c r="C3382" s="3" t="str" cm="1">
        <f t="array" ref="C3382">_xlfn.IFS(LEFT(A3382,1)="1","1+2 kvartal",LEFT(A3382,1)="2","1+2 kvartal",LEFT(A3382,1)="3","3+4 kvartal",LEFT(A3382,1)="4","3+4 kvartal")</f>
        <v>3+4 kvartal</v>
      </c>
      <c r="D3382" s="3" t="s">
        <v>3</v>
      </c>
      <c r="E3382" s="3" t="s">
        <v>83</v>
      </c>
      <c r="F3382" s="4">
        <v>3888</v>
      </c>
      <c r="G3382" s="14">
        <v>20.6</v>
      </c>
    </row>
    <row r="3383" spans="1:7" x14ac:dyDescent="0.25">
      <c r="A3383" s="3" t="s">
        <v>185</v>
      </c>
      <c r="B3383" s="3">
        <f t="shared" si="52"/>
        <v>2022</v>
      </c>
      <c r="C3383" s="3" t="str" cm="1">
        <f t="array" ref="C3383">_xlfn.IFS(LEFT(A3383,1)="1","1+2 kvartal",LEFT(A3383,1)="2","1+2 kvartal",LEFT(A3383,1)="3","3+4 kvartal",LEFT(A3383,1)="4","3+4 kvartal")</f>
        <v>3+4 kvartal</v>
      </c>
      <c r="D3383" s="3" t="s">
        <v>3</v>
      </c>
      <c r="E3383" s="3" t="s">
        <v>84</v>
      </c>
      <c r="F3383" s="4">
        <v>2855</v>
      </c>
      <c r="G3383" s="14">
        <v>19.899999999999999</v>
      </c>
    </row>
    <row r="3384" spans="1:7" x14ac:dyDescent="0.25">
      <c r="A3384" s="3" t="s">
        <v>185</v>
      </c>
      <c r="B3384" s="3">
        <f t="shared" si="52"/>
        <v>2022</v>
      </c>
      <c r="C3384" s="3" t="str" cm="1">
        <f t="array" ref="C3384">_xlfn.IFS(LEFT(A3384,1)="1","1+2 kvartal",LEFT(A3384,1)="2","1+2 kvartal",LEFT(A3384,1)="3","3+4 kvartal",LEFT(A3384,1)="4","3+4 kvartal")</f>
        <v>3+4 kvartal</v>
      </c>
      <c r="D3384" s="3" t="s">
        <v>3</v>
      </c>
      <c r="E3384" s="3" t="s">
        <v>85</v>
      </c>
      <c r="F3384" s="4">
        <v>2878</v>
      </c>
      <c r="G3384" s="14">
        <v>23.1</v>
      </c>
    </row>
    <row r="3385" spans="1:7" x14ac:dyDescent="0.25">
      <c r="A3385" s="3" t="s">
        <v>185</v>
      </c>
      <c r="B3385" s="3">
        <f t="shared" si="52"/>
        <v>2022</v>
      </c>
      <c r="C3385" s="3" t="str" cm="1">
        <f t="array" ref="C3385">_xlfn.IFS(LEFT(A3385,1)="1","1+2 kvartal",LEFT(A3385,1)="2","1+2 kvartal",LEFT(A3385,1)="3","3+4 kvartal",LEFT(A3385,1)="4","3+4 kvartal")</f>
        <v>3+4 kvartal</v>
      </c>
      <c r="D3385" s="3" t="s">
        <v>3</v>
      </c>
      <c r="E3385" s="3" t="s">
        <v>86</v>
      </c>
      <c r="F3385" s="4">
        <v>8271</v>
      </c>
      <c r="G3385" s="14">
        <v>22.8</v>
      </c>
    </row>
    <row r="3386" spans="1:7" x14ac:dyDescent="0.25">
      <c r="A3386" s="3" t="s">
        <v>185</v>
      </c>
      <c r="B3386" s="3">
        <f t="shared" si="52"/>
        <v>2022</v>
      </c>
      <c r="C3386" s="3" t="str" cm="1">
        <f t="array" ref="C3386">_xlfn.IFS(LEFT(A3386,1)="1","1+2 kvartal",LEFT(A3386,1)="2","1+2 kvartal",LEFT(A3386,1)="3","3+4 kvartal",LEFT(A3386,1)="4","3+4 kvartal")</f>
        <v>3+4 kvartal</v>
      </c>
      <c r="D3386" s="3" t="s">
        <v>3</v>
      </c>
      <c r="E3386" s="3" t="s">
        <v>87</v>
      </c>
      <c r="F3386" s="4">
        <v>5435</v>
      </c>
      <c r="G3386" s="4">
        <v>21</v>
      </c>
    </row>
    <row r="3387" spans="1:7" x14ac:dyDescent="0.25">
      <c r="A3387" s="3" t="s">
        <v>185</v>
      </c>
      <c r="B3387" s="3">
        <f t="shared" si="52"/>
        <v>2022</v>
      </c>
      <c r="C3387" s="3" t="str" cm="1">
        <f t="array" ref="C3387">_xlfn.IFS(LEFT(A3387,1)="1","1+2 kvartal",LEFT(A3387,1)="2","1+2 kvartal",LEFT(A3387,1)="3","3+4 kvartal",LEFT(A3387,1)="4","3+4 kvartal")</f>
        <v>3+4 kvartal</v>
      </c>
      <c r="D3387" s="3" t="s">
        <v>3</v>
      </c>
      <c r="E3387" s="3" t="s">
        <v>88</v>
      </c>
      <c r="F3387" s="4">
        <v>10497</v>
      </c>
      <c r="G3387" s="14">
        <v>23.3</v>
      </c>
    </row>
    <row r="3388" spans="1:7" x14ac:dyDescent="0.25">
      <c r="A3388" s="3" t="s">
        <v>185</v>
      </c>
      <c r="B3388" s="3">
        <f t="shared" si="52"/>
        <v>2022</v>
      </c>
      <c r="C3388" s="3" t="str" cm="1">
        <f t="array" ref="C3388">_xlfn.IFS(LEFT(A3388,1)="1","1+2 kvartal",LEFT(A3388,1)="2","1+2 kvartal",LEFT(A3388,1)="3","3+4 kvartal",LEFT(A3388,1)="4","3+4 kvartal")</f>
        <v>3+4 kvartal</v>
      </c>
      <c r="D3388" s="3" t="s">
        <v>3</v>
      </c>
      <c r="E3388" s="3" t="s">
        <v>89</v>
      </c>
      <c r="F3388" s="4">
        <v>6247</v>
      </c>
      <c r="G3388" s="14">
        <v>23.8</v>
      </c>
    </row>
    <row r="3389" spans="1:7" x14ac:dyDescent="0.25">
      <c r="A3389" s="3" t="s">
        <v>185</v>
      </c>
      <c r="B3389" s="3">
        <f t="shared" si="52"/>
        <v>2022</v>
      </c>
      <c r="C3389" s="3" t="str" cm="1">
        <f t="array" ref="C3389">_xlfn.IFS(LEFT(A3389,1)="1","1+2 kvartal",LEFT(A3389,1)="2","1+2 kvartal",LEFT(A3389,1)="3","3+4 kvartal",LEFT(A3389,1)="4","3+4 kvartal")</f>
        <v>3+4 kvartal</v>
      </c>
      <c r="D3389" s="3" t="s">
        <v>3</v>
      </c>
      <c r="E3389" s="3" t="s">
        <v>90</v>
      </c>
      <c r="F3389" s="4">
        <v>5408</v>
      </c>
      <c r="G3389" s="14">
        <v>24.1</v>
      </c>
    </row>
    <row r="3390" spans="1:7" x14ac:dyDescent="0.25">
      <c r="A3390" s="3" t="s">
        <v>185</v>
      </c>
      <c r="B3390" s="3">
        <f t="shared" si="52"/>
        <v>2022</v>
      </c>
      <c r="C3390" s="3" t="str" cm="1">
        <f t="array" ref="C3390">_xlfn.IFS(LEFT(A3390,1)="1","1+2 kvartal",LEFT(A3390,1)="2","1+2 kvartal",LEFT(A3390,1)="3","3+4 kvartal",LEFT(A3390,1)="4","3+4 kvartal")</f>
        <v>3+4 kvartal</v>
      </c>
      <c r="D3390" s="3" t="s">
        <v>3</v>
      </c>
      <c r="E3390" s="3" t="s">
        <v>91</v>
      </c>
      <c r="F3390" s="4">
        <v>4551</v>
      </c>
      <c r="G3390" s="14">
        <v>16.899999999999999</v>
      </c>
    </row>
    <row r="3391" spans="1:7" x14ac:dyDescent="0.25">
      <c r="A3391" s="3" t="s">
        <v>185</v>
      </c>
      <c r="B3391" s="3">
        <f t="shared" si="52"/>
        <v>2022</v>
      </c>
      <c r="C3391" s="3" t="str" cm="1">
        <f t="array" ref="C3391">_xlfn.IFS(LEFT(A3391,1)="1","1+2 kvartal",LEFT(A3391,1)="2","1+2 kvartal",LEFT(A3391,1)="3","3+4 kvartal",LEFT(A3391,1)="4","3+4 kvartal")</f>
        <v>3+4 kvartal</v>
      </c>
      <c r="D3391" s="3" t="s">
        <v>3</v>
      </c>
      <c r="E3391" s="3" t="s">
        <v>92</v>
      </c>
      <c r="F3391" s="4">
        <v>1180</v>
      </c>
      <c r="G3391" s="14">
        <v>11.8</v>
      </c>
    </row>
    <row r="3392" spans="1:7" x14ac:dyDescent="0.25">
      <c r="A3392" s="3" t="s">
        <v>185</v>
      </c>
      <c r="B3392" s="3">
        <f t="shared" si="52"/>
        <v>2022</v>
      </c>
      <c r="C3392" s="3" t="str" cm="1">
        <f t="array" ref="C3392">_xlfn.IFS(LEFT(A3392,1)="1","1+2 kvartal",LEFT(A3392,1)="2","1+2 kvartal",LEFT(A3392,1)="3","3+4 kvartal",LEFT(A3392,1)="4","3+4 kvartal")</f>
        <v>3+4 kvartal</v>
      </c>
      <c r="D3392" s="3" t="s">
        <v>3</v>
      </c>
      <c r="E3392" s="3" t="s">
        <v>93</v>
      </c>
      <c r="F3392" s="4">
        <v>6289</v>
      </c>
      <c r="G3392" s="14">
        <v>20.7</v>
      </c>
    </row>
    <row r="3393" spans="1:7" x14ac:dyDescent="0.25">
      <c r="A3393" s="3" t="s">
        <v>185</v>
      </c>
      <c r="B3393" s="3">
        <f t="shared" si="52"/>
        <v>2022</v>
      </c>
      <c r="C3393" s="3" t="str" cm="1">
        <f t="array" ref="C3393">_xlfn.IFS(LEFT(A3393,1)="1","1+2 kvartal",LEFT(A3393,1)="2","1+2 kvartal",LEFT(A3393,1)="3","3+4 kvartal",LEFT(A3393,1)="4","3+4 kvartal")</f>
        <v>3+4 kvartal</v>
      </c>
      <c r="D3393" s="3" t="s">
        <v>3</v>
      </c>
      <c r="E3393" s="3" t="s">
        <v>94</v>
      </c>
      <c r="F3393" s="4">
        <v>5230</v>
      </c>
      <c r="G3393" s="14">
        <v>19.7</v>
      </c>
    </row>
    <row r="3394" spans="1:7" x14ac:dyDescent="0.25">
      <c r="A3394" s="3" t="s">
        <v>185</v>
      </c>
      <c r="B3394" s="3">
        <f t="shared" si="52"/>
        <v>2022</v>
      </c>
      <c r="C3394" s="3" t="str" cm="1">
        <f t="array" ref="C3394">_xlfn.IFS(LEFT(A3394,1)="1","1+2 kvartal",LEFT(A3394,1)="2","1+2 kvartal",LEFT(A3394,1)="3","3+4 kvartal",LEFT(A3394,1)="4","3+4 kvartal")</f>
        <v>3+4 kvartal</v>
      </c>
      <c r="D3394" s="3" t="s">
        <v>3</v>
      </c>
      <c r="E3394" s="3" t="s">
        <v>95</v>
      </c>
      <c r="F3394" s="4">
        <v>13869</v>
      </c>
      <c r="G3394" s="14">
        <v>18.2</v>
      </c>
    </row>
    <row r="3395" spans="1:7" x14ac:dyDescent="0.25">
      <c r="A3395" s="3" t="s">
        <v>185</v>
      </c>
      <c r="B3395" s="3">
        <f t="shared" si="52"/>
        <v>2022</v>
      </c>
      <c r="C3395" s="3" t="str" cm="1">
        <f t="array" ref="C3395">_xlfn.IFS(LEFT(A3395,1)="1","1+2 kvartal",LEFT(A3395,1)="2","1+2 kvartal",LEFT(A3395,1)="3","3+4 kvartal",LEFT(A3395,1)="4","3+4 kvartal")</f>
        <v>3+4 kvartal</v>
      </c>
      <c r="D3395" s="3" t="s">
        <v>3</v>
      </c>
      <c r="E3395" s="3" t="s">
        <v>96</v>
      </c>
      <c r="F3395" s="4">
        <v>5083</v>
      </c>
      <c r="G3395" s="14">
        <v>22.9</v>
      </c>
    </row>
    <row r="3396" spans="1:7" x14ac:dyDescent="0.25">
      <c r="A3396" s="3" t="s">
        <v>185</v>
      </c>
      <c r="B3396" s="3">
        <f t="shared" ref="B3396:B3459" si="53">VALUE(RIGHT(A3396,4))</f>
        <v>2022</v>
      </c>
      <c r="C3396" s="3" t="str" cm="1">
        <f t="array" ref="C3396">_xlfn.IFS(LEFT(A3396,1)="1","1+2 kvartal",LEFT(A3396,1)="2","1+2 kvartal",LEFT(A3396,1)="3","3+4 kvartal",LEFT(A3396,1)="4","3+4 kvartal")</f>
        <v>3+4 kvartal</v>
      </c>
      <c r="D3396" s="3" t="s">
        <v>3</v>
      </c>
      <c r="E3396" s="3" t="s">
        <v>97</v>
      </c>
      <c r="F3396" s="4">
        <v>13014</v>
      </c>
      <c r="G3396" s="14">
        <v>21.4</v>
      </c>
    </row>
    <row r="3397" spans="1:7" x14ac:dyDescent="0.25">
      <c r="A3397" s="3" t="s">
        <v>185</v>
      </c>
      <c r="B3397" s="3">
        <f t="shared" si="53"/>
        <v>2022</v>
      </c>
      <c r="C3397" s="3" t="str" cm="1">
        <f t="array" ref="C3397">_xlfn.IFS(LEFT(A3397,1)="1","1+2 kvartal",LEFT(A3397,1)="2","1+2 kvartal",LEFT(A3397,1)="3","3+4 kvartal",LEFT(A3397,1)="4","3+4 kvartal")</f>
        <v>3+4 kvartal</v>
      </c>
      <c r="D3397" s="3" t="s">
        <v>3</v>
      </c>
      <c r="E3397" s="3" t="s">
        <v>98</v>
      </c>
      <c r="F3397" s="4">
        <v>6459</v>
      </c>
      <c r="G3397" s="14">
        <v>23.7</v>
      </c>
    </row>
    <row r="3398" spans="1:7" x14ac:dyDescent="0.25">
      <c r="A3398" s="3" t="s">
        <v>185</v>
      </c>
      <c r="B3398" s="3">
        <f t="shared" si="53"/>
        <v>2022</v>
      </c>
      <c r="C3398" s="3" t="str" cm="1">
        <f t="array" ref="C3398">_xlfn.IFS(LEFT(A3398,1)="1","1+2 kvartal",LEFT(A3398,1)="2","1+2 kvartal",LEFT(A3398,1)="3","3+4 kvartal",LEFT(A3398,1)="4","3+4 kvartal")</f>
        <v>3+4 kvartal</v>
      </c>
      <c r="D3398" s="3" t="s">
        <v>3</v>
      </c>
      <c r="E3398" s="3" t="s">
        <v>99</v>
      </c>
      <c r="F3398" s="4">
        <v>761</v>
      </c>
      <c r="G3398" s="14">
        <v>22.8</v>
      </c>
    </row>
    <row r="3399" spans="1:7" x14ac:dyDescent="0.25">
      <c r="A3399" s="3" t="s">
        <v>185</v>
      </c>
      <c r="B3399" s="3">
        <f t="shared" si="53"/>
        <v>2022</v>
      </c>
      <c r="C3399" s="3" t="str" cm="1">
        <f t="array" ref="C3399">_xlfn.IFS(LEFT(A3399,1)="1","1+2 kvartal",LEFT(A3399,1)="2","1+2 kvartal",LEFT(A3399,1)="3","3+4 kvartal",LEFT(A3399,1)="4","3+4 kvartal")</f>
        <v>3+4 kvartal</v>
      </c>
      <c r="D3399" s="3" t="s">
        <v>3</v>
      </c>
      <c r="E3399" s="3" t="s">
        <v>100</v>
      </c>
      <c r="F3399" s="4">
        <v>7963</v>
      </c>
      <c r="G3399" s="14">
        <v>22.1</v>
      </c>
    </row>
    <row r="3400" spans="1:7" x14ac:dyDescent="0.25">
      <c r="A3400" s="3" t="s">
        <v>185</v>
      </c>
      <c r="B3400" s="3">
        <f t="shared" si="53"/>
        <v>2022</v>
      </c>
      <c r="C3400" s="3" t="str" cm="1">
        <f t="array" ref="C3400">_xlfn.IFS(LEFT(A3400,1)="1","1+2 kvartal",LEFT(A3400,1)="2","1+2 kvartal",LEFT(A3400,1)="3","3+4 kvartal",LEFT(A3400,1)="4","3+4 kvartal")</f>
        <v>3+4 kvartal</v>
      </c>
      <c r="D3400" s="3" t="s">
        <v>3</v>
      </c>
      <c r="E3400" s="3" t="s">
        <v>101</v>
      </c>
      <c r="F3400" s="4">
        <v>26630</v>
      </c>
      <c r="G3400" s="14">
        <v>17.7</v>
      </c>
    </row>
    <row r="3401" spans="1:7" x14ac:dyDescent="0.25">
      <c r="A3401" s="3" t="s">
        <v>185</v>
      </c>
      <c r="B3401" s="3">
        <f t="shared" si="53"/>
        <v>2022</v>
      </c>
      <c r="C3401" s="3" t="str" cm="1">
        <f t="array" ref="C3401">_xlfn.IFS(LEFT(A3401,1)="1","1+2 kvartal",LEFT(A3401,1)="2","1+2 kvartal",LEFT(A3401,1)="3","3+4 kvartal",LEFT(A3401,1)="4","3+4 kvartal")</f>
        <v>3+4 kvartal</v>
      </c>
      <c r="D3401" s="3" t="s">
        <v>3</v>
      </c>
      <c r="E3401" s="3" t="s">
        <v>102</v>
      </c>
      <c r="F3401" s="4">
        <v>42770</v>
      </c>
      <c r="G3401" s="14">
        <v>17.100000000000001</v>
      </c>
    </row>
    <row r="3402" spans="1:7" x14ac:dyDescent="0.25">
      <c r="A3402" s="3" t="s">
        <v>185</v>
      </c>
      <c r="B3402" s="3">
        <f t="shared" si="53"/>
        <v>2022</v>
      </c>
      <c r="C3402" s="3" t="str" cm="1">
        <f t="array" ref="C3402">_xlfn.IFS(LEFT(A3402,1)="1","1+2 kvartal",LEFT(A3402,1)="2","1+2 kvartal",LEFT(A3402,1)="3","3+4 kvartal",LEFT(A3402,1)="4","3+4 kvartal")</f>
        <v>3+4 kvartal</v>
      </c>
      <c r="D3402" s="3" t="s">
        <v>3</v>
      </c>
      <c r="E3402" s="3" t="s">
        <v>103</v>
      </c>
      <c r="F3402" s="4">
        <v>6037</v>
      </c>
      <c r="G3402" s="5"/>
    </row>
    <row r="3403" spans="1:7" x14ac:dyDescent="0.25">
      <c r="A3403" s="3" t="s">
        <v>185</v>
      </c>
      <c r="B3403" s="3">
        <f t="shared" si="53"/>
        <v>2022</v>
      </c>
      <c r="C3403" s="3" t="str" cm="1">
        <f t="array" ref="C3403">_xlfn.IFS(LEFT(A3403,1)="1","1+2 kvartal",LEFT(A3403,1)="2","1+2 kvartal",LEFT(A3403,1)="3","3+4 kvartal",LEFT(A3403,1)="4","3+4 kvartal")</f>
        <v>3+4 kvartal</v>
      </c>
      <c r="D3403" s="3" t="s">
        <v>104</v>
      </c>
      <c r="E3403" s="3" t="s">
        <v>4</v>
      </c>
      <c r="F3403" s="4">
        <v>235254</v>
      </c>
      <c r="G3403" s="14">
        <v>6.2</v>
      </c>
    </row>
    <row r="3404" spans="1:7" x14ac:dyDescent="0.25">
      <c r="A3404" s="3" t="s">
        <v>185</v>
      </c>
      <c r="B3404" s="3">
        <f t="shared" si="53"/>
        <v>2022</v>
      </c>
      <c r="C3404" s="3" t="str" cm="1">
        <f t="array" ref="C3404">_xlfn.IFS(LEFT(A3404,1)="1","1+2 kvartal",LEFT(A3404,1)="2","1+2 kvartal",LEFT(A3404,1)="3","3+4 kvartal",LEFT(A3404,1)="4","3+4 kvartal")</f>
        <v>3+4 kvartal</v>
      </c>
      <c r="D3404" s="3" t="s">
        <v>104</v>
      </c>
      <c r="E3404" s="3" t="s">
        <v>5</v>
      </c>
      <c r="F3404" s="4">
        <v>1200</v>
      </c>
      <c r="G3404" s="14">
        <v>6.8</v>
      </c>
    </row>
    <row r="3405" spans="1:7" x14ac:dyDescent="0.25">
      <c r="A3405" s="3" t="s">
        <v>185</v>
      </c>
      <c r="B3405" s="3">
        <f t="shared" si="53"/>
        <v>2022</v>
      </c>
      <c r="C3405" s="3" t="str" cm="1">
        <f t="array" ref="C3405">_xlfn.IFS(LEFT(A3405,1)="1","1+2 kvartal",LEFT(A3405,1)="2","1+2 kvartal",LEFT(A3405,1)="3","3+4 kvartal",LEFT(A3405,1)="4","3+4 kvartal")</f>
        <v>3+4 kvartal</v>
      </c>
      <c r="D3405" s="3" t="s">
        <v>104</v>
      </c>
      <c r="E3405" s="3" t="s">
        <v>6</v>
      </c>
      <c r="F3405" s="4">
        <v>382</v>
      </c>
      <c r="G3405" s="14">
        <v>2.5</v>
      </c>
    </row>
    <row r="3406" spans="1:7" x14ac:dyDescent="0.25">
      <c r="A3406" s="3" t="s">
        <v>185</v>
      </c>
      <c r="B3406" s="3">
        <f t="shared" si="53"/>
        <v>2022</v>
      </c>
      <c r="C3406" s="3" t="str" cm="1">
        <f t="array" ref="C3406">_xlfn.IFS(LEFT(A3406,1)="1","1+2 kvartal",LEFT(A3406,1)="2","1+2 kvartal",LEFT(A3406,1)="3","3+4 kvartal",LEFT(A3406,1)="4","3+4 kvartal")</f>
        <v>3+4 kvartal</v>
      </c>
      <c r="D3406" s="3" t="s">
        <v>104</v>
      </c>
      <c r="E3406" s="3" t="s">
        <v>7</v>
      </c>
      <c r="F3406" s="4">
        <v>2042</v>
      </c>
      <c r="G3406" s="14">
        <v>8.1</v>
      </c>
    </row>
    <row r="3407" spans="1:7" x14ac:dyDescent="0.25">
      <c r="A3407" s="3" t="s">
        <v>185</v>
      </c>
      <c r="B3407" s="3">
        <f t="shared" si="53"/>
        <v>2022</v>
      </c>
      <c r="C3407" s="3" t="str" cm="1">
        <f t="array" ref="C3407">_xlfn.IFS(LEFT(A3407,1)="1","1+2 kvartal",LEFT(A3407,1)="2","1+2 kvartal",LEFT(A3407,1)="3","3+4 kvartal",LEFT(A3407,1)="4","3+4 kvartal")</f>
        <v>3+4 kvartal</v>
      </c>
      <c r="D3407" s="3" t="s">
        <v>104</v>
      </c>
      <c r="E3407" s="3" t="s">
        <v>8</v>
      </c>
      <c r="F3407" s="4">
        <v>2229</v>
      </c>
      <c r="G3407" s="14">
        <v>7.2</v>
      </c>
    </row>
    <row r="3408" spans="1:7" x14ac:dyDescent="0.25">
      <c r="A3408" s="3" t="s">
        <v>185</v>
      </c>
      <c r="B3408" s="3">
        <f t="shared" si="53"/>
        <v>2022</v>
      </c>
      <c r="C3408" s="3" t="str" cm="1">
        <f t="array" ref="C3408">_xlfn.IFS(LEFT(A3408,1)="1","1+2 kvartal",LEFT(A3408,1)="2","1+2 kvartal",LEFT(A3408,1)="3","3+4 kvartal",LEFT(A3408,1)="4","3+4 kvartal")</f>
        <v>3+4 kvartal</v>
      </c>
      <c r="D3408" s="3" t="s">
        <v>104</v>
      </c>
      <c r="E3408" s="3" t="s">
        <v>9</v>
      </c>
      <c r="F3408" s="4">
        <v>1246</v>
      </c>
      <c r="G3408" s="14">
        <v>7.5</v>
      </c>
    </row>
    <row r="3409" spans="1:7" x14ac:dyDescent="0.25">
      <c r="A3409" s="3" t="s">
        <v>185</v>
      </c>
      <c r="B3409" s="3">
        <f t="shared" si="53"/>
        <v>2022</v>
      </c>
      <c r="C3409" s="3" t="str" cm="1">
        <f t="array" ref="C3409">_xlfn.IFS(LEFT(A3409,1)="1","1+2 kvartal",LEFT(A3409,1)="2","1+2 kvartal",LEFT(A3409,1)="3","3+4 kvartal",LEFT(A3409,1)="4","3+4 kvartal")</f>
        <v>3+4 kvartal</v>
      </c>
      <c r="D3409" s="3" t="s">
        <v>104</v>
      </c>
      <c r="E3409" s="3" t="s">
        <v>10</v>
      </c>
      <c r="F3409" s="4">
        <v>2576</v>
      </c>
      <c r="G3409" s="14">
        <v>11.1</v>
      </c>
    </row>
    <row r="3410" spans="1:7" x14ac:dyDescent="0.25">
      <c r="A3410" s="3" t="s">
        <v>185</v>
      </c>
      <c r="B3410" s="3">
        <f t="shared" si="53"/>
        <v>2022</v>
      </c>
      <c r="C3410" s="3" t="str" cm="1">
        <f t="array" ref="C3410">_xlfn.IFS(LEFT(A3410,1)="1","1+2 kvartal",LEFT(A3410,1)="2","1+2 kvartal",LEFT(A3410,1)="3","3+4 kvartal",LEFT(A3410,1)="4","3+4 kvartal")</f>
        <v>3+4 kvartal</v>
      </c>
      <c r="D3410" s="3" t="s">
        <v>104</v>
      </c>
      <c r="E3410" s="3" t="s">
        <v>11</v>
      </c>
      <c r="F3410" s="4">
        <v>1582</v>
      </c>
      <c r="G3410" s="14">
        <v>6.9</v>
      </c>
    </row>
    <row r="3411" spans="1:7" x14ac:dyDescent="0.25">
      <c r="A3411" s="3" t="s">
        <v>185</v>
      </c>
      <c r="B3411" s="3">
        <f t="shared" si="53"/>
        <v>2022</v>
      </c>
      <c r="C3411" s="3" t="str" cm="1">
        <f t="array" ref="C3411">_xlfn.IFS(LEFT(A3411,1)="1","1+2 kvartal",LEFT(A3411,1)="2","1+2 kvartal",LEFT(A3411,1)="3","3+4 kvartal",LEFT(A3411,1)="4","3+4 kvartal")</f>
        <v>3+4 kvartal</v>
      </c>
      <c r="D3411" s="3" t="s">
        <v>104</v>
      </c>
      <c r="E3411" s="3" t="s">
        <v>12</v>
      </c>
      <c r="F3411" s="4">
        <v>1624</v>
      </c>
      <c r="G3411" s="14">
        <v>7.4</v>
      </c>
    </row>
    <row r="3412" spans="1:7" x14ac:dyDescent="0.25">
      <c r="A3412" s="3" t="s">
        <v>185</v>
      </c>
      <c r="B3412" s="3">
        <f t="shared" si="53"/>
        <v>2022</v>
      </c>
      <c r="C3412" s="3" t="str" cm="1">
        <f t="array" ref="C3412">_xlfn.IFS(LEFT(A3412,1)="1","1+2 kvartal",LEFT(A3412,1)="2","1+2 kvartal",LEFT(A3412,1)="3","3+4 kvartal",LEFT(A3412,1)="4","3+4 kvartal")</f>
        <v>3+4 kvartal</v>
      </c>
      <c r="D3412" s="3" t="s">
        <v>104</v>
      </c>
      <c r="E3412" s="3" t="s">
        <v>13</v>
      </c>
      <c r="F3412" s="4">
        <v>219</v>
      </c>
      <c r="G3412" s="14">
        <v>2.6</v>
      </c>
    </row>
    <row r="3413" spans="1:7" x14ac:dyDescent="0.25">
      <c r="A3413" s="3" t="s">
        <v>185</v>
      </c>
      <c r="B3413" s="3">
        <f t="shared" si="53"/>
        <v>2022</v>
      </c>
      <c r="C3413" s="3" t="str" cm="1">
        <f t="array" ref="C3413">_xlfn.IFS(LEFT(A3413,1)="1","1+2 kvartal",LEFT(A3413,1)="2","1+2 kvartal",LEFT(A3413,1)="3","3+4 kvartal",LEFT(A3413,1)="4","3+4 kvartal")</f>
        <v>3+4 kvartal</v>
      </c>
      <c r="D3413" s="3" t="s">
        <v>104</v>
      </c>
      <c r="E3413" s="3" t="s">
        <v>14</v>
      </c>
      <c r="F3413" s="4">
        <v>843</v>
      </c>
      <c r="G3413" s="14">
        <v>3.1</v>
      </c>
    </row>
    <row r="3414" spans="1:7" x14ac:dyDescent="0.25">
      <c r="A3414" s="3" t="s">
        <v>185</v>
      </c>
      <c r="B3414" s="3">
        <f t="shared" si="53"/>
        <v>2022</v>
      </c>
      <c r="C3414" s="3" t="str" cm="1">
        <f t="array" ref="C3414">_xlfn.IFS(LEFT(A3414,1)="1","1+2 kvartal",LEFT(A3414,1)="2","1+2 kvartal",LEFT(A3414,1)="3","3+4 kvartal",LEFT(A3414,1)="4","3+4 kvartal")</f>
        <v>3+4 kvartal</v>
      </c>
      <c r="D3414" s="3" t="s">
        <v>104</v>
      </c>
      <c r="E3414" s="3" t="s">
        <v>15</v>
      </c>
      <c r="F3414" s="4">
        <v>5450</v>
      </c>
      <c r="G3414" s="14">
        <v>7.4</v>
      </c>
    </row>
    <row r="3415" spans="1:7" x14ac:dyDescent="0.25">
      <c r="A3415" s="3" t="s">
        <v>185</v>
      </c>
      <c r="B3415" s="3">
        <f t="shared" si="53"/>
        <v>2022</v>
      </c>
      <c r="C3415" s="3" t="str" cm="1">
        <f t="array" ref="C3415">_xlfn.IFS(LEFT(A3415,1)="1","1+2 kvartal",LEFT(A3415,1)="2","1+2 kvartal",LEFT(A3415,1)="3","3+4 kvartal",LEFT(A3415,1)="4","3+4 kvartal")</f>
        <v>3+4 kvartal</v>
      </c>
      <c r="D3415" s="3" t="s">
        <v>104</v>
      </c>
      <c r="E3415" s="3" t="s">
        <v>16</v>
      </c>
      <c r="F3415" s="4">
        <v>96</v>
      </c>
      <c r="G3415" s="14">
        <v>5.4</v>
      </c>
    </row>
    <row r="3416" spans="1:7" x14ac:dyDescent="0.25">
      <c r="A3416" s="3" t="s">
        <v>185</v>
      </c>
      <c r="B3416" s="3">
        <f t="shared" si="53"/>
        <v>2022</v>
      </c>
      <c r="C3416" s="3" t="str" cm="1">
        <f t="array" ref="C3416">_xlfn.IFS(LEFT(A3416,1)="1","1+2 kvartal",LEFT(A3416,1)="2","1+2 kvartal",LEFT(A3416,1)="3","3+4 kvartal",LEFT(A3416,1)="4","3+4 kvartal")</f>
        <v>3+4 kvartal</v>
      </c>
      <c r="D3416" s="3" t="s">
        <v>104</v>
      </c>
      <c r="E3416" s="3" t="s">
        <v>17</v>
      </c>
      <c r="F3416" s="4">
        <v>1386</v>
      </c>
      <c r="G3416" s="14">
        <v>4.5999999999999996</v>
      </c>
    </row>
    <row r="3417" spans="1:7" x14ac:dyDescent="0.25">
      <c r="A3417" s="3" t="s">
        <v>185</v>
      </c>
      <c r="B3417" s="3">
        <f t="shared" si="53"/>
        <v>2022</v>
      </c>
      <c r="C3417" s="3" t="str" cm="1">
        <f t="array" ref="C3417">_xlfn.IFS(LEFT(A3417,1)="1","1+2 kvartal",LEFT(A3417,1)="2","1+2 kvartal",LEFT(A3417,1)="3","3+4 kvartal",LEFT(A3417,1)="4","3+4 kvartal")</f>
        <v>3+4 kvartal</v>
      </c>
      <c r="D3417" s="3" t="s">
        <v>104</v>
      </c>
      <c r="E3417" s="3" t="s">
        <v>18</v>
      </c>
      <c r="F3417" s="4">
        <v>1518</v>
      </c>
      <c r="G3417" s="14">
        <v>6.5</v>
      </c>
    </row>
    <row r="3418" spans="1:7" x14ac:dyDescent="0.25">
      <c r="A3418" s="3" t="s">
        <v>185</v>
      </c>
      <c r="B3418" s="3">
        <f t="shared" si="53"/>
        <v>2022</v>
      </c>
      <c r="C3418" s="3" t="str" cm="1">
        <f t="array" ref="C3418">_xlfn.IFS(LEFT(A3418,1)="1","1+2 kvartal",LEFT(A3418,1)="2","1+2 kvartal",LEFT(A3418,1)="3","3+4 kvartal",LEFT(A3418,1)="4","3+4 kvartal")</f>
        <v>3+4 kvartal</v>
      </c>
      <c r="D3418" s="3" t="s">
        <v>104</v>
      </c>
      <c r="E3418" s="3" t="s">
        <v>19</v>
      </c>
      <c r="F3418" s="4">
        <v>1292</v>
      </c>
      <c r="G3418" s="14">
        <v>5.3</v>
      </c>
    </row>
    <row r="3419" spans="1:7" x14ac:dyDescent="0.25">
      <c r="A3419" s="3" t="s">
        <v>185</v>
      </c>
      <c r="B3419" s="3">
        <f t="shared" si="53"/>
        <v>2022</v>
      </c>
      <c r="C3419" s="3" t="str" cm="1">
        <f t="array" ref="C3419">_xlfn.IFS(LEFT(A3419,1)="1","1+2 kvartal",LEFT(A3419,1)="2","1+2 kvartal",LEFT(A3419,1)="3","3+4 kvartal",LEFT(A3419,1)="4","3+4 kvartal")</f>
        <v>3+4 kvartal</v>
      </c>
      <c r="D3419" s="3" t="s">
        <v>104</v>
      </c>
      <c r="E3419" s="3" t="s">
        <v>20</v>
      </c>
      <c r="F3419" s="4">
        <v>2471</v>
      </c>
      <c r="G3419" s="14">
        <v>7.5</v>
      </c>
    </row>
    <row r="3420" spans="1:7" x14ac:dyDescent="0.25">
      <c r="A3420" s="3" t="s">
        <v>185</v>
      </c>
      <c r="B3420" s="3">
        <f t="shared" si="53"/>
        <v>2022</v>
      </c>
      <c r="C3420" s="3" t="str" cm="1">
        <f t="array" ref="C3420">_xlfn.IFS(LEFT(A3420,1)="1","1+2 kvartal",LEFT(A3420,1)="2","1+2 kvartal",LEFT(A3420,1)="3","3+4 kvartal",LEFT(A3420,1)="4","3+4 kvartal")</f>
        <v>3+4 kvartal</v>
      </c>
      <c r="D3420" s="3" t="s">
        <v>104</v>
      </c>
      <c r="E3420" s="3" t="s">
        <v>21</v>
      </c>
      <c r="F3420" s="4">
        <v>2457</v>
      </c>
      <c r="G3420" s="14">
        <v>3.5</v>
      </c>
    </row>
    <row r="3421" spans="1:7" x14ac:dyDescent="0.25">
      <c r="A3421" s="3" t="s">
        <v>185</v>
      </c>
      <c r="B3421" s="3">
        <f t="shared" si="53"/>
        <v>2022</v>
      </c>
      <c r="C3421" s="3" t="str" cm="1">
        <f t="array" ref="C3421">_xlfn.IFS(LEFT(A3421,1)="1","1+2 kvartal",LEFT(A3421,1)="2","1+2 kvartal",LEFT(A3421,1)="3","3+4 kvartal",LEFT(A3421,1)="4","3+4 kvartal")</f>
        <v>3+4 kvartal</v>
      </c>
      <c r="D3421" s="3" t="s">
        <v>104</v>
      </c>
      <c r="E3421" s="3" t="s">
        <v>22</v>
      </c>
      <c r="F3421" s="4">
        <v>3204</v>
      </c>
      <c r="G3421" s="4">
        <v>9</v>
      </c>
    </row>
    <row r="3422" spans="1:7" x14ac:dyDescent="0.25">
      <c r="A3422" s="3" t="s">
        <v>185</v>
      </c>
      <c r="B3422" s="3">
        <f t="shared" si="53"/>
        <v>2022</v>
      </c>
      <c r="C3422" s="3" t="str" cm="1">
        <f t="array" ref="C3422">_xlfn.IFS(LEFT(A3422,1)="1","1+2 kvartal",LEFT(A3422,1)="2","1+2 kvartal",LEFT(A3422,1)="3","3+4 kvartal",LEFT(A3422,1)="4","3+4 kvartal")</f>
        <v>3+4 kvartal</v>
      </c>
      <c r="D3422" s="3" t="s">
        <v>104</v>
      </c>
      <c r="E3422" s="3" t="s">
        <v>23</v>
      </c>
      <c r="F3422" s="4">
        <v>1557</v>
      </c>
      <c r="G3422" s="14">
        <v>5.5</v>
      </c>
    </row>
    <row r="3423" spans="1:7" x14ac:dyDescent="0.25">
      <c r="A3423" s="3" t="s">
        <v>185</v>
      </c>
      <c r="B3423" s="3">
        <f t="shared" si="53"/>
        <v>2022</v>
      </c>
      <c r="C3423" s="3" t="str" cm="1">
        <f t="array" ref="C3423">_xlfn.IFS(LEFT(A3423,1)="1","1+2 kvartal",LEFT(A3423,1)="2","1+2 kvartal",LEFT(A3423,1)="3","3+4 kvartal",LEFT(A3423,1)="4","3+4 kvartal")</f>
        <v>3+4 kvartal</v>
      </c>
      <c r="D3423" s="3" t="s">
        <v>104</v>
      </c>
      <c r="E3423" s="3" t="s">
        <v>24</v>
      </c>
      <c r="F3423" s="4">
        <v>906</v>
      </c>
      <c r="G3423" s="14">
        <v>3.7</v>
      </c>
    </row>
    <row r="3424" spans="1:7" x14ac:dyDescent="0.25">
      <c r="A3424" s="3" t="s">
        <v>185</v>
      </c>
      <c r="B3424" s="3">
        <f t="shared" si="53"/>
        <v>2022</v>
      </c>
      <c r="C3424" s="3" t="str" cm="1">
        <f t="array" ref="C3424">_xlfn.IFS(LEFT(A3424,1)="1","1+2 kvartal",LEFT(A3424,1)="2","1+2 kvartal",LEFT(A3424,1)="3","3+4 kvartal",LEFT(A3424,1)="4","3+4 kvartal")</f>
        <v>3+4 kvartal</v>
      </c>
      <c r="D3424" s="3" t="s">
        <v>104</v>
      </c>
      <c r="E3424" s="3" t="s">
        <v>25</v>
      </c>
      <c r="F3424" s="4">
        <v>2617</v>
      </c>
      <c r="G3424" s="14">
        <v>8.4</v>
      </c>
    </row>
    <row r="3425" spans="1:7" x14ac:dyDescent="0.25">
      <c r="A3425" s="3" t="s">
        <v>185</v>
      </c>
      <c r="B3425" s="3">
        <f t="shared" si="53"/>
        <v>2022</v>
      </c>
      <c r="C3425" s="3" t="str" cm="1">
        <f t="array" ref="C3425">_xlfn.IFS(LEFT(A3425,1)="1","1+2 kvartal",LEFT(A3425,1)="2","1+2 kvartal",LEFT(A3425,1)="3","3+4 kvartal",LEFT(A3425,1)="4","3+4 kvartal")</f>
        <v>3+4 kvartal</v>
      </c>
      <c r="D3425" s="3" t="s">
        <v>104</v>
      </c>
      <c r="E3425" s="3" t="s">
        <v>26</v>
      </c>
      <c r="F3425" s="4">
        <v>1251</v>
      </c>
      <c r="G3425" s="14">
        <v>2.7</v>
      </c>
    </row>
    <row r="3426" spans="1:7" x14ac:dyDescent="0.25">
      <c r="A3426" s="3" t="s">
        <v>185</v>
      </c>
      <c r="B3426" s="3">
        <f t="shared" si="53"/>
        <v>2022</v>
      </c>
      <c r="C3426" s="3" t="str" cm="1">
        <f t="array" ref="C3426">_xlfn.IFS(LEFT(A3426,1)="1","1+2 kvartal",LEFT(A3426,1)="2","1+2 kvartal",LEFT(A3426,1)="3","3+4 kvartal",LEFT(A3426,1)="4","3+4 kvartal")</f>
        <v>3+4 kvartal</v>
      </c>
      <c r="D3426" s="3" t="s">
        <v>104</v>
      </c>
      <c r="E3426" s="3" t="s">
        <v>27</v>
      </c>
      <c r="F3426" s="4">
        <v>2043</v>
      </c>
      <c r="G3426" s="14">
        <v>4.5</v>
      </c>
    </row>
    <row r="3427" spans="1:7" x14ac:dyDescent="0.25">
      <c r="A3427" s="3" t="s">
        <v>185</v>
      </c>
      <c r="B3427" s="3">
        <f t="shared" si="53"/>
        <v>2022</v>
      </c>
      <c r="C3427" s="3" t="str" cm="1">
        <f t="array" ref="C3427">_xlfn.IFS(LEFT(A3427,1)="1","1+2 kvartal",LEFT(A3427,1)="2","1+2 kvartal",LEFT(A3427,1)="3","3+4 kvartal",LEFT(A3427,1)="4","3+4 kvartal")</f>
        <v>3+4 kvartal</v>
      </c>
      <c r="D3427" s="3" t="s">
        <v>104</v>
      </c>
      <c r="E3427" s="3" t="s">
        <v>28</v>
      </c>
      <c r="F3427" s="4">
        <v>786</v>
      </c>
      <c r="G3427" s="14">
        <v>5.0999999999999996</v>
      </c>
    </row>
    <row r="3428" spans="1:7" x14ac:dyDescent="0.25">
      <c r="A3428" s="3" t="s">
        <v>185</v>
      </c>
      <c r="B3428" s="3">
        <f t="shared" si="53"/>
        <v>2022</v>
      </c>
      <c r="C3428" s="3" t="str" cm="1">
        <f t="array" ref="C3428">_xlfn.IFS(LEFT(A3428,1)="1","1+2 kvartal",LEFT(A3428,1)="2","1+2 kvartal",LEFT(A3428,1)="3","3+4 kvartal",LEFT(A3428,1)="4","3+4 kvartal")</f>
        <v>3+4 kvartal</v>
      </c>
      <c r="D3428" s="3" t="s">
        <v>104</v>
      </c>
      <c r="E3428" s="3" t="s">
        <v>29</v>
      </c>
      <c r="F3428" s="4">
        <v>1587</v>
      </c>
      <c r="G3428" s="14">
        <v>5.0999999999999996</v>
      </c>
    </row>
    <row r="3429" spans="1:7" x14ac:dyDescent="0.25">
      <c r="A3429" s="3" t="s">
        <v>185</v>
      </c>
      <c r="B3429" s="3">
        <f t="shared" si="53"/>
        <v>2022</v>
      </c>
      <c r="C3429" s="3" t="str" cm="1">
        <f t="array" ref="C3429">_xlfn.IFS(LEFT(A3429,1)="1","1+2 kvartal",LEFT(A3429,1)="2","1+2 kvartal",LEFT(A3429,1)="3","3+4 kvartal",LEFT(A3429,1)="4","3+4 kvartal")</f>
        <v>3+4 kvartal</v>
      </c>
      <c r="D3429" s="3" t="s">
        <v>104</v>
      </c>
      <c r="E3429" s="3" t="s">
        <v>30</v>
      </c>
      <c r="F3429" s="4">
        <v>1453</v>
      </c>
      <c r="G3429" s="14">
        <v>5.9</v>
      </c>
    </row>
    <row r="3430" spans="1:7" x14ac:dyDescent="0.25">
      <c r="A3430" s="3" t="s">
        <v>185</v>
      </c>
      <c r="B3430" s="3">
        <f t="shared" si="53"/>
        <v>2022</v>
      </c>
      <c r="C3430" s="3" t="str" cm="1">
        <f t="array" ref="C3430">_xlfn.IFS(LEFT(A3430,1)="1","1+2 kvartal",LEFT(A3430,1)="2","1+2 kvartal",LEFT(A3430,1)="3","3+4 kvartal",LEFT(A3430,1)="4","3+4 kvartal")</f>
        <v>3+4 kvartal</v>
      </c>
      <c r="D3430" s="3" t="s">
        <v>104</v>
      </c>
      <c r="E3430" s="3" t="s">
        <v>31</v>
      </c>
      <c r="F3430" s="4">
        <v>3702</v>
      </c>
      <c r="G3430" s="14">
        <v>10.1</v>
      </c>
    </row>
    <row r="3431" spans="1:7" x14ac:dyDescent="0.25">
      <c r="A3431" s="3" t="s">
        <v>185</v>
      </c>
      <c r="B3431" s="3">
        <f t="shared" si="53"/>
        <v>2022</v>
      </c>
      <c r="C3431" s="3" t="str" cm="1">
        <f t="array" ref="C3431">_xlfn.IFS(LEFT(A3431,1)="1","1+2 kvartal",LEFT(A3431,1)="2","1+2 kvartal",LEFT(A3431,1)="3","3+4 kvartal",LEFT(A3431,1)="4","3+4 kvartal")</f>
        <v>3+4 kvartal</v>
      </c>
      <c r="D3431" s="3" t="s">
        <v>104</v>
      </c>
      <c r="E3431" s="3" t="s">
        <v>32</v>
      </c>
      <c r="F3431" s="4">
        <v>2650</v>
      </c>
      <c r="G3431" s="14">
        <v>7.7</v>
      </c>
    </row>
    <row r="3432" spans="1:7" x14ac:dyDescent="0.25">
      <c r="A3432" s="3" t="s">
        <v>185</v>
      </c>
      <c r="B3432" s="3">
        <f t="shared" si="53"/>
        <v>2022</v>
      </c>
      <c r="C3432" s="3" t="str" cm="1">
        <f t="array" ref="C3432">_xlfn.IFS(LEFT(A3432,1)="1","1+2 kvartal",LEFT(A3432,1)="2","1+2 kvartal",LEFT(A3432,1)="3","3+4 kvartal",LEFT(A3432,1)="4","3+4 kvartal")</f>
        <v>3+4 kvartal</v>
      </c>
      <c r="D3432" s="3" t="s">
        <v>104</v>
      </c>
      <c r="E3432" s="3" t="s">
        <v>33</v>
      </c>
      <c r="F3432" s="4">
        <v>1404</v>
      </c>
      <c r="G3432" s="14">
        <v>7.4</v>
      </c>
    </row>
    <row r="3433" spans="1:7" x14ac:dyDescent="0.25">
      <c r="A3433" s="3" t="s">
        <v>185</v>
      </c>
      <c r="B3433" s="3">
        <f t="shared" si="53"/>
        <v>2022</v>
      </c>
      <c r="C3433" s="3" t="str" cm="1">
        <f t="array" ref="C3433">_xlfn.IFS(LEFT(A3433,1)="1","1+2 kvartal",LEFT(A3433,1)="2","1+2 kvartal",LEFT(A3433,1)="3","3+4 kvartal",LEFT(A3433,1)="4","3+4 kvartal")</f>
        <v>3+4 kvartal</v>
      </c>
      <c r="D3433" s="3" t="s">
        <v>104</v>
      </c>
      <c r="E3433" s="3" t="s">
        <v>34</v>
      </c>
      <c r="F3433" s="4">
        <v>1475</v>
      </c>
      <c r="G3433" s="4">
        <v>5</v>
      </c>
    </row>
    <row r="3434" spans="1:7" x14ac:dyDescent="0.25">
      <c r="A3434" s="3" t="s">
        <v>185</v>
      </c>
      <c r="B3434" s="3">
        <f t="shared" si="53"/>
        <v>2022</v>
      </c>
      <c r="C3434" s="3" t="str" cm="1">
        <f t="array" ref="C3434">_xlfn.IFS(LEFT(A3434,1)="1","1+2 kvartal",LEFT(A3434,1)="2","1+2 kvartal",LEFT(A3434,1)="3","3+4 kvartal",LEFT(A3434,1)="4","3+4 kvartal")</f>
        <v>3+4 kvartal</v>
      </c>
      <c r="D3434" s="3" t="s">
        <v>104</v>
      </c>
      <c r="E3434" s="3" t="s">
        <v>35</v>
      </c>
      <c r="F3434" s="4">
        <v>2574</v>
      </c>
      <c r="G3434" s="14">
        <v>6.7</v>
      </c>
    </row>
    <row r="3435" spans="1:7" x14ac:dyDescent="0.25">
      <c r="A3435" s="3" t="s">
        <v>185</v>
      </c>
      <c r="B3435" s="3">
        <f t="shared" si="53"/>
        <v>2022</v>
      </c>
      <c r="C3435" s="3" t="str" cm="1">
        <f t="array" ref="C3435">_xlfn.IFS(LEFT(A3435,1)="1","1+2 kvartal",LEFT(A3435,1)="2","1+2 kvartal",LEFT(A3435,1)="3","3+4 kvartal",LEFT(A3435,1)="4","3+4 kvartal")</f>
        <v>3+4 kvartal</v>
      </c>
      <c r="D3435" s="3" t="s">
        <v>104</v>
      </c>
      <c r="E3435" s="3" t="s">
        <v>36</v>
      </c>
      <c r="F3435" s="4">
        <v>1067</v>
      </c>
      <c r="G3435" s="14">
        <v>5.9</v>
      </c>
    </row>
    <row r="3436" spans="1:7" x14ac:dyDescent="0.25">
      <c r="A3436" s="3" t="s">
        <v>185</v>
      </c>
      <c r="B3436" s="3">
        <f t="shared" si="53"/>
        <v>2022</v>
      </c>
      <c r="C3436" s="3" t="str" cm="1">
        <f t="array" ref="C3436">_xlfn.IFS(LEFT(A3436,1)="1","1+2 kvartal",LEFT(A3436,1)="2","1+2 kvartal",LEFT(A3436,1)="3","3+4 kvartal",LEFT(A3436,1)="4","3+4 kvartal")</f>
        <v>3+4 kvartal</v>
      </c>
      <c r="D3436" s="3" t="s">
        <v>104</v>
      </c>
      <c r="E3436" s="3" t="s">
        <v>37</v>
      </c>
      <c r="F3436" s="4">
        <v>3916</v>
      </c>
      <c r="G3436" s="14">
        <v>6.9</v>
      </c>
    </row>
    <row r="3437" spans="1:7" x14ac:dyDescent="0.25">
      <c r="A3437" s="3" t="s">
        <v>185</v>
      </c>
      <c r="B3437" s="3">
        <f t="shared" si="53"/>
        <v>2022</v>
      </c>
      <c r="C3437" s="3" t="str" cm="1">
        <f t="array" ref="C3437">_xlfn.IFS(LEFT(A3437,1)="1","1+2 kvartal",LEFT(A3437,1)="2","1+2 kvartal",LEFT(A3437,1)="3","3+4 kvartal",LEFT(A3437,1)="4","3+4 kvartal")</f>
        <v>3+4 kvartal</v>
      </c>
      <c r="D3437" s="3" t="s">
        <v>104</v>
      </c>
      <c r="E3437" s="3" t="s">
        <v>38</v>
      </c>
      <c r="F3437" s="4">
        <v>1668</v>
      </c>
      <c r="G3437" s="14">
        <v>4.9000000000000004</v>
      </c>
    </row>
    <row r="3438" spans="1:7" x14ac:dyDescent="0.25">
      <c r="A3438" s="3" t="s">
        <v>185</v>
      </c>
      <c r="B3438" s="3">
        <f t="shared" si="53"/>
        <v>2022</v>
      </c>
      <c r="C3438" s="3" t="str" cm="1">
        <f t="array" ref="C3438">_xlfn.IFS(LEFT(A3438,1)="1","1+2 kvartal",LEFT(A3438,1)="2","1+2 kvartal",LEFT(A3438,1)="3","3+4 kvartal",LEFT(A3438,1)="4","3+4 kvartal")</f>
        <v>3+4 kvartal</v>
      </c>
      <c r="D3438" s="3" t="s">
        <v>104</v>
      </c>
      <c r="E3438" s="3" t="s">
        <v>39</v>
      </c>
      <c r="F3438" s="4">
        <v>3301</v>
      </c>
      <c r="G3438" s="14">
        <v>8.4</v>
      </c>
    </row>
    <row r="3439" spans="1:7" x14ac:dyDescent="0.25">
      <c r="A3439" s="3" t="s">
        <v>185</v>
      </c>
      <c r="B3439" s="3">
        <f t="shared" si="53"/>
        <v>2022</v>
      </c>
      <c r="C3439" s="3" t="str" cm="1">
        <f t="array" ref="C3439">_xlfn.IFS(LEFT(A3439,1)="1","1+2 kvartal",LEFT(A3439,1)="2","1+2 kvartal",LEFT(A3439,1)="3","3+4 kvartal",LEFT(A3439,1)="4","3+4 kvartal")</f>
        <v>3+4 kvartal</v>
      </c>
      <c r="D3439" s="3" t="s">
        <v>104</v>
      </c>
      <c r="E3439" s="3" t="s">
        <v>40</v>
      </c>
      <c r="F3439" s="4">
        <v>3310</v>
      </c>
      <c r="G3439" s="14">
        <v>7.2</v>
      </c>
    </row>
    <row r="3440" spans="1:7" x14ac:dyDescent="0.25">
      <c r="A3440" s="3" t="s">
        <v>185</v>
      </c>
      <c r="B3440" s="3">
        <f t="shared" si="53"/>
        <v>2022</v>
      </c>
      <c r="C3440" s="3" t="str" cm="1">
        <f t="array" ref="C3440">_xlfn.IFS(LEFT(A3440,1)="1","1+2 kvartal",LEFT(A3440,1)="2","1+2 kvartal",LEFT(A3440,1)="3","3+4 kvartal",LEFT(A3440,1)="4","3+4 kvartal")</f>
        <v>3+4 kvartal</v>
      </c>
      <c r="D3440" s="3" t="s">
        <v>104</v>
      </c>
      <c r="E3440" s="3" t="s">
        <v>41</v>
      </c>
      <c r="F3440" s="4">
        <v>2191</v>
      </c>
      <c r="G3440" s="4">
        <v>6</v>
      </c>
    </row>
    <row r="3441" spans="1:7" x14ac:dyDescent="0.25">
      <c r="A3441" s="3" t="s">
        <v>185</v>
      </c>
      <c r="B3441" s="3">
        <f t="shared" si="53"/>
        <v>2022</v>
      </c>
      <c r="C3441" s="3" t="str" cm="1">
        <f t="array" ref="C3441">_xlfn.IFS(LEFT(A3441,1)="1","1+2 kvartal",LEFT(A3441,1)="2","1+2 kvartal",LEFT(A3441,1)="3","3+4 kvartal",LEFT(A3441,1)="4","3+4 kvartal")</f>
        <v>3+4 kvartal</v>
      </c>
      <c r="D3441" s="3" t="s">
        <v>104</v>
      </c>
      <c r="E3441" s="3" t="s">
        <v>42</v>
      </c>
      <c r="F3441" s="4">
        <v>4336</v>
      </c>
      <c r="G3441" s="14">
        <v>7.1</v>
      </c>
    </row>
    <row r="3442" spans="1:7" x14ac:dyDescent="0.25">
      <c r="A3442" s="3" t="s">
        <v>185</v>
      </c>
      <c r="B3442" s="3">
        <f t="shared" si="53"/>
        <v>2022</v>
      </c>
      <c r="C3442" s="3" t="str" cm="1">
        <f t="array" ref="C3442">_xlfn.IFS(LEFT(A3442,1)="1","1+2 kvartal",LEFT(A3442,1)="2","1+2 kvartal",LEFT(A3442,1)="3","3+4 kvartal",LEFT(A3442,1)="4","3+4 kvartal")</f>
        <v>3+4 kvartal</v>
      </c>
      <c r="D3442" s="3" t="s">
        <v>104</v>
      </c>
      <c r="E3442" s="3" t="s">
        <v>43</v>
      </c>
      <c r="F3442" s="4">
        <v>1854</v>
      </c>
      <c r="G3442" s="14">
        <v>5.4</v>
      </c>
    </row>
    <row r="3443" spans="1:7" x14ac:dyDescent="0.25">
      <c r="A3443" s="3" t="s">
        <v>185</v>
      </c>
      <c r="B3443" s="3">
        <f t="shared" si="53"/>
        <v>2022</v>
      </c>
      <c r="C3443" s="3" t="str" cm="1">
        <f t="array" ref="C3443">_xlfn.IFS(LEFT(A3443,1)="1","1+2 kvartal",LEFT(A3443,1)="2","1+2 kvartal",LEFT(A3443,1)="3","3+4 kvartal",LEFT(A3443,1)="4","3+4 kvartal")</f>
        <v>3+4 kvartal</v>
      </c>
      <c r="D3443" s="3" t="s">
        <v>104</v>
      </c>
      <c r="E3443" s="3" t="s">
        <v>44</v>
      </c>
      <c r="F3443" s="4">
        <v>1838</v>
      </c>
      <c r="G3443" s="14">
        <v>5.3</v>
      </c>
    </row>
    <row r="3444" spans="1:7" x14ac:dyDescent="0.25">
      <c r="A3444" s="3" t="s">
        <v>185</v>
      </c>
      <c r="B3444" s="3">
        <f t="shared" si="53"/>
        <v>2022</v>
      </c>
      <c r="C3444" s="3" t="str" cm="1">
        <f t="array" ref="C3444">_xlfn.IFS(LEFT(A3444,1)="1","1+2 kvartal",LEFT(A3444,1)="2","1+2 kvartal",LEFT(A3444,1)="3","3+4 kvartal",LEFT(A3444,1)="4","3+4 kvartal")</f>
        <v>3+4 kvartal</v>
      </c>
      <c r="D3444" s="3" t="s">
        <v>104</v>
      </c>
      <c r="E3444" s="3" t="s">
        <v>45</v>
      </c>
      <c r="F3444" s="4">
        <v>423</v>
      </c>
      <c r="G3444" s="14">
        <v>3.1</v>
      </c>
    </row>
    <row r="3445" spans="1:7" x14ac:dyDescent="0.25">
      <c r="A3445" s="3" t="s">
        <v>185</v>
      </c>
      <c r="B3445" s="3">
        <f t="shared" si="53"/>
        <v>2022</v>
      </c>
      <c r="C3445" s="3" t="str" cm="1">
        <f t="array" ref="C3445">_xlfn.IFS(LEFT(A3445,1)="1","1+2 kvartal",LEFT(A3445,1)="2","1+2 kvartal",LEFT(A3445,1)="3","3+4 kvartal",LEFT(A3445,1)="4","3+4 kvartal")</f>
        <v>3+4 kvartal</v>
      </c>
      <c r="D3445" s="3" t="s">
        <v>104</v>
      </c>
      <c r="E3445" s="3" t="s">
        <v>46</v>
      </c>
      <c r="F3445" s="4">
        <v>1634</v>
      </c>
      <c r="G3445" s="14">
        <v>6.2</v>
      </c>
    </row>
    <row r="3446" spans="1:7" x14ac:dyDescent="0.25">
      <c r="A3446" s="3" t="s">
        <v>185</v>
      </c>
      <c r="B3446" s="3">
        <f t="shared" si="53"/>
        <v>2022</v>
      </c>
      <c r="C3446" s="3" t="str" cm="1">
        <f t="array" ref="C3446">_xlfn.IFS(LEFT(A3446,1)="1","1+2 kvartal",LEFT(A3446,1)="2","1+2 kvartal",LEFT(A3446,1)="3","3+4 kvartal",LEFT(A3446,1)="4","3+4 kvartal")</f>
        <v>3+4 kvartal</v>
      </c>
      <c r="D3446" s="3" t="s">
        <v>104</v>
      </c>
      <c r="E3446" s="3" t="s">
        <v>47</v>
      </c>
      <c r="F3446" s="4">
        <v>1094</v>
      </c>
      <c r="G3446" s="14">
        <v>7.2</v>
      </c>
    </row>
    <row r="3447" spans="1:7" x14ac:dyDescent="0.25">
      <c r="A3447" s="3" t="s">
        <v>185</v>
      </c>
      <c r="B3447" s="3">
        <f t="shared" si="53"/>
        <v>2022</v>
      </c>
      <c r="C3447" s="3" t="str" cm="1">
        <f t="array" ref="C3447">_xlfn.IFS(LEFT(A3447,1)="1","1+2 kvartal",LEFT(A3447,1)="2","1+2 kvartal",LEFT(A3447,1)="3","3+4 kvartal",LEFT(A3447,1)="4","3+4 kvartal")</f>
        <v>3+4 kvartal</v>
      </c>
      <c r="D3447" s="3" t="s">
        <v>104</v>
      </c>
      <c r="E3447" s="3" t="s">
        <v>48</v>
      </c>
      <c r="F3447" s="4">
        <v>1741</v>
      </c>
      <c r="G3447" s="14">
        <v>7.6</v>
      </c>
    </row>
    <row r="3448" spans="1:7" x14ac:dyDescent="0.25">
      <c r="A3448" s="3" t="s">
        <v>185</v>
      </c>
      <c r="B3448" s="3">
        <f t="shared" si="53"/>
        <v>2022</v>
      </c>
      <c r="C3448" s="3" t="str" cm="1">
        <f t="array" ref="C3448">_xlfn.IFS(LEFT(A3448,1)="1","1+2 kvartal",LEFT(A3448,1)="2","1+2 kvartal",LEFT(A3448,1)="3","3+4 kvartal",LEFT(A3448,1)="4","3+4 kvartal")</f>
        <v>3+4 kvartal</v>
      </c>
      <c r="D3448" s="3" t="s">
        <v>104</v>
      </c>
      <c r="E3448" s="3" t="s">
        <v>49</v>
      </c>
      <c r="F3448" s="4">
        <v>3053</v>
      </c>
      <c r="G3448" s="14">
        <v>10.199999999999999</v>
      </c>
    </row>
    <row r="3449" spans="1:7" x14ac:dyDescent="0.25">
      <c r="A3449" s="3" t="s">
        <v>185</v>
      </c>
      <c r="B3449" s="3">
        <f t="shared" si="53"/>
        <v>2022</v>
      </c>
      <c r="C3449" s="3" t="str" cm="1">
        <f t="array" ref="C3449">_xlfn.IFS(LEFT(A3449,1)="1","1+2 kvartal",LEFT(A3449,1)="2","1+2 kvartal",LEFT(A3449,1)="3","3+4 kvartal",LEFT(A3449,1)="4","3+4 kvartal")</f>
        <v>3+4 kvartal</v>
      </c>
      <c r="D3449" s="3" t="s">
        <v>104</v>
      </c>
      <c r="E3449" s="3" t="s">
        <v>50</v>
      </c>
      <c r="F3449" s="4">
        <v>1033</v>
      </c>
      <c r="G3449" s="14">
        <v>7.2</v>
      </c>
    </row>
    <row r="3450" spans="1:7" x14ac:dyDescent="0.25">
      <c r="A3450" s="3" t="s">
        <v>185</v>
      </c>
      <c r="B3450" s="3">
        <f t="shared" si="53"/>
        <v>2022</v>
      </c>
      <c r="C3450" s="3" t="str" cm="1">
        <f t="array" ref="C3450">_xlfn.IFS(LEFT(A3450,1)="1","1+2 kvartal",LEFT(A3450,1)="2","1+2 kvartal",LEFT(A3450,1)="3","3+4 kvartal",LEFT(A3450,1)="4","3+4 kvartal")</f>
        <v>3+4 kvartal</v>
      </c>
      <c r="D3450" s="3" t="s">
        <v>104</v>
      </c>
      <c r="E3450" s="3" t="s">
        <v>51</v>
      </c>
      <c r="F3450" s="4">
        <v>3479</v>
      </c>
      <c r="G3450" s="14">
        <v>5.8</v>
      </c>
    </row>
    <row r="3451" spans="1:7" x14ac:dyDescent="0.25">
      <c r="A3451" s="3" t="s">
        <v>185</v>
      </c>
      <c r="B3451" s="3">
        <f t="shared" si="53"/>
        <v>2022</v>
      </c>
      <c r="C3451" s="3" t="str" cm="1">
        <f t="array" ref="C3451">_xlfn.IFS(LEFT(A3451,1)="1","1+2 kvartal",LEFT(A3451,1)="2","1+2 kvartal",LEFT(A3451,1)="3","3+4 kvartal",LEFT(A3451,1)="4","3+4 kvartal")</f>
        <v>3+4 kvartal</v>
      </c>
      <c r="D3451" s="3" t="s">
        <v>104</v>
      </c>
      <c r="E3451" s="3" t="s">
        <v>52</v>
      </c>
      <c r="F3451" s="4">
        <v>15216</v>
      </c>
      <c r="G3451" s="14">
        <v>3.1</v>
      </c>
    </row>
    <row r="3452" spans="1:7" x14ac:dyDescent="0.25">
      <c r="A3452" s="3" t="s">
        <v>185</v>
      </c>
      <c r="B3452" s="3">
        <f t="shared" si="53"/>
        <v>2022</v>
      </c>
      <c r="C3452" s="3" t="str" cm="1">
        <f t="array" ref="C3452">_xlfn.IFS(LEFT(A3452,1)="1","1+2 kvartal",LEFT(A3452,1)="2","1+2 kvartal",LEFT(A3452,1)="3","3+4 kvartal",LEFT(A3452,1)="4","3+4 kvartal")</f>
        <v>3+4 kvartal</v>
      </c>
      <c r="D3452" s="3" t="s">
        <v>104</v>
      </c>
      <c r="E3452" s="3" t="s">
        <v>53</v>
      </c>
      <c r="F3452" s="4">
        <v>2462</v>
      </c>
      <c r="G3452" s="14">
        <v>6.2</v>
      </c>
    </row>
    <row r="3453" spans="1:7" x14ac:dyDescent="0.25">
      <c r="A3453" s="3" t="s">
        <v>185</v>
      </c>
      <c r="B3453" s="3">
        <f t="shared" si="53"/>
        <v>2022</v>
      </c>
      <c r="C3453" s="3" t="str" cm="1">
        <f t="array" ref="C3453">_xlfn.IFS(LEFT(A3453,1)="1","1+2 kvartal",LEFT(A3453,1)="2","1+2 kvartal",LEFT(A3453,1)="3","3+4 kvartal",LEFT(A3453,1)="4","3+4 kvartal")</f>
        <v>3+4 kvartal</v>
      </c>
      <c r="D3453" s="3" t="s">
        <v>104</v>
      </c>
      <c r="E3453" s="3" t="s">
        <v>54</v>
      </c>
      <c r="F3453" s="4">
        <v>783</v>
      </c>
      <c r="G3453" s="14">
        <v>11.3</v>
      </c>
    </row>
    <row r="3454" spans="1:7" x14ac:dyDescent="0.25">
      <c r="A3454" s="3" t="s">
        <v>185</v>
      </c>
      <c r="B3454" s="3">
        <f t="shared" si="53"/>
        <v>2022</v>
      </c>
      <c r="C3454" s="3" t="str" cm="1">
        <f t="array" ref="C3454">_xlfn.IFS(LEFT(A3454,1)="1","1+2 kvartal",LEFT(A3454,1)="2","1+2 kvartal",LEFT(A3454,1)="3","3+4 kvartal",LEFT(A3454,1)="4","3+4 kvartal")</f>
        <v>3+4 kvartal</v>
      </c>
      <c r="D3454" s="3" t="s">
        <v>104</v>
      </c>
      <c r="E3454" s="3" t="s">
        <v>55</v>
      </c>
      <c r="F3454" s="4">
        <v>819</v>
      </c>
      <c r="G3454" s="14">
        <v>4.7</v>
      </c>
    </row>
    <row r="3455" spans="1:7" x14ac:dyDescent="0.25">
      <c r="A3455" s="3" t="s">
        <v>185</v>
      </c>
      <c r="B3455" s="3">
        <f t="shared" si="53"/>
        <v>2022</v>
      </c>
      <c r="C3455" s="3" t="str" cm="1">
        <f t="array" ref="C3455">_xlfn.IFS(LEFT(A3455,1)="1","1+2 kvartal",LEFT(A3455,1)="2","1+2 kvartal",LEFT(A3455,1)="3","3+4 kvartal",LEFT(A3455,1)="4","3+4 kvartal")</f>
        <v>3+4 kvartal</v>
      </c>
      <c r="D3455" s="3" t="s">
        <v>104</v>
      </c>
      <c r="E3455" s="3" t="s">
        <v>56</v>
      </c>
      <c r="F3455" s="4">
        <v>894</v>
      </c>
      <c r="G3455" s="14">
        <v>7.6</v>
      </c>
    </row>
    <row r="3456" spans="1:7" x14ac:dyDescent="0.25">
      <c r="A3456" s="3" t="s">
        <v>185</v>
      </c>
      <c r="B3456" s="3">
        <f t="shared" si="53"/>
        <v>2022</v>
      </c>
      <c r="C3456" s="3" t="str" cm="1">
        <f t="array" ref="C3456">_xlfn.IFS(LEFT(A3456,1)="1","1+2 kvartal",LEFT(A3456,1)="2","1+2 kvartal",LEFT(A3456,1)="3","3+4 kvartal",LEFT(A3456,1)="4","3+4 kvartal")</f>
        <v>3+4 kvartal</v>
      </c>
      <c r="D3456" s="3" t="s">
        <v>104</v>
      </c>
      <c r="E3456" s="3" t="s">
        <v>57</v>
      </c>
      <c r="F3456" s="4">
        <v>3375</v>
      </c>
      <c r="G3456" s="14">
        <v>14.2</v>
      </c>
    </row>
    <row r="3457" spans="1:7" x14ac:dyDescent="0.25">
      <c r="A3457" s="3" t="s">
        <v>185</v>
      </c>
      <c r="B3457" s="3">
        <f t="shared" si="53"/>
        <v>2022</v>
      </c>
      <c r="C3457" s="3" t="str" cm="1">
        <f t="array" ref="C3457">_xlfn.IFS(LEFT(A3457,1)="1","1+2 kvartal",LEFT(A3457,1)="2","1+2 kvartal",LEFT(A3457,1)="3","3+4 kvartal",LEFT(A3457,1)="4","3+4 kvartal")</f>
        <v>3+4 kvartal</v>
      </c>
      <c r="D3457" s="3" t="s">
        <v>104</v>
      </c>
      <c r="E3457" s="3" t="s">
        <v>58</v>
      </c>
      <c r="F3457" s="4">
        <v>1108</v>
      </c>
      <c r="G3457" s="4">
        <v>3</v>
      </c>
    </row>
    <row r="3458" spans="1:7" x14ac:dyDescent="0.25">
      <c r="A3458" s="3" t="s">
        <v>185</v>
      </c>
      <c r="B3458" s="3">
        <f t="shared" si="53"/>
        <v>2022</v>
      </c>
      <c r="C3458" s="3" t="str" cm="1">
        <f t="array" ref="C3458">_xlfn.IFS(LEFT(A3458,1)="1","1+2 kvartal",LEFT(A3458,1)="2","1+2 kvartal",LEFT(A3458,1)="3","3+4 kvartal",LEFT(A3458,1)="4","3+4 kvartal")</f>
        <v>3+4 kvartal</v>
      </c>
      <c r="D3458" s="3" t="s">
        <v>104</v>
      </c>
      <c r="E3458" s="3" t="s">
        <v>59</v>
      </c>
      <c r="F3458" s="4">
        <v>81</v>
      </c>
      <c r="G3458" s="14">
        <v>8.8000000000000007</v>
      </c>
    </row>
    <row r="3459" spans="1:7" x14ac:dyDescent="0.25">
      <c r="A3459" s="3" t="s">
        <v>185</v>
      </c>
      <c r="B3459" s="3">
        <f t="shared" si="53"/>
        <v>2022</v>
      </c>
      <c r="C3459" s="3" t="str" cm="1">
        <f t="array" ref="C3459">_xlfn.IFS(LEFT(A3459,1)="1","1+2 kvartal",LEFT(A3459,1)="2","1+2 kvartal",LEFT(A3459,1)="3","3+4 kvartal",LEFT(A3459,1)="4","3+4 kvartal")</f>
        <v>3+4 kvartal</v>
      </c>
      <c r="D3459" s="3" t="s">
        <v>104</v>
      </c>
      <c r="E3459" s="3" t="s">
        <v>60</v>
      </c>
      <c r="F3459" s="4">
        <v>1965</v>
      </c>
      <c r="G3459" s="14">
        <v>7.6</v>
      </c>
    </row>
    <row r="3460" spans="1:7" x14ac:dyDescent="0.25">
      <c r="A3460" s="3" t="s">
        <v>185</v>
      </c>
      <c r="B3460" s="3">
        <f t="shared" ref="B3460:B3523" si="54">VALUE(RIGHT(A3460,4))</f>
        <v>2022</v>
      </c>
      <c r="C3460" s="3" t="str" cm="1">
        <f t="array" ref="C3460">_xlfn.IFS(LEFT(A3460,1)="1","1+2 kvartal",LEFT(A3460,1)="2","1+2 kvartal",LEFT(A3460,1)="3","3+4 kvartal",LEFT(A3460,1)="4","3+4 kvartal")</f>
        <v>3+4 kvartal</v>
      </c>
      <c r="D3460" s="3" t="s">
        <v>104</v>
      </c>
      <c r="E3460" s="3" t="s">
        <v>61</v>
      </c>
      <c r="F3460" s="4">
        <v>1573</v>
      </c>
      <c r="G3460" s="14">
        <v>6.5</v>
      </c>
    </row>
    <row r="3461" spans="1:7" x14ac:dyDescent="0.25">
      <c r="A3461" s="3" t="s">
        <v>185</v>
      </c>
      <c r="B3461" s="3">
        <f t="shared" si="54"/>
        <v>2022</v>
      </c>
      <c r="C3461" s="3" t="str" cm="1">
        <f t="array" ref="C3461">_xlfn.IFS(LEFT(A3461,1)="1","1+2 kvartal",LEFT(A3461,1)="2","1+2 kvartal",LEFT(A3461,1)="3","3+4 kvartal",LEFT(A3461,1)="4","3+4 kvartal")</f>
        <v>3+4 kvartal</v>
      </c>
      <c r="D3461" s="3" t="s">
        <v>104</v>
      </c>
      <c r="E3461" s="3" t="s">
        <v>62</v>
      </c>
      <c r="F3461" s="4">
        <v>1129</v>
      </c>
      <c r="G3461" s="14">
        <v>9.4</v>
      </c>
    </row>
    <row r="3462" spans="1:7" x14ac:dyDescent="0.25">
      <c r="A3462" s="3" t="s">
        <v>185</v>
      </c>
      <c r="B3462" s="3">
        <f t="shared" si="54"/>
        <v>2022</v>
      </c>
      <c r="C3462" s="3" t="str" cm="1">
        <f t="array" ref="C3462">_xlfn.IFS(LEFT(A3462,1)="1","1+2 kvartal",LEFT(A3462,1)="2","1+2 kvartal",LEFT(A3462,1)="3","3+4 kvartal",LEFT(A3462,1)="4","3+4 kvartal")</f>
        <v>3+4 kvartal</v>
      </c>
      <c r="D3462" s="3" t="s">
        <v>104</v>
      </c>
      <c r="E3462" s="3" t="s">
        <v>63</v>
      </c>
      <c r="F3462" s="4">
        <v>1938</v>
      </c>
      <c r="G3462" s="14">
        <v>8.5</v>
      </c>
    </row>
    <row r="3463" spans="1:7" x14ac:dyDescent="0.25">
      <c r="A3463" s="3" t="s">
        <v>185</v>
      </c>
      <c r="B3463" s="3">
        <f t="shared" si="54"/>
        <v>2022</v>
      </c>
      <c r="C3463" s="3" t="str" cm="1">
        <f t="array" ref="C3463">_xlfn.IFS(LEFT(A3463,1)="1","1+2 kvartal",LEFT(A3463,1)="2","1+2 kvartal",LEFT(A3463,1)="3","3+4 kvartal",LEFT(A3463,1)="4","3+4 kvartal")</f>
        <v>3+4 kvartal</v>
      </c>
      <c r="D3463" s="3" t="s">
        <v>104</v>
      </c>
      <c r="E3463" s="3" t="s">
        <v>64</v>
      </c>
      <c r="F3463" s="4">
        <v>1354</v>
      </c>
      <c r="G3463" s="14">
        <v>7.4</v>
      </c>
    </row>
    <row r="3464" spans="1:7" x14ac:dyDescent="0.25">
      <c r="A3464" s="3" t="s">
        <v>185</v>
      </c>
      <c r="B3464" s="3">
        <f t="shared" si="54"/>
        <v>2022</v>
      </c>
      <c r="C3464" s="3" t="str" cm="1">
        <f t="array" ref="C3464">_xlfn.IFS(LEFT(A3464,1)="1","1+2 kvartal",LEFT(A3464,1)="2","1+2 kvartal",LEFT(A3464,1)="3","3+4 kvartal",LEFT(A3464,1)="4","3+4 kvartal")</f>
        <v>3+4 kvartal</v>
      </c>
      <c r="D3464" s="3" t="s">
        <v>104</v>
      </c>
      <c r="E3464" s="3" t="s">
        <v>65</v>
      </c>
      <c r="F3464" s="4">
        <v>1928</v>
      </c>
      <c r="G3464" s="14">
        <v>9.8000000000000007</v>
      </c>
    </row>
    <row r="3465" spans="1:7" x14ac:dyDescent="0.25">
      <c r="A3465" s="3" t="s">
        <v>185</v>
      </c>
      <c r="B3465" s="3">
        <f t="shared" si="54"/>
        <v>2022</v>
      </c>
      <c r="C3465" s="3" t="str" cm="1">
        <f t="array" ref="C3465">_xlfn.IFS(LEFT(A3465,1)="1","1+2 kvartal",LEFT(A3465,1)="2","1+2 kvartal",LEFT(A3465,1)="3","3+4 kvartal",LEFT(A3465,1)="4","3+4 kvartal")</f>
        <v>3+4 kvartal</v>
      </c>
      <c r="D3465" s="3" t="s">
        <v>104</v>
      </c>
      <c r="E3465" s="3" t="s">
        <v>66</v>
      </c>
      <c r="F3465" s="4">
        <v>3760</v>
      </c>
      <c r="G3465" s="14">
        <v>7.1</v>
      </c>
    </row>
    <row r="3466" spans="1:7" x14ac:dyDescent="0.25">
      <c r="A3466" s="3" t="s">
        <v>185</v>
      </c>
      <c r="B3466" s="3">
        <f t="shared" si="54"/>
        <v>2022</v>
      </c>
      <c r="C3466" s="3" t="str" cm="1">
        <f t="array" ref="C3466">_xlfn.IFS(LEFT(A3466,1)="1","1+2 kvartal",LEFT(A3466,1)="2","1+2 kvartal",LEFT(A3466,1)="3","3+4 kvartal",LEFT(A3466,1)="4","3+4 kvartal")</f>
        <v>3+4 kvartal</v>
      </c>
      <c r="D3466" s="3" t="s">
        <v>104</v>
      </c>
      <c r="E3466" s="3" t="s">
        <v>67</v>
      </c>
      <c r="F3466" s="4">
        <v>816</v>
      </c>
      <c r="G3466" s="14">
        <v>5.8</v>
      </c>
    </row>
    <row r="3467" spans="1:7" x14ac:dyDescent="0.25">
      <c r="A3467" s="3" t="s">
        <v>185</v>
      </c>
      <c r="B3467" s="3">
        <f t="shared" si="54"/>
        <v>2022</v>
      </c>
      <c r="C3467" s="3" t="str" cm="1">
        <f t="array" ref="C3467">_xlfn.IFS(LEFT(A3467,1)="1","1+2 kvartal",LEFT(A3467,1)="2","1+2 kvartal",LEFT(A3467,1)="3","3+4 kvartal",LEFT(A3467,1)="4","3+4 kvartal")</f>
        <v>3+4 kvartal</v>
      </c>
      <c r="D3467" s="3" t="s">
        <v>104</v>
      </c>
      <c r="E3467" s="3" t="s">
        <v>68</v>
      </c>
      <c r="F3467" s="4">
        <v>9809</v>
      </c>
      <c r="G3467" s="4">
        <v>7</v>
      </c>
    </row>
    <row r="3468" spans="1:7" x14ac:dyDescent="0.25">
      <c r="A3468" s="3" t="s">
        <v>185</v>
      </c>
      <c r="B3468" s="3">
        <f t="shared" si="54"/>
        <v>2022</v>
      </c>
      <c r="C3468" s="3" t="str" cm="1">
        <f t="array" ref="C3468">_xlfn.IFS(LEFT(A3468,1)="1","1+2 kvartal",LEFT(A3468,1)="2","1+2 kvartal",LEFT(A3468,1)="3","3+4 kvartal",LEFT(A3468,1)="4","3+4 kvartal")</f>
        <v>3+4 kvartal</v>
      </c>
      <c r="D3468" s="3" t="s">
        <v>104</v>
      </c>
      <c r="E3468" s="3" t="s">
        <v>69</v>
      </c>
      <c r="F3468" s="4">
        <v>1971</v>
      </c>
      <c r="G3468" s="14">
        <v>10.4</v>
      </c>
    </row>
    <row r="3469" spans="1:7" x14ac:dyDescent="0.25">
      <c r="A3469" s="3" t="s">
        <v>185</v>
      </c>
      <c r="B3469" s="3">
        <f t="shared" si="54"/>
        <v>2022</v>
      </c>
      <c r="C3469" s="3" t="str" cm="1">
        <f t="array" ref="C3469">_xlfn.IFS(LEFT(A3469,1)="1","1+2 kvartal",LEFT(A3469,1)="2","1+2 kvartal",LEFT(A3469,1)="3","3+4 kvartal",LEFT(A3469,1)="4","3+4 kvartal")</f>
        <v>3+4 kvartal</v>
      </c>
      <c r="D3469" s="3" t="s">
        <v>104</v>
      </c>
      <c r="E3469" s="3" t="s">
        <v>70</v>
      </c>
      <c r="F3469" s="4">
        <v>4642</v>
      </c>
      <c r="G3469" s="14">
        <v>7.3</v>
      </c>
    </row>
    <row r="3470" spans="1:7" x14ac:dyDescent="0.25">
      <c r="A3470" s="3" t="s">
        <v>185</v>
      </c>
      <c r="B3470" s="3">
        <f t="shared" si="54"/>
        <v>2022</v>
      </c>
      <c r="C3470" s="3" t="str" cm="1">
        <f t="array" ref="C3470">_xlfn.IFS(LEFT(A3470,1)="1","1+2 kvartal",LEFT(A3470,1)="2","1+2 kvartal",LEFT(A3470,1)="3","3+4 kvartal",LEFT(A3470,1)="4","3+4 kvartal")</f>
        <v>3+4 kvartal</v>
      </c>
      <c r="D3470" s="3" t="s">
        <v>104</v>
      </c>
      <c r="E3470" s="3" t="s">
        <v>71</v>
      </c>
      <c r="F3470" s="4">
        <v>873</v>
      </c>
      <c r="G3470" s="14">
        <v>4.7</v>
      </c>
    </row>
    <row r="3471" spans="1:7" x14ac:dyDescent="0.25">
      <c r="A3471" s="3" t="s">
        <v>185</v>
      </c>
      <c r="B3471" s="3">
        <f t="shared" si="54"/>
        <v>2022</v>
      </c>
      <c r="C3471" s="3" t="str" cm="1">
        <f t="array" ref="C3471">_xlfn.IFS(LEFT(A3471,1)="1","1+2 kvartal",LEFT(A3471,1)="2","1+2 kvartal",LEFT(A3471,1)="3","3+4 kvartal",LEFT(A3471,1)="4","3+4 kvartal")</f>
        <v>3+4 kvartal</v>
      </c>
      <c r="D3471" s="3" t="s">
        <v>104</v>
      </c>
      <c r="E3471" s="3" t="s">
        <v>72</v>
      </c>
      <c r="F3471" s="4">
        <v>2427</v>
      </c>
      <c r="G3471" s="4">
        <v>7</v>
      </c>
    </row>
    <row r="3472" spans="1:7" x14ac:dyDescent="0.25">
      <c r="A3472" s="3" t="s">
        <v>185</v>
      </c>
      <c r="B3472" s="3">
        <f t="shared" si="54"/>
        <v>2022</v>
      </c>
      <c r="C3472" s="3" t="str" cm="1">
        <f t="array" ref="C3472">_xlfn.IFS(LEFT(A3472,1)="1","1+2 kvartal",LEFT(A3472,1)="2","1+2 kvartal",LEFT(A3472,1)="3","3+4 kvartal",LEFT(A3472,1)="4","3+4 kvartal")</f>
        <v>3+4 kvartal</v>
      </c>
      <c r="D3472" s="3" t="s">
        <v>104</v>
      </c>
      <c r="E3472" s="3" t="s">
        <v>73</v>
      </c>
      <c r="F3472" s="4">
        <v>1441</v>
      </c>
      <c r="G3472" s="14">
        <v>6.3</v>
      </c>
    </row>
    <row r="3473" spans="1:7" x14ac:dyDescent="0.25">
      <c r="A3473" s="3" t="s">
        <v>185</v>
      </c>
      <c r="B3473" s="3">
        <f t="shared" si="54"/>
        <v>2022</v>
      </c>
      <c r="C3473" s="3" t="str" cm="1">
        <f t="array" ref="C3473">_xlfn.IFS(LEFT(A3473,1)="1","1+2 kvartal",LEFT(A3473,1)="2","1+2 kvartal",LEFT(A3473,1)="3","3+4 kvartal",LEFT(A3473,1)="4","3+4 kvartal")</f>
        <v>3+4 kvartal</v>
      </c>
      <c r="D3473" s="3" t="s">
        <v>104</v>
      </c>
      <c r="E3473" s="3" t="s">
        <v>74</v>
      </c>
      <c r="F3473" s="4">
        <v>2715</v>
      </c>
      <c r="G3473" s="14">
        <v>4.7</v>
      </c>
    </row>
    <row r="3474" spans="1:7" x14ac:dyDescent="0.25">
      <c r="A3474" s="3" t="s">
        <v>185</v>
      </c>
      <c r="B3474" s="3">
        <f t="shared" si="54"/>
        <v>2022</v>
      </c>
      <c r="C3474" s="3" t="str" cm="1">
        <f t="array" ref="C3474">_xlfn.IFS(LEFT(A3474,1)="1","1+2 kvartal",LEFT(A3474,1)="2","1+2 kvartal",LEFT(A3474,1)="3","3+4 kvartal",LEFT(A3474,1)="4","3+4 kvartal")</f>
        <v>3+4 kvartal</v>
      </c>
      <c r="D3474" s="3" t="s">
        <v>104</v>
      </c>
      <c r="E3474" s="3" t="s">
        <v>75</v>
      </c>
      <c r="F3474" s="4">
        <v>1119</v>
      </c>
      <c r="G3474" s="14">
        <v>3.3</v>
      </c>
    </row>
    <row r="3475" spans="1:7" x14ac:dyDescent="0.25">
      <c r="A3475" s="3" t="s">
        <v>185</v>
      </c>
      <c r="B3475" s="3">
        <f t="shared" si="54"/>
        <v>2022</v>
      </c>
      <c r="C3475" s="3" t="str" cm="1">
        <f t="array" ref="C3475">_xlfn.IFS(LEFT(A3475,1)="1","1+2 kvartal",LEFT(A3475,1)="2","1+2 kvartal",LEFT(A3475,1)="3","3+4 kvartal",LEFT(A3475,1)="4","3+4 kvartal")</f>
        <v>3+4 kvartal</v>
      </c>
      <c r="D3475" s="3" t="s">
        <v>104</v>
      </c>
      <c r="E3475" s="3" t="s">
        <v>76</v>
      </c>
      <c r="F3475" s="4">
        <v>1254</v>
      </c>
      <c r="G3475" s="14">
        <v>4.7</v>
      </c>
    </row>
    <row r="3476" spans="1:7" x14ac:dyDescent="0.25">
      <c r="A3476" s="3" t="s">
        <v>185</v>
      </c>
      <c r="B3476" s="3">
        <f t="shared" si="54"/>
        <v>2022</v>
      </c>
      <c r="C3476" s="3" t="str" cm="1">
        <f t="array" ref="C3476">_xlfn.IFS(LEFT(A3476,1)="1","1+2 kvartal",LEFT(A3476,1)="2","1+2 kvartal",LEFT(A3476,1)="3","3+4 kvartal",LEFT(A3476,1)="4","3+4 kvartal")</f>
        <v>3+4 kvartal</v>
      </c>
      <c r="D3476" s="3" t="s">
        <v>104</v>
      </c>
      <c r="E3476" s="3" t="s">
        <v>77</v>
      </c>
      <c r="F3476" s="4">
        <v>164</v>
      </c>
      <c r="G3476" s="14">
        <v>7.9</v>
      </c>
    </row>
    <row r="3477" spans="1:7" x14ac:dyDescent="0.25">
      <c r="A3477" s="3" t="s">
        <v>185</v>
      </c>
      <c r="B3477" s="3">
        <f t="shared" si="54"/>
        <v>2022</v>
      </c>
      <c r="C3477" s="3" t="str" cm="1">
        <f t="array" ref="C3477">_xlfn.IFS(LEFT(A3477,1)="1","1+2 kvartal",LEFT(A3477,1)="2","1+2 kvartal",LEFT(A3477,1)="3","3+4 kvartal",LEFT(A3477,1)="4","3+4 kvartal")</f>
        <v>3+4 kvartal</v>
      </c>
      <c r="D3477" s="3" t="s">
        <v>104</v>
      </c>
      <c r="E3477" s="3" t="s">
        <v>78</v>
      </c>
      <c r="F3477" s="4">
        <v>3566</v>
      </c>
      <c r="G3477" s="14">
        <v>5.8</v>
      </c>
    </row>
    <row r="3478" spans="1:7" x14ac:dyDescent="0.25">
      <c r="A3478" s="3" t="s">
        <v>185</v>
      </c>
      <c r="B3478" s="3">
        <f t="shared" si="54"/>
        <v>2022</v>
      </c>
      <c r="C3478" s="3" t="str" cm="1">
        <f t="array" ref="C3478">_xlfn.IFS(LEFT(A3478,1)="1","1+2 kvartal",LEFT(A3478,1)="2","1+2 kvartal",LEFT(A3478,1)="3","3+4 kvartal",LEFT(A3478,1)="4","3+4 kvartal")</f>
        <v>3+4 kvartal</v>
      </c>
      <c r="D3478" s="3" t="s">
        <v>104</v>
      </c>
      <c r="E3478" s="3" t="s">
        <v>79</v>
      </c>
      <c r="F3478" s="4">
        <v>1830</v>
      </c>
      <c r="G3478" s="14">
        <v>4.7</v>
      </c>
    </row>
    <row r="3479" spans="1:7" x14ac:dyDescent="0.25">
      <c r="A3479" s="3" t="s">
        <v>185</v>
      </c>
      <c r="B3479" s="3">
        <f t="shared" si="54"/>
        <v>2022</v>
      </c>
      <c r="C3479" s="3" t="str" cm="1">
        <f t="array" ref="C3479">_xlfn.IFS(LEFT(A3479,1)="1","1+2 kvartal",LEFT(A3479,1)="2","1+2 kvartal",LEFT(A3479,1)="3","3+4 kvartal",LEFT(A3479,1)="4","3+4 kvartal")</f>
        <v>3+4 kvartal</v>
      </c>
      <c r="D3479" s="3" t="s">
        <v>104</v>
      </c>
      <c r="E3479" s="3" t="s">
        <v>80</v>
      </c>
      <c r="F3479" s="4">
        <v>2441</v>
      </c>
      <c r="G3479" s="14">
        <v>8.8000000000000007</v>
      </c>
    </row>
    <row r="3480" spans="1:7" x14ac:dyDescent="0.25">
      <c r="A3480" s="3" t="s">
        <v>185</v>
      </c>
      <c r="B3480" s="3">
        <f t="shared" si="54"/>
        <v>2022</v>
      </c>
      <c r="C3480" s="3" t="str" cm="1">
        <f t="array" ref="C3480">_xlfn.IFS(LEFT(A3480,1)="1","1+2 kvartal",LEFT(A3480,1)="2","1+2 kvartal",LEFT(A3480,1)="3","3+4 kvartal",LEFT(A3480,1)="4","3+4 kvartal")</f>
        <v>3+4 kvartal</v>
      </c>
      <c r="D3480" s="3" t="s">
        <v>104</v>
      </c>
      <c r="E3480" s="3" t="s">
        <v>81</v>
      </c>
      <c r="F3480" s="4">
        <v>4124</v>
      </c>
      <c r="G3480" s="14">
        <v>8.1</v>
      </c>
    </row>
    <row r="3481" spans="1:7" x14ac:dyDescent="0.25">
      <c r="A3481" s="3" t="s">
        <v>185</v>
      </c>
      <c r="B3481" s="3">
        <f t="shared" si="54"/>
        <v>2022</v>
      </c>
      <c r="C3481" s="3" t="str" cm="1">
        <f t="array" ref="C3481">_xlfn.IFS(LEFT(A3481,1)="1","1+2 kvartal",LEFT(A3481,1)="2","1+2 kvartal",LEFT(A3481,1)="3","3+4 kvartal",LEFT(A3481,1)="4","3+4 kvartal")</f>
        <v>3+4 kvartal</v>
      </c>
      <c r="D3481" s="3" t="s">
        <v>104</v>
      </c>
      <c r="E3481" s="3" t="s">
        <v>82</v>
      </c>
      <c r="F3481" s="4">
        <v>563</v>
      </c>
      <c r="G3481" s="14">
        <v>3.9</v>
      </c>
    </row>
    <row r="3482" spans="1:7" x14ac:dyDescent="0.25">
      <c r="A3482" s="3" t="s">
        <v>185</v>
      </c>
      <c r="B3482" s="3">
        <f t="shared" si="54"/>
        <v>2022</v>
      </c>
      <c r="C3482" s="3" t="str" cm="1">
        <f t="array" ref="C3482">_xlfn.IFS(LEFT(A3482,1)="1","1+2 kvartal",LEFT(A3482,1)="2","1+2 kvartal",LEFT(A3482,1)="3","3+4 kvartal",LEFT(A3482,1)="4","3+4 kvartal")</f>
        <v>3+4 kvartal</v>
      </c>
      <c r="D3482" s="3" t="s">
        <v>104</v>
      </c>
      <c r="E3482" s="3" t="s">
        <v>83</v>
      </c>
      <c r="F3482" s="4">
        <v>1322</v>
      </c>
      <c r="G3482" s="4">
        <v>7</v>
      </c>
    </row>
    <row r="3483" spans="1:7" x14ac:dyDescent="0.25">
      <c r="A3483" s="3" t="s">
        <v>185</v>
      </c>
      <c r="B3483" s="3">
        <f t="shared" si="54"/>
        <v>2022</v>
      </c>
      <c r="C3483" s="3" t="str" cm="1">
        <f t="array" ref="C3483">_xlfn.IFS(LEFT(A3483,1)="1","1+2 kvartal",LEFT(A3483,1)="2","1+2 kvartal",LEFT(A3483,1)="3","3+4 kvartal",LEFT(A3483,1)="4","3+4 kvartal")</f>
        <v>3+4 kvartal</v>
      </c>
      <c r="D3483" s="3" t="s">
        <v>104</v>
      </c>
      <c r="E3483" s="3" t="s">
        <v>84</v>
      </c>
      <c r="F3483" s="4">
        <v>877</v>
      </c>
      <c r="G3483" s="14">
        <v>6.1</v>
      </c>
    </row>
    <row r="3484" spans="1:7" x14ac:dyDescent="0.25">
      <c r="A3484" s="3" t="s">
        <v>185</v>
      </c>
      <c r="B3484" s="3">
        <f t="shared" si="54"/>
        <v>2022</v>
      </c>
      <c r="C3484" s="3" t="str" cm="1">
        <f t="array" ref="C3484">_xlfn.IFS(LEFT(A3484,1)="1","1+2 kvartal",LEFT(A3484,1)="2","1+2 kvartal",LEFT(A3484,1)="3","3+4 kvartal",LEFT(A3484,1)="4","3+4 kvartal")</f>
        <v>3+4 kvartal</v>
      </c>
      <c r="D3484" s="3" t="s">
        <v>104</v>
      </c>
      <c r="E3484" s="3" t="s">
        <v>85</v>
      </c>
      <c r="F3484" s="4">
        <v>942</v>
      </c>
      <c r="G3484" s="14">
        <v>7.6</v>
      </c>
    </row>
    <row r="3485" spans="1:7" x14ac:dyDescent="0.25">
      <c r="A3485" s="3" t="s">
        <v>185</v>
      </c>
      <c r="B3485" s="3">
        <f t="shared" si="54"/>
        <v>2022</v>
      </c>
      <c r="C3485" s="3" t="str" cm="1">
        <f t="array" ref="C3485">_xlfn.IFS(LEFT(A3485,1)="1","1+2 kvartal",LEFT(A3485,1)="2","1+2 kvartal",LEFT(A3485,1)="3","3+4 kvartal",LEFT(A3485,1)="4","3+4 kvartal")</f>
        <v>3+4 kvartal</v>
      </c>
      <c r="D3485" s="3" t="s">
        <v>104</v>
      </c>
      <c r="E3485" s="3" t="s">
        <v>86</v>
      </c>
      <c r="F3485" s="4">
        <v>2717</v>
      </c>
      <c r="G3485" s="14">
        <v>7.5</v>
      </c>
    </row>
    <row r="3486" spans="1:7" x14ac:dyDescent="0.25">
      <c r="A3486" s="3" t="s">
        <v>185</v>
      </c>
      <c r="B3486" s="3">
        <f t="shared" si="54"/>
        <v>2022</v>
      </c>
      <c r="C3486" s="3" t="str" cm="1">
        <f t="array" ref="C3486">_xlfn.IFS(LEFT(A3486,1)="1","1+2 kvartal",LEFT(A3486,1)="2","1+2 kvartal",LEFT(A3486,1)="3","3+4 kvartal",LEFT(A3486,1)="4","3+4 kvartal")</f>
        <v>3+4 kvartal</v>
      </c>
      <c r="D3486" s="3" t="s">
        <v>104</v>
      </c>
      <c r="E3486" s="3" t="s">
        <v>87</v>
      </c>
      <c r="F3486" s="4">
        <v>1631</v>
      </c>
      <c r="G3486" s="14">
        <v>6.3</v>
      </c>
    </row>
    <row r="3487" spans="1:7" x14ac:dyDescent="0.25">
      <c r="A3487" s="3" t="s">
        <v>185</v>
      </c>
      <c r="B3487" s="3">
        <f t="shared" si="54"/>
        <v>2022</v>
      </c>
      <c r="C3487" s="3" t="str" cm="1">
        <f t="array" ref="C3487">_xlfn.IFS(LEFT(A3487,1)="1","1+2 kvartal",LEFT(A3487,1)="2","1+2 kvartal",LEFT(A3487,1)="3","3+4 kvartal",LEFT(A3487,1)="4","3+4 kvartal")</f>
        <v>3+4 kvartal</v>
      </c>
      <c r="D3487" s="3" t="s">
        <v>104</v>
      </c>
      <c r="E3487" s="3" t="s">
        <v>88</v>
      </c>
      <c r="F3487" s="4">
        <v>3877</v>
      </c>
      <c r="G3487" s="14">
        <v>8.6</v>
      </c>
    </row>
    <row r="3488" spans="1:7" x14ac:dyDescent="0.25">
      <c r="A3488" s="3" t="s">
        <v>185</v>
      </c>
      <c r="B3488" s="3">
        <f t="shared" si="54"/>
        <v>2022</v>
      </c>
      <c r="C3488" s="3" t="str" cm="1">
        <f t="array" ref="C3488">_xlfn.IFS(LEFT(A3488,1)="1","1+2 kvartal",LEFT(A3488,1)="2","1+2 kvartal",LEFT(A3488,1)="3","3+4 kvartal",LEFT(A3488,1)="4","3+4 kvartal")</f>
        <v>3+4 kvartal</v>
      </c>
      <c r="D3488" s="3" t="s">
        <v>104</v>
      </c>
      <c r="E3488" s="3" t="s">
        <v>89</v>
      </c>
      <c r="F3488" s="4">
        <v>2161</v>
      </c>
      <c r="G3488" s="14">
        <v>8.1999999999999993</v>
      </c>
    </row>
    <row r="3489" spans="1:7" x14ac:dyDescent="0.25">
      <c r="A3489" s="3" t="s">
        <v>185</v>
      </c>
      <c r="B3489" s="3">
        <f t="shared" si="54"/>
        <v>2022</v>
      </c>
      <c r="C3489" s="3" t="str" cm="1">
        <f t="array" ref="C3489">_xlfn.IFS(LEFT(A3489,1)="1","1+2 kvartal",LEFT(A3489,1)="2","1+2 kvartal",LEFT(A3489,1)="3","3+4 kvartal",LEFT(A3489,1)="4","3+4 kvartal")</f>
        <v>3+4 kvartal</v>
      </c>
      <c r="D3489" s="3" t="s">
        <v>104</v>
      </c>
      <c r="E3489" s="3" t="s">
        <v>90</v>
      </c>
      <c r="F3489" s="4">
        <v>1823</v>
      </c>
      <c r="G3489" s="14">
        <v>8.1</v>
      </c>
    </row>
    <row r="3490" spans="1:7" x14ac:dyDescent="0.25">
      <c r="A3490" s="3" t="s">
        <v>185</v>
      </c>
      <c r="B3490" s="3">
        <f t="shared" si="54"/>
        <v>2022</v>
      </c>
      <c r="C3490" s="3" t="str" cm="1">
        <f t="array" ref="C3490">_xlfn.IFS(LEFT(A3490,1)="1","1+2 kvartal",LEFT(A3490,1)="2","1+2 kvartal",LEFT(A3490,1)="3","3+4 kvartal",LEFT(A3490,1)="4","3+4 kvartal")</f>
        <v>3+4 kvartal</v>
      </c>
      <c r="D3490" s="3" t="s">
        <v>104</v>
      </c>
      <c r="E3490" s="3" t="s">
        <v>91</v>
      </c>
      <c r="F3490" s="4">
        <v>1226</v>
      </c>
      <c r="G3490" s="14">
        <v>4.5999999999999996</v>
      </c>
    </row>
    <row r="3491" spans="1:7" x14ac:dyDescent="0.25">
      <c r="A3491" s="3" t="s">
        <v>185</v>
      </c>
      <c r="B3491" s="3">
        <f t="shared" si="54"/>
        <v>2022</v>
      </c>
      <c r="C3491" s="3" t="str" cm="1">
        <f t="array" ref="C3491">_xlfn.IFS(LEFT(A3491,1)="1","1+2 kvartal",LEFT(A3491,1)="2","1+2 kvartal",LEFT(A3491,1)="3","3+4 kvartal",LEFT(A3491,1)="4","3+4 kvartal")</f>
        <v>3+4 kvartal</v>
      </c>
      <c r="D3491" s="3" t="s">
        <v>104</v>
      </c>
      <c r="E3491" s="3" t="s">
        <v>92</v>
      </c>
      <c r="F3491" s="4">
        <v>268</v>
      </c>
      <c r="G3491" s="14">
        <v>2.7</v>
      </c>
    </row>
    <row r="3492" spans="1:7" x14ac:dyDescent="0.25">
      <c r="A3492" s="3" t="s">
        <v>185</v>
      </c>
      <c r="B3492" s="3">
        <f t="shared" si="54"/>
        <v>2022</v>
      </c>
      <c r="C3492" s="3" t="str" cm="1">
        <f t="array" ref="C3492">_xlfn.IFS(LEFT(A3492,1)="1","1+2 kvartal",LEFT(A3492,1)="2","1+2 kvartal",LEFT(A3492,1)="3","3+4 kvartal",LEFT(A3492,1)="4","3+4 kvartal")</f>
        <v>3+4 kvartal</v>
      </c>
      <c r="D3492" s="3" t="s">
        <v>104</v>
      </c>
      <c r="E3492" s="3" t="s">
        <v>93</v>
      </c>
      <c r="F3492" s="4">
        <v>2189</v>
      </c>
      <c r="G3492" s="14">
        <v>7.2</v>
      </c>
    </row>
    <row r="3493" spans="1:7" x14ac:dyDescent="0.25">
      <c r="A3493" s="3" t="s">
        <v>185</v>
      </c>
      <c r="B3493" s="3">
        <f t="shared" si="54"/>
        <v>2022</v>
      </c>
      <c r="C3493" s="3" t="str" cm="1">
        <f t="array" ref="C3493">_xlfn.IFS(LEFT(A3493,1)="1","1+2 kvartal",LEFT(A3493,1)="2","1+2 kvartal",LEFT(A3493,1)="3","3+4 kvartal",LEFT(A3493,1)="4","3+4 kvartal")</f>
        <v>3+4 kvartal</v>
      </c>
      <c r="D3493" s="3" t="s">
        <v>104</v>
      </c>
      <c r="E3493" s="3" t="s">
        <v>94</v>
      </c>
      <c r="F3493" s="4">
        <v>1722</v>
      </c>
      <c r="G3493" s="14">
        <v>6.5</v>
      </c>
    </row>
    <row r="3494" spans="1:7" x14ac:dyDescent="0.25">
      <c r="A3494" s="3" t="s">
        <v>185</v>
      </c>
      <c r="B3494" s="3">
        <f t="shared" si="54"/>
        <v>2022</v>
      </c>
      <c r="C3494" s="3" t="str" cm="1">
        <f t="array" ref="C3494">_xlfn.IFS(LEFT(A3494,1)="1","1+2 kvartal",LEFT(A3494,1)="2","1+2 kvartal",LEFT(A3494,1)="3","3+4 kvartal",LEFT(A3494,1)="4","3+4 kvartal")</f>
        <v>3+4 kvartal</v>
      </c>
      <c r="D3494" s="3" t="s">
        <v>104</v>
      </c>
      <c r="E3494" s="3" t="s">
        <v>95</v>
      </c>
      <c r="F3494" s="4">
        <v>4532</v>
      </c>
      <c r="G3494" s="4">
        <v>6</v>
      </c>
    </row>
    <row r="3495" spans="1:7" x14ac:dyDescent="0.25">
      <c r="A3495" s="3" t="s">
        <v>185</v>
      </c>
      <c r="B3495" s="3">
        <f t="shared" si="54"/>
        <v>2022</v>
      </c>
      <c r="C3495" s="3" t="str" cm="1">
        <f t="array" ref="C3495">_xlfn.IFS(LEFT(A3495,1)="1","1+2 kvartal",LEFT(A3495,1)="2","1+2 kvartal",LEFT(A3495,1)="3","3+4 kvartal",LEFT(A3495,1)="4","3+4 kvartal")</f>
        <v>3+4 kvartal</v>
      </c>
      <c r="D3495" s="3" t="s">
        <v>104</v>
      </c>
      <c r="E3495" s="3" t="s">
        <v>96</v>
      </c>
      <c r="F3495" s="4">
        <v>1832</v>
      </c>
      <c r="G3495" s="14">
        <v>8.3000000000000007</v>
      </c>
    </row>
    <row r="3496" spans="1:7" x14ac:dyDescent="0.25">
      <c r="A3496" s="3" t="s">
        <v>185</v>
      </c>
      <c r="B3496" s="3">
        <f t="shared" si="54"/>
        <v>2022</v>
      </c>
      <c r="C3496" s="3" t="str" cm="1">
        <f t="array" ref="C3496">_xlfn.IFS(LEFT(A3496,1)="1","1+2 kvartal",LEFT(A3496,1)="2","1+2 kvartal",LEFT(A3496,1)="3","3+4 kvartal",LEFT(A3496,1)="4","3+4 kvartal")</f>
        <v>3+4 kvartal</v>
      </c>
      <c r="D3496" s="3" t="s">
        <v>104</v>
      </c>
      <c r="E3496" s="3" t="s">
        <v>97</v>
      </c>
      <c r="F3496" s="4">
        <v>4583</v>
      </c>
      <c r="G3496" s="14">
        <v>7.5</v>
      </c>
    </row>
    <row r="3497" spans="1:7" x14ac:dyDescent="0.25">
      <c r="A3497" s="3" t="s">
        <v>185</v>
      </c>
      <c r="B3497" s="3">
        <f t="shared" si="54"/>
        <v>2022</v>
      </c>
      <c r="C3497" s="3" t="str" cm="1">
        <f t="array" ref="C3497">_xlfn.IFS(LEFT(A3497,1)="1","1+2 kvartal",LEFT(A3497,1)="2","1+2 kvartal",LEFT(A3497,1)="3","3+4 kvartal",LEFT(A3497,1)="4","3+4 kvartal")</f>
        <v>3+4 kvartal</v>
      </c>
      <c r="D3497" s="3" t="s">
        <v>104</v>
      </c>
      <c r="E3497" s="3" t="s">
        <v>98</v>
      </c>
      <c r="F3497" s="4">
        <v>2372</v>
      </c>
      <c r="G3497" s="14">
        <v>8.6999999999999993</v>
      </c>
    </row>
    <row r="3498" spans="1:7" x14ac:dyDescent="0.25">
      <c r="A3498" s="3" t="s">
        <v>185</v>
      </c>
      <c r="B3498" s="3">
        <f t="shared" si="54"/>
        <v>2022</v>
      </c>
      <c r="C3498" s="3" t="str" cm="1">
        <f t="array" ref="C3498">_xlfn.IFS(LEFT(A3498,1)="1","1+2 kvartal",LEFT(A3498,1)="2","1+2 kvartal",LEFT(A3498,1)="3","3+4 kvartal",LEFT(A3498,1)="4","3+4 kvartal")</f>
        <v>3+4 kvartal</v>
      </c>
      <c r="D3498" s="3" t="s">
        <v>104</v>
      </c>
      <c r="E3498" s="3" t="s">
        <v>99</v>
      </c>
      <c r="F3498" s="4">
        <v>275</v>
      </c>
      <c r="G3498" s="14">
        <v>8.1999999999999993</v>
      </c>
    </row>
    <row r="3499" spans="1:7" x14ac:dyDescent="0.25">
      <c r="A3499" s="3" t="s">
        <v>185</v>
      </c>
      <c r="B3499" s="3">
        <f t="shared" si="54"/>
        <v>2022</v>
      </c>
      <c r="C3499" s="3" t="str" cm="1">
        <f t="array" ref="C3499">_xlfn.IFS(LEFT(A3499,1)="1","1+2 kvartal",LEFT(A3499,1)="2","1+2 kvartal",LEFT(A3499,1)="3","3+4 kvartal",LEFT(A3499,1)="4","3+4 kvartal")</f>
        <v>3+4 kvartal</v>
      </c>
      <c r="D3499" s="3" t="s">
        <v>104</v>
      </c>
      <c r="E3499" s="3" t="s">
        <v>100</v>
      </c>
      <c r="F3499" s="4">
        <v>2969</v>
      </c>
      <c r="G3499" s="14">
        <v>8.1999999999999993</v>
      </c>
    </row>
    <row r="3500" spans="1:7" x14ac:dyDescent="0.25">
      <c r="A3500" s="3" t="s">
        <v>185</v>
      </c>
      <c r="B3500" s="3">
        <f t="shared" si="54"/>
        <v>2022</v>
      </c>
      <c r="C3500" s="3" t="str" cm="1">
        <f t="array" ref="C3500">_xlfn.IFS(LEFT(A3500,1)="1","1+2 kvartal",LEFT(A3500,1)="2","1+2 kvartal",LEFT(A3500,1)="3","3+4 kvartal",LEFT(A3500,1)="4","3+4 kvartal")</f>
        <v>3+4 kvartal</v>
      </c>
      <c r="D3500" s="3" t="s">
        <v>104</v>
      </c>
      <c r="E3500" s="3" t="s">
        <v>101</v>
      </c>
      <c r="F3500" s="4">
        <v>7822</v>
      </c>
      <c r="G3500" s="14">
        <v>5.2</v>
      </c>
    </row>
    <row r="3501" spans="1:7" x14ac:dyDescent="0.25">
      <c r="A3501" s="3" t="s">
        <v>185</v>
      </c>
      <c r="B3501" s="3">
        <f t="shared" si="54"/>
        <v>2022</v>
      </c>
      <c r="C3501" s="3" t="str" cm="1">
        <f t="array" ref="C3501">_xlfn.IFS(LEFT(A3501,1)="1","1+2 kvartal",LEFT(A3501,1)="2","1+2 kvartal",LEFT(A3501,1)="3","3+4 kvartal",LEFT(A3501,1)="4","3+4 kvartal")</f>
        <v>3+4 kvartal</v>
      </c>
      <c r="D3501" s="3" t="s">
        <v>104</v>
      </c>
      <c r="E3501" s="3" t="s">
        <v>102</v>
      </c>
      <c r="F3501" s="4">
        <v>14493</v>
      </c>
      <c r="G3501" s="14">
        <v>5.8</v>
      </c>
    </row>
    <row r="3502" spans="1:7" x14ac:dyDescent="0.25">
      <c r="A3502" s="3" t="s">
        <v>185</v>
      </c>
      <c r="B3502" s="3">
        <f t="shared" si="54"/>
        <v>2022</v>
      </c>
      <c r="C3502" s="3" t="str" cm="1">
        <f t="array" ref="C3502">_xlfn.IFS(LEFT(A3502,1)="1","1+2 kvartal",LEFT(A3502,1)="2","1+2 kvartal",LEFT(A3502,1)="3","3+4 kvartal",LEFT(A3502,1)="4","3+4 kvartal")</f>
        <v>3+4 kvartal</v>
      </c>
      <c r="D3502" s="3" t="s">
        <v>104</v>
      </c>
      <c r="E3502" s="3" t="s">
        <v>103</v>
      </c>
      <c r="F3502" s="4">
        <v>5719</v>
      </c>
      <c r="G3502" s="5"/>
    </row>
    <row r="3503" spans="1:7" x14ac:dyDescent="0.25">
      <c r="A3503" s="3" t="s">
        <v>185</v>
      </c>
      <c r="B3503" s="3">
        <f t="shared" si="54"/>
        <v>2022</v>
      </c>
      <c r="C3503" s="3" t="str" cm="1">
        <f t="array" ref="C3503">_xlfn.IFS(LEFT(A3503,1)="1","1+2 kvartal",LEFT(A3503,1)="2","1+2 kvartal",LEFT(A3503,1)="3","3+4 kvartal",LEFT(A3503,1)="4","3+4 kvartal")</f>
        <v>3+4 kvartal</v>
      </c>
      <c r="D3503" s="3" t="s">
        <v>105</v>
      </c>
      <c r="E3503" s="3" t="s">
        <v>4</v>
      </c>
      <c r="F3503" s="4">
        <v>22026</v>
      </c>
      <c r="G3503" s="14">
        <v>0.6</v>
      </c>
    </row>
    <row r="3504" spans="1:7" x14ac:dyDescent="0.25">
      <c r="A3504" s="3" t="s">
        <v>185</v>
      </c>
      <c r="B3504" s="3">
        <f t="shared" si="54"/>
        <v>2022</v>
      </c>
      <c r="C3504" s="3" t="str" cm="1">
        <f t="array" ref="C3504">_xlfn.IFS(LEFT(A3504,1)="1","1+2 kvartal",LEFT(A3504,1)="2","1+2 kvartal",LEFT(A3504,1)="3","3+4 kvartal",LEFT(A3504,1)="4","3+4 kvartal")</f>
        <v>3+4 kvartal</v>
      </c>
      <c r="D3504" s="3" t="s">
        <v>105</v>
      </c>
      <c r="E3504" s="3" t="s">
        <v>5</v>
      </c>
      <c r="F3504" s="4">
        <v>80</v>
      </c>
      <c r="G3504" s="14">
        <v>0.5</v>
      </c>
    </row>
    <row r="3505" spans="1:7" x14ac:dyDescent="0.25">
      <c r="A3505" s="3" t="s">
        <v>185</v>
      </c>
      <c r="B3505" s="3">
        <f t="shared" si="54"/>
        <v>2022</v>
      </c>
      <c r="C3505" s="3" t="str" cm="1">
        <f t="array" ref="C3505">_xlfn.IFS(LEFT(A3505,1)="1","1+2 kvartal",LEFT(A3505,1)="2","1+2 kvartal",LEFT(A3505,1)="3","3+4 kvartal",LEFT(A3505,1)="4","3+4 kvartal")</f>
        <v>3+4 kvartal</v>
      </c>
      <c r="D3505" s="3" t="s">
        <v>105</v>
      </c>
      <c r="E3505" s="3" t="s">
        <v>6</v>
      </c>
      <c r="F3505" s="4">
        <v>55</v>
      </c>
      <c r="G3505" s="14">
        <v>0.4</v>
      </c>
    </row>
    <row r="3506" spans="1:7" x14ac:dyDescent="0.25">
      <c r="A3506" s="3" t="s">
        <v>185</v>
      </c>
      <c r="B3506" s="3">
        <f t="shared" si="54"/>
        <v>2022</v>
      </c>
      <c r="C3506" s="3" t="str" cm="1">
        <f t="array" ref="C3506">_xlfn.IFS(LEFT(A3506,1)="1","1+2 kvartal",LEFT(A3506,1)="2","1+2 kvartal",LEFT(A3506,1)="3","3+4 kvartal",LEFT(A3506,1)="4","3+4 kvartal")</f>
        <v>3+4 kvartal</v>
      </c>
      <c r="D3506" s="3" t="s">
        <v>105</v>
      </c>
      <c r="E3506" s="3" t="s">
        <v>7</v>
      </c>
      <c r="F3506" s="4">
        <v>221</v>
      </c>
      <c r="G3506" s="14">
        <v>0.9</v>
      </c>
    </row>
    <row r="3507" spans="1:7" x14ac:dyDescent="0.25">
      <c r="A3507" s="3" t="s">
        <v>185</v>
      </c>
      <c r="B3507" s="3">
        <f t="shared" si="54"/>
        <v>2022</v>
      </c>
      <c r="C3507" s="3" t="str" cm="1">
        <f t="array" ref="C3507">_xlfn.IFS(LEFT(A3507,1)="1","1+2 kvartal",LEFT(A3507,1)="2","1+2 kvartal",LEFT(A3507,1)="3","3+4 kvartal",LEFT(A3507,1)="4","3+4 kvartal")</f>
        <v>3+4 kvartal</v>
      </c>
      <c r="D3507" s="3" t="s">
        <v>105</v>
      </c>
      <c r="E3507" s="3" t="s">
        <v>8</v>
      </c>
      <c r="F3507" s="4">
        <v>153</v>
      </c>
      <c r="G3507" s="14">
        <v>0.5</v>
      </c>
    </row>
    <row r="3508" spans="1:7" x14ac:dyDescent="0.25">
      <c r="A3508" s="3" t="s">
        <v>185</v>
      </c>
      <c r="B3508" s="3">
        <f t="shared" si="54"/>
        <v>2022</v>
      </c>
      <c r="C3508" s="3" t="str" cm="1">
        <f t="array" ref="C3508">_xlfn.IFS(LEFT(A3508,1)="1","1+2 kvartal",LEFT(A3508,1)="2","1+2 kvartal",LEFT(A3508,1)="3","3+4 kvartal",LEFT(A3508,1)="4","3+4 kvartal")</f>
        <v>3+4 kvartal</v>
      </c>
      <c r="D3508" s="3" t="s">
        <v>105</v>
      </c>
      <c r="E3508" s="3" t="s">
        <v>9</v>
      </c>
      <c r="F3508" s="4">
        <v>126</v>
      </c>
      <c r="G3508" s="14">
        <v>0.8</v>
      </c>
    </row>
    <row r="3509" spans="1:7" x14ac:dyDescent="0.25">
      <c r="A3509" s="3" t="s">
        <v>185</v>
      </c>
      <c r="B3509" s="3">
        <f t="shared" si="54"/>
        <v>2022</v>
      </c>
      <c r="C3509" s="3" t="str" cm="1">
        <f t="array" ref="C3509">_xlfn.IFS(LEFT(A3509,1)="1","1+2 kvartal",LEFT(A3509,1)="2","1+2 kvartal",LEFT(A3509,1)="3","3+4 kvartal",LEFT(A3509,1)="4","3+4 kvartal")</f>
        <v>3+4 kvartal</v>
      </c>
      <c r="D3509" s="3" t="s">
        <v>105</v>
      </c>
      <c r="E3509" s="3" t="s">
        <v>10</v>
      </c>
      <c r="F3509" s="4">
        <v>292</v>
      </c>
      <c r="G3509" s="14">
        <v>1.3</v>
      </c>
    </row>
    <row r="3510" spans="1:7" x14ac:dyDescent="0.25">
      <c r="A3510" s="3" t="s">
        <v>185</v>
      </c>
      <c r="B3510" s="3">
        <f t="shared" si="54"/>
        <v>2022</v>
      </c>
      <c r="C3510" s="3" t="str" cm="1">
        <f t="array" ref="C3510">_xlfn.IFS(LEFT(A3510,1)="1","1+2 kvartal",LEFT(A3510,1)="2","1+2 kvartal",LEFT(A3510,1)="3","3+4 kvartal",LEFT(A3510,1)="4","3+4 kvartal")</f>
        <v>3+4 kvartal</v>
      </c>
      <c r="D3510" s="3" t="s">
        <v>105</v>
      </c>
      <c r="E3510" s="3" t="s">
        <v>11</v>
      </c>
      <c r="F3510" s="4">
        <v>158</v>
      </c>
      <c r="G3510" s="14">
        <v>0.7</v>
      </c>
    </row>
    <row r="3511" spans="1:7" x14ac:dyDescent="0.25">
      <c r="A3511" s="3" t="s">
        <v>185</v>
      </c>
      <c r="B3511" s="3">
        <f t="shared" si="54"/>
        <v>2022</v>
      </c>
      <c r="C3511" s="3" t="str" cm="1">
        <f t="array" ref="C3511">_xlfn.IFS(LEFT(A3511,1)="1","1+2 kvartal",LEFT(A3511,1)="2","1+2 kvartal",LEFT(A3511,1)="3","3+4 kvartal",LEFT(A3511,1)="4","3+4 kvartal")</f>
        <v>3+4 kvartal</v>
      </c>
      <c r="D3511" s="3" t="s">
        <v>105</v>
      </c>
      <c r="E3511" s="3" t="s">
        <v>12</v>
      </c>
      <c r="F3511" s="4">
        <v>144</v>
      </c>
      <c r="G3511" s="14">
        <v>0.7</v>
      </c>
    </row>
    <row r="3512" spans="1:7" x14ac:dyDescent="0.25">
      <c r="A3512" s="3" t="s">
        <v>185</v>
      </c>
      <c r="B3512" s="3">
        <f t="shared" si="54"/>
        <v>2022</v>
      </c>
      <c r="C3512" s="3" t="str" cm="1">
        <f t="array" ref="C3512">_xlfn.IFS(LEFT(A3512,1)="1","1+2 kvartal",LEFT(A3512,1)="2","1+2 kvartal",LEFT(A3512,1)="3","3+4 kvartal",LEFT(A3512,1)="4","3+4 kvartal")</f>
        <v>3+4 kvartal</v>
      </c>
      <c r="D3512" s="3" t="s">
        <v>105</v>
      </c>
      <c r="E3512" s="3" t="s">
        <v>13</v>
      </c>
      <c r="F3512" s="4">
        <v>64</v>
      </c>
      <c r="G3512" s="14">
        <v>0.8</v>
      </c>
    </row>
    <row r="3513" spans="1:7" x14ac:dyDescent="0.25">
      <c r="A3513" s="3" t="s">
        <v>185</v>
      </c>
      <c r="B3513" s="3">
        <f t="shared" si="54"/>
        <v>2022</v>
      </c>
      <c r="C3513" s="3" t="str" cm="1">
        <f t="array" ref="C3513">_xlfn.IFS(LEFT(A3513,1)="1","1+2 kvartal",LEFT(A3513,1)="2","1+2 kvartal",LEFT(A3513,1)="3","3+4 kvartal",LEFT(A3513,1)="4","3+4 kvartal")</f>
        <v>3+4 kvartal</v>
      </c>
      <c r="D3513" s="3" t="s">
        <v>105</v>
      </c>
      <c r="E3513" s="3" t="s">
        <v>14</v>
      </c>
      <c r="F3513" s="4">
        <v>100</v>
      </c>
      <c r="G3513" s="14">
        <v>0.4</v>
      </c>
    </row>
    <row r="3514" spans="1:7" x14ac:dyDescent="0.25">
      <c r="A3514" s="3" t="s">
        <v>185</v>
      </c>
      <c r="B3514" s="3">
        <f t="shared" si="54"/>
        <v>2022</v>
      </c>
      <c r="C3514" s="3" t="str" cm="1">
        <f t="array" ref="C3514">_xlfn.IFS(LEFT(A3514,1)="1","1+2 kvartal",LEFT(A3514,1)="2","1+2 kvartal",LEFT(A3514,1)="3","3+4 kvartal",LEFT(A3514,1)="4","3+4 kvartal")</f>
        <v>3+4 kvartal</v>
      </c>
      <c r="D3514" s="3" t="s">
        <v>105</v>
      </c>
      <c r="E3514" s="3" t="s">
        <v>15</v>
      </c>
      <c r="F3514" s="4">
        <v>512</v>
      </c>
      <c r="G3514" s="14">
        <v>0.7</v>
      </c>
    </row>
    <row r="3515" spans="1:7" x14ac:dyDescent="0.25">
      <c r="A3515" s="3" t="s">
        <v>185</v>
      </c>
      <c r="B3515" s="3">
        <f t="shared" si="54"/>
        <v>2022</v>
      </c>
      <c r="C3515" s="3" t="str" cm="1">
        <f t="array" ref="C3515">_xlfn.IFS(LEFT(A3515,1)="1","1+2 kvartal",LEFT(A3515,1)="2","1+2 kvartal",LEFT(A3515,1)="3","3+4 kvartal",LEFT(A3515,1)="4","3+4 kvartal")</f>
        <v>3+4 kvartal</v>
      </c>
      <c r="D3515" s="3" t="s">
        <v>105</v>
      </c>
      <c r="E3515" s="3" t="s">
        <v>16</v>
      </c>
      <c r="F3515" s="4">
        <v>20</v>
      </c>
      <c r="G3515" s="14">
        <v>1.1000000000000001</v>
      </c>
    </row>
    <row r="3516" spans="1:7" x14ac:dyDescent="0.25">
      <c r="A3516" s="3" t="s">
        <v>185</v>
      </c>
      <c r="B3516" s="3">
        <f t="shared" si="54"/>
        <v>2022</v>
      </c>
      <c r="C3516" s="3" t="str" cm="1">
        <f t="array" ref="C3516">_xlfn.IFS(LEFT(A3516,1)="1","1+2 kvartal",LEFT(A3516,1)="2","1+2 kvartal",LEFT(A3516,1)="3","3+4 kvartal",LEFT(A3516,1)="4","3+4 kvartal")</f>
        <v>3+4 kvartal</v>
      </c>
      <c r="D3516" s="3" t="s">
        <v>105</v>
      </c>
      <c r="E3516" s="3" t="s">
        <v>17</v>
      </c>
      <c r="F3516" s="4">
        <v>125</v>
      </c>
      <c r="G3516" s="14">
        <v>0.4</v>
      </c>
    </row>
    <row r="3517" spans="1:7" x14ac:dyDescent="0.25">
      <c r="A3517" s="3" t="s">
        <v>185</v>
      </c>
      <c r="B3517" s="3">
        <f t="shared" si="54"/>
        <v>2022</v>
      </c>
      <c r="C3517" s="3" t="str" cm="1">
        <f t="array" ref="C3517">_xlfn.IFS(LEFT(A3517,1)="1","1+2 kvartal",LEFT(A3517,1)="2","1+2 kvartal",LEFT(A3517,1)="3","3+4 kvartal",LEFT(A3517,1)="4","3+4 kvartal")</f>
        <v>3+4 kvartal</v>
      </c>
      <c r="D3517" s="3" t="s">
        <v>105</v>
      </c>
      <c r="E3517" s="3" t="s">
        <v>18</v>
      </c>
      <c r="F3517" s="4">
        <v>226</v>
      </c>
      <c r="G3517" s="4">
        <v>1</v>
      </c>
    </row>
    <row r="3518" spans="1:7" x14ac:dyDescent="0.25">
      <c r="A3518" s="3" t="s">
        <v>185</v>
      </c>
      <c r="B3518" s="3">
        <f t="shared" si="54"/>
        <v>2022</v>
      </c>
      <c r="C3518" s="3" t="str" cm="1">
        <f t="array" ref="C3518">_xlfn.IFS(LEFT(A3518,1)="1","1+2 kvartal",LEFT(A3518,1)="2","1+2 kvartal",LEFT(A3518,1)="3","3+4 kvartal",LEFT(A3518,1)="4","3+4 kvartal")</f>
        <v>3+4 kvartal</v>
      </c>
      <c r="D3518" s="3" t="s">
        <v>105</v>
      </c>
      <c r="E3518" s="3" t="s">
        <v>19</v>
      </c>
      <c r="F3518" s="4">
        <v>117</v>
      </c>
      <c r="G3518" s="14">
        <v>0.5</v>
      </c>
    </row>
    <row r="3519" spans="1:7" x14ac:dyDescent="0.25">
      <c r="A3519" s="3" t="s">
        <v>185</v>
      </c>
      <c r="B3519" s="3">
        <f t="shared" si="54"/>
        <v>2022</v>
      </c>
      <c r="C3519" s="3" t="str" cm="1">
        <f t="array" ref="C3519">_xlfn.IFS(LEFT(A3519,1)="1","1+2 kvartal",LEFT(A3519,1)="2","1+2 kvartal",LEFT(A3519,1)="3","3+4 kvartal",LEFT(A3519,1)="4","3+4 kvartal")</f>
        <v>3+4 kvartal</v>
      </c>
      <c r="D3519" s="3" t="s">
        <v>105</v>
      </c>
      <c r="E3519" s="3" t="s">
        <v>20</v>
      </c>
      <c r="F3519" s="4">
        <v>264</v>
      </c>
      <c r="G3519" s="14">
        <v>0.8</v>
      </c>
    </row>
    <row r="3520" spans="1:7" x14ac:dyDescent="0.25">
      <c r="A3520" s="3" t="s">
        <v>185</v>
      </c>
      <c r="B3520" s="3">
        <f t="shared" si="54"/>
        <v>2022</v>
      </c>
      <c r="C3520" s="3" t="str" cm="1">
        <f t="array" ref="C3520">_xlfn.IFS(LEFT(A3520,1)="1","1+2 kvartal",LEFT(A3520,1)="2","1+2 kvartal",LEFT(A3520,1)="3","3+4 kvartal",LEFT(A3520,1)="4","3+4 kvartal")</f>
        <v>3+4 kvartal</v>
      </c>
      <c r="D3520" s="3" t="s">
        <v>105</v>
      </c>
      <c r="E3520" s="3" t="s">
        <v>21</v>
      </c>
      <c r="F3520" s="4">
        <v>175</v>
      </c>
      <c r="G3520" s="14">
        <v>0.2</v>
      </c>
    </row>
    <row r="3521" spans="1:7" x14ac:dyDescent="0.25">
      <c r="A3521" s="3" t="s">
        <v>185</v>
      </c>
      <c r="B3521" s="3">
        <f t="shared" si="54"/>
        <v>2022</v>
      </c>
      <c r="C3521" s="3" t="str" cm="1">
        <f t="array" ref="C3521">_xlfn.IFS(LEFT(A3521,1)="1","1+2 kvartal",LEFT(A3521,1)="2","1+2 kvartal",LEFT(A3521,1)="3","3+4 kvartal",LEFT(A3521,1)="4","3+4 kvartal")</f>
        <v>3+4 kvartal</v>
      </c>
      <c r="D3521" s="3" t="s">
        <v>105</v>
      </c>
      <c r="E3521" s="3" t="s">
        <v>22</v>
      </c>
      <c r="F3521" s="4">
        <v>281</v>
      </c>
      <c r="G3521" s="14">
        <v>0.8</v>
      </c>
    </row>
    <row r="3522" spans="1:7" x14ac:dyDescent="0.25">
      <c r="A3522" s="3" t="s">
        <v>185</v>
      </c>
      <c r="B3522" s="3">
        <f t="shared" si="54"/>
        <v>2022</v>
      </c>
      <c r="C3522" s="3" t="str" cm="1">
        <f t="array" ref="C3522">_xlfn.IFS(LEFT(A3522,1)="1","1+2 kvartal",LEFT(A3522,1)="2","1+2 kvartal",LEFT(A3522,1)="3","3+4 kvartal",LEFT(A3522,1)="4","3+4 kvartal")</f>
        <v>3+4 kvartal</v>
      </c>
      <c r="D3522" s="3" t="s">
        <v>105</v>
      </c>
      <c r="E3522" s="3" t="s">
        <v>23</v>
      </c>
      <c r="F3522" s="4">
        <v>248</v>
      </c>
      <c r="G3522" s="14">
        <v>0.9</v>
      </c>
    </row>
    <row r="3523" spans="1:7" x14ac:dyDescent="0.25">
      <c r="A3523" s="3" t="s">
        <v>185</v>
      </c>
      <c r="B3523" s="3">
        <f t="shared" si="54"/>
        <v>2022</v>
      </c>
      <c r="C3523" s="3" t="str" cm="1">
        <f t="array" ref="C3523">_xlfn.IFS(LEFT(A3523,1)="1","1+2 kvartal",LEFT(A3523,1)="2","1+2 kvartal",LEFT(A3523,1)="3","3+4 kvartal",LEFT(A3523,1)="4","3+4 kvartal")</f>
        <v>3+4 kvartal</v>
      </c>
      <c r="D3523" s="3" t="s">
        <v>105</v>
      </c>
      <c r="E3523" s="3" t="s">
        <v>24</v>
      </c>
      <c r="F3523" s="4">
        <v>98</v>
      </c>
      <c r="G3523" s="14">
        <v>0.4</v>
      </c>
    </row>
    <row r="3524" spans="1:7" x14ac:dyDescent="0.25">
      <c r="A3524" s="3" t="s">
        <v>185</v>
      </c>
      <c r="B3524" s="3">
        <f t="shared" ref="B3524:B3587" si="55">VALUE(RIGHT(A3524,4))</f>
        <v>2022</v>
      </c>
      <c r="C3524" s="3" t="str" cm="1">
        <f t="array" ref="C3524">_xlfn.IFS(LEFT(A3524,1)="1","1+2 kvartal",LEFT(A3524,1)="2","1+2 kvartal",LEFT(A3524,1)="3","3+4 kvartal",LEFT(A3524,1)="4","3+4 kvartal")</f>
        <v>3+4 kvartal</v>
      </c>
      <c r="D3524" s="3" t="s">
        <v>105</v>
      </c>
      <c r="E3524" s="3" t="s">
        <v>25</v>
      </c>
      <c r="F3524" s="4">
        <v>237</v>
      </c>
      <c r="G3524" s="14">
        <v>0.8</v>
      </c>
    </row>
    <row r="3525" spans="1:7" x14ac:dyDescent="0.25">
      <c r="A3525" s="3" t="s">
        <v>185</v>
      </c>
      <c r="B3525" s="3">
        <f t="shared" si="55"/>
        <v>2022</v>
      </c>
      <c r="C3525" s="3" t="str" cm="1">
        <f t="array" ref="C3525">_xlfn.IFS(LEFT(A3525,1)="1","1+2 kvartal",LEFT(A3525,1)="2","1+2 kvartal",LEFT(A3525,1)="3","3+4 kvartal",LEFT(A3525,1)="4","3+4 kvartal")</f>
        <v>3+4 kvartal</v>
      </c>
      <c r="D3525" s="3" t="s">
        <v>105</v>
      </c>
      <c r="E3525" s="3" t="s">
        <v>26</v>
      </c>
      <c r="F3525" s="4">
        <v>119</v>
      </c>
      <c r="G3525" s="14">
        <v>0.3</v>
      </c>
    </row>
    <row r="3526" spans="1:7" x14ac:dyDescent="0.25">
      <c r="A3526" s="3" t="s">
        <v>185</v>
      </c>
      <c r="B3526" s="3">
        <f t="shared" si="55"/>
        <v>2022</v>
      </c>
      <c r="C3526" s="3" t="str" cm="1">
        <f t="array" ref="C3526">_xlfn.IFS(LEFT(A3526,1)="1","1+2 kvartal",LEFT(A3526,1)="2","1+2 kvartal",LEFT(A3526,1)="3","3+4 kvartal",LEFT(A3526,1)="4","3+4 kvartal")</f>
        <v>3+4 kvartal</v>
      </c>
      <c r="D3526" s="3" t="s">
        <v>105</v>
      </c>
      <c r="E3526" s="3" t="s">
        <v>27</v>
      </c>
      <c r="F3526" s="4">
        <v>202</v>
      </c>
      <c r="G3526" s="14">
        <v>0.4</v>
      </c>
    </row>
    <row r="3527" spans="1:7" x14ac:dyDescent="0.25">
      <c r="A3527" s="3" t="s">
        <v>185</v>
      </c>
      <c r="B3527" s="3">
        <f t="shared" si="55"/>
        <v>2022</v>
      </c>
      <c r="C3527" s="3" t="str" cm="1">
        <f t="array" ref="C3527">_xlfn.IFS(LEFT(A3527,1)="1","1+2 kvartal",LEFT(A3527,1)="2","1+2 kvartal",LEFT(A3527,1)="3","3+4 kvartal",LEFT(A3527,1)="4","3+4 kvartal")</f>
        <v>3+4 kvartal</v>
      </c>
      <c r="D3527" s="3" t="s">
        <v>105</v>
      </c>
      <c r="E3527" s="3" t="s">
        <v>28</v>
      </c>
      <c r="F3527" s="4">
        <v>79</v>
      </c>
      <c r="G3527" s="14">
        <v>0.5</v>
      </c>
    </row>
    <row r="3528" spans="1:7" x14ac:dyDescent="0.25">
      <c r="A3528" s="3" t="s">
        <v>185</v>
      </c>
      <c r="B3528" s="3">
        <f t="shared" si="55"/>
        <v>2022</v>
      </c>
      <c r="C3528" s="3" t="str" cm="1">
        <f t="array" ref="C3528">_xlfn.IFS(LEFT(A3528,1)="1","1+2 kvartal",LEFT(A3528,1)="2","1+2 kvartal",LEFT(A3528,1)="3","3+4 kvartal",LEFT(A3528,1)="4","3+4 kvartal")</f>
        <v>3+4 kvartal</v>
      </c>
      <c r="D3528" s="3" t="s">
        <v>105</v>
      </c>
      <c r="E3528" s="3" t="s">
        <v>29</v>
      </c>
      <c r="F3528" s="4">
        <v>148</v>
      </c>
      <c r="G3528" s="14">
        <v>0.5</v>
      </c>
    </row>
    <row r="3529" spans="1:7" x14ac:dyDescent="0.25">
      <c r="A3529" s="3" t="s">
        <v>185</v>
      </c>
      <c r="B3529" s="3">
        <f t="shared" si="55"/>
        <v>2022</v>
      </c>
      <c r="C3529" s="3" t="str" cm="1">
        <f t="array" ref="C3529">_xlfn.IFS(LEFT(A3529,1)="1","1+2 kvartal",LEFT(A3529,1)="2","1+2 kvartal",LEFT(A3529,1)="3","3+4 kvartal",LEFT(A3529,1)="4","3+4 kvartal")</f>
        <v>3+4 kvartal</v>
      </c>
      <c r="D3529" s="3" t="s">
        <v>105</v>
      </c>
      <c r="E3529" s="3" t="s">
        <v>30</v>
      </c>
      <c r="F3529" s="4">
        <v>203</v>
      </c>
      <c r="G3529" s="14">
        <v>0.8</v>
      </c>
    </row>
    <row r="3530" spans="1:7" x14ac:dyDescent="0.25">
      <c r="A3530" s="3" t="s">
        <v>185</v>
      </c>
      <c r="B3530" s="3">
        <f t="shared" si="55"/>
        <v>2022</v>
      </c>
      <c r="C3530" s="3" t="str" cm="1">
        <f t="array" ref="C3530">_xlfn.IFS(LEFT(A3530,1)="1","1+2 kvartal",LEFT(A3530,1)="2","1+2 kvartal",LEFT(A3530,1)="3","3+4 kvartal",LEFT(A3530,1)="4","3+4 kvartal")</f>
        <v>3+4 kvartal</v>
      </c>
      <c r="D3530" s="3" t="s">
        <v>105</v>
      </c>
      <c r="E3530" s="3" t="s">
        <v>31</v>
      </c>
      <c r="F3530" s="4">
        <v>411</v>
      </c>
      <c r="G3530" s="14">
        <v>1.1000000000000001</v>
      </c>
    </row>
    <row r="3531" spans="1:7" x14ac:dyDescent="0.25">
      <c r="A3531" s="3" t="s">
        <v>185</v>
      </c>
      <c r="B3531" s="3">
        <f t="shared" si="55"/>
        <v>2022</v>
      </c>
      <c r="C3531" s="3" t="str" cm="1">
        <f t="array" ref="C3531">_xlfn.IFS(LEFT(A3531,1)="1","1+2 kvartal",LEFT(A3531,1)="2","1+2 kvartal",LEFT(A3531,1)="3","3+4 kvartal",LEFT(A3531,1)="4","3+4 kvartal")</f>
        <v>3+4 kvartal</v>
      </c>
      <c r="D3531" s="3" t="s">
        <v>105</v>
      </c>
      <c r="E3531" s="3" t="s">
        <v>32</v>
      </c>
      <c r="F3531" s="4">
        <v>350</v>
      </c>
      <c r="G3531" s="4">
        <v>1</v>
      </c>
    </row>
    <row r="3532" spans="1:7" x14ac:dyDescent="0.25">
      <c r="A3532" s="3" t="s">
        <v>185</v>
      </c>
      <c r="B3532" s="3">
        <f t="shared" si="55"/>
        <v>2022</v>
      </c>
      <c r="C3532" s="3" t="str" cm="1">
        <f t="array" ref="C3532">_xlfn.IFS(LEFT(A3532,1)="1","1+2 kvartal",LEFT(A3532,1)="2","1+2 kvartal",LEFT(A3532,1)="3","3+4 kvartal",LEFT(A3532,1)="4","3+4 kvartal")</f>
        <v>3+4 kvartal</v>
      </c>
      <c r="D3532" s="3" t="s">
        <v>105</v>
      </c>
      <c r="E3532" s="3" t="s">
        <v>33</v>
      </c>
      <c r="F3532" s="4">
        <v>198</v>
      </c>
      <c r="G3532" s="4">
        <v>1</v>
      </c>
    </row>
    <row r="3533" spans="1:7" x14ac:dyDescent="0.25">
      <c r="A3533" s="3" t="s">
        <v>185</v>
      </c>
      <c r="B3533" s="3">
        <f t="shared" si="55"/>
        <v>2022</v>
      </c>
      <c r="C3533" s="3" t="str" cm="1">
        <f t="array" ref="C3533">_xlfn.IFS(LEFT(A3533,1)="1","1+2 kvartal",LEFT(A3533,1)="2","1+2 kvartal",LEFT(A3533,1)="3","3+4 kvartal",LEFT(A3533,1)="4","3+4 kvartal")</f>
        <v>3+4 kvartal</v>
      </c>
      <c r="D3533" s="3" t="s">
        <v>105</v>
      </c>
      <c r="E3533" s="3" t="s">
        <v>34</v>
      </c>
      <c r="F3533" s="4">
        <v>204</v>
      </c>
      <c r="G3533" s="14">
        <v>0.7</v>
      </c>
    </row>
    <row r="3534" spans="1:7" x14ac:dyDescent="0.25">
      <c r="A3534" s="3" t="s">
        <v>185</v>
      </c>
      <c r="B3534" s="3">
        <f t="shared" si="55"/>
        <v>2022</v>
      </c>
      <c r="C3534" s="3" t="str" cm="1">
        <f t="array" ref="C3534">_xlfn.IFS(LEFT(A3534,1)="1","1+2 kvartal",LEFT(A3534,1)="2","1+2 kvartal",LEFT(A3534,1)="3","3+4 kvartal",LEFT(A3534,1)="4","3+4 kvartal")</f>
        <v>3+4 kvartal</v>
      </c>
      <c r="D3534" s="3" t="s">
        <v>105</v>
      </c>
      <c r="E3534" s="3" t="s">
        <v>35</v>
      </c>
      <c r="F3534" s="4">
        <v>287</v>
      </c>
      <c r="G3534" s="14">
        <v>0.7</v>
      </c>
    </row>
    <row r="3535" spans="1:7" x14ac:dyDescent="0.25">
      <c r="A3535" s="3" t="s">
        <v>185</v>
      </c>
      <c r="B3535" s="3">
        <f t="shared" si="55"/>
        <v>2022</v>
      </c>
      <c r="C3535" s="3" t="str" cm="1">
        <f t="array" ref="C3535">_xlfn.IFS(LEFT(A3535,1)="1","1+2 kvartal",LEFT(A3535,1)="2","1+2 kvartal",LEFT(A3535,1)="3","3+4 kvartal",LEFT(A3535,1)="4","3+4 kvartal")</f>
        <v>3+4 kvartal</v>
      </c>
      <c r="D3535" s="3" t="s">
        <v>105</v>
      </c>
      <c r="E3535" s="3" t="s">
        <v>36</v>
      </c>
      <c r="F3535" s="4">
        <v>101</v>
      </c>
      <c r="G3535" s="14">
        <v>0.6</v>
      </c>
    </row>
    <row r="3536" spans="1:7" x14ac:dyDescent="0.25">
      <c r="A3536" s="3" t="s">
        <v>185</v>
      </c>
      <c r="B3536" s="3">
        <f t="shared" si="55"/>
        <v>2022</v>
      </c>
      <c r="C3536" s="3" t="str" cm="1">
        <f t="array" ref="C3536">_xlfn.IFS(LEFT(A3536,1)="1","1+2 kvartal",LEFT(A3536,1)="2","1+2 kvartal",LEFT(A3536,1)="3","3+4 kvartal",LEFT(A3536,1)="4","3+4 kvartal")</f>
        <v>3+4 kvartal</v>
      </c>
      <c r="D3536" s="3" t="s">
        <v>105</v>
      </c>
      <c r="E3536" s="3" t="s">
        <v>37</v>
      </c>
      <c r="F3536" s="4">
        <v>338</v>
      </c>
      <c r="G3536" s="14">
        <v>0.6</v>
      </c>
    </row>
    <row r="3537" spans="1:7" x14ac:dyDescent="0.25">
      <c r="A3537" s="3" t="s">
        <v>185</v>
      </c>
      <c r="B3537" s="3">
        <f t="shared" si="55"/>
        <v>2022</v>
      </c>
      <c r="C3537" s="3" t="str" cm="1">
        <f t="array" ref="C3537">_xlfn.IFS(LEFT(A3537,1)="1","1+2 kvartal",LEFT(A3537,1)="2","1+2 kvartal",LEFT(A3537,1)="3","3+4 kvartal",LEFT(A3537,1)="4","3+4 kvartal")</f>
        <v>3+4 kvartal</v>
      </c>
      <c r="D3537" s="3" t="s">
        <v>105</v>
      </c>
      <c r="E3537" s="3" t="s">
        <v>38</v>
      </c>
      <c r="F3537" s="4">
        <v>165</v>
      </c>
      <c r="G3537" s="14">
        <v>0.5</v>
      </c>
    </row>
    <row r="3538" spans="1:7" x14ac:dyDescent="0.25">
      <c r="A3538" s="3" t="s">
        <v>185</v>
      </c>
      <c r="B3538" s="3">
        <f t="shared" si="55"/>
        <v>2022</v>
      </c>
      <c r="C3538" s="3" t="str" cm="1">
        <f t="array" ref="C3538">_xlfn.IFS(LEFT(A3538,1)="1","1+2 kvartal",LEFT(A3538,1)="2","1+2 kvartal",LEFT(A3538,1)="3","3+4 kvartal",LEFT(A3538,1)="4","3+4 kvartal")</f>
        <v>3+4 kvartal</v>
      </c>
      <c r="D3538" s="3" t="s">
        <v>105</v>
      </c>
      <c r="E3538" s="3" t="s">
        <v>39</v>
      </c>
      <c r="F3538" s="4">
        <v>320</v>
      </c>
      <c r="G3538" s="14">
        <v>0.8</v>
      </c>
    </row>
    <row r="3539" spans="1:7" x14ac:dyDescent="0.25">
      <c r="A3539" s="3" t="s">
        <v>185</v>
      </c>
      <c r="B3539" s="3">
        <f t="shared" si="55"/>
        <v>2022</v>
      </c>
      <c r="C3539" s="3" t="str" cm="1">
        <f t="array" ref="C3539">_xlfn.IFS(LEFT(A3539,1)="1","1+2 kvartal",LEFT(A3539,1)="2","1+2 kvartal",LEFT(A3539,1)="3","3+4 kvartal",LEFT(A3539,1)="4","3+4 kvartal")</f>
        <v>3+4 kvartal</v>
      </c>
      <c r="D3539" s="3" t="s">
        <v>105</v>
      </c>
      <c r="E3539" s="3" t="s">
        <v>40</v>
      </c>
      <c r="F3539" s="4">
        <v>295</v>
      </c>
      <c r="G3539" s="14">
        <v>0.6</v>
      </c>
    </row>
    <row r="3540" spans="1:7" x14ac:dyDescent="0.25">
      <c r="A3540" s="3" t="s">
        <v>185</v>
      </c>
      <c r="B3540" s="3">
        <f t="shared" si="55"/>
        <v>2022</v>
      </c>
      <c r="C3540" s="3" t="str" cm="1">
        <f t="array" ref="C3540">_xlfn.IFS(LEFT(A3540,1)="1","1+2 kvartal",LEFT(A3540,1)="2","1+2 kvartal",LEFT(A3540,1)="3","3+4 kvartal",LEFT(A3540,1)="4","3+4 kvartal")</f>
        <v>3+4 kvartal</v>
      </c>
      <c r="D3540" s="3" t="s">
        <v>105</v>
      </c>
      <c r="E3540" s="3" t="s">
        <v>41</v>
      </c>
      <c r="F3540" s="4">
        <v>272</v>
      </c>
      <c r="G3540" s="14">
        <v>0.7</v>
      </c>
    </row>
    <row r="3541" spans="1:7" x14ac:dyDescent="0.25">
      <c r="A3541" s="3" t="s">
        <v>185</v>
      </c>
      <c r="B3541" s="3">
        <f t="shared" si="55"/>
        <v>2022</v>
      </c>
      <c r="C3541" s="3" t="str" cm="1">
        <f t="array" ref="C3541">_xlfn.IFS(LEFT(A3541,1)="1","1+2 kvartal",LEFT(A3541,1)="2","1+2 kvartal",LEFT(A3541,1)="3","3+4 kvartal",LEFT(A3541,1)="4","3+4 kvartal")</f>
        <v>3+4 kvartal</v>
      </c>
      <c r="D3541" s="3" t="s">
        <v>105</v>
      </c>
      <c r="E3541" s="3" t="s">
        <v>42</v>
      </c>
      <c r="F3541" s="4">
        <v>289</v>
      </c>
      <c r="G3541" s="14">
        <v>0.5</v>
      </c>
    </row>
    <row r="3542" spans="1:7" x14ac:dyDescent="0.25">
      <c r="A3542" s="3" t="s">
        <v>185</v>
      </c>
      <c r="B3542" s="3">
        <f t="shared" si="55"/>
        <v>2022</v>
      </c>
      <c r="C3542" s="3" t="str" cm="1">
        <f t="array" ref="C3542">_xlfn.IFS(LEFT(A3542,1)="1","1+2 kvartal",LEFT(A3542,1)="2","1+2 kvartal",LEFT(A3542,1)="3","3+4 kvartal",LEFT(A3542,1)="4","3+4 kvartal")</f>
        <v>3+4 kvartal</v>
      </c>
      <c r="D3542" s="3" t="s">
        <v>105</v>
      </c>
      <c r="E3542" s="3" t="s">
        <v>43</v>
      </c>
      <c r="F3542" s="4">
        <v>212</v>
      </c>
      <c r="G3542" s="14">
        <v>0.6</v>
      </c>
    </row>
    <row r="3543" spans="1:7" x14ac:dyDescent="0.25">
      <c r="A3543" s="3" t="s">
        <v>185</v>
      </c>
      <c r="B3543" s="3">
        <f t="shared" si="55"/>
        <v>2022</v>
      </c>
      <c r="C3543" s="3" t="str" cm="1">
        <f t="array" ref="C3543">_xlfn.IFS(LEFT(A3543,1)="1","1+2 kvartal",LEFT(A3543,1)="2","1+2 kvartal",LEFT(A3543,1)="3","3+4 kvartal",LEFT(A3543,1)="4","3+4 kvartal")</f>
        <v>3+4 kvartal</v>
      </c>
      <c r="D3543" s="3" t="s">
        <v>105</v>
      </c>
      <c r="E3543" s="3" t="s">
        <v>44</v>
      </c>
      <c r="F3543" s="4">
        <v>160</v>
      </c>
      <c r="G3543" s="14">
        <v>0.5</v>
      </c>
    </row>
    <row r="3544" spans="1:7" x14ac:dyDescent="0.25">
      <c r="A3544" s="3" t="s">
        <v>185</v>
      </c>
      <c r="B3544" s="3">
        <f t="shared" si="55"/>
        <v>2022</v>
      </c>
      <c r="C3544" s="3" t="str" cm="1">
        <f t="array" ref="C3544">_xlfn.IFS(LEFT(A3544,1)="1","1+2 kvartal",LEFT(A3544,1)="2","1+2 kvartal",LEFT(A3544,1)="3","3+4 kvartal",LEFT(A3544,1)="4","3+4 kvartal")</f>
        <v>3+4 kvartal</v>
      </c>
      <c r="D3544" s="3" t="s">
        <v>105</v>
      </c>
      <c r="E3544" s="3" t="s">
        <v>45</v>
      </c>
      <c r="F3544" s="4">
        <v>58</v>
      </c>
      <c r="G3544" s="14">
        <v>0.4</v>
      </c>
    </row>
    <row r="3545" spans="1:7" x14ac:dyDescent="0.25">
      <c r="A3545" s="3" t="s">
        <v>185</v>
      </c>
      <c r="B3545" s="3">
        <f t="shared" si="55"/>
        <v>2022</v>
      </c>
      <c r="C3545" s="3" t="str" cm="1">
        <f t="array" ref="C3545">_xlfn.IFS(LEFT(A3545,1)="1","1+2 kvartal",LEFT(A3545,1)="2","1+2 kvartal",LEFT(A3545,1)="3","3+4 kvartal",LEFT(A3545,1)="4","3+4 kvartal")</f>
        <v>3+4 kvartal</v>
      </c>
      <c r="D3545" s="3" t="s">
        <v>105</v>
      </c>
      <c r="E3545" s="3" t="s">
        <v>46</v>
      </c>
      <c r="F3545" s="4">
        <v>187</v>
      </c>
      <c r="G3545" s="14">
        <v>0.7</v>
      </c>
    </row>
    <row r="3546" spans="1:7" x14ac:dyDescent="0.25">
      <c r="A3546" s="3" t="s">
        <v>185</v>
      </c>
      <c r="B3546" s="3">
        <f t="shared" si="55"/>
        <v>2022</v>
      </c>
      <c r="C3546" s="3" t="str" cm="1">
        <f t="array" ref="C3546">_xlfn.IFS(LEFT(A3546,1)="1","1+2 kvartal",LEFT(A3546,1)="2","1+2 kvartal",LEFT(A3546,1)="3","3+4 kvartal",LEFT(A3546,1)="4","3+4 kvartal")</f>
        <v>3+4 kvartal</v>
      </c>
      <c r="D3546" s="3" t="s">
        <v>105</v>
      </c>
      <c r="E3546" s="3" t="s">
        <v>47</v>
      </c>
      <c r="F3546" s="4">
        <v>71</v>
      </c>
      <c r="G3546" s="14">
        <v>0.5</v>
      </c>
    </row>
    <row r="3547" spans="1:7" x14ac:dyDescent="0.25">
      <c r="A3547" s="3" t="s">
        <v>185</v>
      </c>
      <c r="B3547" s="3">
        <f t="shared" si="55"/>
        <v>2022</v>
      </c>
      <c r="C3547" s="3" t="str" cm="1">
        <f t="array" ref="C3547">_xlfn.IFS(LEFT(A3547,1)="1","1+2 kvartal",LEFT(A3547,1)="2","1+2 kvartal",LEFT(A3547,1)="3","3+4 kvartal",LEFT(A3547,1)="4","3+4 kvartal")</f>
        <v>3+4 kvartal</v>
      </c>
      <c r="D3547" s="3" t="s">
        <v>105</v>
      </c>
      <c r="E3547" s="3" t="s">
        <v>48</v>
      </c>
      <c r="F3547" s="4">
        <v>182</v>
      </c>
      <c r="G3547" s="14">
        <v>0.8</v>
      </c>
    </row>
    <row r="3548" spans="1:7" x14ac:dyDescent="0.25">
      <c r="A3548" s="3" t="s">
        <v>185</v>
      </c>
      <c r="B3548" s="3">
        <f t="shared" si="55"/>
        <v>2022</v>
      </c>
      <c r="C3548" s="3" t="str" cm="1">
        <f t="array" ref="C3548">_xlfn.IFS(LEFT(A3548,1)="1","1+2 kvartal",LEFT(A3548,1)="2","1+2 kvartal",LEFT(A3548,1)="3","3+4 kvartal",LEFT(A3548,1)="4","3+4 kvartal")</f>
        <v>3+4 kvartal</v>
      </c>
      <c r="D3548" s="3" t="s">
        <v>105</v>
      </c>
      <c r="E3548" s="3" t="s">
        <v>49</v>
      </c>
      <c r="F3548" s="4">
        <v>270</v>
      </c>
      <c r="G3548" s="14">
        <v>0.9</v>
      </c>
    </row>
    <row r="3549" spans="1:7" x14ac:dyDescent="0.25">
      <c r="A3549" s="3" t="s">
        <v>185</v>
      </c>
      <c r="B3549" s="3">
        <f t="shared" si="55"/>
        <v>2022</v>
      </c>
      <c r="C3549" s="3" t="str" cm="1">
        <f t="array" ref="C3549">_xlfn.IFS(LEFT(A3549,1)="1","1+2 kvartal",LEFT(A3549,1)="2","1+2 kvartal",LEFT(A3549,1)="3","3+4 kvartal",LEFT(A3549,1)="4","3+4 kvartal")</f>
        <v>3+4 kvartal</v>
      </c>
      <c r="D3549" s="3" t="s">
        <v>105</v>
      </c>
      <c r="E3549" s="3" t="s">
        <v>50</v>
      </c>
      <c r="F3549" s="4">
        <v>139</v>
      </c>
      <c r="G3549" s="4">
        <v>1</v>
      </c>
    </row>
    <row r="3550" spans="1:7" x14ac:dyDescent="0.25">
      <c r="A3550" s="3" t="s">
        <v>185</v>
      </c>
      <c r="B3550" s="3">
        <f t="shared" si="55"/>
        <v>2022</v>
      </c>
      <c r="C3550" s="3" t="str" cm="1">
        <f t="array" ref="C3550">_xlfn.IFS(LEFT(A3550,1)="1","1+2 kvartal",LEFT(A3550,1)="2","1+2 kvartal",LEFT(A3550,1)="3","3+4 kvartal",LEFT(A3550,1)="4","3+4 kvartal")</f>
        <v>3+4 kvartal</v>
      </c>
      <c r="D3550" s="3" t="s">
        <v>105</v>
      </c>
      <c r="E3550" s="3" t="s">
        <v>51</v>
      </c>
      <c r="F3550" s="4">
        <v>344</v>
      </c>
      <c r="G3550" s="14">
        <v>0.6</v>
      </c>
    </row>
    <row r="3551" spans="1:7" x14ac:dyDescent="0.25">
      <c r="A3551" s="3" t="s">
        <v>185</v>
      </c>
      <c r="B3551" s="3">
        <f t="shared" si="55"/>
        <v>2022</v>
      </c>
      <c r="C3551" s="3" t="str" cm="1">
        <f t="array" ref="C3551">_xlfn.IFS(LEFT(A3551,1)="1","1+2 kvartal",LEFT(A3551,1)="2","1+2 kvartal",LEFT(A3551,1)="3","3+4 kvartal",LEFT(A3551,1)="4","3+4 kvartal")</f>
        <v>3+4 kvartal</v>
      </c>
      <c r="D3551" s="3" t="s">
        <v>105</v>
      </c>
      <c r="E3551" s="3" t="s">
        <v>52</v>
      </c>
      <c r="F3551" s="4">
        <v>1192</v>
      </c>
      <c r="G3551" s="14">
        <v>0.2</v>
      </c>
    </row>
    <row r="3552" spans="1:7" x14ac:dyDescent="0.25">
      <c r="A3552" s="3" t="s">
        <v>185</v>
      </c>
      <c r="B3552" s="3">
        <f t="shared" si="55"/>
        <v>2022</v>
      </c>
      <c r="C3552" s="3" t="str" cm="1">
        <f t="array" ref="C3552">_xlfn.IFS(LEFT(A3552,1)="1","1+2 kvartal",LEFT(A3552,1)="2","1+2 kvartal",LEFT(A3552,1)="3","3+4 kvartal",LEFT(A3552,1)="4","3+4 kvartal")</f>
        <v>3+4 kvartal</v>
      </c>
      <c r="D3552" s="3" t="s">
        <v>105</v>
      </c>
      <c r="E3552" s="3" t="s">
        <v>53</v>
      </c>
      <c r="F3552" s="4">
        <v>215</v>
      </c>
      <c r="G3552" s="14">
        <v>0.5</v>
      </c>
    </row>
    <row r="3553" spans="1:7" x14ac:dyDescent="0.25">
      <c r="A3553" s="3" t="s">
        <v>185</v>
      </c>
      <c r="B3553" s="3">
        <f t="shared" si="55"/>
        <v>2022</v>
      </c>
      <c r="C3553" s="3" t="str" cm="1">
        <f t="array" ref="C3553">_xlfn.IFS(LEFT(A3553,1)="1","1+2 kvartal",LEFT(A3553,1)="2","1+2 kvartal",LEFT(A3553,1)="3","3+4 kvartal",LEFT(A3553,1)="4","3+4 kvartal")</f>
        <v>3+4 kvartal</v>
      </c>
      <c r="D3553" s="3" t="s">
        <v>105</v>
      </c>
      <c r="E3553" s="3" t="s">
        <v>54</v>
      </c>
      <c r="F3553" s="4">
        <v>118</v>
      </c>
      <c r="G3553" s="14">
        <v>1.7</v>
      </c>
    </row>
    <row r="3554" spans="1:7" x14ac:dyDescent="0.25">
      <c r="A3554" s="3" t="s">
        <v>185</v>
      </c>
      <c r="B3554" s="3">
        <f t="shared" si="55"/>
        <v>2022</v>
      </c>
      <c r="C3554" s="3" t="str" cm="1">
        <f t="array" ref="C3554">_xlfn.IFS(LEFT(A3554,1)="1","1+2 kvartal",LEFT(A3554,1)="2","1+2 kvartal",LEFT(A3554,1)="3","3+4 kvartal",LEFT(A3554,1)="4","3+4 kvartal")</f>
        <v>3+4 kvartal</v>
      </c>
      <c r="D3554" s="3" t="s">
        <v>105</v>
      </c>
      <c r="E3554" s="3" t="s">
        <v>55</v>
      </c>
      <c r="F3554" s="4">
        <v>102</v>
      </c>
      <c r="G3554" s="14">
        <v>0.6</v>
      </c>
    </row>
    <row r="3555" spans="1:7" x14ac:dyDescent="0.25">
      <c r="A3555" s="3" t="s">
        <v>185</v>
      </c>
      <c r="B3555" s="3">
        <f t="shared" si="55"/>
        <v>2022</v>
      </c>
      <c r="C3555" s="3" t="str" cm="1">
        <f t="array" ref="C3555">_xlfn.IFS(LEFT(A3555,1)="1","1+2 kvartal",LEFT(A3555,1)="2","1+2 kvartal",LEFT(A3555,1)="3","3+4 kvartal",LEFT(A3555,1)="4","3+4 kvartal")</f>
        <v>3+4 kvartal</v>
      </c>
      <c r="D3555" s="3" t="s">
        <v>105</v>
      </c>
      <c r="E3555" s="3" t="s">
        <v>56</v>
      </c>
      <c r="F3555" s="4">
        <v>81</v>
      </c>
      <c r="G3555" s="14">
        <v>0.7</v>
      </c>
    </row>
    <row r="3556" spans="1:7" x14ac:dyDescent="0.25">
      <c r="A3556" s="3" t="s">
        <v>185</v>
      </c>
      <c r="B3556" s="3">
        <f t="shared" si="55"/>
        <v>2022</v>
      </c>
      <c r="C3556" s="3" t="str" cm="1">
        <f t="array" ref="C3556">_xlfn.IFS(LEFT(A3556,1)="1","1+2 kvartal",LEFT(A3556,1)="2","1+2 kvartal",LEFT(A3556,1)="3","3+4 kvartal",LEFT(A3556,1)="4","3+4 kvartal")</f>
        <v>3+4 kvartal</v>
      </c>
      <c r="D3556" s="3" t="s">
        <v>105</v>
      </c>
      <c r="E3556" s="3" t="s">
        <v>57</v>
      </c>
      <c r="F3556" s="4">
        <v>352</v>
      </c>
      <c r="G3556" s="14">
        <v>1.5</v>
      </c>
    </row>
    <row r="3557" spans="1:7" x14ac:dyDescent="0.25">
      <c r="A3557" s="3" t="s">
        <v>185</v>
      </c>
      <c r="B3557" s="3">
        <f t="shared" si="55"/>
        <v>2022</v>
      </c>
      <c r="C3557" s="3" t="str" cm="1">
        <f t="array" ref="C3557">_xlfn.IFS(LEFT(A3557,1)="1","1+2 kvartal",LEFT(A3557,1)="2","1+2 kvartal",LEFT(A3557,1)="3","3+4 kvartal",LEFT(A3557,1)="4","3+4 kvartal")</f>
        <v>3+4 kvartal</v>
      </c>
      <c r="D3557" s="3" t="s">
        <v>105</v>
      </c>
      <c r="E3557" s="3" t="s">
        <v>58</v>
      </c>
      <c r="F3557" s="4">
        <v>111</v>
      </c>
      <c r="G3557" s="14">
        <v>0.3</v>
      </c>
    </row>
    <row r="3558" spans="1:7" x14ac:dyDescent="0.25">
      <c r="A3558" s="3" t="s">
        <v>185</v>
      </c>
      <c r="B3558" s="3">
        <f t="shared" si="55"/>
        <v>2022</v>
      </c>
      <c r="C3558" s="3" t="str" cm="1">
        <f t="array" ref="C3558">_xlfn.IFS(LEFT(A3558,1)="1","1+2 kvartal",LEFT(A3558,1)="2","1+2 kvartal",LEFT(A3558,1)="3","3+4 kvartal",LEFT(A3558,1)="4","3+4 kvartal")</f>
        <v>3+4 kvartal</v>
      </c>
      <c r="D3558" s="3" t="s">
        <v>105</v>
      </c>
      <c r="E3558" s="3" t="s">
        <v>59</v>
      </c>
      <c r="F3558" s="4">
        <v>12</v>
      </c>
      <c r="G3558" s="14">
        <v>1.3</v>
      </c>
    </row>
    <row r="3559" spans="1:7" x14ac:dyDescent="0.25">
      <c r="A3559" s="3" t="s">
        <v>185</v>
      </c>
      <c r="B3559" s="3">
        <f t="shared" si="55"/>
        <v>2022</v>
      </c>
      <c r="C3559" s="3" t="str" cm="1">
        <f t="array" ref="C3559">_xlfn.IFS(LEFT(A3559,1)="1","1+2 kvartal",LEFT(A3559,1)="2","1+2 kvartal",LEFT(A3559,1)="3","3+4 kvartal",LEFT(A3559,1)="4","3+4 kvartal")</f>
        <v>3+4 kvartal</v>
      </c>
      <c r="D3559" s="3" t="s">
        <v>105</v>
      </c>
      <c r="E3559" s="3" t="s">
        <v>60</v>
      </c>
      <c r="F3559" s="4">
        <v>190</v>
      </c>
      <c r="G3559" s="14">
        <v>0.7</v>
      </c>
    </row>
    <row r="3560" spans="1:7" x14ac:dyDescent="0.25">
      <c r="A3560" s="3" t="s">
        <v>185</v>
      </c>
      <c r="B3560" s="3">
        <f t="shared" si="55"/>
        <v>2022</v>
      </c>
      <c r="C3560" s="3" t="str" cm="1">
        <f t="array" ref="C3560">_xlfn.IFS(LEFT(A3560,1)="1","1+2 kvartal",LEFT(A3560,1)="2","1+2 kvartal",LEFT(A3560,1)="3","3+4 kvartal",LEFT(A3560,1)="4","3+4 kvartal")</f>
        <v>3+4 kvartal</v>
      </c>
      <c r="D3560" s="3" t="s">
        <v>105</v>
      </c>
      <c r="E3560" s="3" t="s">
        <v>61</v>
      </c>
      <c r="F3560" s="4">
        <v>177</v>
      </c>
      <c r="G3560" s="14">
        <v>0.7</v>
      </c>
    </row>
    <row r="3561" spans="1:7" x14ac:dyDescent="0.25">
      <c r="A3561" s="3" t="s">
        <v>185</v>
      </c>
      <c r="B3561" s="3">
        <f t="shared" si="55"/>
        <v>2022</v>
      </c>
      <c r="C3561" s="3" t="str" cm="1">
        <f t="array" ref="C3561">_xlfn.IFS(LEFT(A3561,1)="1","1+2 kvartal",LEFT(A3561,1)="2","1+2 kvartal",LEFT(A3561,1)="3","3+4 kvartal",LEFT(A3561,1)="4","3+4 kvartal")</f>
        <v>3+4 kvartal</v>
      </c>
      <c r="D3561" s="3" t="s">
        <v>105</v>
      </c>
      <c r="E3561" s="3" t="s">
        <v>62</v>
      </c>
      <c r="F3561" s="4">
        <v>91</v>
      </c>
      <c r="G3561" s="14">
        <v>0.8</v>
      </c>
    </row>
    <row r="3562" spans="1:7" x14ac:dyDescent="0.25">
      <c r="A3562" s="3" t="s">
        <v>185</v>
      </c>
      <c r="B3562" s="3">
        <f t="shared" si="55"/>
        <v>2022</v>
      </c>
      <c r="C3562" s="3" t="str" cm="1">
        <f t="array" ref="C3562">_xlfn.IFS(LEFT(A3562,1)="1","1+2 kvartal",LEFT(A3562,1)="2","1+2 kvartal",LEFT(A3562,1)="3","3+4 kvartal",LEFT(A3562,1)="4","3+4 kvartal")</f>
        <v>3+4 kvartal</v>
      </c>
      <c r="D3562" s="3" t="s">
        <v>105</v>
      </c>
      <c r="E3562" s="3" t="s">
        <v>63</v>
      </c>
      <c r="F3562" s="4">
        <v>256</v>
      </c>
      <c r="G3562" s="14">
        <v>1.1000000000000001</v>
      </c>
    </row>
    <row r="3563" spans="1:7" x14ac:dyDescent="0.25">
      <c r="A3563" s="3" t="s">
        <v>185</v>
      </c>
      <c r="B3563" s="3">
        <f t="shared" si="55"/>
        <v>2022</v>
      </c>
      <c r="C3563" s="3" t="str" cm="1">
        <f t="array" ref="C3563">_xlfn.IFS(LEFT(A3563,1)="1","1+2 kvartal",LEFT(A3563,1)="2","1+2 kvartal",LEFT(A3563,1)="3","3+4 kvartal",LEFT(A3563,1)="4","3+4 kvartal")</f>
        <v>3+4 kvartal</v>
      </c>
      <c r="D3563" s="3" t="s">
        <v>105</v>
      </c>
      <c r="E3563" s="3" t="s">
        <v>64</v>
      </c>
      <c r="F3563" s="4">
        <v>171</v>
      </c>
      <c r="G3563" s="14">
        <v>0.9</v>
      </c>
    </row>
    <row r="3564" spans="1:7" x14ac:dyDescent="0.25">
      <c r="A3564" s="3" t="s">
        <v>185</v>
      </c>
      <c r="B3564" s="3">
        <f t="shared" si="55"/>
        <v>2022</v>
      </c>
      <c r="C3564" s="3" t="str" cm="1">
        <f t="array" ref="C3564">_xlfn.IFS(LEFT(A3564,1)="1","1+2 kvartal",LEFT(A3564,1)="2","1+2 kvartal",LEFT(A3564,1)="3","3+4 kvartal",LEFT(A3564,1)="4","3+4 kvartal")</f>
        <v>3+4 kvartal</v>
      </c>
      <c r="D3564" s="3" t="s">
        <v>105</v>
      </c>
      <c r="E3564" s="3" t="s">
        <v>65</v>
      </c>
      <c r="F3564" s="4">
        <v>156</v>
      </c>
      <c r="G3564" s="14">
        <v>0.8</v>
      </c>
    </row>
    <row r="3565" spans="1:7" x14ac:dyDescent="0.25">
      <c r="A3565" s="3" t="s">
        <v>185</v>
      </c>
      <c r="B3565" s="3">
        <f t="shared" si="55"/>
        <v>2022</v>
      </c>
      <c r="C3565" s="3" t="str" cm="1">
        <f t="array" ref="C3565">_xlfn.IFS(LEFT(A3565,1)="1","1+2 kvartal",LEFT(A3565,1)="2","1+2 kvartal",LEFT(A3565,1)="3","3+4 kvartal",LEFT(A3565,1)="4","3+4 kvartal")</f>
        <v>3+4 kvartal</v>
      </c>
      <c r="D3565" s="3" t="s">
        <v>105</v>
      </c>
      <c r="E3565" s="3" t="s">
        <v>66</v>
      </c>
      <c r="F3565" s="4">
        <v>391</v>
      </c>
      <c r="G3565" s="14">
        <v>0.7</v>
      </c>
    </row>
    <row r="3566" spans="1:7" x14ac:dyDescent="0.25">
      <c r="A3566" s="3" t="s">
        <v>185</v>
      </c>
      <c r="B3566" s="3">
        <f t="shared" si="55"/>
        <v>2022</v>
      </c>
      <c r="C3566" s="3" t="str" cm="1">
        <f t="array" ref="C3566">_xlfn.IFS(LEFT(A3566,1)="1","1+2 kvartal",LEFT(A3566,1)="2","1+2 kvartal",LEFT(A3566,1)="3","3+4 kvartal",LEFT(A3566,1)="4","3+4 kvartal")</f>
        <v>3+4 kvartal</v>
      </c>
      <c r="D3566" s="3" t="s">
        <v>105</v>
      </c>
      <c r="E3566" s="3" t="s">
        <v>67</v>
      </c>
      <c r="F3566" s="4">
        <v>93</v>
      </c>
      <c r="G3566" s="14">
        <v>0.7</v>
      </c>
    </row>
    <row r="3567" spans="1:7" x14ac:dyDescent="0.25">
      <c r="A3567" s="3" t="s">
        <v>185</v>
      </c>
      <c r="B3567" s="3">
        <f t="shared" si="55"/>
        <v>2022</v>
      </c>
      <c r="C3567" s="3" t="str" cm="1">
        <f t="array" ref="C3567">_xlfn.IFS(LEFT(A3567,1)="1","1+2 kvartal",LEFT(A3567,1)="2","1+2 kvartal",LEFT(A3567,1)="3","3+4 kvartal",LEFT(A3567,1)="4","3+4 kvartal")</f>
        <v>3+4 kvartal</v>
      </c>
      <c r="D3567" s="3" t="s">
        <v>105</v>
      </c>
      <c r="E3567" s="3" t="s">
        <v>68</v>
      </c>
      <c r="F3567" s="4">
        <v>735</v>
      </c>
      <c r="G3567" s="14">
        <v>0.5</v>
      </c>
    </row>
    <row r="3568" spans="1:7" x14ac:dyDescent="0.25">
      <c r="A3568" s="3" t="s">
        <v>185</v>
      </c>
      <c r="B3568" s="3">
        <f t="shared" si="55"/>
        <v>2022</v>
      </c>
      <c r="C3568" s="3" t="str" cm="1">
        <f t="array" ref="C3568">_xlfn.IFS(LEFT(A3568,1)="1","1+2 kvartal",LEFT(A3568,1)="2","1+2 kvartal",LEFT(A3568,1)="3","3+4 kvartal",LEFT(A3568,1)="4","3+4 kvartal")</f>
        <v>3+4 kvartal</v>
      </c>
      <c r="D3568" s="3" t="s">
        <v>105</v>
      </c>
      <c r="E3568" s="3" t="s">
        <v>69</v>
      </c>
      <c r="F3568" s="4">
        <v>194</v>
      </c>
      <c r="G3568" s="4">
        <v>1</v>
      </c>
    </row>
    <row r="3569" spans="1:7" x14ac:dyDescent="0.25">
      <c r="A3569" s="3" t="s">
        <v>185</v>
      </c>
      <c r="B3569" s="3">
        <f t="shared" si="55"/>
        <v>2022</v>
      </c>
      <c r="C3569" s="3" t="str" cm="1">
        <f t="array" ref="C3569">_xlfn.IFS(LEFT(A3569,1)="1","1+2 kvartal",LEFT(A3569,1)="2","1+2 kvartal",LEFT(A3569,1)="3","3+4 kvartal",LEFT(A3569,1)="4","3+4 kvartal")</f>
        <v>3+4 kvartal</v>
      </c>
      <c r="D3569" s="3" t="s">
        <v>105</v>
      </c>
      <c r="E3569" s="3" t="s">
        <v>70</v>
      </c>
      <c r="F3569" s="4">
        <v>370</v>
      </c>
      <c r="G3569" s="14">
        <v>0.6</v>
      </c>
    </row>
    <row r="3570" spans="1:7" x14ac:dyDescent="0.25">
      <c r="A3570" s="3" t="s">
        <v>185</v>
      </c>
      <c r="B3570" s="3">
        <f t="shared" si="55"/>
        <v>2022</v>
      </c>
      <c r="C3570" s="3" t="str" cm="1">
        <f t="array" ref="C3570">_xlfn.IFS(LEFT(A3570,1)="1","1+2 kvartal",LEFT(A3570,1)="2","1+2 kvartal",LEFT(A3570,1)="3","3+4 kvartal",LEFT(A3570,1)="4","3+4 kvartal")</f>
        <v>3+4 kvartal</v>
      </c>
      <c r="D3570" s="3" t="s">
        <v>105</v>
      </c>
      <c r="E3570" s="3" t="s">
        <v>71</v>
      </c>
      <c r="F3570" s="4">
        <v>113</v>
      </c>
      <c r="G3570" s="14">
        <v>0.6</v>
      </c>
    </row>
    <row r="3571" spans="1:7" x14ac:dyDescent="0.25">
      <c r="A3571" s="3" t="s">
        <v>185</v>
      </c>
      <c r="B3571" s="3">
        <f t="shared" si="55"/>
        <v>2022</v>
      </c>
      <c r="C3571" s="3" t="str" cm="1">
        <f t="array" ref="C3571">_xlfn.IFS(LEFT(A3571,1)="1","1+2 kvartal",LEFT(A3571,1)="2","1+2 kvartal",LEFT(A3571,1)="3","3+4 kvartal",LEFT(A3571,1)="4","3+4 kvartal")</f>
        <v>3+4 kvartal</v>
      </c>
      <c r="D3571" s="3" t="s">
        <v>105</v>
      </c>
      <c r="E3571" s="3" t="s">
        <v>72</v>
      </c>
      <c r="F3571" s="4">
        <v>250</v>
      </c>
      <c r="G3571" s="14">
        <v>0.7</v>
      </c>
    </row>
    <row r="3572" spans="1:7" x14ac:dyDescent="0.25">
      <c r="A3572" s="3" t="s">
        <v>185</v>
      </c>
      <c r="B3572" s="3">
        <f t="shared" si="55"/>
        <v>2022</v>
      </c>
      <c r="C3572" s="3" t="str" cm="1">
        <f t="array" ref="C3572">_xlfn.IFS(LEFT(A3572,1)="1","1+2 kvartal",LEFT(A3572,1)="2","1+2 kvartal",LEFT(A3572,1)="3","3+4 kvartal",LEFT(A3572,1)="4","3+4 kvartal")</f>
        <v>3+4 kvartal</v>
      </c>
      <c r="D3572" s="3" t="s">
        <v>105</v>
      </c>
      <c r="E3572" s="3" t="s">
        <v>73</v>
      </c>
      <c r="F3572" s="4">
        <v>132</v>
      </c>
      <c r="G3572" s="14">
        <v>0.6</v>
      </c>
    </row>
    <row r="3573" spans="1:7" x14ac:dyDescent="0.25">
      <c r="A3573" s="3" t="s">
        <v>185</v>
      </c>
      <c r="B3573" s="3">
        <f t="shared" si="55"/>
        <v>2022</v>
      </c>
      <c r="C3573" s="3" t="str" cm="1">
        <f t="array" ref="C3573">_xlfn.IFS(LEFT(A3573,1)="1","1+2 kvartal",LEFT(A3573,1)="2","1+2 kvartal",LEFT(A3573,1)="3","3+4 kvartal",LEFT(A3573,1)="4","3+4 kvartal")</f>
        <v>3+4 kvartal</v>
      </c>
      <c r="D3573" s="3" t="s">
        <v>105</v>
      </c>
      <c r="E3573" s="3" t="s">
        <v>74</v>
      </c>
      <c r="F3573" s="4">
        <v>272</v>
      </c>
      <c r="G3573" s="14">
        <v>0.5</v>
      </c>
    </row>
    <row r="3574" spans="1:7" x14ac:dyDescent="0.25">
      <c r="A3574" s="3" t="s">
        <v>185</v>
      </c>
      <c r="B3574" s="3">
        <f t="shared" si="55"/>
        <v>2022</v>
      </c>
      <c r="C3574" s="3" t="str" cm="1">
        <f t="array" ref="C3574">_xlfn.IFS(LEFT(A3574,1)="1","1+2 kvartal",LEFT(A3574,1)="2","1+2 kvartal",LEFT(A3574,1)="3","3+4 kvartal",LEFT(A3574,1)="4","3+4 kvartal")</f>
        <v>3+4 kvartal</v>
      </c>
      <c r="D3574" s="3" t="s">
        <v>105</v>
      </c>
      <c r="E3574" s="3" t="s">
        <v>75</v>
      </c>
      <c r="F3574" s="4">
        <v>120</v>
      </c>
      <c r="G3574" s="14">
        <v>0.4</v>
      </c>
    </row>
    <row r="3575" spans="1:7" x14ac:dyDescent="0.25">
      <c r="A3575" s="3" t="s">
        <v>185</v>
      </c>
      <c r="B3575" s="3">
        <f t="shared" si="55"/>
        <v>2022</v>
      </c>
      <c r="C3575" s="3" t="str" cm="1">
        <f t="array" ref="C3575">_xlfn.IFS(LEFT(A3575,1)="1","1+2 kvartal",LEFT(A3575,1)="2","1+2 kvartal",LEFT(A3575,1)="3","3+4 kvartal",LEFT(A3575,1)="4","3+4 kvartal")</f>
        <v>3+4 kvartal</v>
      </c>
      <c r="D3575" s="3" t="s">
        <v>105</v>
      </c>
      <c r="E3575" s="3" t="s">
        <v>76</v>
      </c>
      <c r="F3575" s="4">
        <v>169</v>
      </c>
      <c r="G3575" s="14">
        <v>0.6</v>
      </c>
    </row>
    <row r="3576" spans="1:7" x14ac:dyDescent="0.25">
      <c r="A3576" s="3" t="s">
        <v>185</v>
      </c>
      <c r="B3576" s="3">
        <f t="shared" si="55"/>
        <v>2022</v>
      </c>
      <c r="C3576" s="3" t="str" cm="1">
        <f t="array" ref="C3576">_xlfn.IFS(LEFT(A3576,1)="1","1+2 kvartal",LEFT(A3576,1)="2","1+2 kvartal",LEFT(A3576,1)="3","3+4 kvartal",LEFT(A3576,1)="4","3+4 kvartal")</f>
        <v>3+4 kvartal</v>
      </c>
      <c r="D3576" s="3" t="s">
        <v>105</v>
      </c>
      <c r="E3576" s="3" t="s">
        <v>77</v>
      </c>
      <c r="F3576" s="4">
        <v>24</v>
      </c>
      <c r="G3576" s="14">
        <v>1.2</v>
      </c>
    </row>
    <row r="3577" spans="1:7" x14ac:dyDescent="0.25">
      <c r="A3577" s="3" t="s">
        <v>185</v>
      </c>
      <c r="B3577" s="3">
        <f t="shared" si="55"/>
        <v>2022</v>
      </c>
      <c r="C3577" s="3" t="str" cm="1">
        <f t="array" ref="C3577">_xlfn.IFS(LEFT(A3577,1)="1","1+2 kvartal",LEFT(A3577,1)="2","1+2 kvartal",LEFT(A3577,1)="3","3+4 kvartal",LEFT(A3577,1)="4","3+4 kvartal")</f>
        <v>3+4 kvartal</v>
      </c>
      <c r="D3577" s="3" t="s">
        <v>105</v>
      </c>
      <c r="E3577" s="3" t="s">
        <v>78</v>
      </c>
      <c r="F3577" s="4">
        <v>341</v>
      </c>
      <c r="G3577" s="14">
        <v>0.6</v>
      </c>
    </row>
    <row r="3578" spans="1:7" x14ac:dyDescent="0.25">
      <c r="A3578" s="3" t="s">
        <v>185</v>
      </c>
      <c r="B3578" s="3">
        <f t="shared" si="55"/>
        <v>2022</v>
      </c>
      <c r="C3578" s="3" t="str" cm="1">
        <f t="array" ref="C3578">_xlfn.IFS(LEFT(A3578,1)="1","1+2 kvartal",LEFT(A3578,1)="2","1+2 kvartal",LEFT(A3578,1)="3","3+4 kvartal",LEFT(A3578,1)="4","3+4 kvartal")</f>
        <v>3+4 kvartal</v>
      </c>
      <c r="D3578" s="3" t="s">
        <v>105</v>
      </c>
      <c r="E3578" s="3" t="s">
        <v>79</v>
      </c>
      <c r="F3578" s="4">
        <v>193</v>
      </c>
      <c r="G3578" s="14">
        <v>0.5</v>
      </c>
    </row>
    <row r="3579" spans="1:7" x14ac:dyDescent="0.25">
      <c r="A3579" s="3" t="s">
        <v>185</v>
      </c>
      <c r="B3579" s="3">
        <f t="shared" si="55"/>
        <v>2022</v>
      </c>
      <c r="C3579" s="3" t="str" cm="1">
        <f t="array" ref="C3579">_xlfn.IFS(LEFT(A3579,1)="1","1+2 kvartal",LEFT(A3579,1)="2","1+2 kvartal",LEFT(A3579,1)="3","3+4 kvartal",LEFT(A3579,1)="4","3+4 kvartal")</f>
        <v>3+4 kvartal</v>
      </c>
      <c r="D3579" s="3" t="s">
        <v>105</v>
      </c>
      <c r="E3579" s="3" t="s">
        <v>80</v>
      </c>
      <c r="F3579" s="4">
        <v>205</v>
      </c>
      <c r="G3579" s="14">
        <v>0.7</v>
      </c>
    </row>
    <row r="3580" spans="1:7" x14ac:dyDescent="0.25">
      <c r="A3580" s="3" t="s">
        <v>185</v>
      </c>
      <c r="B3580" s="3">
        <f t="shared" si="55"/>
        <v>2022</v>
      </c>
      <c r="C3580" s="3" t="str" cm="1">
        <f t="array" ref="C3580">_xlfn.IFS(LEFT(A3580,1)="1","1+2 kvartal",LEFT(A3580,1)="2","1+2 kvartal",LEFT(A3580,1)="3","3+4 kvartal",LEFT(A3580,1)="4","3+4 kvartal")</f>
        <v>3+4 kvartal</v>
      </c>
      <c r="D3580" s="3" t="s">
        <v>105</v>
      </c>
      <c r="E3580" s="3" t="s">
        <v>81</v>
      </c>
      <c r="F3580" s="4">
        <v>338</v>
      </c>
      <c r="G3580" s="14">
        <v>0.7</v>
      </c>
    </row>
    <row r="3581" spans="1:7" x14ac:dyDescent="0.25">
      <c r="A3581" s="3" t="s">
        <v>185</v>
      </c>
      <c r="B3581" s="3">
        <f t="shared" si="55"/>
        <v>2022</v>
      </c>
      <c r="C3581" s="3" t="str" cm="1">
        <f t="array" ref="C3581">_xlfn.IFS(LEFT(A3581,1)="1","1+2 kvartal",LEFT(A3581,1)="2","1+2 kvartal",LEFT(A3581,1)="3","3+4 kvartal",LEFT(A3581,1)="4","3+4 kvartal")</f>
        <v>3+4 kvartal</v>
      </c>
      <c r="D3581" s="3" t="s">
        <v>105</v>
      </c>
      <c r="E3581" s="3" t="s">
        <v>82</v>
      </c>
      <c r="F3581" s="4">
        <v>63</v>
      </c>
      <c r="G3581" s="14">
        <v>0.4</v>
      </c>
    </row>
    <row r="3582" spans="1:7" x14ac:dyDescent="0.25">
      <c r="A3582" s="3" t="s">
        <v>185</v>
      </c>
      <c r="B3582" s="3">
        <f t="shared" si="55"/>
        <v>2022</v>
      </c>
      <c r="C3582" s="3" t="str" cm="1">
        <f t="array" ref="C3582">_xlfn.IFS(LEFT(A3582,1)="1","1+2 kvartal",LEFT(A3582,1)="2","1+2 kvartal",LEFT(A3582,1)="3","3+4 kvartal",LEFT(A3582,1)="4","3+4 kvartal")</f>
        <v>3+4 kvartal</v>
      </c>
      <c r="D3582" s="3" t="s">
        <v>105</v>
      </c>
      <c r="E3582" s="3" t="s">
        <v>83</v>
      </c>
      <c r="F3582" s="4">
        <v>179</v>
      </c>
      <c r="G3582" s="14">
        <v>0.9</v>
      </c>
    </row>
    <row r="3583" spans="1:7" x14ac:dyDescent="0.25">
      <c r="A3583" s="3" t="s">
        <v>185</v>
      </c>
      <c r="B3583" s="3">
        <f t="shared" si="55"/>
        <v>2022</v>
      </c>
      <c r="C3583" s="3" t="str" cm="1">
        <f t="array" ref="C3583">_xlfn.IFS(LEFT(A3583,1)="1","1+2 kvartal",LEFT(A3583,1)="2","1+2 kvartal",LEFT(A3583,1)="3","3+4 kvartal",LEFT(A3583,1)="4","3+4 kvartal")</f>
        <v>3+4 kvartal</v>
      </c>
      <c r="D3583" s="3" t="s">
        <v>105</v>
      </c>
      <c r="E3583" s="3" t="s">
        <v>84</v>
      </c>
      <c r="F3583" s="4">
        <v>154</v>
      </c>
      <c r="G3583" s="14">
        <v>1.1000000000000001</v>
      </c>
    </row>
    <row r="3584" spans="1:7" x14ac:dyDescent="0.25">
      <c r="A3584" s="3" t="s">
        <v>185</v>
      </c>
      <c r="B3584" s="3">
        <f t="shared" si="55"/>
        <v>2022</v>
      </c>
      <c r="C3584" s="3" t="str" cm="1">
        <f t="array" ref="C3584">_xlfn.IFS(LEFT(A3584,1)="1","1+2 kvartal",LEFT(A3584,1)="2","1+2 kvartal",LEFT(A3584,1)="3","3+4 kvartal",LEFT(A3584,1)="4","3+4 kvartal")</f>
        <v>3+4 kvartal</v>
      </c>
      <c r="D3584" s="3" t="s">
        <v>105</v>
      </c>
      <c r="E3584" s="3" t="s">
        <v>85</v>
      </c>
      <c r="F3584" s="4">
        <v>118</v>
      </c>
      <c r="G3584" s="14">
        <v>0.9</v>
      </c>
    </row>
    <row r="3585" spans="1:7" x14ac:dyDescent="0.25">
      <c r="A3585" s="3" t="s">
        <v>185</v>
      </c>
      <c r="B3585" s="3">
        <f t="shared" si="55"/>
        <v>2022</v>
      </c>
      <c r="C3585" s="3" t="str" cm="1">
        <f t="array" ref="C3585">_xlfn.IFS(LEFT(A3585,1)="1","1+2 kvartal",LEFT(A3585,1)="2","1+2 kvartal",LEFT(A3585,1)="3","3+4 kvartal",LEFT(A3585,1)="4","3+4 kvartal")</f>
        <v>3+4 kvartal</v>
      </c>
      <c r="D3585" s="3" t="s">
        <v>105</v>
      </c>
      <c r="E3585" s="3" t="s">
        <v>86</v>
      </c>
      <c r="F3585" s="4">
        <v>281</v>
      </c>
      <c r="G3585" s="14">
        <v>0.8</v>
      </c>
    </row>
    <row r="3586" spans="1:7" x14ac:dyDescent="0.25">
      <c r="A3586" s="3" t="s">
        <v>185</v>
      </c>
      <c r="B3586" s="3">
        <f t="shared" si="55"/>
        <v>2022</v>
      </c>
      <c r="C3586" s="3" t="str" cm="1">
        <f t="array" ref="C3586">_xlfn.IFS(LEFT(A3586,1)="1","1+2 kvartal",LEFT(A3586,1)="2","1+2 kvartal",LEFT(A3586,1)="3","3+4 kvartal",LEFT(A3586,1)="4","3+4 kvartal")</f>
        <v>3+4 kvartal</v>
      </c>
      <c r="D3586" s="3" t="s">
        <v>105</v>
      </c>
      <c r="E3586" s="3" t="s">
        <v>87</v>
      </c>
      <c r="F3586" s="4">
        <v>194</v>
      </c>
      <c r="G3586" s="14">
        <v>0.8</v>
      </c>
    </row>
    <row r="3587" spans="1:7" x14ac:dyDescent="0.25">
      <c r="A3587" s="3" t="s">
        <v>185</v>
      </c>
      <c r="B3587" s="3">
        <f t="shared" si="55"/>
        <v>2022</v>
      </c>
      <c r="C3587" s="3" t="str" cm="1">
        <f t="array" ref="C3587">_xlfn.IFS(LEFT(A3587,1)="1","1+2 kvartal",LEFT(A3587,1)="2","1+2 kvartal",LEFT(A3587,1)="3","3+4 kvartal",LEFT(A3587,1)="4","3+4 kvartal")</f>
        <v>3+4 kvartal</v>
      </c>
      <c r="D3587" s="3" t="s">
        <v>105</v>
      </c>
      <c r="E3587" s="3" t="s">
        <v>88</v>
      </c>
      <c r="F3587" s="4">
        <v>343</v>
      </c>
      <c r="G3587" s="14">
        <v>0.8</v>
      </c>
    </row>
    <row r="3588" spans="1:7" x14ac:dyDescent="0.25">
      <c r="A3588" s="3" t="s">
        <v>185</v>
      </c>
      <c r="B3588" s="3">
        <f t="shared" ref="B3588:B3651" si="56">VALUE(RIGHT(A3588,4))</f>
        <v>2022</v>
      </c>
      <c r="C3588" s="3" t="str" cm="1">
        <f t="array" ref="C3588">_xlfn.IFS(LEFT(A3588,1)="1","1+2 kvartal",LEFT(A3588,1)="2","1+2 kvartal",LEFT(A3588,1)="3","3+4 kvartal",LEFT(A3588,1)="4","3+4 kvartal")</f>
        <v>3+4 kvartal</v>
      </c>
      <c r="D3588" s="3" t="s">
        <v>105</v>
      </c>
      <c r="E3588" s="3" t="s">
        <v>89</v>
      </c>
      <c r="F3588" s="4">
        <v>273</v>
      </c>
      <c r="G3588" s="4">
        <v>1</v>
      </c>
    </row>
    <row r="3589" spans="1:7" x14ac:dyDescent="0.25">
      <c r="A3589" s="3" t="s">
        <v>185</v>
      </c>
      <c r="B3589" s="3">
        <f t="shared" si="56"/>
        <v>2022</v>
      </c>
      <c r="C3589" s="3" t="str" cm="1">
        <f t="array" ref="C3589">_xlfn.IFS(LEFT(A3589,1)="1","1+2 kvartal",LEFT(A3589,1)="2","1+2 kvartal",LEFT(A3589,1)="3","3+4 kvartal",LEFT(A3589,1)="4","3+4 kvartal")</f>
        <v>3+4 kvartal</v>
      </c>
      <c r="D3589" s="3" t="s">
        <v>105</v>
      </c>
      <c r="E3589" s="3" t="s">
        <v>90</v>
      </c>
      <c r="F3589" s="4">
        <v>239</v>
      </c>
      <c r="G3589" s="14">
        <v>1.1000000000000001</v>
      </c>
    </row>
    <row r="3590" spans="1:7" x14ac:dyDescent="0.25">
      <c r="A3590" s="3" t="s">
        <v>185</v>
      </c>
      <c r="B3590" s="3">
        <f t="shared" si="56"/>
        <v>2022</v>
      </c>
      <c r="C3590" s="3" t="str" cm="1">
        <f t="array" ref="C3590">_xlfn.IFS(LEFT(A3590,1)="1","1+2 kvartal",LEFT(A3590,1)="2","1+2 kvartal",LEFT(A3590,1)="3","3+4 kvartal",LEFT(A3590,1)="4","3+4 kvartal")</f>
        <v>3+4 kvartal</v>
      </c>
      <c r="D3590" s="3" t="s">
        <v>105</v>
      </c>
      <c r="E3590" s="3" t="s">
        <v>91</v>
      </c>
      <c r="F3590" s="4">
        <v>236</v>
      </c>
      <c r="G3590" s="14">
        <v>0.9</v>
      </c>
    </row>
    <row r="3591" spans="1:7" x14ac:dyDescent="0.25">
      <c r="A3591" s="3" t="s">
        <v>185</v>
      </c>
      <c r="B3591" s="3">
        <f t="shared" si="56"/>
        <v>2022</v>
      </c>
      <c r="C3591" s="3" t="str" cm="1">
        <f t="array" ref="C3591">_xlfn.IFS(LEFT(A3591,1)="1","1+2 kvartal",LEFT(A3591,1)="2","1+2 kvartal",LEFT(A3591,1)="3","3+4 kvartal",LEFT(A3591,1)="4","3+4 kvartal")</f>
        <v>3+4 kvartal</v>
      </c>
      <c r="D3591" s="3" t="s">
        <v>105</v>
      </c>
      <c r="E3591" s="3" t="s">
        <v>92</v>
      </c>
      <c r="F3591" s="4">
        <v>31</v>
      </c>
      <c r="G3591" s="14">
        <v>0.3</v>
      </c>
    </row>
    <row r="3592" spans="1:7" x14ac:dyDescent="0.25">
      <c r="A3592" s="3" t="s">
        <v>185</v>
      </c>
      <c r="B3592" s="3">
        <f t="shared" si="56"/>
        <v>2022</v>
      </c>
      <c r="C3592" s="3" t="str" cm="1">
        <f t="array" ref="C3592">_xlfn.IFS(LEFT(A3592,1)="1","1+2 kvartal",LEFT(A3592,1)="2","1+2 kvartal",LEFT(A3592,1)="3","3+4 kvartal",LEFT(A3592,1)="4","3+4 kvartal")</f>
        <v>3+4 kvartal</v>
      </c>
      <c r="D3592" s="3" t="s">
        <v>105</v>
      </c>
      <c r="E3592" s="3" t="s">
        <v>93</v>
      </c>
      <c r="F3592" s="4">
        <v>199</v>
      </c>
      <c r="G3592" s="14">
        <v>0.7</v>
      </c>
    </row>
    <row r="3593" spans="1:7" x14ac:dyDescent="0.25">
      <c r="A3593" s="3" t="s">
        <v>185</v>
      </c>
      <c r="B3593" s="3">
        <f t="shared" si="56"/>
        <v>2022</v>
      </c>
      <c r="C3593" s="3" t="str" cm="1">
        <f t="array" ref="C3593">_xlfn.IFS(LEFT(A3593,1)="1","1+2 kvartal",LEFT(A3593,1)="2","1+2 kvartal",LEFT(A3593,1)="3","3+4 kvartal",LEFT(A3593,1)="4","3+4 kvartal")</f>
        <v>3+4 kvartal</v>
      </c>
      <c r="D3593" s="3" t="s">
        <v>105</v>
      </c>
      <c r="E3593" s="3" t="s">
        <v>94</v>
      </c>
      <c r="F3593" s="4">
        <v>202</v>
      </c>
      <c r="G3593" s="14">
        <v>0.8</v>
      </c>
    </row>
    <row r="3594" spans="1:7" x14ac:dyDescent="0.25">
      <c r="A3594" s="3" t="s">
        <v>185</v>
      </c>
      <c r="B3594" s="3">
        <f t="shared" si="56"/>
        <v>2022</v>
      </c>
      <c r="C3594" s="3" t="str" cm="1">
        <f t="array" ref="C3594">_xlfn.IFS(LEFT(A3594,1)="1","1+2 kvartal",LEFT(A3594,1)="2","1+2 kvartal",LEFT(A3594,1)="3","3+4 kvartal",LEFT(A3594,1)="4","3+4 kvartal")</f>
        <v>3+4 kvartal</v>
      </c>
      <c r="D3594" s="3" t="s">
        <v>105</v>
      </c>
      <c r="E3594" s="3" t="s">
        <v>95</v>
      </c>
      <c r="F3594" s="4">
        <v>365</v>
      </c>
      <c r="G3594" s="14">
        <v>0.5</v>
      </c>
    </row>
    <row r="3595" spans="1:7" x14ac:dyDescent="0.25">
      <c r="A3595" s="3" t="s">
        <v>185</v>
      </c>
      <c r="B3595" s="3">
        <f t="shared" si="56"/>
        <v>2022</v>
      </c>
      <c r="C3595" s="3" t="str" cm="1">
        <f t="array" ref="C3595">_xlfn.IFS(LEFT(A3595,1)="1","1+2 kvartal",LEFT(A3595,1)="2","1+2 kvartal",LEFT(A3595,1)="3","3+4 kvartal",LEFT(A3595,1)="4","3+4 kvartal")</f>
        <v>3+4 kvartal</v>
      </c>
      <c r="D3595" s="3" t="s">
        <v>105</v>
      </c>
      <c r="E3595" s="3" t="s">
        <v>96</v>
      </c>
      <c r="F3595" s="4">
        <v>202</v>
      </c>
      <c r="G3595" s="14">
        <v>0.9</v>
      </c>
    </row>
    <row r="3596" spans="1:7" x14ac:dyDescent="0.25">
      <c r="A3596" s="3" t="s">
        <v>185</v>
      </c>
      <c r="B3596" s="3">
        <f t="shared" si="56"/>
        <v>2022</v>
      </c>
      <c r="C3596" s="3" t="str" cm="1">
        <f t="array" ref="C3596">_xlfn.IFS(LEFT(A3596,1)="1","1+2 kvartal",LEFT(A3596,1)="2","1+2 kvartal",LEFT(A3596,1)="3","3+4 kvartal",LEFT(A3596,1)="4","3+4 kvartal")</f>
        <v>3+4 kvartal</v>
      </c>
      <c r="D3596" s="3" t="s">
        <v>105</v>
      </c>
      <c r="E3596" s="3" t="s">
        <v>97</v>
      </c>
      <c r="F3596" s="4">
        <v>328</v>
      </c>
      <c r="G3596" s="14">
        <v>0.5</v>
      </c>
    </row>
    <row r="3597" spans="1:7" x14ac:dyDescent="0.25">
      <c r="A3597" s="3" t="s">
        <v>185</v>
      </c>
      <c r="B3597" s="3">
        <f t="shared" si="56"/>
        <v>2022</v>
      </c>
      <c r="C3597" s="3" t="str" cm="1">
        <f t="array" ref="C3597">_xlfn.IFS(LEFT(A3597,1)="1","1+2 kvartal",LEFT(A3597,1)="2","1+2 kvartal",LEFT(A3597,1)="3","3+4 kvartal",LEFT(A3597,1)="4","3+4 kvartal")</f>
        <v>3+4 kvartal</v>
      </c>
      <c r="D3597" s="3" t="s">
        <v>105</v>
      </c>
      <c r="E3597" s="3" t="s">
        <v>98</v>
      </c>
      <c r="F3597" s="4">
        <v>296</v>
      </c>
      <c r="G3597" s="14">
        <v>1.1000000000000001</v>
      </c>
    </row>
    <row r="3598" spans="1:7" x14ac:dyDescent="0.25">
      <c r="A3598" s="3" t="s">
        <v>185</v>
      </c>
      <c r="B3598" s="3">
        <f t="shared" si="56"/>
        <v>2022</v>
      </c>
      <c r="C3598" s="3" t="str" cm="1">
        <f t="array" ref="C3598">_xlfn.IFS(LEFT(A3598,1)="1","1+2 kvartal",LEFT(A3598,1)="2","1+2 kvartal",LEFT(A3598,1)="3","3+4 kvartal",LEFT(A3598,1)="4","3+4 kvartal")</f>
        <v>3+4 kvartal</v>
      </c>
      <c r="D3598" s="3" t="s">
        <v>105</v>
      </c>
      <c r="E3598" s="3" t="s">
        <v>99</v>
      </c>
      <c r="F3598" s="4">
        <v>33</v>
      </c>
      <c r="G3598" s="4">
        <v>1</v>
      </c>
    </row>
    <row r="3599" spans="1:7" x14ac:dyDescent="0.25">
      <c r="A3599" s="3" t="s">
        <v>185</v>
      </c>
      <c r="B3599" s="3">
        <f t="shared" si="56"/>
        <v>2022</v>
      </c>
      <c r="C3599" s="3" t="str" cm="1">
        <f t="array" ref="C3599">_xlfn.IFS(LEFT(A3599,1)="1","1+2 kvartal",LEFT(A3599,1)="2","1+2 kvartal",LEFT(A3599,1)="3","3+4 kvartal",LEFT(A3599,1)="4","3+4 kvartal")</f>
        <v>3+4 kvartal</v>
      </c>
      <c r="D3599" s="3" t="s">
        <v>105</v>
      </c>
      <c r="E3599" s="3" t="s">
        <v>100</v>
      </c>
      <c r="F3599" s="4">
        <v>285</v>
      </c>
      <c r="G3599" s="14">
        <v>0.8</v>
      </c>
    </row>
    <row r="3600" spans="1:7" x14ac:dyDescent="0.25">
      <c r="A3600" s="3" t="s">
        <v>185</v>
      </c>
      <c r="B3600" s="3">
        <f t="shared" si="56"/>
        <v>2022</v>
      </c>
      <c r="C3600" s="3" t="str" cm="1">
        <f t="array" ref="C3600">_xlfn.IFS(LEFT(A3600,1)="1","1+2 kvartal",LEFT(A3600,1)="2","1+2 kvartal",LEFT(A3600,1)="3","3+4 kvartal",LEFT(A3600,1)="4","3+4 kvartal")</f>
        <v>3+4 kvartal</v>
      </c>
      <c r="D3600" s="3" t="s">
        <v>105</v>
      </c>
      <c r="E3600" s="3" t="s">
        <v>101</v>
      </c>
      <c r="F3600" s="4">
        <v>629</v>
      </c>
      <c r="G3600" s="14">
        <v>0.4</v>
      </c>
    </row>
    <row r="3601" spans="1:7" x14ac:dyDescent="0.25">
      <c r="A3601" s="3" t="s">
        <v>185</v>
      </c>
      <c r="B3601" s="3">
        <f t="shared" si="56"/>
        <v>2022</v>
      </c>
      <c r="C3601" s="3" t="str" cm="1">
        <f t="array" ref="C3601">_xlfn.IFS(LEFT(A3601,1)="1","1+2 kvartal",LEFT(A3601,1)="2","1+2 kvartal",LEFT(A3601,1)="3","3+4 kvartal",LEFT(A3601,1)="4","3+4 kvartal")</f>
        <v>3+4 kvartal</v>
      </c>
      <c r="D3601" s="3" t="s">
        <v>105</v>
      </c>
      <c r="E3601" s="3" t="s">
        <v>102</v>
      </c>
      <c r="F3601" s="4">
        <v>746</v>
      </c>
      <c r="G3601" s="14">
        <v>0.3</v>
      </c>
    </row>
    <row r="3602" spans="1:7" x14ac:dyDescent="0.25">
      <c r="A3602" s="3" t="s">
        <v>185</v>
      </c>
      <c r="B3602" s="3">
        <f t="shared" si="56"/>
        <v>2022</v>
      </c>
      <c r="C3602" s="3" t="str" cm="1">
        <f t="array" ref="C3602">_xlfn.IFS(LEFT(A3602,1)="1","1+2 kvartal",LEFT(A3602,1)="2","1+2 kvartal",LEFT(A3602,1)="3","3+4 kvartal",LEFT(A3602,1)="4","3+4 kvartal")</f>
        <v>3+4 kvartal</v>
      </c>
      <c r="D3602" s="3" t="s">
        <v>105</v>
      </c>
      <c r="E3602" s="3" t="s">
        <v>103</v>
      </c>
      <c r="F3602" s="4">
        <v>165</v>
      </c>
      <c r="G3602" s="5"/>
    </row>
    <row r="3603" spans="1:7" x14ac:dyDescent="0.25">
      <c r="A3603" s="3" t="s">
        <v>186</v>
      </c>
      <c r="B3603" s="3">
        <f t="shared" si="56"/>
        <v>2023</v>
      </c>
      <c r="C3603" s="3" t="str" cm="1">
        <f t="array" ref="C3603">_xlfn.IFS(LEFT(A3603,1)="1","1+2 kvartal",LEFT(A3603,1)="2","1+2 kvartal",LEFT(A3603,1)="3","3+4 kvartal",LEFT(A3603,1)="4","3+4 kvartal")</f>
        <v>1+2 kvartal</v>
      </c>
      <c r="D3603" s="3" t="s">
        <v>3</v>
      </c>
      <c r="E3603" s="3" t="s">
        <v>4</v>
      </c>
      <c r="F3603" s="4">
        <v>723430</v>
      </c>
      <c r="G3603" s="14">
        <v>18.899999999999999</v>
      </c>
    </row>
    <row r="3604" spans="1:7" x14ac:dyDescent="0.25">
      <c r="A3604" s="3" t="s">
        <v>186</v>
      </c>
      <c r="B3604" s="3">
        <f t="shared" si="56"/>
        <v>2023</v>
      </c>
      <c r="C3604" s="3" t="str" cm="1">
        <f t="array" ref="C3604">_xlfn.IFS(LEFT(A3604,1)="1","1+2 kvartal",LEFT(A3604,1)="2","1+2 kvartal",LEFT(A3604,1)="3","3+4 kvartal",LEFT(A3604,1)="4","3+4 kvartal")</f>
        <v>1+2 kvartal</v>
      </c>
      <c r="D3604" s="3" t="s">
        <v>3</v>
      </c>
      <c r="E3604" s="3" t="s">
        <v>5</v>
      </c>
      <c r="F3604" s="4">
        <v>3398</v>
      </c>
      <c r="G3604" s="14">
        <v>19.2</v>
      </c>
    </row>
    <row r="3605" spans="1:7" x14ac:dyDescent="0.25">
      <c r="A3605" s="3" t="s">
        <v>186</v>
      </c>
      <c r="B3605" s="3">
        <f t="shared" si="56"/>
        <v>2023</v>
      </c>
      <c r="C3605" s="3" t="str" cm="1">
        <f t="array" ref="C3605">_xlfn.IFS(LEFT(A3605,1)="1","1+2 kvartal",LEFT(A3605,1)="2","1+2 kvartal",LEFT(A3605,1)="3","3+4 kvartal",LEFT(A3605,1)="4","3+4 kvartal")</f>
        <v>1+2 kvartal</v>
      </c>
      <c r="D3605" s="3" t="s">
        <v>3</v>
      </c>
      <c r="E3605" s="3" t="s">
        <v>6</v>
      </c>
      <c r="F3605" s="4">
        <v>1620</v>
      </c>
      <c r="G3605" s="14">
        <v>10.4</v>
      </c>
    </row>
    <row r="3606" spans="1:7" x14ac:dyDescent="0.25">
      <c r="A3606" s="3" t="s">
        <v>186</v>
      </c>
      <c r="B3606" s="3">
        <f t="shared" si="56"/>
        <v>2023</v>
      </c>
      <c r="C3606" s="3" t="str" cm="1">
        <f t="array" ref="C3606">_xlfn.IFS(LEFT(A3606,1)="1","1+2 kvartal",LEFT(A3606,1)="2","1+2 kvartal",LEFT(A3606,1)="3","3+4 kvartal",LEFT(A3606,1)="4","3+4 kvartal")</f>
        <v>1+2 kvartal</v>
      </c>
      <c r="D3606" s="3" t="s">
        <v>3</v>
      </c>
      <c r="E3606" s="3" t="s">
        <v>7</v>
      </c>
      <c r="F3606" s="4">
        <v>6094</v>
      </c>
      <c r="G3606" s="14">
        <v>24.2</v>
      </c>
    </row>
    <row r="3607" spans="1:7" x14ac:dyDescent="0.25">
      <c r="A3607" s="3" t="s">
        <v>186</v>
      </c>
      <c r="B3607" s="3">
        <f t="shared" si="56"/>
        <v>2023</v>
      </c>
      <c r="C3607" s="3" t="str" cm="1">
        <f t="array" ref="C3607">_xlfn.IFS(LEFT(A3607,1)="1","1+2 kvartal",LEFT(A3607,1)="2","1+2 kvartal",LEFT(A3607,1)="3","3+4 kvartal",LEFT(A3607,1)="4","3+4 kvartal")</f>
        <v>1+2 kvartal</v>
      </c>
      <c r="D3607" s="3" t="s">
        <v>3</v>
      </c>
      <c r="E3607" s="3" t="s">
        <v>8</v>
      </c>
      <c r="F3607" s="4">
        <v>5742</v>
      </c>
      <c r="G3607" s="14">
        <v>18.2</v>
      </c>
    </row>
    <row r="3608" spans="1:7" x14ac:dyDescent="0.25">
      <c r="A3608" s="3" t="s">
        <v>186</v>
      </c>
      <c r="B3608" s="3">
        <f t="shared" si="56"/>
        <v>2023</v>
      </c>
      <c r="C3608" s="3" t="str" cm="1">
        <f t="array" ref="C3608">_xlfn.IFS(LEFT(A3608,1)="1","1+2 kvartal",LEFT(A3608,1)="2","1+2 kvartal",LEFT(A3608,1)="3","3+4 kvartal",LEFT(A3608,1)="4","3+4 kvartal")</f>
        <v>1+2 kvartal</v>
      </c>
      <c r="D3608" s="3" t="s">
        <v>3</v>
      </c>
      <c r="E3608" s="3" t="s">
        <v>9</v>
      </c>
      <c r="F3608" s="4">
        <v>3621</v>
      </c>
      <c r="G3608" s="14">
        <v>21.4</v>
      </c>
    </row>
    <row r="3609" spans="1:7" x14ac:dyDescent="0.25">
      <c r="A3609" s="3" t="s">
        <v>186</v>
      </c>
      <c r="B3609" s="3">
        <f t="shared" si="56"/>
        <v>2023</v>
      </c>
      <c r="C3609" s="3" t="str" cm="1">
        <f t="array" ref="C3609">_xlfn.IFS(LEFT(A3609,1)="1","1+2 kvartal",LEFT(A3609,1)="2","1+2 kvartal",LEFT(A3609,1)="3","3+4 kvartal",LEFT(A3609,1)="4","3+4 kvartal")</f>
        <v>1+2 kvartal</v>
      </c>
      <c r="D3609" s="3" t="s">
        <v>3</v>
      </c>
      <c r="E3609" s="3" t="s">
        <v>10</v>
      </c>
      <c r="F3609" s="4">
        <v>6524</v>
      </c>
      <c r="G3609" s="14">
        <v>28.3</v>
      </c>
    </row>
    <row r="3610" spans="1:7" x14ac:dyDescent="0.25">
      <c r="A3610" s="3" t="s">
        <v>186</v>
      </c>
      <c r="B3610" s="3">
        <f t="shared" si="56"/>
        <v>2023</v>
      </c>
      <c r="C3610" s="3" t="str" cm="1">
        <f t="array" ref="C3610">_xlfn.IFS(LEFT(A3610,1)="1","1+2 kvartal",LEFT(A3610,1)="2","1+2 kvartal",LEFT(A3610,1)="3","3+4 kvartal",LEFT(A3610,1)="4","3+4 kvartal")</f>
        <v>1+2 kvartal</v>
      </c>
      <c r="D3610" s="3" t="s">
        <v>3</v>
      </c>
      <c r="E3610" s="3" t="s">
        <v>11</v>
      </c>
      <c r="F3610" s="4">
        <v>4985</v>
      </c>
      <c r="G3610" s="14">
        <v>20.6</v>
      </c>
    </row>
    <row r="3611" spans="1:7" x14ac:dyDescent="0.25">
      <c r="A3611" s="3" t="s">
        <v>186</v>
      </c>
      <c r="B3611" s="3">
        <f t="shared" si="56"/>
        <v>2023</v>
      </c>
      <c r="C3611" s="3" t="str" cm="1">
        <f t="array" ref="C3611">_xlfn.IFS(LEFT(A3611,1)="1","1+2 kvartal",LEFT(A3611,1)="2","1+2 kvartal",LEFT(A3611,1)="3","3+4 kvartal",LEFT(A3611,1)="4","3+4 kvartal")</f>
        <v>1+2 kvartal</v>
      </c>
      <c r="D3611" s="3" t="s">
        <v>3</v>
      </c>
      <c r="E3611" s="3" t="s">
        <v>12</v>
      </c>
      <c r="F3611" s="4">
        <v>5154</v>
      </c>
      <c r="G3611" s="14">
        <v>23.1</v>
      </c>
    </row>
    <row r="3612" spans="1:7" x14ac:dyDescent="0.25">
      <c r="A3612" s="3" t="s">
        <v>186</v>
      </c>
      <c r="B3612" s="3">
        <f t="shared" si="56"/>
        <v>2023</v>
      </c>
      <c r="C3612" s="3" t="str" cm="1">
        <f t="array" ref="C3612">_xlfn.IFS(LEFT(A3612,1)="1","1+2 kvartal",LEFT(A3612,1)="2","1+2 kvartal",LEFT(A3612,1)="3","3+4 kvartal",LEFT(A3612,1)="4","3+4 kvartal")</f>
        <v>1+2 kvartal</v>
      </c>
      <c r="D3612" s="3" t="s">
        <v>3</v>
      </c>
      <c r="E3612" s="3" t="s">
        <v>13</v>
      </c>
      <c r="F3612" s="4">
        <v>963</v>
      </c>
      <c r="G3612" s="14">
        <v>11.6</v>
      </c>
    </row>
    <row r="3613" spans="1:7" x14ac:dyDescent="0.25">
      <c r="A3613" s="3" t="s">
        <v>186</v>
      </c>
      <c r="B3613" s="3">
        <f t="shared" si="56"/>
        <v>2023</v>
      </c>
      <c r="C3613" s="3" t="str" cm="1">
        <f t="array" ref="C3613">_xlfn.IFS(LEFT(A3613,1)="1","1+2 kvartal",LEFT(A3613,1)="2","1+2 kvartal",LEFT(A3613,1)="3","3+4 kvartal",LEFT(A3613,1)="4","3+4 kvartal")</f>
        <v>1+2 kvartal</v>
      </c>
      <c r="D3613" s="3" t="s">
        <v>3</v>
      </c>
      <c r="E3613" s="3" t="s">
        <v>14</v>
      </c>
      <c r="F3613" s="4">
        <v>3389</v>
      </c>
      <c r="G3613" s="4">
        <v>12</v>
      </c>
    </row>
    <row r="3614" spans="1:7" x14ac:dyDescent="0.25">
      <c r="A3614" s="3" t="s">
        <v>186</v>
      </c>
      <c r="B3614" s="3">
        <f t="shared" si="56"/>
        <v>2023</v>
      </c>
      <c r="C3614" s="3" t="str" cm="1">
        <f t="array" ref="C3614">_xlfn.IFS(LEFT(A3614,1)="1","1+2 kvartal",LEFT(A3614,1)="2","1+2 kvartal",LEFT(A3614,1)="3","3+4 kvartal",LEFT(A3614,1)="4","3+4 kvartal")</f>
        <v>1+2 kvartal</v>
      </c>
      <c r="D3614" s="3" t="s">
        <v>3</v>
      </c>
      <c r="E3614" s="3" t="s">
        <v>15</v>
      </c>
      <c r="F3614" s="4">
        <v>16022</v>
      </c>
      <c r="G3614" s="14">
        <v>21.9</v>
      </c>
    </row>
    <row r="3615" spans="1:7" x14ac:dyDescent="0.25">
      <c r="A3615" s="3" t="s">
        <v>186</v>
      </c>
      <c r="B3615" s="3">
        <f t="shared" si="56"/>
        <v>2023</v>
      </c>
      <c r="C3615" s="3" t="str" cm="1">
        <f t="array" ref="C3615">_xlfn.IFS(LEFT(A3615,1)="1","1+2 kvartal",LEFT(A3615,1)="2","1+2 kvartal",LEFT(A3615,1)="3","3+4 kvartal",LEFT(A3615,1)="4","3+4 kvartal")</f>
        <v>1+2 kvartal</v>
      </c>
      <c r="D3615" s="3" t="s">
        <v>3</v>
      </c>
      <c r="E3615" s="3" t="s">
        <v>16</v>
      </c>
      <c r="F3615" s="4">
        <v>362</v>
      </c>
      <c r="G3615" s="14">
        <v>20.399999999999999</v>
      </c>
    </row>
    <row r="3616" spans="1:7" x14ac:dyDescent="0.25">
      <c r="A3616" s="3" t="s">
        <v>186</v>
      </c>
      <c r="B3616" s="3">
        <f t="shared" si="56"/>
        <v>2023</v>
      </c>
      <c r="C3616" s="3" t="str" cm="1">
        <f t="array" ref="C3616">_xlfn.IFS(LEFT(A3616,1)="1","1+2 kvartal",LEFT(A3616,1)="2","1+2 kvartal",LEFT(A3616,1)="3","3+4 kvartal",LEFT(A3616,1)="4","3+4 kvartal")</f>
        <v>1+2 kvartal</v>
      </c>
      <c r="D3616" s="3" t="s">
        <v>3</v>
      </c>
      <c r="E3616" s="3" t="s">
        <v>17</v>
      </c>
      <c r="F3616" s="4">
        <v>5031</v>
      </c>
      <c r="G3616" s="14">
        <v>16.5</v>
      </c>
    </row>
    <row r="3617" spans="1:7" x14ac:dyDescent="0.25">
      <c r="A3617" s="3" t="s">
        <v>186</v>
      </c>
      <c r="B3617" s="3">
        <f t="shared" si="56"/>
        <v>2023</v>
      </c>
      <c r="C3617" s="3" t="str" cm="1">
        <f t="array" ref="C3617">_xlfn.IFS(LEFT(A3617,1)="1","1+2 kvartal",LEFT(A3617,1)="2","1+2 kvartal",LEFT(A3617,1)="3","3+4 kvartal",LEFT(A3617,1)="4","3+4 kvartal")</f>
        <v>1+2 kvartal</v>
      </c>
      <c r="D3617" s="3" t="s">
        <v>3</v>
      </c>
      <c r="E3617" s="3" t="s">
        <v>18</v>
      </c>
      <c r="F3617" s="4">
        <v>4956</v>
      </c>
      <c r="G3617" s="4">
        <v>21</v>
      </c>
    </row>
    <row r="3618" spans="1:7" x14ac:dyDescent="0.25">
      <c r="A3618" s="3" t="s">
        <v>186</v>
      </c>
      <c r="B3618" s="3">
        <f t="shared" si="56"/>
        <v>2023</v>
      </c>
      <c r="C3618" s="3" t="str" cm="1">
        <f t="array" ref="C3618">_xlfn.IFS(LEFT(A3618,1)="1","1+2 kvartal",LEFT(A3618,1)="2","1+2 kvartal",LEFT(A3618,1)="3","3+4 kvartal",LEFT(A3618,1)="4","3+4 kvartal")</f>
        <v>1+2 kvartal</v>
      </c>
      <c r="D3618" s="3" t="s">
        <v>3</v>
      </c>
      <c r="E3618" s="3" t="s">
        <v>19</v>
      </c>
      <c r="F3618" s="4">
        <v>3636</v>
      </c>
      <c r="G3618" s="14">
        <v>14.6</v>
      </c>
    </row>
    <row r="3619" spans="1:7" x14ac:dyDescent="0.25">
      <c r="A3619" s="3" t="s">
        <v>186</v>
      </c>
      <c r="B3619" s="3">
        <f t="shared" si="56"/>
        <v>2023</v>
      </c>
      <c r="C3619" s="3" t="str" cm="1">
        <f t="array" ref="C3619">_xlfn.IFS(LEFT(A3619,1)="1","1+2 kvartal",LEFT(A3619,1)="2","1+2 kvartal",LEFT(A3619,1)="3","3+4 kvartal",LEFT(A3619,1)="4","3+4 kvartal")</f>
        <v>1+2 kvartal</v>
      </c>
      <c r="D3619" s="3" t="s">
        <v>3</v>
      </c>
      <c r="E3619" s="3" t="s">
        <v>20</v>
      </c>
      <c r="F3619" s="4">
        <v>7498</v>
      </c>
      <c r="G3619" s="14">
        <v>22.5</v>
      </c>
    </row>
    <row r="3620" spans="1:7" x14ac:dyDescent="0.25">
      <c r="A3620" s="3" t="s">
        <v>186</v>
      </c>
      <c r="B3620" s="3">
        <f t="shared" si="56"/>
        <v>2023</v>
      </c>
      <c r="C3620" s="3" t="str" cm="1">
        <f t="array" ref="C3620">_xlfn.IFS(LEFT(A3620,1)="1","1+2 kvartal",LEFT(A3620,1)="2","1+2 kvartal",LEFT(A3620,1)="3","3+4 kvartal",LEFT(A3620,1)="4","3+4 kvartal")</f>
        <v>1+2 kvartal</v>
      </c>
      <c r="D3620" s="3" t="s">
        <v>3</v>
      </c>
      <c r="E3620" s="3" t="s">
        <v>21</v>
      </c>
      <c r="F3620" s="4">
        <v>8158</v>
      </c>
      <c r="G3620" s="14">
        <v>11.3</v>
      </c>
    </row>
    <row r="3621" spans="1:7" x14ac:dyDescent="0.25">
      <c r="A3621" s="3" t="s">
        <v>186</v>
      </c>
      <c r="B3621" s="3">
        <f t="shared" si="56"/>
        <v>2023</v>
      </c>
      <c r="C3621" s="3" t="str" cm="1">
        <f t="array" ref="C3621">_xlfn.IFS(LEFT(A3621,1)="1","1+2 kvartal",LEFT(A3621,1)="2","1+2 kvartal",LEFT(A3621,1)="3","3+4 kvartal",LEFT(A3621,1)="4","3+4 kvartal")</f>
        <v>1+2 kvartal</v>
      </c>
      <c r="D3621" s="3" t="s">
        <v>3</v>
      </c>
      <c r="E3621" s="3" t="s">
        <v>22</v>
      </c>
      <c r="F3621" s="4">
        <v>9360</v>
      </c>
      <c r="G3621" s="14">
        <v>26.5</v>
      </c>
    </row>
    <row r="3622" spans="1:7" x14ac:dyDescent="0.25">
      <c r="A3622" s="3" t="s">
        <v>186</v>
      </c>
      <c r="B3622" s="3">
        <f t="shared" si="56"/>
        <v>2023</v>
      </c>
      <c r="C3622" s="3" t="str" cm="1">
        <f t="array" ref="C3622">_xlfn.IFS(LEFT(A3622,1)="1","1+2 kvartal",LEFT(A3622,1)="2","1+2 kvartal",LEFT(A3622,1)="3","3+4 kvartal",LEFT(A3622,1)="4","3+4 kvartal")</f>
        <v>1+2 kvartal</v>
      </c>
      <c r="D3622" s="3" t="s">
        <v>3</v>
      </c>
      <c r="E3622" s="3" t="s">
        <v>23</v>
      </c>
      <c r="F3622" s="4">
        <v>5090</v>
      </c>
      <c r="G3622" s="4">
        <v>18</v>
      </c>
    </row>
    <row r="3623" spans="1:7" x14ac:dyDescent="0.25">
      <c r="A3623" s="3" t="s">
        <v>186</v>
      </c>
      <c r="B3623" s="3">
        <f t="shared" si="56"/>
        <v>2023</v>
      </c>
      <c r="C3623" s="3" t="str" cm="1">
        <f t="array" ref="C3623">_xlfn.IFS(LEFT(A3623,1)="1","1+2 kvartal",LEFT(A3623,1)="2","1+2 kvartal",LEFT(A3623,1)="3","3+4 kvartal",LEFT(A3623,1)="4","3+4 kvartal")</f>
        <v>1+2 kvartal</v>
      </c>
      <c r="D3623" s="3" t="s">
        <v>3</v>
      </c>
      <c r="E3623" s="3" t="s">
        <v>24</v>
      </c>
      <c r="F3623" s="4">
        <v>3062</v>
      </c>
      <c r="G3623" s="14">
        <v>12.3</v>
      </c>
    </row>
    <row r="3624" spans="1:7" x14ac:dyDescent="0.25">
      <c r="A3624" s="3" t="s">
        <v>186</v>
      </c>
      <c r="B3624" s="3">
        <f t="shared" si="56"/>
        <v>2023</v>
      </c>
      <c r="C3624" s="3" t="str" cm="1">
        <f t="array" ref="C3624">_xlfn.IFS(LEFT(A3624,1)="1","1+2 kvartal",LEFT(A3624,1)="2","1+2 kvartal",LEFT(A3624,1)="3","3+4 kvartal",LEFT(A3624,1)="4","3+4 kvartal")</f>
        <v>1+2 kvartal</v>
      </c>
      <c r="D3624" s="3" t="s">
        <v>3</v>
      </c>
      <c r="E3624" s="3" t="s">
        <v>25</v>
      </c>
      <c r="F3624" s="4">
        <v>7474</v>
      </c>
      <c r="G3624" s="14">
        <v>23.7</v>
      </c>
    </row>
    <row r="3625" spans="1:7" x14ac:dyDescent="0.25">
      <c r="A3625" s="3" t="s">
        <v>186</v>
      </c>
      <c r="B3625" s="3">
        <f t="shared" si="56"/>
        <v>2023</v>
      </c>
      <c r="C3625" s="3" t="str" cm="1">
        <f t="array" ref="C3625">_xlfn.IFS(LEFT(A3625,1)="1","1+2 kvartal",LEFT(A3625,1)="2","1+2 kvartal",LEFT(A3625,1)="3","3+4 kvartal",LEFT(A3625,1)="4","3+4 kvartal")</f>
        <v>1+2 kvartal</v>
      </c>
      <c r="D3625" s="3" t="s">
        <v>3</v>
      </c>
      <c r="E3625" s="3" t="s">
        <v>26</v>
      </c>
      <c r="F3625" s="4">
        <v>4418</v>
      </c>
      <c r="G3625" s="14">
        <v>9.6</v>
      </c>
    </row>
    <row r="3626" spans="1:7" x14ac:dyDescent="0.25">
      <c r="A3626" s="3" t="s">
        <v>186</v>
      </c>
      <c r="B3626" s="3">
        <f t="shared" si="56"/>
        <v>2023</v>
      </c>
      <c r="C3626" s="3" t="str" cm="1">
        <f t="array" ref="C3626">_xlfn.IFS(LEFT(A3626,1)="1","1+2 kvartal",LEFT(A3626,1)="2","1+2 kvartal",LEFT(A3626,1)="3","3+4 kvartal",LEFT(A3626,1)="4","3+4 kvartal")</f>
        <v>1+2 kvartal</v>
      </c>
      <c r="D3626" s="3" t="s">
        <v>3</v>
      </c>
      <c r="E3626" s="3" t="s">
        <v>27</v>
      </c>
      <c r="F3626" s="4">
        <v>6336</v>
      </c>
      <c r="G3626" s="14">
        <v>13.9</v>
      </c>
    </row>
    <row r="3627" spans="1:7" x14ac:dyDescent="0.25">
      <c r="A3627" s="3" t="s">
        <v>186</v>
      </c>
      <c r="B3627" s="3">
        <f t="shared" si="56"/>
        <v>2023</v>
      </c>
      <c r="C3627" s="3" t="str" cm="1">
        <f t="array" ref="C3627">_xlfn.IFS(LEFT(A3627,1)="1","1+2 kvartal",LEFT(A3627,1)="2","1+2 kvartal",LEFT(A3627,1)="3","3+4 kvartal",LEFT(A3627,1)="4","3+4 kvartal")</f>
        <v>1+2 kvartal</v>
      </c>
      <c r="D3627" s="3" t="s">
        <v>3</v>
      </c>
      <c r="E3627" s="3" t="s">
        <v>28</v>
      </c>
      <c r="F3627" s="4">
        <v>2634</v>
      </c>
      <c r="G3627" s="14">
        <v>16.899999999999999</v>
      </c>
    </row>
    <row r="3628" spans="1:7" x14ac:dyDescent="0.25">
      <c r="A3628" s="3" t="s">
        <v>186</v>
      </c>
      <c r="B3628" s="3">
        <f t="shared" si="56"/>
        <v>2023</v>
      </c>
      <c r="C3628" s="3" t="str" cm="1">
        <f t="array" ref="C3628">_xlfn.IFS(LEFT(A3628,1)="1","1+2 kvartal",LEFT(A3628,1)="2","1+2 kvartal",LEFT(A3628,1)="3","3+4 kvartal",LEFT(A3628,1)="4","3+4 kvartal")</f>
        <v>1+2 kvartal</v>
      </c>
      <c r="D3628" s="3" t="s">
        <v>3</v>
      </c>
      <c r="E3628" s="3" t="s">
        <v>29</v>
      </c>
      <c r="F3628" s="4">
        <v>4975</v>
      </c>
      <c r="G3628" s="14">
        <v>15.8</v>
      </c>
    </row>
    <row r="3629" spans="1:7" x14ac:dyDescent="0.25">
      <c r="A3629" s="3" t="s">
        <v>186</v>
      </c>
      <c r="B3629" s="3">
        <f t="shared" si="56"/>
        <v>2023</v>
      </c>
      <c r="C3629" s="3" t="str" cm="1">
        <f t="array" ref="C3629">_xlfn.IFS(LEFT(A3629,1)="1","1+2 kvartal",LEFT(A3629,1)="2","1+2 kvartal",LEFT(A3629,1)="3","3+4 kvartal",LEFT(A3629,1)="4","3+4 kvartal")</f>
        <v>1+2 kvartal</v>
      </c>
      <c r="D3629" s="3" t="s">
        <v>3</v>
      </c>
      <c r="E3629" s="3" t="s">
        <v>30</v>
      </c>
      <c r="F3629" s="4">
        <v>4435</v>
      </c>
      <c r="G3629" s="14">
        <v>17.899999999999999</v>
      </c>
    </row>
    <row r="3630" spans="1:7" x14ac:dyDescent="0.25">
      <c r="A3630" s="3" t="s">
        <v>186</v>
      </c>
      <c r="B3630" s="3">
        <f t="shared" si="56"/>
        <v>2023</v>
      </c>
      <c r="C3630" s="3" t="str" cm="1">
        <f t="array" ref="C3630">_xlfn.IFS(LEFT(A3630,1)="1","1+2 kvartal",LEFT(A3630,1)="2","1+2 kvartal",LEFT(A3630,1)="3","3+4 kvartal",LEFT(A3630,1)="4","3+4 kvartal")</f>
        <v>1+2 kvartal</v>
      </c>
      <c r="D3630" s="3" t="s">
        <v>3</v>
      </c>
      <c r="E3630" s="3" t="s">
        <v>31</v>
      </c>
      <c r="F3630" s="4">
        <v>9764</v>
      </c>
      <c r="G3630" s="14">
        <v>26.8</v>
      </c>
    </row>
    <row r="3631" spans="1:7" x14ac:dyDescent="0.25">
      <c r="A3631" s="3" t="s">
        <v>186</v>
      </c>
      <c r="B3631" s="3">
        <f t="shared" si="56"/>
        <v>2023</v>
      </c>
      <c r="C3631" s="3" t="str" cm="1">
        <f t="array" ref="C3631">_xlfn.IFS(LEFT(A3631,1)="1","1+2 kvartal",LEFT(A3631,1)="2","1+2 kvartal",LEFT(A3631,1)="3","3+4 kvartal",LEFT(A3631,1)="4","3+4 kvartal")</f>
        <v>1+2 kvartal</v>
      </c>
      <c r="D3631" s="3" t="s">
        <v>3</v>
      </c>
      <c r="E3631" s="3" t="s">
        <v>32</v>
      </c>
      <c r="F3631" s="4">
        <v>8387</v>
      </c>
      <c r="G3631" s="14">
        <v>24.4</v>
      </c>
    </row>
    <row r="3632" spans="1:7" x14ac:dyDescent="0.25">
      <c r="A3632" s="3" t="s">
        <v>186</v>
      </c>
      <c r="B3632" s="3">
        <f t="shared" si="56"/>
        <v>2023</v>
      </c>
      <c r="C3632" s="3" t="str" cm="1">
        <f t="array" ref="C3632">_xlfn.IFS(LEFT(A3632,1)="1","1+2 kvartal",LEFT(A3632,1)="2","1+2 kvartal",LEFT(A3632,1)="3","3+4 kvartal",LEFT(A3632,1)="4","3+4 kvartal")</f>
        <v>1+2 kvartal</v>
      </c>
      <c r="D3632" s="3" t="s">
        <v>3</v>
      </c>
      <c r="E3632" s="3" t="s">
        <v>33</v>
      </c>
      <c r="F3632" s="4">
        <v>4112</v>
      </c>
      <c r="G3632" s="14">
        <v>21.8</v>
      </c>
    </row>
    <row r="3633" spans="1:7" x14ac:dyDescent="0.25">
      <c r="A3633" s="3" t="s">
        <v>186</v>
      </c>
      <c r="B3633" s="3">
        <f t="shared" si="56"/>
        <v>2023</v>
      </c>
      <c r="C3633" s="3" t="str" cm="1">
        <f t="array" ref="C3633">_xlfn.IFS(LEFT(A3633,1)="1","1+2 kvartal",LEFT(A3633,1)="2","1+2 kvartal",LEFT(A3633,1)="3","3+4 kvartal",LEFT(A3633,1)="4","3+4 kvartal")</f>
        <v>1+2 kvartal</v>
      </c>
      <c r="D3633" s="3" t="s">
        <v>3</v>
      </c>
      <c r="E3633" s="3" t="s">
        <v>34</v>
      </c>
      <c r="F3633" s="4">
        <v>5741</v>
      </c>
      <c r="G3633" s="14">
        <v>19.100000000000001</v>
      </c>
    </row>
    <row r="3634" spans="1:7" x14ac:dyDescent="0.25">
      <c r="A3634" s="3" t="s">
        <v>186</v>
      </c>
      <c r="B3634" s="3">
        <f t="shared" si="56"/>
        <v>2023</v>
      </c>
      <c r="C3634" s="3" t="str" cm="1">
        <f t="array" ref="C3634">_xlfn.IFS(LEFT(A3634,1)="1","1+2 kvartal",LEFT(A3634,1)="2","1+2 kvartal",LEFT(A3634,1)="3","3+4 kvartal",LEFT(A3634,1)="4","3+4 kvartal")</f>
        <v>1+2 kvartal</v>
      </c>
      <c r="D3634" s="3" t="s">
        <v>3</v>
      </c>
      <c r="E3634" s="3" t="s">
        <v>35</v>
      </c>
      <c r="F3634" s="4">
        <v>6984</v>
      </c>
      <c r="G3634" s="14">
        <v>18.100000000000001</v>
      </c>
    </row>
    <row r="3635" spans="1:7" x14ac:dyDescent="0.25">
      <c r="A3635" s="3" t="s">
        <v>186</v>
      </c>
      <c r="B3635" s="3">
        <f t="shared" si="56"/>
        <v>2023</v>
      </c>
      <c r="C3635" s="3" t="str" cm="1">
        <f t="array" ref="C3635">_xlfn.IFS(LEFT(A3635,1)="1","1+2 kvartal",LEFT(A3635,1)="2","1+2 kvartal",LEFT(A3635,1)="3","3+4 kvartal",LEFT(A3635,1)="4","3+4 kvartal")</f>
        <v>1+2 kvartal</v>
      </c>
      <c r="D3635" s="3" t="s">
        <v>3</v>
      </c>
      <c r="E3635" s="3" t="s">
        <v>36</v>
      </c>
      <c r="F3635" s="4">
        <v>3215</v>
      </c>
      <c r="G3635" s="14">
        <v>17.3</v>
      </c>
    </row>
    <row r="3636" spans="1:7" x14ac:dyDescent="0.25">
      <c r="A3636" s="3" t="s">
        <v>186</v>
      </c>
      <c r="B3636" s="3">
        <f t="shared" si="56"/>
        <v>2023</v>
      </c>
      <c r="C3636" s="3" t="str" cm="1">
        <f t="array" ref="C3636">_xlfn.IFS(LEFT(A3636,1)="1","1+2 kvartal",LEFT(A3636,1)="2","1+2 kvartal",LEFT(A3636,1)="3","3+4 kvartal",LEFT(A3636,1)="4","3+4 kvartal")</f>
        <v>1+2 kvartal</v>
      </c>
      <c r="D3636" s="3" t="s">
        <v>3</v>
      </c>
      <c r="E3636" s="3" t="s">
        <v>37</v>
      </c>
      <c r="F3636" s="4">
        <v>11979</v>
      </c>
      <c r="G3636" s="4">
        <v>21</v>
      </c>
    </row>
    <row r="3637" spans="1:7" x14ac:dyDescent="0.25">
      <c r="A3637" s="3" t="s">
        <v>186</v>
      </c>
      <c r="B3637" s="3">
        <f t="shared" si="56"/>
        <v>2023</v>
      </c>
      <c r="C3637" s="3" t="str" cm="1">
        <f t="array" ref="C3637">_xlfn.IFS(LEFT(A3637,1)="1","1+2 kvartal",LEFT(A3637,1)="2","1+2 kvartal",LEFT(A3637,1)="3","3+4 kvartal",LEFT(A3637,1)="4","3+4 kvartal")</f>
        <v>1+2 kvartal</v>
      </c>
      <c r="D3637" s="3" t="s">
        <v>3</v>
      </c>
      <c r="E3637" s="3" t="s">
        <v>38</v>
      </c>
      <c r="F3637" s="4">
        <v>4981</v>
      </c>
      <c r="G3637" s="14">
        <v>14.2</v>
      </c>
    </row>
    <row r="3638" spans="1:7" x14ac:dyDescent="0.25">
      <c r="A3638" s="3" t="s">
        <v>186</v>
      </c>
      <c r="B3638" s="3">
        <f t="shared" si="56"/>
        <v>2023</v>
      </c>
      <c r="C3638" s="3" t="str" cm="1">
        <f t="array" ref="C3638">_xlfn.IFS(LEFT(A3638,1)="1","1+2 kvartal",LEFT(A3638,1)="2","1+2 kvartal",LEFT(A3638,1)="3","3+4 kvartal",LEFT(A3638,1)="4","3+4 kvartal")</f>
        <v>1+2 kvartal</v>
      </c>
      <c r="D3638" s="3" t="s">
        <v>3</v>
      </c>
      <c r="E3638" s="3" t="s">
        <v>39</v>
      </c>
      <c r="F3638" s="4">
        <v>9900</v>
      </c>
      <c r="G3638" s="14">
        <v>25.2</v>
      </c>
    </row>
    <row r="3639" spans="1:7" x14ac:dyDescent="0.25">
      <c r="A3639" s="3" t="s">
        <v>186</v>
      </c>
      <c r="B3639" s="3">
        <f t="shared" si="56"/>
        <v>2023</v>
      </c>
      <c r="C3639" s="3" t="str" cm="1">
        <f t="array" ref="C3639">_xlfn.IFS(LEFT(A3639,1)="1","1+2 kvartal",LEFT(A3639,1)="2","1+2 kvartal",LEFT(A3639,1)="3","3+4 kvartal",LEFT(A3639,1)="4","3+4 kvartal")</f>
        <v>1+2 kvartal</v>
      </c>
      <c r="D3639" s="3" t="s">
        <v>3</v>
      </c>
      <c r="E3639" s="3" t="s">
        <v>40</v>
      </c>
      <c r="F3639" s="4">
        <v>9470</v>
      </c>
      <c r="G3639" s="14">
        <v>20.5</v>
      </c>
    </row>
    <row r="3640" spans="1:7" x14ac:dyDescent="0.25">
      <c r="A3640" s="3" t="s">
        <v>186</v>
      </c>
      <c r="B3640" s="3">
        <f t="shared" si="56"/>
        <v>2023</v>
      </c>
      <c r="C3640" s="3" t="str" cm="1">
        <f t="array" ref="C3640">_xlfn.IFS(LEFT(A3640,1)="1","1+2 kvartal",LEFT(A3640,1)="2","1+2 kvartal",LEFT(A3640,1)="3","3+4 kvartal",LEFT(A3640,1)="4","3+4 kvartal")</f>
        <v>1+2 kvartal</v>
      </c>
      <c r="D3640" s="3" t="s">
        <v>3</v>
      </c>
      <c r="E3640" s="3" t="s">
        <v>41</v>
      </c>
      <c r="F3640" s="4">
        <v>7559</v>
      </c>
      <c r="G3640" s="14">
        <v>20.6</v>
      </c>
    </row>
    <row r="3641" spans="1:7" x14ac:dyDescent="0.25">
      <c r="A3641" s="3" t="s">
        <v>186</v>
      </c>
      <c r="B3641" s="3">
        <f t="shared" si="56"/>
        <v>2023</v>
      </c>
      <c r="C3641" s="3" t="str" cm="1">
        <f t="array" ref="C3641">_xlfn.IFS(LEFT(A3641,1)="1","1+2 kvartal",LEFT(A3641,1)="2","1+2 kvartal",LEFT(A3641,1)="3","3+4 kvartal",LEFT(A3641,1)="4","3+4 kvartal")</f>
        <v>1+2 kvartal</v>
      </c>
      <c r="D3641" s="3" t="s">
        <v>3</v>
      </c>
      <c r="E3641" s="3" t="s">
        <v>42</v>
      </c>
      <c r="F3641" s="4">
        <v>13341</v>
      </c>
      <c r="G3641" s="14">
        <v>21.4</v>
      </c>
    </row>
    <row r="3642" spans="1:7" x14ac:dyDescent="0.25">
      <c r="A3642" s="3" t="s">
        <v>186</v>
      </c>
      <c r="B3642" s="3">
        <f t="shared" si="56"/>
        <v>2023</v>
      </c>
      <c r="C3642" s="3" t="str" cm="1">
        <f t="array" ref="C3642">_xlfn.IFS(LEFT(A3642,1)="1","1+2 kvartal",LEFT(A3642,1)="2","1+2 kvartal",LEFT(A3642,1)="3","3+4 kvartal",LEFT(A3642,1)="4","3+4 kvartal")</f>
        <v>1+2 kvartal</v>
      </c>
      <c r="D3642" s="3" t="s">
        <v>3</v>
      </c>
      <c r="E3642" s="3" t="s">
        <v>43</v>
      </c>
      <c r="F3642" s="4">
        <v>6045</v>
      </c>
      <c r="G3642" s="14">
        <v>17.5</v>
      </c>
    </row>
    <row r="3643" spans="1:7" x14ac:dyDescent="0.25">
      <c r="A3643" s="3" t="s">
        <v>186</v>
      </c>
      <c r="B3643" s="3">
        <f t="shared" si="56"/>
        <v>2023</v>
      </c>
      <c r="C3643" s="3" t="str" cm="1">
        <f t="array" ref="C3643">_xlfn.IFS(LEFT(A3643,1)="1","1+2 kvartal",LEFT(A3643,1)="2","1+2 kvartal",LEFT(A3643,1)="3","3+4 kvartal",LEFT(A3643,1)="4","3+4 kvartal")</f>
        <v>1+2 kvartal</v>
      </c>
      <c r="D3643" s="3" t="s">
        <v>3</v>
      </c>
      <c r="E3643" s="3" t="s">
        <v>44</v>
      </c>
      <c r="F3643" s="4">
        <v>6288</v>
      </c>
      <c r="G3643" s="14">
        <v>17.3</v>
      </c>
    </row>
    <row r="3644" spans="1:7" x14ac:dyDescent="0.25">
      <c r="A3644" s="3" t="s">
        <v>186</v>
      </c>
      <c r="B3644" s="3">
        <f t="shared" si="56"/>
        <v>2023</v>
      </c>
      <c r="C3644" s="3" t="str" cm="1">
        <f t="array" ref="C3644">_xlfn.IFS(LEFT(A3644,1)="1","1+2 kvartal",LEFT(A3644,1)="2","1+2 kvartal",LEFT(A3644,1)="3","3+4 kvartal",LEFT(A3644,1)="4","3+4 kvartal")</f>
        <v>1+2 kvartal</v>
      </c>
      <c r="D3644" s="3" t="s">
        <v>3</v>
      </c>
      <c r="E3644" s="3" t="s">
        <v>45</v>
      </c>
      <c r="F3644" s="4">
        <v>1511</v>
      </c>
      <c r="G3644" s="14">
        <v>10.9</v>
      </c>
    </row>
    <row r="3645" spans="1:7" x14ac:dyDescent="0.25">
      <c r="A3645" s="3" t="s">
        <v>186</v>
      </c>
      <c r="B3645" s="3">
        <f t="shared" si="56"/>
        <v>2023</v>
      </c>
      <c r="C3645" s="3" t="str" cm="1">
        <f t="array" ref="C3645">_xlfn.IFS(LEFT(A3645,1)="1","1+2 kvartal",LEFT(A3645,1)="2","1+2 kvartal",LEFT(A3645,1)="3","3+4 kvartal",LEFT(A3645,1)="4","3+4 kvartal")</f>
        <v>1+2 kvartal</v>
      </c>
      <c r="D3645" s="3" t="s">
        <v>3</v>
      </c>
      <c r="E3645" s="3" t="s">
        <v>46</v>
      </c>
      <c r="F3645" s="4">
        <v>5617</v>
      </c>
      <c r="G3645" s="14">
        <v>21.1</v>
      </c>
    </row>
    <row r="3646" spans="1:7" x14ac:dyDescent="0.25">
      <c r="A3646" s="3" t="s">
        <v>186</v>
      </c>
      <c r="B3646" s="3">
        <f t="shared" si="56"/>
        <v>2023</v>
      </c>
      <c r="C3646" s="3" t="str" cm="1">
        <f t="array" ref="C3646">_xlfn.IFS(LEFT(A3646,1)="1","1+2 kvartal",LEFT(A3646,1)="2","1+2 kvartal",LEFT(A3646,1)="3","3+4 kvartal",LEFT(A3646,1)="4","3+4 kvartal")</f>
        <v>1+2 kvartal</v>
      </c>
      <c r="D3646" s="3" t="s">
        <v>3</v>
      </c>
      <c r="E3646" s="3" t="s">
        <v>47</v>
      </c>
      <c r="F3646" s="4">
        <v>3192</v>
      </c>
      <c r="G3646" s="14">
        <v>20.6</v>
      </c>
    </row>
    <row r="3647" spans="1:7" x14ac:dyDescent="0.25">
      <c r="A3647" s="3" t="s">
        <v>186</v>
      </c>
      <c r="B3647" s="3">
        <f t="shared" si="56"/>
        <v>2023</v>
      </c>
      <c r="C3647" s="3" t="str" cm="1">
        <f t="array" ref="C3647">_xlfn.IFS(LEFT(A3647,1)="1","1+2 kvartal",LEFT(A3647,1)="2","1+2 kvartal",LEFT(A3647,1)="3","3+4 kvartal",LEFT(A3647,1)="4","3+4 kvartal")</f>
        <v>1+2 kvartal</v>
      </c>
      <c r="D3647" s="3" t="s">
        <v>3</v>
      </c>
      <c r="E3647" s="3" t="s">
        <v>48</v>
      </c>
      <c r="F3647" s="4">
        <v>5558</v>
      </c>
      <c r="G3647" s="14">
        <v>24.2</v>
      </c>
    </row>
    <row r="3648" spans="1:7" x14ac:dyDescent="0.25">
      <c r="A3648" s="3" t="s">
        <v>186</v>
      </c>
      <c r="B3648" s="3">
        <f t="shared" si="56"/>
        <v>2023</v>
      </c>
      <c r="C3648" s="3" t="str" cm="1">
        <f t="array" ref="C3648">_xlfn.IFS(LEFT(A3648,1)="1","1+2 kvartal",LEFT(A3648,1)="2","1+2 kvartal",LEFT(A3648,1)="3","3+4 kvartal",LEFT(A3648,1)="4","3+4 kvartal")</f>
        <v>1+2 kvartal</v>
      </c>
      <c r="D3648" s="3" t="s">
        <v>3</v>
      </c>
      <c r="E3648" s="3" t="s">
        <v>49</v>
      </c>
      <c r="F3648" s="4">
        <v>7767</v>
      </c>
      <c r="G3648" s="14">
        <v>25.9</v>
      </c>
    </row>
    <row r="3649" spans="1:7" x14ac:dyDescent="0.25">
      <c r="A3649" s="3" t="s">
        <v>186</v>
      </c>
      <c r="B3649" s="3">
        <f t="shared" si="56"/>
        <v>2023</v>
      </c>
      <c r="C3649" s="3" t="str" cm="1">
        <f t="array" ref="C3649">_xlfn.IFS(LEFT(A3649,1)="1","1+2 kvartal",LEFT(A3649,1)="2","1+2 kvartal",LEFT(A3649,1)="3","3+4 kvartal",LEFT(A3649,1)="4","3+4 kvartal")</f>
        <v>1+2 kvartal</v>
      </c>
      <c r="D3649" s="3" t="s">
        <v>3</v>
      </c>
      <c r="E3649" s="3" t="s">
        <v>50</v>
      </c>
      <c r="F3649" s="4">
        <v>3288</v>
      </c>
      <c r="G3649" s="14">
        <v>22.9</v>
      </c>
    </row>
    <row r="3650" spans="1:7" x14ac:dyDescent="0.25">
      <c r="A3650" s="3" t="s">
        <v>186</v>
      </c>
      <c r="B3650" s="3">
        <f t="shared" si="56"/>
        <v>2023</v>
      </c>
      <c r="C3650" s="3" t="str" cm="1">
        <f t="array" ref="C3650">_xlfn.IFS(LEFT(A3650,1)="1","1+2 kvartal",LEFT(A3650,1)="2","1+2 kvartal",LEFT(A3650,1)="3","3+4 kvartal",LEFT(A3650,1)="4","3+4 kvartal")</f>
        <v>1+2 kvartal</v>
      </c>
      <c r="D3650" s="3" t="s">
        <v>3</v>
      </c>
      <c r="E3650" s="3" t="s">
        <v>51</v>
      </c>
      <c r="F3650" s="4">
        <v>11676</v>
      </c>
      <c r="G3650" s="14">
        <v>19.2</v>
      </c>
    </row>
    <row r="3651" spans="1:7" x14ac:dyDescent="0.25">
      <c r="A3651" s="3" t="s">
        <v>186</v>
      </c>
      <c r="B3651" s="3">
        <f t="shared" si="56"/>
        <v>2023</v>
      </c>
      <c r="C3651" s="3" t="str" cm="1">
        <f t="array" ref="C3651">_xlfn.IFS(LEFT(A3651,1)="1","1+2 kvartal",LEFT(A3651,1)="2","1+2 kvartal",LEFT(A3651,1)="3","3+4 kvartal",LEFT(A3651,1)="4","3+4 kvartal")</f>
        <v>1+2 kvartal</v>
      </c>
      <c r="D3651" s="3" t="s">
        <v>3</v>
      </c>
      <c r="E3651" s="3" t="s">
        <v>52</v>
      </c>
      <c r="F3651" s="4">
        <v>59740</v>
      </c>
      <c r="G3651" s="14">
        <v>12.1</v>
      </c>
    </row>
    <row r="3652" spans="1:7" x14ac:dyDescent="0.25">
      <c r="A3652" s="3" t="s">
        <v>186</v>
      </c>
      <c r="B3652" s="3">
        <f t="shared" ref="B3652:B3715" si="57">VALUE(RIGHT(A3652,4))</f>
        <v>2023</v>
      </c>
      <c r="C3652" s="3" t="str" cm="1">
        <f t="array" ref="C3652">_xlfn.IFS(LEFT(A3652,1)="1","1+2 kvartal",LEFT(A3652,1)="2","1+2 kvartal",LEFT(A3652,1)="3","3+4 kvartal",LEFT(A3652,1)="4","3+4 kvartal")</f>
        <v>1+2 kvartal</v>
      </c>
      <c r="D3652" s="3" t="s">
        <v>3</v>
      </c>
      <c r="E3652" s="3" t="s">
        <v>53</v>
      </c>
      <c r="F3652" s="4">
        <v>7316</v>
      </c>
      <c r="G3652" s="14">
        <v>18.3</v>
      </c>
    </row>
    <row r="3653" spans="1:7" x14ac:dyDescent="0.25">
      <c r="A3653" s="3" t="s">
        <v>186</v>
      </c>
      <c r="B3653" s="3">
        <f t="shared" si="57"/>
        <v>2023</v>
      </c>
      <c r="C3653" s="3" t="str" cm="1">
        <f t="array" ref="C3653">_xlfn.IFS(LEFT(A3653,1)="1","1+2 kvartal",LEFT(A3653,1)="2","1+2 kvartal",LEFT(A3653,1)="3","3+4 kvartal",LEFT(A3653,1)="4","3+4 kvartal")</f>
        <v>1+2 kvartal</v>
      </c>
      <c r="D3653" s="3" t="s">
        <v>3</v>
      </c>
      <c r="E3653" s="3" t="s">
        <v>54</v>
      </c>
      <c r="F3653" s="4">
        <v>2235</v>
      </c>
      <c r="G3653" s="14">
        <v>32.4</v>
      </c>
    </row>
    <row r="3654" spans="1:7" x14ac:dyDescent="0.25">
      <c r="A3654" s="3" t="s">
        <v>186</v>
      </c>
      <c r="B3654" s="3">
        <f t="shared" si="57"/>
        <v>2023</v>
      </c>
      <c r="C3654" s="3" t="str" cm="1">
        <f t="array" ref="C3654">_xlfn.IFS(LEFT(A3654,1)="1","1+2 kvartal",LEFT(A3654,1)="2","1+2 kvartal",LEFT(A3654,1)="3","3+4 kvartal",LEFT(A3654,1)="4","3+4 kvartal")</f>
        <v>1+2 kvartal</v>
      </c>
      <c r="D3654" s="3" t="s">
        <v>3</v>
      </c>
      <c r="E3654" s="3" t="s">
        <v>55</v>
      </c>
      <c r="F3654" s="4">
        <v>2760</v>
      </c>
      <c r="G3654" s="14">
        <v>15.7</v>
      </c>
    </row>
    <row r="3655" spans="1:7" x14ac:dyDescent="0.25">
      <c r="A3655" s="3" t="s">
        <v>186</v>
      </c>
      <c r="B3655" s="3">
        <f t="shared" si="57"/>
        <v>2023</v>
      </c>
      <c r="C3655" s="3" t="str" cm="1">
        <f t="array" ref="C3655">_xlfn.IFS(LEFT(A3655,1)="1","1+2 kvartal",LEFT(A3655,1)="2","1+2 kvartal",LEFT(A3655,1)="3","3+4 kvartal",LEFT(A3655,1)="4","3+4 kvartal")</f>
        <v>1+2 kvartal</v>
      </c>
      <c r="D3655" s="3" t="s">
        <v>3</v>
      </c>
      <c r="E3655" s="3" t="s">
        <v>56</v>
      </c>
      <c r="F3655" s="4">
        <v>2712</v>
      </c>
      <c r="G3655" s="14">
        <v>23.3</v>
      </c>
    </row>
    <row r="3656" spans="1:7" x14ac:dyDescent="0.25">
      <c r="A3656" s="3" t="s">
        <v>186</v>
      </c>
      <c r="B3656" s="3">
        <f t="shared" si="57"/>
        <v>2023</v>
      </c>
      <c r="C3656" s="3" t="str" cm="1">
        <f t="array" ref="C3656">_xlfn.IFS(LEFT(A3656,1)="1","1+2 kvartal",LEFT(A3656,1)="2","1+2 kvartal",LEFT(A3656,1)="3","3+4 kvartal",LEFT(A3656,1)="4","3+4 kvartal")</f>
        <v>1+2 kvartal</v>
      </c>
      <c r="D3656" s="3" t="s">
        <v>3</v>
      </c>
      <c r="E3656" s="3" t="s">
        <v>57</v>
      </c>
      <c r="F3656" s="4">
        <v>8074</v>
      </c>
      <c r="G3656" s="14">
        <v>34.299999999999997</v>
      </c>
    </row>
    <row r="3657" spans="1:7" x14ac:dyDescent="0.25">
      <c r="A3657" s="3" t="s">
        <v>186</v>
      </c>
      <c r="B3657" s="3">
        <f t="shared" si="57"/>
        <v>2023</v>
      </c>
      <c r="C3657" s="3" t="str" cm="1">
        <f t="array" ref="C3657">_xlfn.IFS(LEFT(A3657,1)="1","1+2 kvartal",LEFT(A3657,1)="2","1+2 kvartal",LEFT(A3657,1)="3","3+4 kvartal",LEFT(A3657,1)="4","3+4 kvartal")</f>
        <v>1+2 kvartal</v>
      </c>
      <c r="D3657" s="3" t="s">
        <v>3</v>
      </c>
      <c r="E3657" s="3" t="s">
        <v>58</v>
      </c>
      <c r="F3657" s="4">
        <v>3893</v>
      </c>
      <c r="G3657" s="14">
        <v>10.4</v>
      </c>
    </row>
    <row r="3658" spans="1:7" x14ac:dyDescent="0.25">
      <c r="A3658" s="3" t="s">
        <v>186</v>
      </c>
      <c r="B3658" s="3">
        <f t="shared" si="57"/>
        <v>2023</v>
      </c>
      <c r="C3658" s="3" t="str" cm="1">
        <f t="array" ref="C3658">_xlfn.IFS(LEFT(A3658,1)="1","1+2 kvartal",LEFT(A3658,1)="2","1+2 kvartal",LEFT(A3658,1)="3","3+4 kvartal",LEFT(A3658,1)="4","3+4 kvartal")</f>
        <v>1+2 kvartal</v>
      </c>
      <c r="D3658" s="3" t="s">
        <v>3</v>
      </c>
      <c r="E3658" s="3" t="s">
        <v>59</v>
      </c>
      <c r="F3658" s="4">
        <v>272</v>
      </c>
      <c r="G3658" s="4">
        <v>29</v>
      </c>
    </row>
    <row r="3659" spans="1:7" x14ac:dyDescent="0.25">
      <c r="A3659" s="3" t="s">
        <v>186</v>
      </c>
      <c r="B3659" s="3">
        <f t="shared" si="57"/>
        <v>2023</v>
      </c>
      <c r="C3659" s="3" t="str" cm="1">
        <f t="array" ref="C3659">_xlfn.IFS(LEFT(A3659,1)="1","1+2 kvartal",LEFT(A3659,1)="2","1+2 kvartal",LEFT(A3659,1)="3","3+4 kvartal",LEFT(A3659,1)="4","3+4 kvartal")</f>
        <v>1+2 kvartal</v>
      </c>
      <c r="D3659" s="3" t="s">
        <v>3</v>
      </c>
      <c r="E3659" s="3" t="s">
        <v>60</v>
      </c>
      <c r="F3659" s="4">
        <v>6093</v>
      </c>
      <c r="G3659" s="14">
        <v>23.5</v>
      </c>
    </row>
    <row r="3660" spans="1:7" x14ac:dyDescent="0.25">
      <c r="A3660" s="3" t="s">
        <v>186</v>
      </c>
      <c r="B3660" s="3">
        <f t="shared" si="57"/>
        <v>2023</v>
      </c>
      <c r="C3660" s="3" t="str" cm="1">
        <f t="array" ref="C3660">_xlfn.IFS(LEFT(A3660,1)="1","1+2 kvartal",LEFT(A3660,1)="2","1+2 kvartal",LEFT(A3660,1)="3","3+4 kvartal",LEFT(A3660,1)="4","3+4 kvartal")</f>
        <v>1+2 kvartal</v>
      </c>
      <c r="D3660" s="3" t="s">
        <v>3</v>
      </c>
      <c r="E3660" s="3" t="s">
        <v>61</v>
      </c>
      <c r="F3660" s="4">
        <v>4888</v>
      </c>
      <c r="G3660" s="4">
        <v>20</v>
      </c>
    </row>
    <row r="3661" spans="1:7" x14ac:dyDescent="0.25">
      <c r="A3661" s="3" t="s">
        <v>186</v>
      </c>
      <c r="B3661" s="3">
        <f t="shared" si="57"/>
        <v>2023</v>
      </c>
      <c r="C3661" s="3" t="str" cm="1">
        <f t="array" ref="C3661">_xlfn.IFS(LEFT(A3661,1)="1","1+2 kvartal",LEFT(A3661,1)="2","1+2 kvartal",LEFT(A3661,1)="3","3+4 kvartal",LEFT(A3661,1)="4","3+4 kvartal")</f>
        <v>1+2 kvartal</v>
      </c>
      <c r="D3661" s="3" t="s">
        <v>3</v>
      </c>
      <c r="E3661" s="3" t="s">
        <v>62</v>
      </c>
      <c r="F3661" s="4">
        <v>3340</v>
      </c>
      <c r="G3661" s="4">
        <v>28</v>
      </c>
    </row>
    <row r="3662" spans="1:7" x14ac:dyDescent="0.25">
      <c r="A3662" s="3" t="s">
        <v>186</v>
      </c>
      <c r="B3662" s="3">
        <f t="shared" si="57"/>
        <v>2023</v>
      </c>
      <c r="C3662" s="3" t="str" cm="1">
        <f t="array" ref="C3662">_xlfn.IFS(LEFT(A3662,1)="1","1+2 kvartal",LEFT(A3662,1)="2","1+2 kvartal",LEFT(A3662,1)="3","3+4 kvartal",LEFT(A3662,1)="4","3+4 kvartal")</f>
        <v>1+2 kvartal</v>
      </c>
      <c r="D3662" s="3" t="s">
        <v>3</v>
      </c>
      <c r="E3662" s="3" t="s">
        <v>63</v>
      </c>
      <c r="F3662" s="4">
        <v>5860</v>
      </c>
      <c r="G3662" s="14">
        <v>25.7</v>
      </c>
    </row>
    <row r="3663" spans="1:7" x14ac:dyDescent="0.25">
      <c r="A3663" s="3" t="s">
        <v>186</v>
      </c>
      <c r="B3663" s="3">
        <f t="shared" si="57"/>
        <v>2023</v>
      </c>
      <c r="C3663" s="3" t="str" cm="1">
        <f t="array" ref="C3663">_xlfn.IFS(LEFT(A3663,1)="1","1+2 kvartal",LEFT(A3663,1)="2","1+2 kvartal",LEFT(A3663,1)="3","3+4 kvartal",LEFT(A3663,1)="4","3+4 kvartal")</f>
        <v>1+2 kvartal</v>
      </c>
      <c r="D3663" s="3" t="s">
        <v>3</v>
      </c>
      <c r="E3663" s="3" t="s">
        <v>64</v>
      </c>
      <c r="F3663" s="4">
        <v>4195</v>
      </c>
      <c r="G3663" s="14">
        <v>22.9</v>
      </c>
    </row>
    <row r="3664" spans="1:7" x14ac:dyDescent="0.25">
      <c r="A3664" s="3" t="s">
        <v>186</v>
      </c>
      <c r="B3664" s="3">
        <f t="shared" si="57"/>
        <v>2023</v>
      </c>
      <c r="C3664" s="3" t="str" cm="1">
        <f t="array" ref="C3664">_xlfn.IFS(LEFT(A3664,1)="1","1+2 kvartal",LEFT(A3664,1)="2","1+2 kvartal",LEFT(A3664,1)="3","3+4 kvartal",LEFT(A3664,1)="4","3+4 kvartal")</f>
        <v>1+2 kvartal</v>
      </c>
      <c r="D3664" s="3" t="s">
        <v>3</v>
      </c>
      <c r="E3664" s="3" t="s">
        <v>65</v>
      </c>
      <c r="F3664" s="4">
        <v>5038</v>
      </c>
      <c r="G3664" s="14">
        <v>25.5</v>
      </c>
    </row>
    <row r="3665" spans="1:7" x14ac:dyDescent="0.25">
      <c r="A3665" s="3" t="s">
        <v>186</v>
      </c>
      <c r="B3665" s="3">
        <f t="shared" si="57"/>
        <v>2023</v>
      </c>
      <c r="C3665" s="3" t="str" cm="1">
        <f t="array" ref="C3665">_xlfn.IFS(LEFT(A3665,1)="1","1+2 kvartal",LEFT(A3665,1)="2","1+2 kvartal",LEFT(A3665,1)="3","3+4 kvartal",LEFT(A3665,1)="4","3+4 kvartal")</f>
        <v>1+2 kvartal</v>
      </c>
      <c r="D3665" s="3" t="s">
        <v>3</v>
      </c>
      <c r="E3665" s="3" t="s">
        <v>66</v>
      </c>
      <c r="F3665" s="4">
        <v>11086</v>
      </c>
      <c r="G3665" s="14">
        <v>20.7</v>
      </c>
    </row>
    <row r="3666" spans="1:7" x14ac:dyDescent="0.25">
      <c r="A3666" s="3" t="s">
        <v>186</v>
      </c>
      <c r="B3666" s="3">
        <f t="shared" si="57"/>
        <v>2023</v>
      </c>
      <c r="C3666" s="3" t="str" cm="1">
        <f t="array" ref="C3666">_xlfn.IFS(LEFT(A3666,1)="1","1+2 kvartal",LEFT(A3666,1)="2","1+2 kvartal",LEFT(A3666,1)="3","3+4 kvartal",LEFT(A3666,1)="4","3+4 kvartal")</f>
        <v>1+2 kvartal</v>
      </c>
      <c r="D3666" s="3" t="s">
        <v>3</v>
      </c>
      <c r="E3666" s="3" t="s">
        <v>67</v>
      </c>
      <c r="F3666" s="4">
        <v>2889</v>
      </c>
      <c r="G3666" s="14">
        <v>20.399999999999999</v>
      </c>
    </row>
    <row r="3667" spans="1:7" x14ac:dyDescent="0.25">
      <c r="A3667" s="3" t="s">
        <v>186</v>
      </c>
      <c r="B3667" s="3">
        <f t="shared" si="57"/>
        <v>2023</v>
      </c>
      <c r="C3667" s="3" t="str" cm="1">
        <f t="array" ref="C3667">_xlfn.IFS(LEFT(A3667,1)="1","1+2 kvartal",LEFT(A3667,1)="2","1+2 kvartal",LEFT(A3667,1)="3","3+4 kvartal",LEFT(A3667,1)="4","3+4 kvartal")</f>
        <v>1+2 kvartal</v>
      </c>
      <c r="D3667" s="3" t="s">
        <v>3</v>
      </c>
      <c r="E3667" s="3" t="s">
        <v>68</v>
      </c>
      <c r="F3667" s="4">
        <v>28906</v>
      </c>
      <c r="G3667" s="14">
        <v>20.399999999999999</v>
      </c>
    </row>
    <row r="3668" spans="1:7" x14ac:dyDescent="0.25">
      <c r="A3668" s="3" t="s">
        <v>186</v>
      </c>
      <c r="B3668" s="3">
        <f t="shared" si="57"/>
        <v>2023</v>
      </c>
      <c r="C3668" s="3" t="str" cm="1">
        <f t="array" ref="C3668">_xlfn.IFS(LEFT(A3668,1)="1","1+2 kvartal",LEFT(A3668,1)="2","1+2 kvartal",LEFT(A3668,1)="3","3+4 kvartal",LEFT(A3668,1)="4","3+4 kvartal")</f>
        <v>1+2 kvartal</v>
      </c>
      <c r="D3668" s="3" t="s">
        <v>3</v>
      </c>
      <c r="E3668" s="3" t="s">
        <v>69</v>
      </c>
      <c r="F3668" s="4">
        <v>5141</v>
      </c>
      <c r="G3668" s="14">
        <v>27.1</v>
      </c>
    </row>
    <row r="3669" spans="1:7" x14ac:dyDescent="0.25">
      <c r="A3669" s="3" t="s">
        <v>186</v>
      </c>
      <c r="B3669" s="3">
        <f t="shared" si="57"/>
        <v>2023</v>
      </c>
      <c r="C3669" s="3" t="str" cm="1">
        <f t="array" ref="C3669">_xlfn.IFS(LEFT(A3669,1)="1","1+2 kvartal",LEFT(A3669,1)="2","1+2 kvartal",LEFT(A3669,1)="3","3+4 kvartal",LEFT(A3669,1)="4","3+4 kvartal")</f>
        <v>1+2 kvartal</v>
      </c>
      <c r="D3669" s="3" t="s">
        <v>3</v>
      </c>
      <c r="E3669" s="3" t="s">
        <v>70</v>
      </c>
      <c r="F3669" s="4">
        <v>15365</v>
      </c>
      <c r="G3669" s="4">
        <v>24</v>
      </c>
    </row>
    <row r="3670" spans="1:7" x14ac:dyDescent="0.25">
      <c r="A3670" s="3" t="s">
        <v>186</v>
      </c>
      <c r="B3670" s="3">
        <f t="shared" si="57"/>
        <v>2023</v>
      </c>
      <c r="C3670" s="3" t="str" cm="1">
        <f t="array" ref="C3670">_xlfn.IFS(LEFT(A3670,1)="1","1+2 kvartal",LEFT(A3670,1)="2","1+2 kvartal",LEFT(A3670,1)="3","3+4 kvartal",LEFT(A3670,1)="4","3+4 kvartal")</f>
        <v>1+2 kvartal</v>
      </c>
      <c r="D3670" s="3" t="s">
        <v>3</v>
      </c>
      <c r="E3670" s="3" t="s">
        <v>71</v>
      </c>
      <c r="F3670" s="4">
        <v>3263</v>
      </c>
      <c r="G3670" s="14">
        <v>17.3</v>
      </c>
    </row>
    <row r="3671" spans="1:7" x14ac:dyDescent="0.25">
      <c r="A3671" s="3" t="s">
        <v>186</v>
      </c>
      <c r="B3671" s="3">
        <f t="shared" si="57"/>
        <v>2023</v>
      </c>
      <c r="C3671" s="3" t="str" cm="1">
        <f t="array" ref="C3671">_xlfn.IFS(LEFT(A3671,1)="1","1+2 kvartal",LEFT(A3671,1)="2","1+2 kvartal",LEFT(A3671,1)="3","3+4 kvartal",LEFT(A3671,1)="4","3+4 kvartal")</f>
        <v>1+2 kvartal</v>
      </c>
      <c r="D3671" s="3" t="s">
        <v>3</v>
      </c>
      <c r="E3671" s="3" t="s">
        <v>72</v>
      </c>
      <c r="F3671" s="4">
        <v>7313</v>
      </c>
      <c r="G3671" s="14">
        <v>21.1</v>
      </c>
    </row>
    <row r="3672" spans="1:7" x14ac:dyDescent="0.25">
      <c r="A3672" s="3" t="s">
        <v>186</v>
      </c>
      <c r="B3672" s="3">
        <f t="shared" si="57"/>
        <v>2023</v>
      </c>
      <c r="C3672" s="3" t="str" cm="1">
        <f t="array" ref="C3672">_xlfn.IFS(LEFT(A3672,1)="1","1+2 kvartal",LEFT(A3672,1)="2","1+2 kvartal",LEFT(A3672,1)="3","3+4 kvartal",LEFT(A3672,1)="4","3+4 kvartal")</f>
        <v>1+2 kvartal</v>
      </c>
      <c r="D3672" s="3" t="s">
        <v>3</v>
      </c>
      <c r="E3672" s="3" t="s">
        <v>73</v>
      </c>
      <c r="F3672" s="4">
        <v>4321</v>
      </c>
      <c r="G3672" s="14">
        <v>18.3</v>
      </c>
    </row>
    <row r="3673" spans="1:7" x14ac:dyDescent="0.25">
      <c r="A3673" s="3" t="s">
        <v>186</v>
      </c>
      <c r="B3673" s="3">
        <f t="shared" si="57"/>
        <v>2023</v>
      </c>
      <c r="C3673" s="3" t="str" cm="1">
        <f t="array" ref="C3673">_xlfn.IFS(LEFT(A3673,1)="1","1+2 kvartal",LEFT(A3673,1)="2","1+2 kvartal",LEFT(A3673,1)="3","3+4 kvartal",LEFT(A3673,1)="4","3+4 kvartal")</f>
        <v>1+2 kvartal</v>
      </c>
      <c r="D3673" s="3" t="s">
        <v>3</v>
      </c>
      <c r="E3673" s="3" t="s">
        <v>74</v>
      </c>
      <c r="F3673" s="4">
        <v>8575</v>
      </c>
      <c r="G3673" s="14">
        <v>14.8</v>
      </c>
    </row>
    <row r="3674" spans="1:7" x14ac:dyDescent="0.25">
      <c r="A3674" s="3" t="s">
        <v>186</v>
      </c>
      <c r="B3674" s="3">
        <f t="shared" si="57"/>
        <v>2023</v>
      </c>
      <c r="C3674" s="3" t="str" cm="1">
        <f t="array" ref="C3674">_xlfn.IFS(LEFT(A3674,1)="1","1+2 kvartal",LEFT(A3674,1)="2","1+2 kvartal",LEFT(A3674,1)="3","3+4 kvartal",LEFT(A3674,1)="4","3+4 kvartal")</f>
        <v>1+2 kvartal</v>
      </c>
      <c r="D3674" s="3" t="s">
        <v>3</v>
      </c>
      <c r="E3674" s="3" t="s">
        <v>75</v>
      </c>
      <c r="F3674" s="4">
        <v>3609</v>
      </c>
      <c r="G3674" s="14">
        <v>10.7</v>
      </c>
    </row>
    <row r="3675" spans="1:7" x14ac:dyDescent="0.25">
      <c r="A3675" s="3" t="s">
        <v>186</v>
      </c>
      <c r="B3675" s="3">
        <f t="shared" si="57"/>
        <v>2023</v>
      </c>
      <c r="C3675" s="3" t="str" cm="1">
        <f t="array" ref="C3675">_xlfn.IFS(LEFT(A3675,1)="1","1+2 kvartal",LEFT(A3675,1)="2","1+2 kvartal",LEFT(A3675,1)="3","3+4 kvartal",LEFT(A3675,1)="4","3+4 kvartal")</f>
        <v>1+2 kvartal</v>
      </c>
      <c r="D3675" s="3" t="s">
        <v>3</v>
      </c>
      <c r="E3675" s="3" t="s">
        <v>76</v>
      </c>
      <c r="F3675" s="4">
        <v>4633</v>
      </c>
      <c r="G3675" s="14">
        <v>16.8</v>
      </c>
    </row>
    <row r="3676" spans="1:7" x14ac:dyDescent="0.25">
      <c r="A3676" s="3" t="s">
        <v>186</v>
      </c>
      <c r="B3676" s="3">
        <f t="shared" si="57"/>
        <v>2023</v>
      </c>
      <c r="C3676" s="3" t="str" cm="1">
        <f t="array" ref="C3676">_xlfn.IFS(LEFT(A3676,1)="1","1+2 kvartal",LEFT(A3676,1)="2","1+2 kvartal",LEFT(A3676,1)="3","3+4 kvartal",LEFT(A3676,1)="4","3+4 kvartal")</f>
        <v>1+2 kvartal</v>
      </c>
      <c r="D3676" s="3" t="s">
        <v>3</v>
      </c>
      <c r="E3676" s="3" t="s">
        <v>77</v>
      </c>
      <c r="F3676" s="4">
        <v>570</v>
      </c>
      <c r="G3676" s="14">
        <v>27.3</v>
      </c>
    </row>
    <row r="3677" spans="1:7" x14ac:dyDescent="0.25">
      <c r="A3677" s="3" t="s">
        <v>186</v>
      </c>
      <c r="B3677" s="3">
        <f t="shared" si="57"/>
        <v>2023</v>
      </c>
      <c r="C3677" s="3" t="str" cm="1">
        <f t="array" ref="C3677">_xlfn.IFS(LEFT(A3677,1)="1","1+2 kvartal",LEFT(A3677,1)="2","1+2 kvartal",LEFT(A3677,1)="3","3+4 kvartal",LEFT(A3677,1)="4","3+4 kvartal")</f>
        <v>1+2 kvartal</v>
      </c>
      <c r="D3677" s="3" t="s">
        <v>3</v>
      </c>
      <c r="E3677" s="3" t="s">
        <v>78</v>
      </c>
      <c r="F3677" s="4">
        <v>11870</v>
      </c>
      <c r="G3677" s="4">
        <v>19</v>
      </c>
    </row>
    <row r="3678" spans="1:7" x14ac:dyDescent="0.25">
      <c r="A3678" s="3" t="s">
        <v>186</v>
      </c>
      <c r="B3678" s="3">
        <f t="shared" si="57"/>
        <v>2023</v>
      </c>
      <c r="C3678" s="3" t="str" cm="1">
        <f t="array" ref="C3678">_xlfn.IFS(LEFT(A3678,1)="1","1+2 kvartal",LEFT(A3678,1)="2","1+2 kvartal",LEFT(A3678,1)="3","3+4 kvartal",LEFT(A3678,1)="4","3+4 kvartal")</f>
        <v>1+2 kvartal</v>
      </c>
      <c r="D3678" s="3" t="s">
        <v>3</v>
      </c>
      <c r="E3678" s="3" t="s">
        <v>79</v>
      </c>
      <c r="F3678" s="4">
        <v>6533</v>
      </c>
      <c r="G3678" s="14">
        <v>16.5</v>
      </c>
    </row>
    <row r="3679" spans="1:7" x14ac:dyDescent="0.25">
      <c r="A3679" s="3" t="s">
        <v>186</v>
      </c>
      <c r="B3679" s="3">
        <f t="shared" si="57"/>
        <v>2023</v>
      </c>
      <c r="C3679" s="3" t="str" cm="1">
        <f t="array" ref="C3679">_xlfn.IFS(LEFT(A3679,1)="1","1+2 kvartal",LEFT(A3679,1)="2","1+2 kvartal",LEFT(A3679,1)="3","3+4 kvartal",LEFT(A3679,1)="4","3+4 kvartal")</f>
        <v>1+2 kvartal</v>
      </c>
      <c r="D3679" s="3" t="s">
        <v>3</v>
      </c>
      <c r="E3679" s="3" t="s">
        <v>80</v>
      </c>
      <c r="F3679" s="4">
        <v>6787</v>
      </c>
      <c r="G3679" s="14">
        <v>24.6</v>
      </c>
    </row>
    <row r="3680" spans="1:7" x14ac:dyDescent="0.25">
      <c r="A3680" s="3" t="s">
        <v>186</v>
      </c>
      <c r="B3680" s="3">
        <f t="shared" si="57"/>
        <v>2023</v>
      </c>
      <c r="C3680" s="3" t="str" cm="1">
        <f t="array" ref="C3680">_xlfn.IFS(LEFT(A3680,1)="1","1+2 kvartal",LEFT(A3680,1)="2","1+2 kvartal",LEFT(A3680,1)="3","3+4 kvartal",LEFT(A3680,1)="4","3+4 kvartal")</f>
        <v>1+2 kvartal</v>
      </c>
      <c r="D3680" s="3" t="s">
        <v>3</v>
      </c>
      <c r="E3680" s="3" t="s">
        <v>81</v>
      </c>
      <c r="F3680" s="4">
        <v>11495</v>
      </c>
      <c r="G3680" s="14">
        <v>22.6</v>
      </c>
    </row>
    <row r="3681" spans="1:7" x14ac:dyDescent="0.25">
      <c r="A3681" s="3" t="s">
        <v>186</v>
      </c>
      <c r="B3681" s="3">
        <f t="shared" si="57"/>
        <v>2023</v>
      </c>
      <c r="C3681" s="3" t="str" cm="1">
        <f t="array" ref="C3681">_xlfn.IFS(LEFT(A3681,1)="1","1+2 kvartal",LEFT(A3681,1)="2","1+2 kvartal",LEFT(A3681,1)="3","3+4 kvartal",LEFT(A3681,1)="4","3+4 kvartal")</f>
        <v>1+2 kvartal</v>
      </c>
      <c r="D3681" s="3" t="s">
        <v>3</v>
      </c>
      <c r="E3681" s="3" t="s">
        <v>82</v>
      </c>
      <c r="F3681" s="4">
        <v>1887</v>
      </c>
      <c r="G3681" s="14">
        <v>12.8</v>
      </c>
    </row>
    <row r="3682" spans="1:7" x14ac:dyDescent="0.25">
      <c r="A3682" s="3" t="s">
        <v>186</v>
      </c>
      <c r="B3682" s="3">
        <f t="shared" si="57"/>
        <v>2023</v>
      </c>
      <c r="C3682" s="3" t="str" cm="1">
        <f t="array" ref="C3682">_xlfn.IFS(LEFT(A3682,1)="1","1+2 kvartal",LEFT(A3682,1)="2","1+2 kvartal",LEFT(A3682,1)="3","3+4 kvartal",LEFT(A3682,1)="4","3+4 kvartal")</f>
        <v>1+2 kvartal</v>
      </c>
      <c r="D3682" s="3" t="s">
        <v>3</v>
      </c>
      <c r="E3682" s="3" t="s">
        <v>83</v>
      </c>
      <c r="F3682" s="4">
        <v>3998</v>
      </c>
      <c r="G3682" s="4">
        <v>21</v>
      </c>
    </row>
    <row r="3683" spans="1:7" x14ac:dyDescent="0.25">
      <c r="A3683" s="3" t="s">
        <v>186</v>
      </c>
      <c r="B3683" s="3">
        <f t="shared" si="57"/>
        <v>2023</v>
      </c>
      <c r="C3683" s="3" t="str" cm="1">
        <f t="array" ref="C3683">_xlfn.IFS(LEFT(A3683,1)="1","1+2 kvartal",LEFT(A3683,1)="2","1+2 kvartal",LEFT(A3683,1)="3","3+4 kvartal",LEFT(A3683,1)="4","3+4 kvartal")</f>
        <v>1+2 kvartal</v>
      </c>
      <c r="D3683" s="3" t="s">
        <v>3</v>
      </c>
      <c r="E3683" s="3" t="s">
        <v>84</v>
      </c>
      <c r="F3683" s="4">
        <v>2940</v>
      </c>
      <c r="G3683" s="14">
        <v>20.399999999999999</v>
      </c>
    </row>
    <row r="3684" spans="1:7" x14ac:dyDescent="0.25">
      <c r="A3684" s="3" t="s">
        <v>186</v>
      </c>
      <c r="B3684" s="3">
        <f t="shared" si="57"/>
        <v>2023</v>
      </c>
      <c r="C3684" s="3" t="str" cm="1">
        <f t="array" ref="C3684">_xlfn.IFS(LEFT(A3684,1)="1","1+2 kvartal",LEFT(A3684,1)="2","1+2 kvartal",LEFT(A3684,1)="3","3+4 kvartal",LEFT(A3684,1)="4","3+4 kvartal")</f>
        <v>1+2 kvartal</v>
      </c>
      <c r="D3684" s="3" t="s">
        <v>3</v>
      </c>
      <c r="E3684" s="3" t="s">
        <v>85</v>
      </c>
      <c r="F3684" s="4">
        <v>2969</v>
      </c>
      <c r="G3684" s="14">
        <v>23.9</v>
      </c>
    </row>
    <row r="3685" spans="1:7" x14ac:dyDescent="0.25">
      <c r="A3685" s="3" t="s">
        <v>186</v>
      </c>
      <c r="B3685" s="3">
        <f t="shared" si="57"/>
        <v>2023</v>
      </c>
      <c r="C3685" s="3" t="str" cm="1">
        <f t="array" ref="C3685">_xlfn.IFS(LEFT(A3685,1)="1","1+2 kvartal",LEFT(A3685,1)="2","1+2 kvartal",LEFT(A3685,1)="3","3+4 kvartal",LEFT(A3685,1)="4","3+4 kvartal")</f>
        <v>1+2 kvartal</v>
      </c>
      <c r="D3685" s="3" t="s">
        <v>3</v>
      </c>
      <c r="E3685" s="3" t="s">
        <v>86</v>
      </c>
      <c r="F3685" s="4">
        <v>8532</v>
      </c>
      <c r="G3685" s="14">
        <v>23.4</v>
      </c>
    </row>
    <row r="3686" spans="1:7" x14ac:dyDescent="0.25">
      <c r="A3686" s="3" t="s">
        <v>186</v>
      </c>
      <c r="B3686" s="3">
        <f t="shared" si="57"/>
        <v>2023</v>
      </c>
      <c r="C3686" s="3" t="str" cm="1">
        <f t="array" ref="C3686">_xlfn.IFS(LEFT(A3686,1)="1","1+2 kvartal",LEFT(A3686,1)="2","1+2 kvartal",LEFT(A3686,1)="3","3+4 kvartal",LEFT(A3686,1)="4","3+4 kvartal")</f>
        <v>1+2 kvartal</v>
      </c>
      <c r="D3686" s="3" t="s">
        <v>3</v>
      </c>
      <c r="E3686" s="3" t="s">
        <v>87</v>
      </c>
      <c r="F3686" s="4">
        <v>5628</v>
      </c>
      <c r="G3686" s="14">
        <v>21.5</v>
      </c>
    </row>
    <row r="3687" spans="1:7" x14ac:dyDescent="0.25">
      <c r="A3687" s="3" t="s">
        <v>186</v>
      </c>
      <c r="B3687" s="3">
        <f t="shared" si="57"/>
        <v>2023</v>
      </c>
      <c r="C3687" s="3" t="str" cm="1">
        <f t="array" ref="C3687">_xlfn.IFS(LEFT(A3687,1)="1","1+2 kvartal",LEFT(A3687,1)="2","1+2 kvartal",LEFT(A3687,1)="3","3+4 kvartal",LEFT(A3687,1)="4","3+4 kvartal")</f>
        <v>1+2 kvartal</v>
      </c>
      <c r="D3687" s="3" t="s">
        <v>3</v>
      </c>
      <c r="E3687" s="3" t="s">
        <v>88</v>
      </c>
      <c r="F3687" s="4">
        <v>10761</v>
      </c>
      <c r="G3687" s="14">
        <v>23.6</v>
      </c>
    </row>
    <row r="3688" spans="1:7" x14ac:dyDescent="0.25">
      <c r="A3688" s="3" t="s">
        <v>186</v>
      </c>
      <c r="B3688" s="3">
        <f t="shared" si="57"/>
        <v>2023</v>
      </c>
      <c r="C3688" s="3" t="str" cm="1">
        <f t="array" ref="C3688">_xlfn.IFS(LEFT(A3688,1)="1","1+2 kvartal",LEFT(A3688,1)="2","1+2 kvartal",LEFT(A3688,1)="3","3+4 kvartal",LEFT(A3688,1)="4","3+4 kvartal")</f>
        <v>1+2 kvartal</v>
      </c>
      <c r="D3688" s="3" t="s">
        <v>3</v>
      </c>
      <c r="E3688" s="3" t="s">
        <v>89</v>
      </c>
      <c r="F3688" s="4">
        <v>6440</v>
      </c>
      <c r="G3688" s="14">
        <v>24.4</v>
      </c>
    </row>
    <row r="3689" spans="1:7" x14ac:dyDescent="0.25">
      <c r="A3689" s="3" t="s">
        <v>186</v>
      </c>
      <c r="B3689" s="3">
        <f t="shared" si="57"/>
        <v>2023</v>
      </c>
      <c r="C3689" s="3" t="str" cm="1">
        <f t="array" ref="C3689">_xlfn.IFS(LEFT(A3689,1)="1","1+2 kvartal",LEFT(A3689,1)="2","1+2 kvartal",LEFT(A3689,1)="3","3+4 kvartal",LEFT(A3689,1)="4","3+4 kvartal")</f>
        <v>1+2 kvartal</v>
      </c>
      <c r="D3689" s="3" t="s">
        <v>3</v>
      </c>
      <c r="E3689" s="3" t="s">
        <v>90</v>
      </c>
      <c r="F3689" s="4">
        <v>5592</v>
      </c>
      <c r="G3689" s="14">
        <v>25.2</v>
      </c>
    </row>
    <row r="3690" spans="1:7" x14ac:dyDescent="0.25">
      <c r="A3690" s="3" t="s">
        <v>186</v>
      </c>
      <c r="B3690" s="3">
        <f t="shared" si="57"/>
        <v>2023</v>
      </c>
      <c r="C3690" s="3" t="str" cm="1">
        <f t="array" ref="C3690">_xlfn.IFS(LEFT(A3690,1)="1","1+2 kvartal",LEFT(A3690,1)="2","1+2 kvartal",LEFT(A3690,1)="3","3+4 kvartal",LEFT(A3690,1)="4","3+4 kvartal")</f>
        <v>1+2 kvartal</v>
      </c>
      <c r="D3690" s="3" t="s">
        <v>3</v>
      </c>
      <c r="E3690" s="3" t="s">
        <v>91</v>
      </c>
      <c r="F3690" s="4">
        <v>4626</v>
      </c>
      <c r="G3690" s="14">
        <v>17.100000000000001</v>
      </c>
    </row>
    <row r="3691" spans="1:7" x14ac:dyDescent="0.25">
      <c r="A3691" s="3" t="s">
        <v>186</v>
      </c>
      <c r="B3691" s="3">
        <f t="shared" si="57"/>
        <v>2023</v>
      </c>
      <c r="C3691" s="3" t="str" cm="1">
        <f t="array" ref="C3691">_xlfn.IFS(LEFT(A3691,1)="1","1+2 kvartal",LEFT(A3691,1)="2","1+2 kvartal",LEFT(A3691,1)="3","3+4 kvartal",LEFT(A3691,1)="4","3+4 kvartal")</f>
        <v>1+2 kvartal</v>
      </c>
      <c r="D3691" s="3" t="s">
        <v>3</v>
      </c>
      <c r="E3691" s="3" t="s">
        <v>92</v>
      </c>
      <c r="F3691" s="4">
        <v>1216</v>
      </c>
      <c r="G3691" s="14">
        <v>11.7</v>
      </c>
    </row>
    <row r="3692" spans="1:7" x14ac:dyDescent="0.25">
      <c r="A3692" s="3" t="s">
        <v>186</v>
      </c>
      <c r="B3692" s="3">
        <f t="shared" si="57"/>
        <v>2023</v>
      </c>
      <c r="C3692" s="3" t="str" cm="1">
        <f t="array" ref="C3692">_xlfn.IFS(LEFT(A3692,1)="1","1+2 kvartal",LEFT(A3692,1)="2","1+2 kvartal",LEFT(A3692,1)="3","3+4 kvartal",LEFT(A3692,1)="4","3+4 kvartal")</f>
        <v>1+2 kvartal</v>
      </c>
      <c r="D3692" s="3" t="s">
        <v>3</v>
      </c>
      <c r="E3692" s="3" t="s">
        <v>93</v>
      </c>
      <c r="F3692" s="4">
        <v>6585</v>
      </c>
      <c r="G3692" s="14">
        <v>21.5</v>
      </c>
    </row>
    <row r="3693" spans="1:7" x14ac:dyDescent="0.25">
      <c r="A3693" s="3" t="s">
        <v>186</v>
      </c>
      <c r="B3693" s="3">
        <f t="shared" si="57"/>
        <v>2023</v>
      </c>
      <c r="C3693" s="3" t="str" cm="1">
        <f t="array" ref="C3693">_xlfn.IFS(LEFT(A3693,1)="1","1+2 kvartal",LEFT(A3693,1)="2","1+2 kvartal",LEFT(A3693,1)="3","3+4 kvartal",LEFT(A3693,1)="4","3+4 kvartal")</f>
        <v>1+2 kvartal</v>
      </c>
      <c r="D3693" s="3" t="s">
        <v>3</v>
      </c>
      <c r="E3693" s="3" t="s">
        <v>94</v>
      </c>
      <c r="F3693" s="4">
        <v>5406</v>
      </c>
      <c r="G3693" s="14">
        <v>20.3</v>
      </c>
    </row>
    <row r="3694" spans="1:7" x14ac:dyDescent="0.25">
      <c r="A3694" s="3" t="s">
        <v>186</v>
      </c>
      <c r="B3694" s="3">
        <f t="shared" si="57"/>
        <v>2023</v>
      </c>
      <c r="C3694" s="3" t="str" cm="1">
        <f t="array" ref="C3694">_xlfn.IFS(LEFT(A3694,1)="1","1+2 kvartal",LEFT(A3694,1)="2","1+2 kvartal",LEFT(A3694,1)="3","3+4 kvartal",LEFT(A3694,1)="4","3+4 kvartal")</f>
        <v>1+2 kvartal</v>
      </c>
      <c r="D3694" s="3" t="s">
        <v>3</v>
      </c>
      <c r="E3694" s="3" t="s">
        <v>95</v>
      </c>
      <c r="F3694" s="4">
        <v>14282</v>
      </c>
      <c r="G3694" s="14">
        <v>18.399999999999999</v>
      </c>
    </row>
    <row r="3695" spans="1:7" x14ac:dyDescent="0.25">
      <c r="A3695" s="3" t="s">
        <v>186</v>
      </c>
      <c r="B3695" s="3">
        <f t="shared" si="57"/>
        <v>2023</v>
      </c>
      <c r="C3695" s="3" t="str" cm="1">
        <f t="array" ref="C3695">_xlfn.IFS(LEFT(A3695,1)="1","1+2 kvartal",LEFT(A3695,1)="2","1+2 kvartal",LEFT(A3695,1)="3","3+4 kvartal",LEFT(A3695,1)="4","3+4 kvartal")</f>
        <v>1+2 kvartal</v>
      </c>
      <c r="D3695" s="3" t="s">
        <v>3</v>
      </c>
      <c r="E3695" s="3" t="s">
        <v>96</v>
      </c>
      <c r="F3695" s="4">
        <v>5317</v>
      </c>
      <c r="G3695" s="4">
        <v>24</v>
      </c>
    </row>
    <row r="3696" spans="1:7" x14ac:dyDescent="0.25">
      <c r="A3696" s="3" t="s">
        <v>186</v>
      </c>
      <c r="B3696" s="3">
        <f t="shared" si="57"/>
        <v>2023</v>
      </c>
      <c r="C3696" s="3" t="str" cm="1">
        <f t="array" ref="C3696">_xlfn.IFS(LEFT(A3696,1)="1","1+2 kvartal",LEFT(A3696,1)="2","1+2 kvartal",LEFT(A3696,1)="3","3+4 kvartal",LEFT(A3696,1)="4","3+4 kvartal")</f>
        <v>1+2 kvartal</v>
      </c>
      <c r="D3696" s="3" t="s">
        <v>3</v>
      </c>
      <c r="E3696" s="3" t="s">
        <v>97</v>
      </c>
      <c r="F3696" s="4">
        <v>13306</v>
      </c>
      <c r="G3696" s="14">
        <v>21.7</v>
      </c>
    </row>
    <row r="3697" spans="1:7" x14ac:dyDescent="0.25">
      <c r="A3697" s="3" t="s">
        <v>186</v>
      </c>
      <c r="B3697" s="3">
        <f t="shared" si="57"/>
        <v>2023</v>
      </c>
      <c r="C3697" s="3" t="str" cm="1">
        <f t="array" ref="C3697">_xlfn.IFS(LEFT(A3697,1)="1","1+2 kvartal",LEFT(A3697,1)="2","1+2 kvartal",LEFT(A3697,1)="3","3+4 kvartal",LEFT(A3697,1)="4","3+4 kvartal")</f>
        <v>1+2 kvartal</v>
      </c>
      <c r="D3697" s="3" t="s">
        <v>3</v>
      </c>
      <c r="E3697" s="3" t="s">
        <v>98</v>
      </c>
      <c r="F3697" s="4">
        <v>6644</v>
      </c>
      <c r="G3697" s="14">
        <v>24.2</v>
      </c>
    </row>
    <row r="3698" spans="1:7" x14ac:dyDescent="0.25">
      <c r="A3698" s="3" t="s">
        <v>186</v>
      </c>
      <c r="B3698" s="3">
        <f t="shared" si="57"/>
        <v>2023</v>
      </c>
      <c r="C3698" s="3" t="str" cm="1">
        <f t="array" ref="C3698">_xlfn.IFS(LEFT(A3698,1)="1","1+2 kvartal",LEFT(A3698,1)="2","1+2 kvartal",LEFT(A3698,1)="3","3+4 kvartal",LEFT(A3698,1)="4","3+4 kvartal")</f>
        <v>1+2 kvartal</v>
      </c>
      <c r="D3698" s="3" t="s">
        <v>3</v>
      </c>
      <c r="E3698" s="3" t="s">
        <v>99</v>
      </c>
      <c r="F3698" s="4">
        <v>781</v>
      </c>
      <c r="G3698" s="14">
        <v>23.8</v>
      </c>
    </row>
    <row r="3699" spans="1:7" x14ac:dyDescent="0.25">
      <c r="A3699" s="3" t="s">
        <v>186</v>
      </c>
      <c r="B3699" s="3">
        <f t="shared" si="57"/>
        <v>2023</v>
      </c>
      <c r="C3699" s="3" t="str" cm="1">
        <f t="array" ref="C3699">_xlfn.IFS(LEFT(A3699,1)="1","1+2 kvartal",LEFT(A3699,1)="2","1+2 kvartal",LEFT(A3699,1)="3","3+4 kvartal",LEFT(A3699,1)="4","3+4 kvartal")</f>
        <v>1+2 kvartal</v>
      </c>
      <c r="D3699" s="3" t="s">
        <v>3</v>
      </c>
      <c r="E3699" s="3" t="s">
        <v>100</v>
      </c>
      <c r="F3699" s="4">
        <v>8147</v>
      </c>
      <c r="G3699" s="14">
        <v>22.6</v>
      </c>
    </row>
    <row r="3700" spans="1:7" x14ac:dyDescent="0.25">
      <c r="A3700" s="3" t="s">
        <v>186</v>
      </c>
      <c r="B3700" s="3">
        <f t="shared" si="57"/>
        <v>2023</v>
      </c>
      <c r="C3700" s="3" t="str" cm="1">
        <f t="array" ref="C3700">_xlfn.IFS(LEFT(A3700,1)="1","1+2 kvartal",LEFT(A3700,1)="2","1+2 kvartal",LEFT(A3700,1)="3","3+4 kvartal",LEFT(A3700,1)="4","3+4 kvartal")</f>
        <v>1+2 kvartal</v>
      </c>
      <c r="D3700" s="3" t="s">
        <v>3</v>
      </c>
      <c r="E3700" s="3" t="s">
        <v>101</v>
      </c>
      <c r="F3700" s="4">
        <v>27710</v>
      </c>
      <c r="G3700" s="14">
        <v>18.3</v>
      </c>
    </row>
    <row r="3701" spans="1:7" x14ac:dyDescent="0.25">
      <c r="A3701" s="3" t="s">
        <v>186</v>
      </c>
      <c r="B3701" s="3">
        <f t="shared" si="57"/>
        <v>2023</v>
      </c>
      <c r="C3701" s="3" t="str" cm="1">
        <f t="array" ref="C3701">_xlfn.IFS(LEFT(A3701,1)="1","1+2 kvartal",LEFT(A3701,1)="2","1+2 kvartal",LEFT(A3701,1)="3","3+4 kvartal",LEFT(A3701,1)="4","3+4 kvartal")</f>
        <v>1+2 kvartal</v>
      </c>
      <c r="D3701" s="3" t="s">
        <v>3</v>
      </c>
      <c r="E3701" s="3" t="s">
        <v>102</v>
      </c>
      <c r="F3701" s="4">
        <v>44553</v>
      </c>
      <c r="G3701" s="14">
        <v>17.399999999999999</v>
      </c>
    </row>
    <row r="3702" spans="1:7" x14ac:dyDescent="0.25">
      <c r="A3702" s="3" t="s">
        <v>186</v>
      </c>
      <c r="B3702" s="3">
        <f t="shared" si="57"/>
        <v>2023</v>
      </c>
      <c r="C3702" s="3" t="str" cm="1">
        <f t="array" ref="C3702">_xlfn.IFS(LEFT(A3702,1)="1","1+2 kvartal",LEFT(A3702,1)="2","1+2 kvartal",LEFT(A3702,1)="3","3+4 kvartal",LEFT(A3702,1)="4","3+4 kvartal")</f>
        <v>1+2 kvartal</v>
      </c>
      <c r="D3702" s="3" t="s">
        <v>3</v>
      </c>
      <c r="E3702" s="3" t="s">
        <v>103</v>
      </c>
      <c r="F3702" s="4">
        <v>6027</v>
      </c>
      <c r="G3702" s="5"/>
    </row>
    <row r="3703" spans="1:7" x14ac:dyDescent="0.25">
      <c r="A3703" s="3" t="s">
        <v>186</v>
      </c>
      <c r="B3703" s="3">
        <f t="shared" si="57"/>
        <v>2023</v>
      </c>
      <c r="C3703" s="3" t="str" cm="1">
        <f t="array" ref="C3703">_xlfn.IFS(LEFT(A3703,1)="1","1+2 kvartal",LEFT(A3703,1)="2","1+2 kvartal",LEFT(A3703,1)="3","3+4 kvartal",LEFT(A3703,1)="4","3+4 kvartal")</f>
        <v>1+2 kvartal</v>
      </c>
      <c r="D3703" s="3" t="s">
        <v>104</v>
      </c>
      <c r="E3703" s="3" t="s">
        <v>4</v>
      </c>
      <c r="F3703" s="4">
        <v>237499</v>
      </c>
      <c r="G3703" s="14">
        <v>6.2</v>
      </c>
    </row>
    <row r="3704" spans="1:7" x14ac:dyDescent="0.25">
      <c r="A3704" s="3" t="s">
        <v>186</v>
      </c>
      <c r="B3704" s="3">
        <f t="shared" si="57"/>
        <v>2023</v>
      </c>
      <c r="C3704" s="3" t="str" cm="1">
        <f t="array" ref="C3704">_xlfn.IFS(LEFT(A3704,1)="1","1+2 kvartal",LEFT(A3704,1)="2","1+2 kvartal",LEFT(A3704,1)="3","3+4 kvartal",LEFT(A3704,1)="4","3+4 kvartal")</f>
        <v>1+2 kvartal</v>
      </c>
      <c r="D3704" s="3" t="s">
        <v>104</v>
      </c>
      <c r="E3704" s="3" t="s">
        <v>5</v>
      </c>
      <c r="F3704" s="4">
        <v>1219</v>
      </c>
      <c r="G3704" s="14">
        <v>6.9</v>
      </c>
    </row>
    <row r="3705" spans="1:7" x14ac:dyDescent="0.25">
      <c r="A3705" s="3" t="s">
        <v>186</v>
      </c>
      <c r="B3705" s="3">
        <f t="shared" si="57"/>
        <v>2023</v>
      </c>
      <c r="C3705" s="3" t="str" cm="1">
        <f t="array" ref="C3705">_xlfn.IFS(LEFT(A3705,1)="1","1+2 kvartal",LEFT(A3705,1)="2","1+2 kvartal",LEFT(A3705,1)="3","3+4 kvartal",LEFT(A3705,1)="4","3+4 kvartal")</f>
        <v>1+2 kvartal</v>
      </c>
      <c r="D3705" s="3" t="s">
        <v>104</v>
      </c>
      <c r="E3705" s="3" t="s">
        <v>6</v>
      </c>
      <c r="F3705" s="4">
        <v>382</v>
      </c>
      <c r="G3705" s="14">
        <v>2.5</v>
      </c>
    </row>
    <row r="3706" spans="1:7" x14ac:dyDescent="0.25">
      <c r="A3706" s="3" t="s">
        <v>186</v>
      </c>
      <c r="B3706" s="3">
        <f t="shared" si="57"/>
        <v>2023</v>
      </c>
      <c r="C3706" s="3" t="str" cm="1">
        <f t="array" ref="C3706">_xlfn.IFS(LEFT(A3706,1)="1","1+2 kvartal",LEFT(A3706,1)="2","1+2 kvartal",LEFT(A3706,1)="3","3+4 kvartal",LEFT(A3706,1)="4","3+4 kvartal")</f>
        <v>1+2 kvartal</v>
      </c>
      <c r="D3706" s="3" t="s">
        <v>104</v>
      </c>
      <c r="E3706" s="3" t="s">
        <v>7</v>
      </c>
      <c r="F3706" s="4">
        <v>2051</v>
      </c>
      <c r="G3706" s="14">
        <v>8.1999999999999993</v>
      </c>
    </row>
    <row r="3707" spans="1:7" x14ac:dyDescent="0.25">
      <c r="A3707" s="3" t="s">
        <v>186</v>
      </c>
      <c r="B3707" s="3">
        <f t="shared" si="57"/>
        <v>2023</v>
      </c>
      <c r="C3707" s="3" t="str" cm="1">
        <f t="array" ref="C3707">_xlfn.IFS(LEFT(A3707,1)="1","1+2 kvartal",LEFT(A3707,1)="2","1+2 kvartal",LEFT(A3707,1)="3","3+4 kvartal",LEFT(A3707,1)="4","3+4 kvartal")</f>
        <v>1+2 kvartal</v>
      </c>
      <c r="D3707" s="3" t="s">
        <v>104</v>
      </c>
      <c r="E3707" s="3" t="s">
        <v>8</v>
      </c>
      <c r="F3707" s="4">
        <v>2231</v>
      </c>
      <c r="G3707" s="14">
        <v>7.1</v>
      </c>
    </row>
    <row r="3708" spans="1:7" x14ac:dyDescent="0.25">
      <c r="A3708" s="3" t="s">
        <v>186</v>
      </c>
      <c r="B3708" s="3">
        <f t="shared" si="57"/>
        <v>2023</v>
      </c>
      <c r="C3708" s="3" t="str" cm="1">
        <f t="array" ref="C3708">_xlfn.IFS(LEFT(A3708,1)="1","1+2 kvartal",LEFT(A3708,1)="2","1+2 kvartal",LEFT(A3708,1)="3","3+4 kvartal",LEFT(A3708,1)="4","3+4 kvartal")</f>
        <v>1+2 kvartal</v>
      </c>
      <c r="D3708" s="3" t="s">
        <v>104</v>
      </c>
      <c r="E3708" s="3" t="s">
        <v>9</v>
      </c>
      <c r="F3708" s="4">
        <v>1270</v>
      </c>
      <c r="G3708" s="14">
        <v>7.5</v>
      </c>
    </row>
    <row r="3709" spans="1:7" x14ac:dyDescent="0.25">
      <c r="A3709" s="3" t="s">
        <v>186</v>
      </c>
      <c r="B3709" s="3">
        <f t="shared" si="57"/>
        <v>2023</v>
      </c>
      <c r="C3709" s="3" t="str" cm="1">
        <f t="array" ref="C3709">_xlfn.IFS(LEFT(A3709,1)="1","1+2 kvartal",LEFT(A3709,1)="2","1+2 kvartal",LEFT(A3709,1)="3","3+4 kvartal",LEFT(A3709,1)="4","3+4 kvartal")</f>
        <v>1+2 kvartal</v>
      </c>
      <c r="D3709" s="3" t="s">
        <v>104</v>
      </c>
      <c r="E3709" s="3" t="s">
        <v>10</v>
      </c>
      <c r="F3709" s="4">
        <v>2608</v>
      </c>
      <c r="G3709" s="14">
        <v>11.3</v>
      </c>
    </row>
    <row r="3710" spans="1:7" x14ac:dyDescent="0.25">
      <c r="A3710" s="3" t="s">
        <v>186</v>
      </c>
      <c r="B3710" s="3">
        <f t="shared" si="57"/>
        <v>2023</v>
      </c>
      <c r="C3710" s="3" t="str" cm="1">
        <f t="array" ref="C3710">_xlfn.IFS(LEFT(A3710,1)="1","1+2 kvartal",LEFT(A3710,1)="2","1+2 kvartal",LEFT(A3710,1)="3","3+4 kvartal",LEFT(A3710,1)="4","3+4 kvartal")</f>
        <v>1+2 kvartal</v>
      </c>
      <c r="D3710" s="3" t="s">
        <v>104</v>
      </c>
      <c r="E3710" s="3" t="s">
        <v>11</v>
      </c>
      <c r="F3710" s="4">
        <v>1603</v>
      </c>
      <c r="G3710" s="14">
        <v>6.6</v>
      </c>
    </row>
    <row r="3711" spans="1:7" x14ac:dyDescent="0.25">
      <c r="A3711" s="3" t="s">
        <v>186</v>
      </c>
      <c r="B3711" s="3">
        <f t="shared" si="57"/>
        <v>2023</v>
      </c>
      <c r="C3711" s="3" t="str" cm="1">
        <f t="array" ref="C3711">_xlfn.IFS(LEFT(A3711,1)="1","1+2 kvartal",LEFT(A3711,1)="2","1+2 kvartal",LEFT(A3711,1)="3","3+4 kvartal",LEFT(A3711,1)="4","3+4 kvartal")</f>
        <v>1+2 kvartal</v>
      </c>
      <c r="D3711" s="3" t="s">
        <v>104</v>
      </c>
      <c r="E3711" s="3" t="s">
        <v>12</v>
      </c>
      <c r="F3711" s="4">
        <v>1646</v>
      </c>
      <c r="G3711" s="14">
        <v>7.4</v>
      </c>
    </row>
    <row r="3712" spans="1:7" x14ac:dyDescent="0.25">
      <c r="A3712" s="3" t="s">
        <v>186</v>
      </c>
      <c r="B3712" s="3">
        <f t="shared" si="57"/>
        <v>2023</v>
      </c>
      <c r="C3712" s="3" t="str" cm="1">
        <f t="array" ref="C3712">_xlfn.IFS(LEFT(A3712,1)="1","1+2 kvartal",LEFT(A3712,1)="2","1+2 kvartal",LEFT(A3712,1)="3","3+4 kvartal",LEFT(A3712,1)="4","3+4 kvartal")</f>
        <v>1+2 kvartal</v>
      </c>
      <c r="D3712" s="3" t="s">
        <v>104</v>
      </c>
      <c r="E3712" s="3" t="s">
        <v>13</v>
      </c>
      <c r="F3712" s="4">
        <v>222</v>
      </c>
      <c r="G3712" s="14">
        <v>2.7</v>
      </c>
    </row>
    <row r="3713" spans="1:7" x14ac:dyDescent="0.25">
      <c r="A3713" s="3" t="s">
        <v>186</v>
      </c>
      <c r="B3713" s="3">
        <f t="shared" si="57"/>
        <v>2023</v>
      </c>
      <c r="C3713" s="3" t="str" cm="1">
        <f t="array" ref="C3713">_xlfn.IFS(LEFT(A3713,1)="1","1+2 kvartal",LEFT(A3713,1)="2","1+2 kvartal",LEFT(A3713,1)="3","3+4 kvartal",LEFT(A3713,1)="4","3+4 kvartal")</f>
        <v>1+2 kvartal</v>
      </c>
      <c r="D3713" s="3" t="s">
        <v>104</v>
      </c>
      <c r="E3713" s="3" t="s">
        <v>14</v>
      </c>
      <c r="F3713" s="4">
        <v>865</v>
      </c>
      <c r="G3713" s="14">
        <v>3.1</v>
      </c>
    </row>
    <row r="3714" spans="1:7" x14ac:dyDescent="0.25">
      <c r="A3714" s="3" t="s">
        <v>186</v>
      </c>
      <c r="B3714" s="3">
        <f t="shared" si="57"/>
        <v>2023</v>
      </c>
      <c r="C3714" s="3" t="str" cm="1">
        <f t="array" ref="C3714">_xlfn.IFS(LEFT(A3714,1)="1","1+2 kvartal",LEFT(A3714,1)="2","1+2 kvartal",LEFT(A3714,1)="3","3+4 kvartal",LEFT(A3714,1)="4","3+4 kvartal")</f>
        <v>1+2 kvartal</v>
      </c>
      <c r="D3714" s="3" t="s">
        <v>104</v>
      </c>
      <c r="E3714" s="3" t="s">
        <v>15</v>
      </c>
      <c r="F3714" s="4">
        <v>5464</v>
      </c>
      <c r="G3714" s="14">
        <v>7.5</v>
      </c>
    </row>
    <row r="3715" spans="1:7" x14ac:dyDescent="0.25">
      <c r="A3715" s="3" t="s">
        <v>186</v>
      </c>
      <c r="B3715" s="3">
        <f t="shared" si="57"/>
        <v>2023</v>
      </c>
      <c r="C3715" s="3" t="str" cm="1">
        <f t="array" ref="C3715">_xlfn.IFS(LEFT(A3715,1)="1","1+2 kvartal",LEFT(A3715,1)="2","1+2 kvartal",LEFT(A3715,1)="3","3+4 kvartal",LEFT(A3715,1)="4","3+4 kvartal")</f>
        <v>1+2 kvartal</v>
      </c>
      <c r="D3715" s="3" t="s">
        <v>104</v>
      </c>
      <c r="E3715" s="3" t="s">
        <v>16</v>
      </c>
      <c r="F3715" s="4">
        <v>99</v>
      </c>
      <c r="G3715" s="14">
        <v>5.6</v>
      </c>
    </row>
    <row r="3716" spans="1:7" x14ac:dyDescent="0.25">
      <c r="A3716" s="3" t="s">
        <v>186</v>
      </c>
      <c r="B3716" s="3">
        <f t="shared" ref="B3716:B3779" si="58">VALUE(RIGHT(A3716,4))</f>
        <v>2023</v>
      </c>
      <c r="C3716" s="3" t="str" cm="1">
        <f t="array" ref="C3716">_xlfn.IFS(LEFT(A3716,1)="1","1+2 kvartal",LEFT(A3716,1)="2","1+2 kvartal",LEFT(A3716,1)="3","3+4 kvartal",LEFT(A3716,1)="4","3+4 kvartal")</f>
        <v>1+2 kvartal</v>
      </c>
      <c r="D3716" s="3" t="s">
        <v>104</v>
      </c>
      <c r="E3716" s="3" t="s">
        <v>17</v>
      </c>
      <c r="F3716" s="4">
        <v>1391</v>
      </c>
      <c r="G3716" s="14">
        <v>4.5999999999999996</v>
      </c>
    </row>
    <row r="3717" spans="1:7" x14ac:dyDescent="0.25">
      <c r="A3717" s="3" t="s">
        <v>186</v>
      </c>
      <c r="B3717" s="3">
        <f t="shared" si="58"/>
        <v>2023</v>
      </c>
      <c r="C3717" s="3" t="str" cm="1">
        <f t="array" ref="C3717">_xlfn.IFS(LEFT(A3717,1)="1","1+2 kvartal",LEFT(A3717,1)="2","1+2 kvartal",LEFT(A3717,1)="3","3+4 kvartal",LEFT(A3717,1)="4","3+4 kvartal")</f>
        <v>1+2 kvartal</v>
      </c>
      <c r="D3717" s="3" t="s">
        <v>104</v>
      </c>
      <c r="E3717" s="3" t="s">
        <v>18</v>
      </c>
      <c r="F3717" s="4">
        <v>1571</v>
      </c>
      <c r="G3717" s="14">
        <v>6.7</v>
      </c>
    </row>
    <row r="3718" spans="1:7" x14ac:dyDescent="0.25">
      <c r="A3718" s="3" t="s">
        <v>186</v>
      </c>
      <c r="B3718" s="3">
        <f t="shared" si="58"/>
        <v>2023</v>
      </c>
      <c r="C3718" s="3" t="str" cm="1">
        <f t="array" ref="C3718">_xlfn.IFS(LEFT(A3718,1)="1","1+2 kvartal",LEFT(A3718,1)="2","1+2 kvartal",LEFT(A3718,1)="3","3+4 kvartal",LEFT(A3718,1)="4","3+4 kvartal")</f>
        <v>1+2 kvartal</v>
      </c>
      <c r="D3718" s="3" t="s">
        <v>104</v>
      </c>
      <c r="E3718" s="3" t="s">
        <v>19</v>
      </c>
      <c r="F3718" s="4">
        <v>1317</v>
      </c>
      <c r="G3718" s="14">
        <v>5.3</v>
      </c>
    </row>
    <row r="3719" spans="1:7" x14ac:dyDescent="0.25">
      <c r="A3719" s="3" t="s">
        <v>186</v>
      </c>
      <c r="B3719" s="3">
        <f t="shared" si="58"/>
        <v>2023</v>
      </c>
      <c r="C3719" s="3" t="str" cm="1">
        <f t="array" ref="C3719">_xlfn.IFS(LEFT(A3719,1)="1","1+2 kvartal",LEFT(A3719,1)="2","1+2 kvartal",LEFT(A3719,1)="3","3+4 kvartal",LEFT(A3719,1)="4","3+4 kvartal")</f>
        <v>1+2 kvartal</v>
      </c>
      <c r="D3719" s="3" t="s">
        <v>104</v>
      </c>
      <c r="E3719" s="3" t="s">
        <v>20</v>
      </c>
      <c r="F3719" s="4">
        <v>2517</v>
      </c>
      <c r="G3719" s="14">
        <v>7.6</v>
      </c>
    </row>
    <row r="3720" spans="1:7" x14ac:dyDescent="0.25">
      <c r="A3720" s="3" t="s">
        <v>186</v>
      </c>
      <c r="B3720" s="3">
        <f t="shared" si="58"/>
        <v>2023</v>
      </c>
      <c r="C3720" s="3" t="str" cm="1">
        <f t="array" ref="C3720">_xlfn.IFS(LEFT(A3720,1)="1","1+2 kvartal",LEFT(A3720,1)="2","1+2 kvartal",LEFT(A3720,1)="3","3+4 kvartal",LEFT(A3720,1)="4","3+4 kvartal")</f>
        <v>1+2 kvartal</v>
      </c>
      <c r="D3720" s="3" t="s">
        <v>104</v>
      </c>
      <c r="E3720" s="3" t="s">
        <v>21</v>
      </c>
      <c r="F3720" s="4">
        <v>2476</v>
      </c>
      <c r="G3720" s="14">
        <v>3.4</v>
      </c>
    </row>
    <row r="3721" spans="1:7" x14ac:dyDescent="0.25">
      <c r="A3721" s="3" t="s">
        <v>186</v>
      </c>
      <c r="B3721" s="3">
        <f t="shared" si="58"/>
        <v>2023</v>
      </c>
      <c r="C3721" s="3" t="str" cm="1">
        <f t="array" ref="C3721">_xlfn.IFS(LEFT(A3721,1)="1","1+2 kvartal",LEFT(A3721,1)="2","1+2 kvartal",LEFT(A3721,1)="3","3+4 kvartal",LEFT(A3721,1)="4","3+4 kvartal")</f>
        <v>1+2 kvartal</v>
      </c>
      <c r="D3721" s="3" t="s">
        <v>104</v>
      </c>
      <c r="E3721" s="3" t="s">
        <v>22</v>
      </c>
      <c r="F3721" s="4">
        <v>3200</v>
      </c>
      <c r="G3721" s="14">
        <v>9.1</v>
      </c>
    </row>
    <row r="3722" spans="1:7" x14ac:dyDescent="0.25">
      <c r="A3722" s="3" t="s">
        <v>186</v>
      </c>
      <c r="B3722" s="3">
        <f t="shared" si="58"/>
        <v>2023</v>
      </c>
      <c r="C3722" s="3" t="str" cm="1">
        <f t="array" ref="C3722">_xlfn.IFS(LEFT(A3722,1)="1","1+2 kvartal",LEFT(A3722,1)="2","1+2 kvartal",LEFT(A3722,1)="3","3+4 kvartal",LEFT(A3722,1)="4","3+4 kvartal")</f>
        <v>1+2 kvartal</v>
      </c>
      <c r="D3722" s="3" t="s">
        <v>104</v>
      </c>
      <c r="E3722" s="3" t="s">
        <v>23</v>
      </c>
      <c r="F3722" s="4">
        <v>1591</v>
      </c>
      <c r="G3722" s="14">
        <v>5.6</v>
      </c>
    </row>
    <row r="3723" spans="1:7" x14ac:dyDescent="0.25">
      <c r="A3723" s="3" t="s">
        <v>186</v>
      </c>
      <c r="B3723" s="3">
        <f t="shared" si="58"/>
        <v>2023</v>
      </c>
      <c r="C3723" s="3" t="str" cm="1">
        <f t="array" ref="C3723">_xlfn.IFS(LEFT(A3723,1)="1","1+2 kvartal",LEFT(A3723,1)="2","1+2 kvartal",LEFT(A3723,1)="3","3+4 kvartal",LEFT(A3723,1)="4","3+4 kvartal")</f>
        <v>1+2 kvartal</v>
      </c>
      <c r="D3723" s="3" t="s">
        <v>104</v>
      </c>
      <c r="E3723" s="3" t="s">
        <v>24</v>
      </c>
      <c r="F3723" s="4">
        <v>913</v>
      </c>
      <c r="G3723" s="14">
        <v>3.7</v>
      </c>
    </row>
    <row r="3724" spans="1:7" x14ac:dyDescent="0.25">
      <c r="A3724" s="3" t="s">
        <v>186</v>
      </c>
      <c r="B3724" s="3">
        <f t="shared" si="58"/>
        <v>2023</v>
      </c>
      <c r="C3724" s="3" t="str" cm="1">
        <f t="array" ref="C3724">_xlfn.IFS(LEFT(A3724,1)="1","1+2 kvartal",LEFT(A3724,1)="2","1+2 kvartal",LEFT(A3724,1)="3","3+4 kvartal",LEFT(A3724,1)="4","3+4 kvartal")</f>
        <v>1+2 kvartal</v>
      </c>
      <c r="D3724" s="3" t="s">
        <v>104</v>
      </c>
      <c r="E3724" s="3" t="s">
        <v>25</v>
      </c>
      <c r="F3724" s="4">
        <v>2653</v>
      </c>
      <c r="G3724" s="14">
        <v>8.4</v>
      </c>
    </row>
    <row r="3725" spans="1:7" x14ac:dyDescent="0.25">
      <c r="A3725" s="3" t="s">
        <v>186</v>
      </c>
      <c r="B3725" s="3">
        <f t="shared" si="58"/>
        <v>2023</v>
      </c>
      <c r="C3725" s="3" t="str" cm="1">
        <f t="array" ref="C3725">_xlfn.IFS(LEFT(A3725,1)="1","1+2 kvartal",LEFT(A3725,1)="2","1+2 kvartal",LEFT(A3725,1)="3","3+4 kvartal",LEFT(A3725,1)="4","3+4 kvartal")</f>
        <v>1+2 kvartal</v>
      </c>
      <c r="D3725" s="3" t="s">
        <v>104</v>
      </c>
      <c r="E3725" s="3" t="s">
        <v>26</v>
      </c>
      <c r="F3725" s="4">
        <v>1267</v>
      </c>
      <c r="G3725" s="14">
        <v>2.7</v>
      </c>
    </row>
    <row r="3726" spans="1:7" x14ac:dyDescent="0.25">
      <c r="A3726" s="3" t="s">
        <v>186</v>
      </c>
      <c r="B3726" s="3">
        <f t="shared" si="58"/>
        <v>2023</v>
      </c>
      <c r="C3726" s="3" t="str" cm="1">
        <f t="array" ref="C3726">_xlfn.IFS(LEFT(A3726,1)="1","1+2 kvartal",LEFT(A3726,1)="2","1+2 kvartal",LEFT(A3726,1)="3","3+4 kvartal",LEFT(A3726,1)="4","3+4 kvartal")</f>
        <v>1+2 kvartal</v>
      </c>
      <c r="D3726" s="3" t="s">
        <v>104</v>
      </c>
      <c r="E3726" s="3" t="s">
        <v>27</v>
      </c>
      <c r="F3726" s="4">
        <v>2047</v>
      </c>
      <c r="G3726" s="14">
        <v>4.5</v>
      </c>
    </row>
    <row r="3727" spans="1:7" x14ac:dyDescent="0.25">
      <c r="A3727" s="3" t="s">
        <v>186</v>
      </c>
      <c r="B3727" s="3">
        <f t="shared" si="58"/>
        <v>2023</v>
      </c>
      <c r="C3727" s="3" t="str" cm="1">
        <f t="array" ref="C3727">_xlfn.IFS(LEFT(A3727,1)="1","1+2 kvartal",LEFT(A3727,1)="2","1+2 kvartal",LEFT(A3727,1)="3","3+4 kvartal",LEFT(A3727,1)="4","3+4 kvartal")</f>
        <v>1+2 kvartal</v>
      </c>
      <c r="D3727" s="3" t="s">
        <v>104</v>
      </c>
      <c r="E3727" s="3" t="s">
        <v>28</v>
      </c>
      <c r="F3727" s="4">
        <v>792</v>
      </c>
      <c r="G3727" s="14">
        <v>5.0999999999999996</v>
      </c>
    </row>
    <row r="3728" spans="1:7" x14ac:dyDescent="0.25">
      <c r="A3728" s="3" t="s">
        <v>186</v>
      </c>
      <c r="B3728" s="3">
        <f t="shared" si="58"/>
        <v>2023</v>
      </c>
      <c r="C3728" s="3" t="str" cm="1">
        <f t="array" ref="C3728">_xlfn.IFS(LEFT(A3728,1)="1","1+2 kvartal",LEFT(A3728,1)="2","1+2 kvartal",LEFT(A3728,1)="3","3+4 kvartal",LEFT(A3728,1)="4","3+4 kvartal")</f>
        <v>1+2 kvartal</v>
      </c>
      <c r="D3728" s="3" t="s">
        <v>104</v>
      </c>
      <c r="E3728" s="3" t="s">
        <v>29</v>
      </c>
      <c r="F3728" s="4">
        <v>1613</v>
      </c>
      <c r="G3728" s="14">
        <v>5.0999999999999996</v>
      </c>
    </row>
    <row r="3729" spans="1:7" x14ac:dyDescent="0.25">
      <c r="A3729" s="3" t="s">
        <v>186</v>
      </c>
      <c r="B3729" s="3">
        <f t="shared" si="58"/>
        <v>2023</v>
      </c>
      <c r="C3729" s="3" t="str" cm="1">
        <f t="array" ref="C3729">_xlfn.IFS(LEFT(A3729,1)="1","1+2 kvartal",LEFT(A3729,1)="2","1+2 kvartal",LEFT(A3729,1)="3","3+4 kvartal",LEFT(A3729,1)="4","3+4 kvartal")</f>
        <v>1+2 kvartal</v>
      </c>
      <c r="D3729" s="3" t="s">
        <v>104</v>
      </c>
      <c r="E3729" s="3" t="s">
        <v>30</v>
      </c>
      <c r="F3729" s="4">
        <v>1498</v>
      </c>
      <c r="G3729" s="4">
        <v>6</v>
      </c>
    </row>
    <row r="3730" spans="1:7" x14ac:dyDescent="0.25">
      <c r="A3730" s="3" t="s">
        <v>186</v>
      </c>
      <c r="B3730" s="3">
        <f t="shared" si="58"/>
        <v>2023</v>
      </c>
      <c r="C3730" s="3" t="str" cm="1">
        <f t="array" ref="C3730">_xlfn.IFS(LEFT(A3730,1)="1","1+2 kvartal",LEFT(A3730,1)="2","1+2 kvartal",LEFT(A3730,1)="3","3+4 kvartal",LEFT(A3730,1)="4","3+4 kvartal")</f>
        <v>1+2 kvartal</v>
      </c>
      <c r="D3730" s="3" t="s">
        <v>104</v>
      </c>
      <c r="E3730" s="3" t="s">
        <v>31</v>
      </c>
      <c r="F3730" s="4">
        <v>3677</v>
      </c>
      <c r="G3730" s="14">
        <v>10.1</v>
      </c>
    </row>
    <row r="3731" spans="1:7" x14ac:dyDescent="0.25">
      <c r="A3731" s="3" t="s">
        <v>186</v>
      </c>
      <c r="B3731" s="3">
        <f t="shared" si="58"/>
        <v>2023</v>
      </c>
      <c r="C3731" s="3" t="str" cm="1">
        <f t="array" ref="C3731">_xlfn.IFS(LEFT(A3731,1)="1","1+2 kvartal",LEFT(A3731,1)="2","1+2 kvartal",LEFT(A3731,1)="3","3+4 kvartal",LEFT(A3731,1)="4","3+4 kvartal")</f>
        <v>1+2 kvartal</v>
      </c>
      <c r="D3731" s="3" t="s">
        <v>104</v>
      </c>
      <c r="E3731" s="3" t="s">
        <v>32</v>
      </c>
      <c r="F3731" s="4">
        <v>2668</v>
      </c>
      <c r="G3731" s="14">
        <v>7.8</v>
      </c>
    </row>
    <row r="3732" spans="1:7" x14ac:dyDescent="0.25">
      <c r="A3732" s="3" t="s">
        <v>186</v>
      </c>
      <c r="B3732" s="3">
        <f t="shared" si="58"/>
        <v>2023</v>
      </c>
      <c r="C3732" s="3" t="str" cm="1">
        <f t="array" ref="C3732">_xlfn.IFS(LEFT(A3732,1)="1","1+2 kvartal",LEFT(A3732,1)="2","1+2 kvartal",LEFT(A3732,1)="3","3+4 kvartal",LEFT(A3732,1)="4","3+4 kvartal")</f>
        <v>1+2 kvartal</v>
      </c>
      <c r="D3732" s="3" t="s">
        <v>104</v>
      </c>
      <c r="E3732" s="3" t="s">
        <v>33</v>
      </c>
      <c r="F3732" s="4">
        <v>1397</v>
      </c>
      <c r="G3732" s="14">
        <v>7.4</v>
      </c>
    </row>
    <row r="3733" spans="1:7" x14ac:dyDescent="0.25">
      <c r="A3733" s="3" t="s">
        <v>186</v>
      </c>
      <c r="B3733" s="3">
        <f t="shared" si="58"/>
        <v>2023</v>
      </c>
      <c r="C3733" s="3" t="str" cm="1">
        <f t="array" ref="C3733">_xlfn.IFS(LEFT(A3733,1)="1","1+2 kvartal",LEFT(A3733,1)="2","1+2 kvartal",LEFT(A3733,1)="3","3+4 kvartal",LEFT(A3733,1)="4","3+4 kvartal")</f>
        <v>1+2 kvartal</v>
      </c>
      <c r="D3733" s="3" t="s">
        <v>104</v>
      </c>
      <c r="E3733" s="3" t="s">
        <v>34</v>
      </c>
      <c r="F3733" s="4">
        <v>1472</v>
      </c>
      <c r="G3733" s="14">
        <v>4.9000000000000004</v>
      </c>
    </row>
    <row r="3734" spans="1:7" x14ac:dyDescent="0.25">
      <c r="A3734" s="3" t="s">
        <v>186</v>
      </c>
      <c r="B3734" s="3">
        <f t="shared" si="58"/>
        <v>2023</v>
      </c>
      <c r="C3734" s="3" t="str" cm="1">
        <f t="array" ref="C3734">_xlfn.IFS(LEFT(A3734,1)="1","1+2 kvartal",LEFT(A3734,1)="2","1+2 kvartal",LEFT(A3734,1)="3","3+4 kvartal",LEFT(A3734,1)="4","3+4 kvartal")</f>
        <v>1+2 kvartal</v>
      </c>
      <c r="D3734" s="3" t="s">
        <v>104</v>
      </c>
      <c r="E3734" s="3" t="s">
        <v>35</v>
      </c>
      <c r="F3734" s="4">
        <v>2591</v>
      </c>
      <c r="G3734" s="14">
        <v>6.7</v>
      </c>
    </row>
    <row r="3735" spans="1:7" x14ac:dyDescent="0.25">
      <c r="A3735" s="3" t="s">
        <v>186</v>
      </c>
      <c r="B3735" s="3">
        <f t="shared" si="58"/>
        <v>2023</v>
      </c>
      <c r="C3735" s="3" t="str" cm="1">
        <f t="array" ref="C3735">_xlfn.IFS(LEFT(A3735,1)="1","1+2 kvartal",LEFT(A3735,1)="2","1+2 kvartal",LEFT(A3735,1)="3","3+4 kvartal",LEFT(A3735,1)="4","3+4 kvartal")</f>
        <v>1+2 kvartal</v>
      </c>
      <c r="D3735" s="3" t="s">
        <v>104</v>
      </c>
      <c r="E3735" s="3" t="s">
        <v>36</v>
      </c>
      <c r="F3735" s="4">
        <v>1074</v>
      </c>
      <c r="G3735" s="14">
        <v>5.8</v>
      </c>
    </row>
    <row r="3736" spans="1:7" x14ac:dyDescent="0.25">
      <c r="A3736" s="3" t="s">
        <v>186</v>
      </c>
      <c r="B3736" s="3">
        <f t="shared" si="58"/>
        <v>2023</v>
      </c>
      <c r="C3736" s="3" t="str" cm="1">
        <f t="array" ref="C3736">_xlfn.IFS(LEFT(A3736,1)="1","1+2 kvartal",LEFT(A3736,1)="2","1+2 kvartal",LEFT(A3736,1)="3","3+4 kvartal",LEFT(A3736,1)="4","3+4 kvartal")</f>
        <v>1+2 kvartal</v>
      </c>
      <c r="D3736" s="3" t="s">
        <v>104</v>
      </c>
      <c r="E3736" s="3" t="s">
        <v>37</v>
      </c>
      <c r="F3736" s="4">
        <v>3933</v>
      </c>
      <c r="G3736" s="14">
        <v>6.9</v>
      </c>
    </row>
    <row r="3737" spans="1:7" x14ac:dyDescent="0.25">
      <c r="A3737" s="3" t="s">
        <v>186</v>
      </c>
      <c r="B3737" s="3">
        <f t="shared" si="58"/>
        <v>2023</v>
      </c>
      <c r="C3737" s="3" t="str" cm="1">
        <f t="array" ref="C3737">_xlfn.IFS(LEFT(A3737,1)="1","1+2 kvartal",LEFT(A3737,1)="2","1+2 kvartal",LEFT(A3737,1)="3","3+4 kvartal",LEFT(A3737,1)="4","3+4 kvartal")</f>
        <v>1+2 kvartal</v>
      </c>
      <c r="D3737" s="3" t="s">
        <v>104</v>
      </c>
      <c r="E3737" s="3" t="s">
        <v>38</v>
      </c>
      <c r="F3737" s="4">
        <v>1683</v>
      </c>
      <c r="G3737" s="14">
        <v>4.8</v>
      </c>
    </row>
    <row r="3738" spans="1:7" x14ac:dyDescent="0.25">
      <c r="A3738" s="3" t="s">
        <v>186</v>
      </c>
      <c r="B3738" s="3">
        <f t="shared" si="58"/>
        <v>2023</v>
      </c>
      <c r="C3738" s="3" t="str" cm="1">
        <f t="array" ref="C3738">_xlfn.IFS(LEFT(A3738,1)="1","1+2 kvartal",LEFT(A3738,1)="2","1+2 kvartal",LEFT(A3738,1)="3","3+4 kvartal",LEFT(A3738,1)="4","3+4 kvartal")</f>
        <v>1+2 kvartal</v>
      </c>
      <c r="D3738" s="3" t="s">
        <v>104</v>
      </c>
      <c r="E3738" s="3" t="s">
        <v>39</v>
      </c>
      <c r="F3738" s="4">
        <v>3309</v>
      </c>
      <c r="G3738" s="14">
        <v>8.4</v>
      </c>
    </row>
    <row r="3739" spans="1:7" x14ac:dyDescent="0.25">
      <c r="A3739" s="3" t="s">
        <v>186</v>
      </c>
      <c r="B3739" s="3">
        <f t="shared" si="58"/>
        <v>2023</v>
      </c>
      <c r="C3739" s="3" t="str" cm="1">
        <f t="array" ref="C3739">_xlfn.IFS(LEFT(A3739,1)="1","1+2 kvartal",LEFT(A3739,1)="2","1+2 kvartal",LEFT(A3739,1)="3","3+4 kvartal",LEFT(A3739,1)="4","3+4 kvartal")</f>
        <v>1+2 kvartal</v>
      </c>
      <c r="D3739" s="3" t="s">
        <v>104</v>
      </c>
      <c r="E3739" s="3" t="s">
        <v>40</v>
      </c>
      <c r="F3739" s="4">
        <v>3344</v>
      </c>
      <c r="G3739" s="14">
        <v>7.2</v>
      </c>
    </row>
    <row r="3740" spans="1:7" x14ac:dyDescent="0.25">
      <c r="A3740" s="3" t="s">
        <v>186</v>
      </c>
      <c r="B3740" s="3">
        <f t="shared" si="58"/>
        <v>2023</v>
      </c>
      <c r="C3740" s="3" t="str" cm="1">
        <f t="array" ref="C3740">_xlfn.IFS(LEFT(A3740,1)="1","1+2 kvartal",LEFT(A3740,1)="2","1+2 kvartal",LEFT(A3740,1)="3","3+4 kvartal",LEFT(A3740,1)="4","3+4 kvartal")</f>
        <v>1+2 kvartal</v>
      </c>
      <c r="D3740" s="3" t="s">
        <v>104</v>
      </c>
      <c r="E3740" s="3" t="s">
        <v>41</v>
      </c>
      <c r="F3740" s="4">
        <v>2233</v>
      </c>
      <c r="G3740" s="14">
        <v>6.1</v>
      </c>
    </row>
    <row r="3741" spans="1:7" x14ac:dyDescent="0.25">
      <c r="A3741" s="3" t="s">
        <v>186</v>
      </c>
      <c r="B3741" s="3">
        <f t="shared" si="58"/>
        <v>2023</v>
      </c>
      <c r="C3741" s="3" t="str" cm="1">
        <f t="array" ref="C3741">_xlfn.IFS(LEFT(A3741,1)="1","1+2 kvartal",LEFT(A3741,1)="2","1+2 kvartal",LEFT(A3741,1)="3","3+4 kvartal",LEFT(A3741,1)="4","3+4 kvartal")</f>
        <v>1+2 kvartal</v>
      </c>
      <c r="D3741" s="3" t="s">
        <v>104</v>
      </c>
      <c r="E3741" s="3" t="s">
        <v>42</v>
      </c>
      <c r="F3741" s="4">
        <v>4378</v>
      </c>
      <c r="G3741" s="4">
        <v>7</v>
      </c>
    </row>
    <row r="3742" spans="1:7" x14ac:dyDescent="0.25">
      <c r="A3742" s="3" t="s">
        <v>186</v>
      </c>
      <c r="B3742" s="3">
        <f t="shared" si="58"/>
        <v>2023</v>
      </c>
      <c r="C3742" s="3" t="str" cm="1">
        <f t="array" ref="C3742">_xlfn.IFS(LEFT(A3742,1)="1","1+2 kvartal",LEFT(A3742,1)="2","1+2 kvartal",LEFT(A3742,1)="3","3+4 kvartal",LEFT(A3742,1)="4","3+4 kvartal")</f>
        <v>1+2 kvartal</v>
      </c>
      <c r="D3742" s="3" t="s">
        <v>104</v>
      </c>
      <c r="E3742" s="3" t="s">
        <v>43</v>
      </c>
      <c r="F3742" s="4">
        <v>1880</v>
      </c>
      <c r="G3742" s="14">
        <v>5.4</v>
      </c>
    </row>
    <row r="3743" spans="1:7" x14ac:dyDescent="0.25">
      <c r="A3743" s="3" t="s">
        <v>186</v>
      </c>
      <c r="B3743" s="3">
        <f t="shared" si="58"/>
        <v>2023</v>
      </c>
      <c r="C3743" s="3" t="str" cm="1">
        <f t="array" ref="C3743">_xlfn.IFS(LEFT(A3743,1)="1","1+2 kvartal",LEFT(A3743,1)="2","1+2 kvartal",LEFT(A3743,1)="3","3+4 kvartal",LEFT(A3743,1)="4","3+4 kvartal")</f>
        <v>1+2 kvartal</v>
      </c>
      <c r="D3743" s="3" t="s">
        <v>104</v>
      </c>
      <c r="E3743" s="3" t="s">
        <v>44</v>
      </c>
      <c r="F3743" s="4">
        <v>1886</v>
      </c>
      <c r="G3743" s="14">
        <v>5.2</v>
      </c>
    </row>
    <row r="3744" spans="1:7" x14ac:dyDescent="0.25">
      <c r="A3744" s="3" t="s">
        <v>186</v>
      </c>
      <c r="B3744" s="3">
        <f t="shared" si="58"/>
        <v>2023</v>
      </c>
      <c r="C3744" s="3" t="str" cm="1">
        <f t="array" ref="C3744">_xlfn.IFS(LEFT(A3744,1)="1","1+2 kvartal",LEFT(A3744,1)="2","1+2 kvartal",LEFT(A3744,1)="3","3+4 kvartal",LEFT(A3744,1)="4","3+4 kvartal")</f>
        <v>1+2 kvartal</v>
      </c>
      <c r="D3744" s="3" t="s">
        <v>104</v>
      </c>
      <c r="E3744" s="3" t="s">
        <v>45</v>
      </c>
      <c r="F3744" s="4">
        <v>423</v>
      </c>
      <c r="G3744" s="4">
        <v>3</v>
      </c>
    </row>
    <row r="3745" spans="1:7" x14ac:dyDescent="0.25">
      <c r="A3745" s="3" t="s">
        <v>186</v>
      </c>
      <c r="B3745" s="3">
        <f t="shared" si="58"/>
        <v>2023</v>
      </c>
      <c r="C3745" s="3" t="str" cm="1">
        <f t="array" ref="C3745">_xlfn.IFS(LEFT(A3745,1)="1","1+2 kvartal",LEFT(A3745,1)="2","1+2 kvartal",LEFT(A3745,1)="3","3+4 kvartal",LEFT(A3745,1)="4","3+4 kvartal")</f>
        <v>1+2 kvartal</v>
      </c>
      <c r="D3745" s="3" t="s">
        <v>104</v>
      </c>
      <c r="E3745" s="3" t="s">
        <v>46</v>
      </c>
      <c r="F3745" s="4">
        <v>1640</v>
      </c>
      <c r="G3745" s="14">
        <v>6.2</v>
      </c>
    </row>
    <row r="3746" spans="1:7" x14ac:dyDescent="0.25">
      <c r="A3746" s="3" t="s">
        <v>186</v>
      </c>
      <c r="B3746" s="3">
        <f t="shared" si="58"/>
        <v>2023</v>
      </c>
      <c r="C3746" s="3" t="str" cm="1">
        <f t="array" ref="C3746">_xlfn.IFS(LEFT(A3746,1)="1","1+2 kvartal",LEFT(A3746,1)="2","1+2 kvartal",LEFT(A3746,1)="3","3+4 kvartal",LEFT(A3746,1)="4","3+4 kvartal")</f>
        <v>1+2 kvartal</v>
      </c>
      <c r="D3746" s="3" t="s">
        <v>104</v>
      </c>
      <c r="E3746" s="3" t="s">
        <v>47</v>
      </c>
      <c r="F3746" s="4">
        <v>1115</v>
      </c>
      <c r="G3746" s="14">
        <v>7.2</v>
      </c>
    </row>
    <row r="3747" spans="1:7" x14ac:dyDescent="0.25">
      <c r="A3747" s="3" t="s">
        <v>186</v>
      </c>
      <c r="B3747" s="3">
        <f t="shared" si="58"/>
        <v>2023</v>
      </c>
      <c r="C3747" s="3" t="str" cm="1">
        <f t="array" ref="C3747">_xlfn.IFS(LEFT(A3747,1)="1","1+2 kvartal",LEFT(A3747,1)="2","1+2 kvartal",LEFT(A3747,1)="3","3+4 kvartal",LEFT(A3747,1)="4","3+4 kvartal")</f>
        <v>1+2 kvartal</v>
      </c>
      <c r="D3747" s="3" t="s">
        <v>104</v>
      </c>
      <c r="E3747" s="3" t="s">
        <v>48</v>
      </c>
      <c r="F3747" s="4">
        <v>1742</v>
      </c>
      <c r="G3747" s="14">
        <v>7.6</v>
      </c>
    </row>
    <row r="3748" spans="1:7" x14ac:dyDescent="0.25">
      <c r="A3748" s="3" t="s">
        <v>186</v>
      </c>
      <c r="B3748" s="3">
        <f t="shared" si="58"/>
        <v>2023</v>
      </c>
      <c r="C3748" s="3" t="str" cm="1">
        <f t="array" ref="C3748">_xlfn.IFS(LEFT(A3748,1)="1","1+2 kvartal",LEFT(A3748,1)="2","1+2 kvartal",LEFT(A3748,1)="3","3+4 kvartal",LEFT(A3748,1)="4","3+4 kvartal")</f>
        <v>1+2 kvartal</v>
      </c>
      <c r="D3748" s="3" t="s">
        <v>104</v>
      </c>
      <c r="E3748" s="3" t="s">
        <v>49</v>
      </c>
      <c r="F3748" s="4">
        <v>3076</v>
      </c>
      <c r="G3748" s="14">
        <v>10.199999999999999</v>
      </c>
    </row>
    <row r="3749" spans="1:7" x14ac:dyDescent="0.25">
      <c r="A3749" s="3" t="s">
        <v>186</v>
      </c>
      <c r="B3749" s="3">
        <f t="shared" si="58"/>
        <v>2023</v>
      </c>
      <c r="C3749" s="3" t="str" cm="1">
        <f t="array" ref="C3749">_xlfn.IFS(LEFT(A3749,1)="1","1+2 kvartal",LEFT(A3749,1)="2","1+2 kvartal",LEFT(A3749,1)="3","3+4 kvartal",LEFT(A3749,1)="4","3+4 kvartal")</f>
        <v>1+2 kvartal</v>
      </c>
      <c r="D3749" s="3" t="s">
        <v>104</v>
      </c>
      <c r="E3749" s="3" t="s">
        <v>50</v>
      </c>
      <c r="F3749" s="4">
        <v>1049</v>
      </c>
      <c r="G3749" s="14">
        <v>7.3</v>
      </c>
    </row>
    <row r="3750" spans="1:7" x14ac:dyDescent="0.25">
      <c r="A3750" s="3" t="s">
        <v>186</v>
      </c>
      <c r="B3750" s="3">
        <f t="shared" si="58"/>
        <v>2023</v>
      </c>
      <c r="C3750" s="3" t="str" cm="1">
        <f t="array" ref="C3750">_xlfn.IFS(LEFT(A3750,1)="1","1+2 kvartal",LEFT(A3750,1)="2","1+2 kvartal",LEFT(A3750,1)="3","3+4 kvartal",LEFT(A3750,1)="4","3+4 kvartal")</f>
        <v>1+2 kvartal</v>
      </c>
      <c r="D3750" s="3" t="s">
        <v>104</v>
      </c>
      <c r="E3750" s="3" t="s">
        <v>51</v>
      </c>
      <c r="F3750" s="4">
        <v>3519</v>
      </c>
      <c r="G3750" s="14">
        <v>5.8</v>
      </c>
    </row>
    <row r="3751" spans="1:7" x14ac:dyDescent="0.25">
      <c r="A3751" s="3" t="s">
        <v>186</v>
      </c>
      <c r="B3751" s="3">
        <f t="shared" si="58"/>
        <v>2023</v>
      </c>
      <c r="C3751" s="3" t="str" cm="1">
        <f t="array" ref="C3751">_xlfn.IFS(LEFT(A3751,1)="1","1+2 kvartal",LEFT(A3751,1)="2","1+2 kvartal",LEFT(A3751,1)="3","3+4 kvartal",LEFT(A3751,1)="4","3+4 kvartal")</f>
        <v>1+2 kvartal</v>
      </c>
      <c r="D3751" s="3" t="s">
        <v>104</v>
      </c>
      <c r="E3751" s="3" t="s">
        <v>52</v>
      </c>
      <c r="F3751" s="4">
        <v>15422</v>
      </c>
      <c r="G3751" s="14">
        <v>3.1</v>
      </c>
    </row>
    <row r="3752" spans="1:7" x14ac:dyDescent="0.25">
      <c r="A3752" s="3" t="s">
        <v>186</v>
      </c>
      <c r="B3752" s="3">
        <f t="shared" si="58"/>
        <v>2023</v>
      </c>
      <c r="C3752" s="3" t="str" cm="1">
        <f t="array" ref="C3752">_xlfn.IFS(LEFT(A3752,1)="1","1+2 kvartal",LEFT(A3752,1)="2","1+2 kvartal",LEFT(A3752,1)="3","3+4 kvartal",LEFT(A3752,1)="4","3+4 kvartal")</f>
        <v>1+2 kvartal</v>
      </c>
      <c r="D3752" s="3" t="s">
        <v>104</v>
      </c>
      <c r="E3752" s="3" t="s">
        <v>53</v>
      </c>
      <c r="F3752" s="4">
        <v>2522</v>
      </c>
      <c r="G3752" s="14">
        <v>6.3</v>
      </c>
    </row>
    <row r="3753" spans="1:7" x14ac:dyDescent="0.25">
      <c r="A3753" s="3" t="s">
        <v>186</v>
      </c>
      <c r="B3753" s="3">
        <f t="shared" si="58"/>
        <v>2023</v>
      </c>
      <c r="C3753" s="3" t="str" cm="1">
        <f t="array" ref="C3753">_xlfn.IFS(LEFT(A3753,1)="1","1+2 kvartal",LEFT(A3753,1)="2","1+2 kvartal",LEFT(A3753,1)="3","3+4 kvartal",LEFT(A3753,1)="4","3+4 kvartal")</f>
        <v>1+2 kvartal</v>
      </c>
      <c r="D3753" s="3" t="s">
        <v>104</v>
      </c>
      <c r="E3753" s="3" t="s">
        <v>54</v>
      </c>
      <c r="F3753" s="4">
        <v>787</v>
      </c>
      <c r="G3753" s="14">
        <v>11.4</v>
      </c>
    </row>
    <row r="3754" spans="1:7" x14ac:dyDescent="0.25">
      <c r="A3754" s="3" t="s">
        <v>186</v>
      </c>
      <c r="B3754" s="3">
        <f t="shared" si="58"/>
        <v>2023</v>
      </c>
      <c r="C3754" s="3" t="str" cm="1">
        <f t="array" ref="C3754">_xlfn.IFS(LEFT(A3754,1)="1","1+2 kvartal",LEFT(A3754,1)="2","1+2 kvartal",LEFT(A3754,1)="3","3+4 kvartal",LEFT(A3754,1)="4","3+4 kvartal")</f>
        <v>1+2 kvartal</v>
      </c>
      <c r="D3754" s="3" t="s">
        <v>104</v>
      </c>
      <c r="E3754" s="3" t="s">
        <v>55</v>
      </c>
      <c r="F3754" s="4">
        <v>833</v>
      </c>
      <c r="G3754" s="14">
        <v>4.8</v>
      </c>
    </row>
    <row r="3755" spans="1:7" x14ac:dyDescent="0.25">
      <c r="A3755" s="3" t="s">
        <v>186</v>
      </c>
      <c r="B3755" s="3">
        <f t="shared" si="58"/>
        <v>2023</v>
      </c>
      <c r="C3755" s="3" t="str" cm="1">
        <f t="array" ref="C3755">_xlfn.IFS(LEFT(A3755,1)="1","1+2 kvartal",LEFT(A3755,1)="2","1+2 kvartal",LEFT(A3755,1)="3","3+4 kvartal",LEFT(A3755,1)="4","3+4 kvartal")</f>
        <v>1+2 kvartal</v>
      </c>
      <c r="D3755" s="3" t="s">
        <v>104</v>
      </c>
      <c r="E3755" s="3" t="s">
        <v>56</v>
      </c>
      <c r="F3755" s="4">
        <v>920</v>
      </c>
      <c r="G3755" s="14">
        <v>7.9</v>
      </c>
    </row>
    <row r="3756" spans="1:7" x14ac:dyDescent="0.25">
      <c r="A3756" s="3" t="s">
        <v>186</v>
      </c>
      <c r="B3756" s="3">
        <f t="shared" si="58"/>
        <v>2023</v>
      </c>
      <c r="C3756" s="3" t="str" cm="1">
        <f t="array" ref="C3756">_xlfn.IFS(LEFT(A3756,1)="1","1+2 kvartal",LEFT(A3756,1)="2","1+2 kvartal",LEFT(A3756,1)="3","3+4 kvartal",LEFT(A3756,1)="4","3+4 kvartal")</f>
        <v>1+2 kvartal</v>
      </c>
      <c r="D3756" s="3" t="s">
        <v>104</v>
      </c>
      <c r="E3756" s="3" t="s">
        <v>57</v>
      </c>
      <c r="F3756" s="4">
        <v>3394</v>
      </c>
      <c r="G3756" s="14">
        <v>14.4</v>
      </c>
    </row>
    <row r="3757" spans="1:7" x14ac:dyDescent="0.25">
      <c r="A3757" s="3" t="s">
        <v>186</v>
      </c>
      <c r="B3757" s="3">
        <f t="shared" si="58"/>
        <v>2023</v>
      </c>
      <c r="C3757" s="3" t="str" cm="1">
        <f t="array" ref="C3757">_xlfn.IFS(LEFT(A3757,1)="1","1+2 kvartal",LEFT(A3757,1)="2","1+2 kvartal",LEFT(A3757,1)="3","3+4 kvartal",LEFT(A3757,1)="4","3+4 kvartal")</f>
        <v>1+2 kvartal</v>
      </c>
      <c r="D3757" s="3" t="s">
        <v>104</v>
      </c>
      <c r="E3757" s="3" t="s">
        <v>58</v>
      </c>
      <c r="F3757" s="4">
        <v>1128</v>
      </c>
      <c r="G3757" s="4">
        <v>3</v>
      </c>
    </row>
    <row r="3758" spans="1:7" x14ac:dyDescent="0.25">
      <c r="A3758" s="3" t="s">
        <v>186</v>
      </c>
      <c r="B3758" s="3">
        <f t="shared" si="58"/>
        <v>2023</v>
      </c>
      <c r="C3758" s="3" t="str" cm="1">
        <f t="array" ref="C3758">_xlfn.IFS(LEFT(A3758,1)="1","1+2 kvartal",LEFT(A3758,1)="2","1+2 kvartal",LEFT(A3758,1)="3","3+4 kvartal",LEFT(A3758,1)="4","3+4 kvartal")</f>
        <v>1+2 kvartal</v>
      </c>
      <c r="D3758" s="3" t="s">
        <v>104</v>
      </c>
      <c r="E3758" s="3" t="s">
        <v>59</v>
      </c>
      <c r="F3758" s="4">
        <v>81</v>
      </c>
      <c r="G3758" s="14">
        <v>8.6</v>
      </c>
    </row>
    <row r="3759" spans="1:7" x14ac:dyDescent="0.25">
      <c r="A3759" s="3" t="s">
        <v>186</v>
      </c>
      <c r="B3759" s="3">
        <f t="shared" si="58"/>
        <v>2023</v>
      </c>
      <c r="C3759" s="3" t="str" cm="1">
        <f t="array" ref="C3759">_xlfn.IFS(LEFT(A3759,1)="1","1+2 kvartal",LEFT(A3759,1)="2","1+2 kvartal",LEFT(A3759,1)="3","3+4 kvartal",LEFT(A3759,1)="4","3+4 kvartal")</f>
        <v>1+2 kvartal</v>
      </c>
      <c r="D3759" s="3" t="s">
        <v>104</v>
      </c>
      <c r="E3759" s="3" t="s">
        <v>60</v>
      </c>
      <c r="F3759" s="4">
        <v>1976</v>
      </c>
      <c r="G3759" s="14">
        <v>7.6</v>
      </c>
    </row>
    <row r="3760" spans="1:7" x14ac:dyDescent="0.25">
      <c r="A3760" s="3" t="s">
        <v>186</v>
      </c>
      <c r="B3760" s="3">
        <f t="shared" si="58"/>
        <v>2023</v>
      </c>
      <c r="C3760" s="3" t="str" cm="1">
        <f t="array" ref="C3760">_xlfn.IFS(LEFT(A3760,1)="1","1+2 kvartal",LEFT(A3760,1)="2","1+2 kvartal",LEFT(A3760,1)="3","3+4 kvartal",LEFT(A3760,1)="4","3+4 kvartal")</f>
        <v>1+2 kvartal</v>
      </c>
      <c r="D3760" s="3" t="s">
        <v>104</v>
      </c>
      <c r="E3760" s="3" t="s">
        <v>61</v>
      </c>
      <c r="F3760" s="4">
        <v>1597</v>
      </c>
      <c r="G3760" s="14">
        <v>6.5</v>
      </c>
    </row>
    <row r="3761" spans="1:7" x14ac:dyDescent="0.25">
      <c r="A3761" s="3" t="s">
        <v>186</v>
      </c>
      <c r="B3761" s="3">
        <f t="shared" si="58"/>
        <v>2023</v>
      </c>
      <c r="C3761" s="3" t="str" cm="1">
        <f t="array" ref="C3761">_xlfn.IFS(LEFT(A3761,1)="1","1+2 kvartal",LEFT(A3761,1)="2","1+2 kvartal",LEFT(A3761,1)="3","3+4 kvartal",LEFT(A3761,1)="4","3+4 kvartal")</f>
        <v>1+2 kvartal</v>
      </c>
      <c r="D3761" s="3" t="s">
        <v>104</v>
      </c>
      <c r="E3761" s="3" t="s">
        <v>62</v>
      </c>
      <c r="F3761" s="4">
        <v>1144</v>
      </c>
      <c r="G3761" s="14">
        <v>9.6</v>
      </c>
    </row>
    <row r="3762" spans="1:7" x14ac:dyDescent="0.25">
      <c r="A3762" s="3" t="s">
        <v>186</v>
      </c>
      <c r="B3762" s="3">
        <f t="shared" si="58"/>
        <v>2023</v>
      </c>
      <c r="C3762" s="3" t="str" cm="1">
        <f t="array" ref="C3762">_xlfn.IFS(LEFT(A3762,1)="1","1+2 kvartal",LEFT(A3762,1)="2","1+2 kvartal",LEFT(A3762,1)="3","3+4 kvartal",LEFT(A3762,1)="4","3+4 kvartal")</f>
        <v>1+2 kvartal</v>
      </c>
      <c r="D3762" s="3" t="s">
        <v>104</v>
      </c>
      <c r="E3762" s="3" t="s">
        <v>63</v>
      </c>
      <c r="F3762" s="4">
        <v>1969</v>
      </c>
      <c r="G3762" s="14">
        <v>8.6</v>
      </c>
    </row>
    <row r="3763" spans="1:7" x14ac:dyDescent="0.25">
      <c r="A3763" s="3" t="s">
        <v>186</v>
      </c>
      <c r="B3763" s="3">
        <f t="shared" si="58"/>
        <v>2023</v>
      </c>
      <c r="C3763" s="3" t="str" cm="1">
        <f t="array" ref="C3763">_xlfn.IFS(LEFT(A3763,1)="1","1+2 kvartal",LEFT(A3763,1)="2","1+2 kvartal",LEFT(A3763,1)="3","3+4 kvartal",LEFT(A3763,1)="4","3+4 kvartal")</f>
        <v>1+2 kvartal</v>
      </c>
      <c r="D3763" s="3" t="s">
        <v>104</v>
      </c>
      <c r="E3763" s="3" t="s">
        <v>64</v>
      </c>
      <c r="F3763" s="4">
        <v>1362</v>
      </c>
      <c r="G3763" s="14">
        <v>7.4</v>
      </c>
    </row>
    <row r="3764" spans="1:7" x14ac:dyDescent="0.25">
      <c r="A3764" s="3" t="s">
        <v>186</v>
      </c>
      <c r="B3764" s="3">
        <f t="shared" si="58"/>
        <v>2023</v>
      </c>
      <c r="C3764" s="3" t="str" cm="1">
        <f t="array" ref="C3764">_xlfn.IFS(LEFT(A3764,1)="1","1+2 kvartal",LEFT(A3764,1)="2","1+2 kvartal",LEFT(A3764,1)="3","3+4 kvartal",LEFT(A3764,1)="4","3+4 kvartal")</f>
        <v>1+2 kvartal</v>
      </c>
      <c r="D3764" s="3" t="s">
        <v>104</v>
      </c>
      <c r="E3764" s="3" t="s">
        <v>65</v>
      </c>
      <c r="F3764" s="4">
        <v>1933</v>
      </c>
      <c r="G3764" s="14">
        <v>9.8000000000000007</v>
      </c>
    </row>
    <row r="3765" spans="1:7" x14ac:dyDescent="0.25">
      <c r="A3765" s="3" t="s">
        <v>186</v>
      </c>
      <c r="B3765" s="3">
        <f t="shared" si="58"/>
        <v>2023</v>
      </c>
      <c r="C3765" s="3" t="str" cm="1">
        <f t="array" ref="C3765">_xlfn.IFS(LEFT(A3765,1)="1","1+2 kvartal",LEFT(A3765,1)="2","1+2 kvartal",LEFT(A3765,1)="3","3+4 kvartal",LEFT(A3765,1)="4","3+4 kvartal")</f>
        <v>1+2 kvartal</v>
      </c>
      <c r="D3765" s="3" t="s">
        <v>104</v>
      </c>
      <c r="E3765" s="3" t="s">
        <v>66</v>
      </c>
      <c r="F3765" s="4">
        <v>3748</v>
      </c>
      <c r="G3765" s="4">
        <v>7</v>
      </c>
    </row>
    <row r="3766" spans="1:7" x14ac:dyDescent="0.25">
      <c r="A3766" s="3" t="s">
        <v>186</v>
      </c>
      <c r="B3766" s="3">
        <f t="shared" si="58"/>
        <v>2023</v>
      </c>
      <c r="C3766" s="3" t="str" cm="1">
        <f t="array" ref="C3766">_xlfn.IFS(LEFT(A3766,1)="1","1+2 kvartal",LEFT(A3766,1)="2","1+2 kvartal",LEFT(A3766,1)="3","3+4 kvartal",LEFT(A3766,1)="4","3+4 kvartal")</f>
        <v>1+2 kvartal</v>
      </c>
      <c r="D3766" s="3" t="s">
        <v>104</v>
      </c>
      <c r="E3766" s="3" t="s">
        <v>67</v>
      </c>
      <c r="F3766" s="4">
        <v>823</v>
      </c>
      <c r="G3766" s="14">
        <v>5.8</v>
      </c>
    </row>
    <row r="3767" spans="1:7" x14ac:dyDescent="0.25">
      <c r="A3767" s="3" t="s">
        <v>186</v>
      </c>
      <c r="B3767" s="3">
        <f t="shared" si="58"/>
        <v>2023</v>
      </c>
      <c r="C3767" s="3" t="str" cm="1">
        <f t="array" ref="C3767">_xlfn.IFS(LEFT(A3767,1)="1","1+2 kvartal",LEFT(A3767,1)="2","1+2 kvartal",LEFT(A3767,1)="3","3+4 kvartal",LEFT(A3767,1)="4","3+4 kvartal")</f>
        <v>1+2 kvartal</v>
      </c>
      <c r="D3767" s="3" t="s">
        <v>104</v>
      </c>
      <c r="E3767" s="3" t="s">
        <v>68</v>
      </c>
      <c r="F3767" s="4">
        <v>9952</v>
      </c>
      <c r="G3767" s="4">
        <v>7</v>
      </c>
    </row>
    <row r="3768" spans="1:7" x14ac:dyDescent="0.25">
      <c r="A3768" s="3" t="s">
        <v>186</v>
      </c>
      <c r="B3768" s="3">
        <f t="shared" si="58"/>
        <v>2023</v>
      </c>
      <c r="C3768" s="3" t="str" cm="1">
        <f t="array" ref="C3768">_xlfn.IFS(LEFT(A3768,1)="1","1+2 kvartal",LEFT(A3768,1)="2","1+2 kvartal",LEFT(A3768,1)="3","3+4 kvartal",LEFT(A3768,1)="4","3+4 kvartal")</f>
        <v>1+2 kvartal</v>
      </c>
      <c r="D3768" s="3" t="s">
        <v>104</v>
      </c>
      <c r="E3768" s="3" t="s">
        <v>69</v>
      </c>
      <c r="F3768" s="4">
        <v>1991</v>
      </c>
      <c r="G3768" s="14">
        <v>10.5</v>
      </c>
    </row>
    <row r="3769" spans="1:7" x14ac:dyDescent="0.25">
      <c r="A3769" s="3" t="s">
        <v>186</v>
      </c>
      <c r="B3769" s="3">
        <f t="shared" si="58"/>
        <v>2023</v>
      </c>
      <c r="C3769" s="3" t="str" cm="1">
        <f t="array" ref="C3769">_xlfn.IFS(LEFT(A3769,1)="1","1+2 kvartal",LEFT(A3769,1)="2","1+2 kvartal",LEFT(A3769,1)="3","3+4 kvartal",LEFT(A3769,1)="4","3+4 kvartal")</f>
        <v>1+2 kvartal</v>
      </c>
      <c r="D3769" s="3" t="s">
        <v>104</v>
      </c>
      <c r="E3769" s="3" t="s">
        <v>70</v>
      </c>
      <c r="F3769" s="4">
        <v>4702</v>
      </c>
      <c r="G3769" s="14">
        <v>7.4</v>
      </c>
    </row>
    <row r="3770" spans="1:7" x14ac:dyDescent="0.25">
      <c r="A3770" s="3" t="s">
        <v>186</v>
      </c>
      <c r="B3770" s="3">
        <f t="shared" si="58"/>
        <v>2023</v>
      </c>
      <c r="C3770" s="3" t="str" cm="1">
        <f t="array" ref="C3770">_xlfn.IFS(LEFT(A3770,1)="1","1+2 kvartal",LEFT(A3770,1)="2","1+2 kvartal",LEFT(A3770,1)="3","3+4 kvartal",LEFT(A3770,1)="4","3+4 kvartal")</f>
        <v>1+2 kvartal</v>
      </c>
      <c r="D3770" s="3" t="s">
        <v>104</v>
      </c>
      <c r="E3770" s="3" t="s">
        <v>71</v>
      </c>
      <c r="F3770" s="4">
        <v>878</v>
      </c>
      <c r="G3770" s="14">
        <v>4.7</v>
      </c>
    </row>
    <row r="3771" spans="1:7" x14ac:dyDescent="0.25">
      <c r="A3771" s="3" t="s">
        <v>186</v>
      </c>
      <c r="B3771" s="3">
        <f t="shared" si="58"/>
        <v>2023</v>
      </c>
      <c r="C3771" s="3" t="str" cm="1">
        <f t="array" ref="C3771">_xlfn.IFS(LEFT(A3771,1)="1","1+2 kvartal",LEFT(A3771,1)="2","1+2 kvartal",LEFT(A3771,1)="3","3+4 kvartal",LEFT(A3771,1)="4","3+4 kvartal")</f>
        <v>1+2 kvartal</v>
      </c>
      <c r="D3771" s="3" t="s">
        <v>104</v>
      </c>
      <c r="E3771" s="3" t="s">
        <v>72</v>
      </c>
      <c r="F3771" s="4">
        <v>2448</v>
      </c>
      <c r="G3771" s="14">
        <v>7.1</v>
      </c>
    </row>
    <row r="3772" spans="1:7" x14ac:dyDescent="0.25">
      <c r="A3772" s="3" t="s">
        <v>186</v>
      </c>
      <c r="B3772" s="3">
        <f t="shared" si="58"/>
        <v>2023</v>
      </c>
      <c r="C3772" s="3" t="str" cm="1">
        <f t="array" ref="C3772">_xlfn.IFS(LEFT(A3772,1)="1","1+2 kvartal",LEFT(A3772,1)="2","1+2 kvartal",LEFT(A3772,1)="3","3+4 kvartal",LEFT(A3772,1)="4","3+4 kvartal")</f>
        <v>1+2 kvartal</v>
      </c>
      <c r="D3772" s="3" t="s">
        <v>104</v>
      </c>
      <c r="E3772" s="3" t="s">
        <v>73</v>
      </c>
      <c r="F3772" s="4">
        <v>1455</v>
      </c>
      <c r="G3772" s="14">
        <v>6.2</v>
      </c>
    </row>
    <row r="3773" spans="1:7" x14ac:dyDescent="0.25">
      <c r="A3773" s="3" t="s">
        <v>186</v>
      </c>
      <c r="B3773" s="3">
        <f t="shared" si="58"/>
        <v>2023</v>
      </c>
      <c r="C3773" s="3" t="str" cm="1">
        <f t="array" ref="C3773">_xlfn.IFS(LEFT(A3773,1)="1","1+2 kvartal",LEFT(A3773,1)="2","1+2 kvartal",LEFT(A3773,1)="3","3+4 kvartal",LEFT(A3773,1)="4","3+4 kvartal")</f>
        <v>1+2 kvartal</v>
      </c>
      <c r="D3773" s="3" t="s">
        <v>104</v>
      </c>
      <c r="E3773" s="3" t="s">
        <v>74</v>
      </c>
      <c r="F3773" s="4">
        <v>2794</v>
      </c>
      <c r="G3773" s="14">
        <v>4.8</v>
      </c>
    </row>
    <row r="3774" spans="1:7" x14ac:dyDescent="0.25">
      <c r="A3774" s="3" t="s">
        <v>186</v>
      </c>
      <c r="B3774" s="3">
        <f t="shared" si="58"/>
        <v>2023</v>
      </c>
      <c r="C3774" s="3" t="str" cm="1">
        <f t="array" ref="C3774">_xlfn.IFS(LEFT(A3774,1)="1","1+2 kvartal",LEFT(A3774,1)="2","1+2 kvartal",LEFT(A3774,1)="3","3+4 kvartal",LEFT(A3774,1)="4","3+4 kvartal")</f>
        <v>1+2 kvartal</v>
      </c>
      <c r="D3774" s="3" t="s">
        <v>104</v>
      </c>
      <c r="E3774" s="3" t="s">
        <v>75</v>
      </c>
      <c r="F3774" s="4">
        <v>1135</v>
      </c>
      <c r="G3774" s="14">
        <v>3.4</v>
      </c>
    </row>
    <row r="3775" spans="1:7" x14ac:dyDescent="0.25">
      <c r="A3775" s="3" t="s">
        <v>186</v>
      </c>
      <c r="B3775" s="3">
        <f t="shared" si="58"/>
        <v>2023</v>
      </c>
      <c r="C3775" s="3" t="str" cm="1">
        <f t="array" ref="C3775">_xlfn.IFS(LEFT(A3775,1)="1","1+2 kvartal",LEFT(A3775,1)="2","1+2 kvartal",LEFT(A3775,1)="3","3+4 kvartal",LEFT(A3775,1)="4","3+4 kvartal")</f>
        <v>1+2 kvartal</v>
      </c>
      <c r="D3775" s="3" t="s">
        <v>104</v>
      </c>
      <c r="E3775" s="3" t="s">
        <v>76</v>
      </c>
      <c r="F3775" s="4">
        <v>1294</v>
      </c>
      <c r="G3775" s="14">
        <v>4.7</v>
      </c>
    </row>
    <row r="3776" spans="1:7" x14ac:dyDescent="0.25">
      <c r="A3776" s="3" t="s">
        <v>186</v>
      </c>
      <c r="B3776" s="3">
        <f t="shared" si="58"/>
        <v>2023</v>
      </c>
      <c r="C3776" s="3" t="str" cm="1">
        <f t="array" ref="C3776">_xlfn.IFS(LEFT(A3776,1)="1","1+2 kvartal",LEFT(A3776,1)="2","1+2 kvartal",LEFT(A3776,1)="3","3+4 kvartal",LEFT(A3776,1)="4","3+4 kvartal")</f>
        <v>1+2 kvartal</v>
      </c>
      <c r="D3776" s="3" t="s">
        <v>104</v>
      </c>
      <c r="E3776" s="3" t="s">
        <v>77</v>
      </c>
      <c r="F3776" s="4">
        <v>161</v>
      </c>
      <c r="G3776" s="14">
        <v>7.7</v>
      </c>
    </row>
    <row r="3777" spans="1:7" x14ac:dyDescent="0.25">
      <c r="A3777" s="3" t="s">
        <v>186</v>
      </c>
      <c r="B3777" s="3">
        <f t="shared" si="58"/>
        <v>2023</v>
      </c>
      <c r="C3777" s="3" t="str" cm="1">
        <f t="array" ref="C3777">_xlfn.IFS(LEFT(A3777,1)="1","1+2 kvartal",LEFT(A3777,1)="2","1+2 kvartal",LEFT(A3777,1)="3","3+4 kvartal",LEFT(A3777,1)="4","3+4 kvartal")</f>
        <v>1+2 kvartal</v>
      </c>
      <c r="D3777" s="3" t="s">
        <v>104</v>
      </c>
      <c r="E3777" s="3" t="s">
        <v>78</v>
      </c>
      <c r="F3777" s="4">
        <v>3652</v>
      </c>
      <c r="G3777" s="14">
        <v>5.8</v>
      </c>
    </row>
    <row r="3778" spans="1:7" x14ac:dyDescent="0.25">
      <c r="A3778" s="3" t="s">
        <v>186</v>
      </c>
      <c r="B3778" s="3">
        <f t="shared" si="58"/>
        <v>2023</v>
      </c>
      <c r="C3778" s="3" t="str" cm="1">
        <f t="array" ref="C3778">_xlfn.IFS(LEFT(A3778,1)="1","1+2 kvartal",LEFT(A3778,1)="2","1+2 kvartal",LEFT(A3778,1)="3","3+4 kvartal",LEFT(A3778,1)="4","3+4 kvartal")</f>
        <v>1+2 kvartal</v>
      </c>
      <c r="D3778" s="3" t="s">
        <v>104</v>
      </c>
      <c r="E3778" s="3" t="s">
        <v>79</v>
      </c>
      <c r="F3778" s="4">
        <v>1845</v>
      </c>
      <c r="G3778" s="14">
        <v>4.7</v>
      </c>
    </row>
    <row r="3779" spans="1:7" x14ac:dyDescent="0.25">
      <c r="A3779" s="3" t="s">
        <v>186</v>
      </c>
      <c r="B3779" s="3">
        <f t="shared" si="58"/>
        <v>2023</v>
      </c>
      <c r="C3779" s="3" t="str" cm="1">
        <f t="array" ref="C3779">_xlfn.IFS(LEFT(A3779,1)="1","1+2 kvartal",LEFT(A3779,1)="2","1+2 kvartal",LEFT(A3779,1)="3","3+4 kvartal",LEFT(A3779,1)="4","3+4 kvartal")</f>
        <v>1+2 kvartal</v>
      </c>
      <c r="D3779" s="3" t="s">
        <v>104</v>
      </c>
      <c r="E3779" s="3" t="s">
        <v>80</v>
      </c>
      <c r="F3779" s="4">
        <v>2463</v>
      </c>
      <c r="G3779" s="14">
        <v>8.9</v>
      </c>
    </row>
    <row r="3780" spans="1:7" x14ac:dyDescent="0.25">
      <c r="A3780" s="3" t="s">
        <v>186</v>
      </c>
      <c r="B3780" s="3">
        <f t="shared" ref="B3780:B3843" si="59">VALUE(RIGHT(A3780,4))</f>
        <v>2023</v>
      </c>
      <c r="C3780" s="3" t="str" cm="1">
        <f t="array" ref="C3780">_xlfn.IFS(LEFT(A3780,1)="1","1+2 kvartal",LEFT(A3780,1)="2","1+2 kvartal",LEFT(A3780,1)="3","3+4 kvartal",LEFT(A3780,1)="4","3+4 kvartal")</f>
        <v>1+2 kvartal</v>
      </c>
      <c r="D3780" s="3" t="s">
        <v>104</v>
      </c>
      <c r="E3780" s="3" t="s">
        <v>81</v>
      </c>
      <c r="F3780" s="4">
        <v>4136</v>
      </c>
      <c r="G3780" s="14">
        <v>8.1</v>
      </c>
    </row>
    <row r="3781" spans="1:7" x14ac:dyDescent="0.25">
      <c r="A3781" s="3" t="s">
        <v>186</v>
      </c>
      <c r="B3781" s="3">
        <f t="shared" si="59"/>
        <v>2023</v>
      </c>
      <c r="C3781" s="3" t="str" cm="1">
        <f t="array" ref="C3781">_xlfn.IFS(LEFT(A3781,1)="1","1+2 kvartal",LEFT(A3781,1)="2","1+2 kvartal",LEFT(A3781,1)="3","3+4 kvartal",LEFT(A3781,1)="4","3+4 kvartal")</f>
        <v>1+2 kvartal</v>
      </c>
      <c r="D3781" s="3" t="s">
        <v>104</v>
      </c>
      <c r="E3781" s="3" t="s">
        <v>82</v>
      </c>
      <c r="F3781" s="4">
        <v>569</v>
      </c>
      <c r="G3781" s="14">
        <v>3.8</v>
      </c>
    </row>
    <row r="3782" spans="1:7" x14ac:dyDescent="0.25">
      <c r="A3782" s="3" t="s">
        <v>186</v>
      </c>
      <c r="B3782" s="3">
        <f t="shared" si="59"/>
        <v>2023</v>
      </c>
      <c r="C3782" s="3" t="str" cm="1">
        <f t="array" ref="C3782">_xlfn.IFS(LEFT(A3782,1)="1","1+2 kvartal",LEFT(A3782,1)="2","1+2 kvartal",LEFT(A3782,1)="3","3+4 kvartal",LEFT(A3782,1)="4","3+4 kvartal")</f>
        <v>1+2 kvartal</v>
      </c>
      <c r="D3782" s="3" t="s">
        <v>104</v>
      </c>
      <c r="E3782" s="3" t="s">
        <v>83</v>
      </c>
      <c r="F3782" s="4">
        <v>1333</v>
      </c>
      <c r="G3782" s="4">
        <v>7</v>
      </c>
    </row>
    <row r="3783" spans="1:7" x14ac:dyDescent="0.25">
      <c r="A3783" s="3" t="s">
        <v>186</v>
      </c>
      <c r="B3783" s="3">
        <f t="shared" si="59"/>
        <v>2023</v>
      </c>
      <c r="C3783" s="3" t="str" cm="1">
        <f t="array" ref="C3783">_xlfn.IFS(LEFT(A3783,1)="1","1+2 kvartal",LEFT(A3783,1)="2","1+2 kvartal",LEFT(A3783,1)="3","3+4 kvartal",LEFT(A3783,1)="4","3+4 kvartal")</f>
        <v>1+2 kvartal</v>
      </c>
      <c r="D3783" s="3" t="s">
        <v>104</v>
      </c>
      <c r="E3783" s="3" t="s">
        <v>84</v>
      </c>
      <c r="F3783" s="4">
        <v>902</v>
      </c>
      <c r="G3783" s="14">
        <v>6.3</v>
      </c>
    </row>
    <row r="3784" spans="1:7" x14ac:dyDescent="0.25">
      <c r="A3784" s="3" t="s">
        <v>186</v>
      </c>
      <c r="B3784" s="3">
        <f t="shared" si="59"/>
        <v>2023</v>
      </c>
      <c r="C3784" s="3" t="str" cm="1">
        <f t="array" ref="C3784">_xlfn.IFS(LEFT(A3784,1)="1","1+2 kvartal",LEFT(A3784,1)="2","1+2 kvartal",LEFT(A3784,1)="3","3+4 kvartal",LEFT(A3784,1)="4","3+4 kvartal")</f>
        <v>1+2 kvartal</v>
      </c>
      <c r="D3784" s="3" t="s">
        <v>104</v>
      </c>
      <c r="E3784" s="3" t="s">
        <v>85</v>
      </c>
      <c r="F3784" s="4">
        <v>958</v>
      </c>
      <c r="G3784" s="14">
        <v>7.7</v>
      </c>
    </row>
    <row r="3785" spans="1:7" x14ac:dyDescent="0.25">
      <c r="A3785" s="3" t="s">
        <v>186</v>
      </c>
      <c r="B3785" s="3">
        <f t="shared" si="59"/>
        <v>2023</v>
      </c>
      <c r="C3785" s="3" t="str" cm="1">
        <f t="array" ref="C3785">_xlfn.IFS(LEFT(A3785,1)="1","1+2 kvartal",LEFT(A3785,1)="2","1+2 kvartal",LEFT(A3785,1)="3","3+4 kvartal",LEFT(A3785,1)="4","3+4 kvartal")</f>
        <v>1+2 kvartal</v>
      </c>
      <c r="D3785" s="3" t="s">
        <v>104</v>
      </c>
      <c r="E3785" s="3" t="s">
        <v>86</v>
      </c>
      <c r="F3785" s="4">
        <v>2725</v>
      </c>
      <c r="G3785" s="14">
        <v>7.5</v>
      </c>
    </row>
    <row r="3786" spans="1:7" x14ac:dyDescent="0.25">
      <c r="A3786" s="3" t="s">
        <v>186</v>
      </c>
      <c r="B3786" s="3">
        <f t="shared" si="59"/>
        <v>2023</v>
      </c>
      <c r="C3786" s="3" t="str" cm="1">
        <f t="array" ref="C3786">_xlfn.IFS(LEFT(A3786,1)="1","1+2 kvartal",LEFT(A3786,1)="2","1+2 kvartal",LEFT(A3786,1)="3","3+4 kvartal",LEFT(A3786,1)="4","3+4 kvartal")</f>
        <v>1+2 kvartal</v>
      </c>
      <c r="D3786" s="3" t="s">
        <v>104</v>
      </c>
      <c r="E3786" s="3" t="s">
        <v>87</v>
      </c>
      <c r="F3786" s="4">
        <v>1630</v>
      </c>
      <c r="G3786" s="14">
        <v>6.2</v>
      </c>
    </row>
    <row r="3787" spans="1:7" x14ac:dyDescent="0.25">
      <c r="A3787" s="3" t="s">
        <v>186</v>
      </c>
      <c r="B3787" s="3">
        <f t="shared" si="59"/>
        <v>2023</v>
      </c>
      <c r="C3787" s="3" t="str" cm="1">
        <f t="array" ref="C3787">_xlfn.IFS(LEFT(A3787,1)="1","1+2 kvartal",LEFT(A3787,1)="2","1+2 kvartal",LEFT(A3787,1)="3","3+4 kvartal",LEFT(A3787,1)="4","3+4 kvartal")</f>
        <v>1+2 kvartal</v>
      </c>
      <c r="D3787" s="3" t="s">
        <v>104</v>
      </c>
      <c r="E3787" s="3" t="s">
        <v>88</v>
      </c>
      <c r="F3787" s="4">
        <v>3907</v>
      </c>
      <c r="G3787" s="14">
        <v>8.6</v>
      </c>
    </row>
    <row r="3788" spans="1:7" x14ac:dyDescent="0.25">
      <c r="A3788" s="3" t="s">
        <v>186</v>
      </c>
      <c r="B3788" s="3">
        <f t="shared" si="59"/>
        <v>2023</v>
      </c>
      <c r="C3788" s="3" t="str" cm="1">
        <f t="array" ref="C3788">_xlfn.IFS(LEFT(A3788,1)="1","1+2 kvartal",LEFT(A3788,1)="2","1+2 kvartal",LEFT(A3788,1)="3","3+4 kvartal",LEFT(A3788,1)="4","3+4 kvartal")</f>
        <v>1+2 kvartal</v>
      </c>
      <c r="D3788" s="3" t="s">
        <v>104</v>
      </c>
      <c r="E3788" s="3" t="s">
        <v>89</v>
      </c>
      <c r="F3788" s="4">
        <v>2170</v>
      </c>
      <c r="G3788" s="14">
        <v>8.1999999999999993</v>
      </c>
    </row>
    <row r="3789" spans="1:7" x14ac:dyDescent="0.25">
      <c r="A3789" s="3" t="s">
        <v>186</v>
      </c>
      <c r="B3789" s="3">
        <f t="shared" si="59"/>
        <v>2023</v>
      </c>
      <c r="C3789" s="3" t="str" cm="1">
        <f t="array" ref="C3789">_xlfn.IFS(LEFT(A3789,1)="1","1+2 kvartal",LEFT(A3789,1)="2","1+2 kvartal",LEFT(A3789,1)="3","3+4 kvartal",LEFT(A3789,1)="4","3+4 kvartal")</f>
        <v>1+2 kvartal</v>
      </c>
      <c r="D3789" s="3" t="s">
        <v>104</v>
      </c>
      <c r="E3789" s="3" t="s">
        <v>90</v>
      </c>
      <c r="F3789" s="4">
        <v>1813</v>
      </c>
      <c r="G3789" s="14">
        <v>8.1999999999999993</v>
      </c>
    </row>
    <row r="3790" spans="1:7" x14ac:dyDescent="0.25">
      <c r="A3790" s="3" t="s">
        <v>186</v>
      </c>
      <c r="B3790" s="3">
        <f t="shared" si="59"/>
        <v>2023</v>
      </c>
      <c r="C3790" s="3" t="str" cm="1">
        <f t="array" ref="C3790">_xlfn.IFS(LEFT(A3790,1)="1","1+2 kvartal",LEFT(A3790,1)="2","1+2 kvartal",LEFT(A3790,1)="3","3+4 kvartal",LEFT(A3790,1)="4","3+4 kvartal")</f>
        <v>1+2 kvartal</v>
      </c>
      <c r="D3790" s="3" t="s">
        <v>104</v>
      </c>
      <c r="E3790" s="3" t="s">
        <v>91</v>
      </c>
      <c r="F3790" s="4">
        <v>1256</v>
      </c>
      <c r="G3790" s="14">
        <v>4.5999999999999996</v>
      </c>
    </row>
    <row r="3791" spans="1:7" x14ac:dyDescent="0.25">
      <c r="A3791" s="3" t="s">
        <v>186</v>
      </c>
      <c r="B3791" s="3">
        <f t="shared" si="59"/>
        <v>2023</v>
      </c>
      <c r="C3791" s="3" t="str" cm="1">
        <f t="array" ref="C3791">_xlfn.IFS(LEFT(A3791,1)="1","1+2 kvartal",LEFT(A3791,1)="2","1+2 kvartal",LEFT(A3791,1)="3","3+4 kvartal",LEFT(A3791,1)="4","3+4 kvartal")</f>
        <v>1+2 kvartal</v>
      </c>
      <c r="D3791" s="3" t="s">
        <v>104</v>
      </c>
      <c r="E3791" s="3" t="s">
        <v>92</v>
      </c>
      <c r="F3791" s="4">
        <v>276</v>
      </c>
      <c r="G3791" s="14">
        <v>2.7</v>
      </c>
    </row>
    <row r="3792" spans="1:7" x14ac:dyDescent="0.25">
      <c r="A3792" s="3" t="s">
        <v>186</v>
      </c>
      <c r="B3792" s="3">
        <f t="shared" si="59"/>
        <v>2023</v>
      </c>
      <c r="C3792" s="3" t="str" cm="1">
        <f t="array" ref="C3792">_xlfn.IFS(LEFT(A3792,1)="1","1+2 kvartal",LEFT(A3792,1)="2","1+2 kvartal",LEFT(A3792,1)="3","3+4 kvartal",LEFT(A3792,1)="4","3+4 kvartal")</f>
        <v>1+2 kvartal</v>
      </c>
      <c r="D3792" s="3" t="s">
        <v>104</v>
      </c>
      <c r="E3792" s="3" t="s">
        <v>93</v>
      </c>
      <c r="F3792" s="4">
        <v>2207</v>
      </c>
      <c r="G3792" s="14">
        <v>7.2</v>
      </c>
    </row>
    <row r="3793" spans="1:7" x14ac:dyDescent="0.25">
      <c r="A3793" s="3" t="s">
        <v>186</v>
      </c>
      <c r="B3793" s="3">
        <f t="shared" si="59"/>
        <v>2023</v>
      </c>
      <c r="C3793" s="3" t="str" cm="1">
        <f t="array" ref="C3793">_xlfn.IFS(LEFT(A3793,1)="1","1+2 kvartal",LEFT(A3793,1)="2","1+2 kvartal",LEFT(A3793,1)="3","3+4 kvartal",LEFT(A3793,1)="4","3+4 kvartal")</f>
        <v>1+2 kvartal</v>
      </c>
      <c r="D3793" s="3" t="s">
        <v>104</v>
      </c>
      <c r="E3793" s="3" t="s">
        <v>94</v>
      </c>
      <c r="F3793" s="4">
        <v>1744</v>
      </c>
      <c r="G3793" s="14">
        <v>6.5</v>
      </c>
    </row>
    <row r="3794" spans="1:7" x14ac:dyDescent="0.25">
      <c r="A3794" s="3" t="s">
        <v>186</v>
      </c>
      <c r="B3794" s="3">
        <f t="shared" si="59"/>
        <v>2023</v>
      </c>
      <c r="C3794" s="3" t="str" cm="1">
        <f t="array" ref="C3794">_xlfn.IFS(LEFT(A3794,1)="1","1+2 kvartal",LEFT(A3794,1)="2","1+2 kvartal",LEFT(A3794,1)="3","3+4 kvartal",LEFT(A3794,1)="4","3+4 kvartal")</f>
        <v>1+2 kvartal</v>
      </c>
      <c r="D3794" s="3" t="s">
        <v>104</v>
      </c>
      <c r="E3794" s="3" t="s">
        <v>95</v>
      </c>
      <c r="F3794" s="4">
        <v>4551</v>
      </c>
      <c r="G3794" s="14">
        <v>5.9</v>
      </c>
    </row>
    <row r="3795" spans="1:7" x14ac:dyDescent="0.25">
      <c r="A3795" s="3" t="s">
        <v>186</v>
      </c>
      <c r="B3795" s="3">
        <f t="shared" si="59"/>
        <v>2023</v>
      </c>
      <c r="C3795" s="3" t="str" cm="1">
        <f t="array" ref="C3795">_xlfn.IFS(LEFT(A3795,1)="1","1+2 kvartal",LEFT(A3795,1)="2","1+2 kvartal",LEFT(A3795,1)="3","3+4 kvartal",LEFT(A3795,1)="4","3+4 kvartal")</f>
        <v>1+2 kvartal</v>
      </c>
      <c r="D3795" s="3" t="s">
        <v>104</v>
      </c>
      <c r="E3795" s="3" t="s">
        <v>96</v>
      </c>
      <c r="F3795" s="4">
        <v>1872</v>
      </c>
      <c r="G3795" s="14">
        <v>8.5</v>
      </c>
    </row>
    <row r="3796" spans="1:7" x14ac:dyDescent="0.25">
      <c r="A3796" s="3" t="s">
        <v>186</v>
      </c>
      <c r="B3796" s="3">
        <f t="shared" si="59"/>
        <v>2023</v>
      </c>
      <c r="C3796" s="3" t="str" cm="1">
        <f t="array" ref="C3796">_xlfn.IFS(LEFT(A3796,1)="1","1+2 kvartal",LEFT(A3796,1)="2","1+2 kvartal",LEFT(A3796,1)="3","3+4 kvartal",LEFT(A3796,1)="4","3+4 kvartal")</f>
        <v>1+2 kvartal</v>
      </c>
      <c r="D3796" s="3" t="s">
        <v>104</v>
      </c>
      <c r="E3796" s="3" t="s">
        <v>97</v>
      </c>
      <c r="F3796" s="4">
        <v>4635</v>
      </c>
      <c r="G3796" s="14">
        <v>7.6</v>
      </c>
    </row>
    <row r="3797" spans="1:7" x14ac:dyDescent="0.25">
      <c r="A3797" s="3" t="s">
        <v>186</v>
      </c>
      <c r="B3797" s="3">
        <f t="shared" si="59"/>
        <v>2023</v>
      </c>
      <c r="C3797" s="3" t="str" cm="1">
        <f t="array" ref="C3797">_xlfn.IFS(LEFT(A3797,1)="1","1+2 kvartal",LEFT(A3797,1)="2","1+2 kvartal",LEFT(A3797,1)="3","3+4 kvartal",LEFT(A3797,1)="4","3+4 kvartal")</f>
        <v>1+2 kvartal</v>
      </c>
      <c r="D3797" s="3" t="s">
        <v>104</v>
      </c>
      <c r="E3797" s="3" t="s">
        <v>98</v>
      </c>
      <c r="F3797" s="4">
        <v>2404</v>
      </c>
      <c r="G3797" s="14">
        <v>8.8000000000000007</v>
      </c>
    </row>
    <row r="3798" spans="1:7" x14ac:dyDescent="0.25">
      <c r="A3798" s="3" t="s">
        <v>186</v>
      </c>
      <c r="B3798" s="3">
        <f t="shared" si="59"/>
        <v>2023</v>
      </c>
      <c r="C3798" s="3" t="str" cm="1">
        <f t="array" ref="C3798">_xlfn.IFS(LEFT(A3798,1)="1","1+2 kvartal",LEFT(A3798,1)="2","1+2 kvartal",LEFT(A3798,1)="3","3+4 kvartal",LEFT(A3798,1)="4","3+4 kvartal")</f>
        <v>1+2 kvartal</v>
      </c>
      <c r="D3798" s="3" t="s">
        <v>104</v>
      </c>
      <c r="E3798" s="3" t="s">
        <v>99</v>
      </c>
      <c r="F3798" s="4">
        <v>271</v>
      </c>
      <c r="G3798" s="14">
        <v>8.3000000000000007</v>
      </c>
    </row>
    <row r="3799" spans="1:7" x14ac:dyDescent="0.25">
      <c r="A3799" s="3" t="s">
        <v>186</v>
      </c>
      <c r="B3799" s="3">
        <f t="shared" si="59"/>
        <v>2023</v>
      </c>
      <c r="C3799" s="3" t="str" cm="1">
        <f t="array" ref="C3799">_xlfn.IFS(LEFT(A3799,1)="1","1+2 kvartal",LEFT(A3799,1)="2","1+2 kvartal",LEFT(A3799,1)="3","3+4 kvartal",LEFT(A3799,1)="4","3+4 kvartal")</f>
        <v>1+2 kvartal</v>
      </c>
      <c r="D3799" s="3" t="s">
        <v>104</v>
      </c>
      <c r="E3799" s="3" t="s">
        <v>100</v>
      </c>
      <c r="F3799" s="4">
        <v>2969</v>
      </c>
      <c r="G3799" s="14">
        <v>8.1999999999999993</v>
      </c>
    </row>
    <row r="3800" spans="1:7" x14ac:dyDescent="0.25">
      <c r="A3800" s="3" t="s">
        <v>186</v>
      </c>
      <c r="B3800" s="3">
        <f t="shared" si="59"/>
        <v>2023</v>
      </c>
      <c r="C3800" s="3" t="str" cm="1">
        <f t="array" ref="C3800">_xlfn.IFS(LEFT(A3800,1)="1","1+2 kvartal",LEFT(A3800,1)="2","1+2 kvartal",LEFT(A3800,1)="3","3+4 kvartal",LEFT(A3800,1)="4","3+4 kvartal")</f>
        <v>1+2 kvartal</v>
      </c>
      <c r="D3800" s="3" t="s">
        <v>104</v>
      </c>
      <c r="E3800" s="3" t="s">
        <v>101</v>
      </c>
      <c r="F3800" s="4">
        <v>7905</v>
      </c>
      <c r="G3800" s="14">
        <v>5.2</v>
      </c>
    </row>
    <row r="3801" spans="1:7" x14ac:dyDescent="0.25">
      <c r="A3801" s="3" t="s">
        <v>186</v>
      </c>
      <c r="B3801" s="3">
        <f t="shared" si="59"/>
        <v>2023</v>
      </c>
      <c r="C3801" s="3" t="str" cm="1">
        <f t="array" ref="C3801">_xlfn.IFS(LEFT(A3801,1)="1","1+2 kvartal",LEFT(A3801,1)="2","1+2 kvartal",LEFT(A3801,1)="3","3+4 kvartal",LEFT(A3801,1)="4","3+4 kvartal")</f>
        <v>1+2 kvartal</v>
      </c>
      <c r="D3801" s="3" t="s">
        <v>104</v>
      </c>
      <c r="E3801" s="3" t="s">
        <v>102</v>
      </c>
      <c r="F3801" s="4">
        <v>14576</v>
      </c>
      <c r="G3801" s="14">
        <v>5.7</v>
      </c>
    </row>
    <row r="3802" spans="1:7" x14ac:dyDescent="0.25">
      <c r="A3802" s="3" t="s">
        <v>186</v>
      </c>
      <c r="B3802" s="3">
        <f t="shared" si="59"/>
        <v>2023</v>
      </c>
      <c r="C3802" s="3" t="str" cm="1">
        <f t="array" ref="C3802">_xlfn.IFS(LEFT(A3802,1)="1","1+2 kvartal",LEFT(A3802,1)="2","1+2 kvartal",LEFT(A3802,1)="3","3+4 kvartal",LEFT(A3802,1)="4","3+4 kvartal")</f>
        <v>1+2 kvartal</v>
      </c>
      <c r="D3802" s="3" t="s">
        <v>104</v>
      </c>
      <c r="E3802" s="3" t="s">
        <v>103</v>
      </c>
      <c r="F3802" s="4">
        <v>5684</v>
      </c>
      <c r="G3802" s="5"/>
    </row>
    <row r="3803" spans="1:7" x14ac:dyDescent="0.25">
      <c r="A3803" s="3" t="s">
        <v>186</v>
      </c>
      <c r="B3803" s="3">
        <f t="shared" si="59"/>
        <v>2023</v>
      </c>
      <c r="C3803" s="3" t="str" cm="1">
        <f t="array" ref="C3803">_xlfn.IFS(LEFT(A3803,1)="1","1+2 kvartal",LEFT(A3803,1)="2","1+2 kvartal",LEFT(A3803,1)="3","3+4 kvartal",LEFT(A3803,1)="4","3+4 kvartal")</f>
        <v>1+2 kvartal</v>
      </c>
      <c r="D3803" s="3" t="s">
        <v>105</v>
      </c>
      <c r="E3803" s="3" t="s">
        <v>4</v>
      </c>
      <c r="F3803" s="4">
        <v>23785</v>
      </c>
      <c r="G3803" s="14">
        <v>0.6</v>
      </c>
    </row>
    <row r="3804" spans="1:7" x14ac:dyDescent="0.25">
      <c r="A3804" s="3" t="s">
        <v>186</v>
      </c>
      <c r="B3804" s="3">
        <f t="shared" si="59"/>
        <v>2023</v>
      </c>
      <c r="C3804" s="3" t="str" cm="1">
        <f t="array" ref="C3804">_xlfn.IFS(LEFT(A3804,1)="1","1+2 kvartal",LEFT(A3804,1)="2","1+2 kvartal",LEFT(A3804,1)="3","3+4 kvartal",LEFT(A3804,1)="4","3+4 kvartal")</f>
        <v>1+2 kvartal</v>
      </c>
      <c r="D3804" s="3" t="s">
        <v>105</v>
      </c>
      <c r="E3804" s="3" t="s">
        <v>5</v>
      </c>
      <c r="F3804" s="4">
        <v>86</v>
      </c>
      <c r="G3804" s="14">
        <v>0.5</v>
      </c>
    </row>
    <row r="3805" spans="1:7" x14ac:dyDescent="0.25">
      <c r="A3805" s="3" t="s">
        <v>186</v>
      </c>
      <c r="B3805" s="3">
        <f t="shared" si="59"/>
        <v>2023</v>
      </c>
      <c r="C3805" s="3" t="str" cm="1">
        <f t="array" ref="C3805">_xlfn.IFS(LEFT(A3805,1)="1","1+2 kvartal",LEFT(A3805,1)="2","1+2 kvartal",LEFT(A3805,1)="3","3+4 kvartal",LEFT(A3805,1)="4","3+4 kvartal")</f>
        <v>1+2 kvartal</v>
      </c>
      <c r="D3805" s="3" t="s">
        <v>105</v>
      </c>
      <c r="E3805" s="3" t="s">
        <v>6</v>
      </c>
      <c r="F3805" s="4">
        <v>58</v>
      </c>
      <c r="G3805" s="14">
        <v>0.4</v>
      </c>
    </row>
    <row r="3806" spans="1:7" x14ac:dyDescent="0.25">
      <c r="A3806" s="3" t="s">
        <v>186</v>
      </c>
      <c r="B3806" s="3">
        <f t="shared" si="59"/>
        <v>2023</v>
      </c>
      <c r="C3806" s="3" t="str" cm="1">
        <f t="array" ref="C3806">_xlfn.IFS(LEFT(A3806,1)="1","1+2 kvartal",LEFT(A3806,1)="2","1+2 kvartal",LEFT(A3806,1)="3","3+4 kvartal",LEFT(A3806,1)="4","3+4 kvartal")</f>
        <v>1+2 kvartal</v>
      </c>
      <c r="D3806" s="3" t="s">
        <v>105</v>
      </c>
      <c r="E3806" s="3" t="s">
        <v>7</v>
      </c>
      <c r="F3806" s="4">
        <v>244</v>
      </c>
      <c r="G3806" s="4">
        <v>1</v>
      </c>
    </row>
    <row r="3807" spans="1:7" x14ac:dyDescent="0.25">
      <c r="A3807" s="3" t="s">
        <v>186</v>
      </c>
      <c r="B3807" s="3">
        <f t="shared" si="59"/>
        <v>2023</v>
      </c>
      <c r="C3807" s="3" t="str" cm="1">
        <f t="array" ref="C3807">_xlfn.IFS(LEFT(A3807,1)="1","1+2 kvartal",LEFT(A3807,1)="2","1+2 kvartal",LEFT(A3807,1)="3","3+4 kvartal",LEFT(A3807,1)="4","3+4 kvartal")</f>
        <v>1+2 kvartal</v>
      </c>
      <c r="D3807" s="3" t="s">
        <v>105</v>
      </c>
      <c r="E3807" s="3" t="s">
        <v>8</v>
      </c>
      <c r="F3807" s="4">
        <v>164</v>
      </c>
      <c r="G3807" s="14">
        <v>0.5</v>
      </c>
    </row>
    <row r="3808" spans="1:7" x14ac:dyDescent="0.25">
      <c r="A3808" s="3" t="s">
        <v>186</v>
      </c>
      <c r="B3808" s="3">
        <f t="shared" si="59"/>
        <v>2023</v>
      </c>
      <c r="C3808" s="3" t="str" cm="1">
        <f t="array" ref="C3808">_xlfn.IFS(LEFT(A3808,1)="1","1+2 kvartal",LEFT(A3808,1)="2","1+2 kvartal",LEFT(A3808,1)="3","3+4 kvartal",LEFT(A3808,1)="4","3+4 kvartal")</f>
        <v>1+2 kvartal</v>
      </c>
      <c r="D3808" s="3" t="s">
        <v>105</v>
      </c>
      <c r="E3808" s="3" t="s">
        <v>9</v>
      </c>
      <c r="F3808" s="4">
        <v>137</v>
      </c>
      <c r="G3808" s="14">
        <v>0.8</v>
      </c>
    </row>
    <row r="3809" spans="1:7" x14ac:dyDescent="0.25">
      <c r="A3809" s="3" t="s">
        <v>186</v>
      </c>
      <c r="B3809" s="3">
        <f t="shared" si="59"/>
        <v>2023</v>
      </c>
      <c r="C3809" s="3" t="str" cm="1">
        <f t="array" ref="C3809">_xlfn.IFS(LEFT(A3809,1)="1","1+2 kvartal",LEFT(A3809,1)="2","1+2 kvartal",LEFT(A3809,1)="3","3+4 kvartal",LEFT(A3809,1)="4","3+4 kvartal")</f>
        <v>1+2 kvartal</v>
      </c>
      <c r="D3809" s="3" t="s">
        <v>105</v>
      </c>
      <c r="E3809" s="3" t="s">
        <v>10</v>
      </c>
      <c r="F3809" s="4">
        <v>308</v>
      </c>
      <c r="G3809" s="14">
        <v>1.3</v>
      </c>
    </row>
    <row r="3810" spans="1:7" x14ac:dyDescent="0.25">
      <c r="A3810" s="3" t="s">
        <v>186</v>
      </c>
      <c r="B3810" s="3">
        <f t="shared" si="59"/>
        <v>2023</v>
      </c>
      <c r="C3810" s="3" t="str" cm="1">
        <f t="array" ref="C3810">_xlfn.IFS(LEFT(A3810,1)="1","1+2 kvartal",LEFT(A3810,1)="2","1+2 kvartal",LEFT(A3810,1)="3","3+4 kvartal",LEFT(A3810,1)="4","3+4 kvartal")</f>
        <v>1+2 kvartal</v>
      </c>
      <c r="D3810" s="3" t="s">
        <v>105</v>
      </c>
      <c r="E3810" s="3" t="s">
        <v>11</v>
      </c>
      <c r="F3810" s="4">
        <v>169</v>
      </c>
      <c r="G3810" s="14">
        <v>0.7</v>
      </c>
    </row>
    <row r="3811" spans="1:7" x14ac:dyDescent="0.25">
      <c r="A3811" s="3" t="s">
        <v>186</v>
      </c>
      <c r="B3811" s="3">
        <f t="shared" si="59"/>
        <v>2023</v>
      </c>
      <c r="C3811" s="3" t="str" cm="1">
        <f t="array" ref="C3811">_xlfn.IFS(LEFT(A3811,1)="1","1+2 kvartal",LEFT(A3811,1)="2","1+2 kvartal",LEFT(A3811,1)="3","3+4 kvartal",LEFT(A3811,1)="4","3+4 kvartal")</f>
        <v>1+2 kvartal</v>
      </c>
      <c r="D3811" s="3" t="s">
        <v>105</v>
      </c>
      <c r="E3811" s="3" t="s">
        <v>12</v>
      </c>
      <c r="F3811" s="4">
        <v>162</v>
      </c>
      <c r="G3811" s="14">
        <v>0.7</v>
      </c>
    </row>
    <row r="3812" spans="1:7" x14ac:dyDescent="0.25">
      <c r="A3812" s="3" t="s">
        <v>186</v>
      </c>
      <c r="B3812" s="3">
        <f t="shared" si="59"/>
        <v>2023</v>
      </c>
      <c r="C3812" s="3" t="str" cm="1">
        <f t="array" ref="C3812">_xlfn.IFS(LEFT(A3812,1)="1","1+2 kvartal",LEFT(A3812,1)="2","1+2 kvartal",LEFT(A3812,1)="3","3+4 kvartal",LEFT(A3812,1)="4","3+4 kvartal")</f>
        <v>1+2 kvartal</v>
      </c>
      <c r="D3812" s="3" t="s">
        <v>105</v>
      </c>
      <c r="E3812" s="3" t="s">
        <v>13</v>
      </c>
      <c r="F3812" s="4">
        <v>72</v>
      </c>
      <c r="G3812" s="14">
        <v>0.9</v>
      </c>
    </row>
    <row r="3813" spans="1:7" x14ac:dyDescent="0.25">
      <c r="A3813" s="3" t="s">
        <v>186</v>
      </c>
      <c r="B3813" s="3">
        <f t="shared" si="59"/>
        <v>2023</v>
      </c>
      <c r="C3813" s="3" t="str" cm="1">
        <f t="array" ref="C3813">_xlfn.IFS(LEFT(A3813,1)="1","1+2 kvartal",LEFT(A3813,1)="2","1+2 kvartal",LEFT(A3813,1)="3","3+4 kvartal",LEFT(A3813,1)="4","3+4 kvartal")</f>
        <v>1+2 kvartal</v>
      </c>
      <c r="D3813" s="3" t="s">
        <v>105</v>
      </c>
      <c r="E3813" s="3" t="s">
        <v>14</v>
      </c>
      <c r="F3813" s="4">
        <v>115</v>
      </c>
      <c r="G3813" s="14">
        <v>0.4</v>
      </c>
    </row>
    <row r="3814" spans="1:7" x14ac:dyDescent="0.25">
      <c r="A3814" s="3" t="s">
        <v>186</v>
      </c>
      <c r="B3814" s="3">
        <f t="shared" si="59"/>
        <v>2023</v>
      </c>
      <c r="C3814" s="3" t="str" cm="1">
        <f t="array" ref="C3814">_xlfn.IFS(LEFT(A3814,1)="1","1+2 kvartal",LEFT(A3814,1)="2","1+2 kvartal",LEFT(A3814,1)="3","3+4 kvartal",LEFT(A3814,1)="4","3+4 kvartal")</f>
        <v>1+2 kvartal</v>
      </c>
      <c r="D3814" s="3" t="s">
        <v>105</v>
      </c>
      <c r="E3814" s="3" t="s">
        <v>15</v>
      </c>
      <c r="F3814" s="4">
        <v>557</v>
      </c>
      <c r="G3814" s="14">
        <v>0.8</v>
      </c>
    </row>
    <row r="3815" spans="1:7" x14ac:dyDescent="0.25">
      <c r="A3815" s="3" t="s">
        <v>186</v>
      </c>
      <c r="B3815" s="3">
        <f t="shared" si="59"/>
        <v>2023</v>
      </c>
      <c r="C3815" s="3" t="str" cm="1">
        <f t="array" ref="C3815">_xlfn.IFS(LEFT(A3815,1)="1","1+2 kvartal",LEFT(A3815,1)="2","1+2 kvartal",LEFT(A3815,1)="3","3+4 kvartal",LEFT(A3815,1)="4","3+4 kvartal")</f>
        <v>1+2 kvartal</v>
      </c>
      <c r="D3815" s="3" t="s">
        <v>105</v>
      </c>
      <c r="E3815" s="3" t="s">
        <v>16</v>
      </c>
      <c r="F3815" s="4">
        <v>22</v>
      </c>
      <c r="G3815" s="14">
        <v>1.3</v>
      </c>
    </row>
    <row r="3816" spans="1:7" x14ac:dyDescent="0.25">
      <c r="A3816" s="3" t="s">
        <v>186</v>
      </c>
      <c r="B3816" s="3">
        <f t="shared" si="59"/>
        <v>2023</v>
      </c>
      <c r="C3816" s="3" t="str" cm="1">
        <f t="array" ref="C3816">_xlfn.IFS(LEFT(A3816,1)="1","1+2 kvartal",LEFT(A3816,1)="2","1+2 kvartal",LEFT(A3816,1)="3","3+4 kvartal",LEFT(A3816,1)="4","3+4 kvartal")</f>
        <v>1+2 kvartal</v>
      </c>
      <c r="D3816" s="3" t="s">
        <v>105</v>
      </c>
      <c r="E3816" s="3" t="s">
        <v>17</v>
      </c>
      <c r="F3816" s="4">
        <v>137</v>
      </c>
      <c r="G3816" s="14">
        <v>0.5</v>
      </c>
    </row>
    <row r="3817" spans="1:7" x14ac:dyDescent="0.25">
      <c r="A3817" s="3" t="s">
        <v>186</v>
      </c>
      <c r="B3817" s="3">
        <f t="shared" si="59"/>
        <v>2023</v>
      </c>
      <c r="C3817" s="3" t="str" cm="1">
        <f t="array" ref="C3817">_xlfn.IFS(LEFT(A3817,1)="1","1+2 kvartal",LEFT(A3817,1)="2","1+2 kvartal",LEFT(A3817,1)="3","3+4 kvartal",LEFT(A3817,1)="4","3+4 kvartal")</f>
        <v>1+2 kvartal</v>
      </c>
      <c r="D3817" s="3" t="s">
        <v>105</v>
      </c>
      <c r="E3817" s="3" t="s">
        <v>18</v>
      </c>
      <c r="F3817" s="4">
        <v>244</v>
      </c>
      <c r="G3817" s="4">
        <v>1</v>
      </c>
    </row>
    <row r="3818" spans="1:7" x14ac:dyDescent="0.25">
      <c r="A3818" s="3" t="s">
        <v>186</v>
      </c>
      <c r="B3818" s="3">
        <f t="shared" si="59"/>
        <v>2023</v>
      </c>
      <c r="C3818" s="3" t="str" cm="1">
        <f t="array" ref="C3818">_xlfn.IFS(LEFT(A3818,1)="1","1+2 kvartal",LEFT(A3818,1)="2","1+2 kvartal",LEFT(A3818,1)="3","3+4 kvartal",LEFT(A3818,1)="4","3+4 kvartal")</f>
        <v>1+2 kvartal</v>
      </c>
      <c r="D3818" s="3" t="s">
        <v>105</v>
      </c>
      <c r="E3818" s="3" t="s">
        <v>19</v>
      </c>
      <c r="F3818" s="4">
        <v>129</v>
      </c>
      <c r="G3818" s="14">
        <v>0.5</v>
      </c>
    </row>
    <row r="3819" spans="1:7" x14ac:dyDescent="0.25">
      <c r="A3819" s="3" t="s">
        <v>186</v>
      </c>
      <c r="B3819" s="3">
        <f t="shared" si="59"/>
        <v>2023</v>
      </c>
      <c r="C3819" s="3" t="str" cm="1">
        <f t="array" ref="C3819">_xlfn.IFS(LEFT(A3819,1)="1","1+2 kvartal",LEFT(A3819,1)="2","1+2 kvartal",LEFT(A3819,1)="3","3+4 kvartal",LEFT(A3819,1)="4","3+4 kvartal")</f>
        <v>1+2 kvartal</v>
      </c>
      <c r="D3819" s="3" t="s">
        <v>105</v>
      </c>
      <c r="E3819" s="3" t="s">
        <v>20</v>
      </c>
      <c r="F3819" s="4">
        <v>282</v>
      </c>
      <c r="G3819" s="14">
        <v>0.8</v>
      </c>
    </row>
    <row r="3820" spans="1:7" x14ac:dyDescent="0.25">
      <c r="A3820" s="3" t="s">
        <v>186</v>
      </c>
      <c r="B3820" s="3">
        <f t="shared" si="59"/>
        <v>2023</v>
      </c>
      <c r="C3820" s="3" t="str" cm="1">
        <f t="array" ref="C3820">_xlfn.IFS(LEFT(A3820,1)="1","1+2 kvartal",LEFT(A3820,1)="2","1+2 kvartal",LEFT(A3820,1)="3","3+4 kvartal",LEFT(A3820,1)="4","3+4 kvartal")</f>
        <v>1+2 kvartal</v>
      </c>
      <c r="D3820" s="3" t="s">
        <v>105</v>
      </c>
      <c r="E3820" s="3" t="s">
        <v>21</v>
      </c>
      <c r="F3820" s="4">
        <v>193</v>
      </c>
      <c r="G3820" s="14">
        <v>0.3</v>
      </c>
    </row>
    <row r="3821" spans="1:7" x14ac:dyDescent="0.25">
      <c r="A3821" s="3" t="s">
        <v>186</v>
      </c>
      <c r="B3821" s="3">
        <f t="shared" si="59"/>
        <v>2023</v>
      </c>
      <c r="C3821" s="3" t="str" cm="1">
        <f t="array" ref="C3821">_xlfn.IFS(LEFT(A3821,1)="1","1+2 kvartal",LEFT(A3821,1)="2","1+2 kvartal",LEFT(A3821,1)="3","3+4 kvartal",LEFT(A3821,1)="4","3+4 kvartal")</f>
        <v>1+2 kvartal</v>
      </c>
      <c r="D3821" s="3" t="s">
        <v>105</v>
      </c>
      <c r="E3821" s="3" t="s">
        <v>22</v>
      </c>
      <c r="F3821" s="4">
        <v>297</v>
      </c>
      <c r="G3821" s="14">
        <v>0.8</v>
      </c>
    </row>
    <row r="3822" spans="1:7" x14ac:dyDescent="0.25">
      <c r="A3822" s="3" t="s">
        <v>186</v>
      </c>
      <c r="B3822" s="3">
        <f t="shared" si="59"/>
        <v>2023</v>
      </c>
      <c r="C3822" s="3" t="str" cm="1">
        <f t="array" ref="C3822">_xlfn.IFS(LEFT(A3822,1)="1","1+2 kvartal",LEFT(A3822,1)="2","1+2 kvartal",LEFT(A3822,1)="3","3+4 kvartal",LEFT(A3822,1)="4","3+4 kvartal")</f>
        <v>1+2 kvartal</v>
      </c>
      <c r="D3822" s="3" t="s">
        <v>105</v>
      </c>
      <c r="E3822" s="3" t="s">
        <v>23</v>
      </c>
      <c r="F3822" s="4">
        <v>265</v>
      </c>
      <c r="G3822" s="14">
        <v>0.9</v>
      </c>
    </row>
    <row r="3823" spans="1:7" x14ac:dyDescent="0.25">
      <c r="A3823" s="3" t="s">
        <v>186</v>
      </c>
      <c r="B3823" s="3">
        <f t="shared" si="59"/>
        <v>2023</v>
      </c>
      <c r="C3823" s="3" t="str" cm="1">
        <f t="array" ref="C3823">_xlfn.IFS(LEFT(A3823,1)="1","1+2 kvartal",LEFT(A3823,1)="2","1+2 kvartal",LEFT(A3823,1)="3","3+4 kvartal",LEFT(A3823,1)="4","3+4 kvartal")</f>
        <v>1+2 kvartal</v>
      </c>
      <c r="D3823" s="3" t="s">
        <v>105</v>
      </c>
      <c r="E3823" s="3" t="s">
        <v>24</v>
      </c>
      <c r="F3823" s="4">
        <v>104</v>
      </c>
      <c r="G3823" s="14">
        <v>0.4</v>
      </c>
    </row>
    <row r="3824" spans="1:7" x14ac:dyDescent="0.25">
      <c r="A3824" s="3" t="s">
        <v>186</v>
      </c>
      <c r="B3824" s="3">
        <f t="shared" si="59"/>
        <v>2023</v>
      </c>
      <c r="C3824" s="3" t="str" cm="1">
        <f t="array" ref="C3824">_xlfn.IFS(LEFT(A3824,1)="1","1+2 kvartal",LEFT(A3824,1)="2","1+2 kvartal",LEFT(A3824,1)="3","3+4 kvartal",LEFT(A3824,1)="4","3+4 kvartal")</f>
        <v>1+2 kvartal</v>
      </c>
      <c r="D3824" s="3" t="s">
        <v>105</v>
      </c>
      <c r="E3824" s="3" t="s">
        <v>25</v>
      </c>
      <c r="F3824" s="4">
        <v>262</v>
      </c>
      <c r="G3824" s="14">
        <v>0.8</v>
      </c>
    </row>
    <row r="3825" spans="1:7" x14ac:dyDescent="0.25">
      <c r="A3825" s="3" t="s">
        <v>186</v>
      </c>
      <c r="B3825" s="3">
        <f t="shared" si="59"/>
        <v>2023</v>
      </c>
      <c r="C3825" s="3" t="str" cm="1">
        <f t="array" ref="C3825">_xlfn.IFS(LEFT(A3825,1)="1","1+2 kvartal",LEFT(A3825,1)="2","1+2 kvartal",LEFT(A3825,1)="3","3+4 kvartal",LEFT(A3825,1)="4","3+4 kvartal")</f>
        <v>1+2 kvartal</v>
      </c>
      <c r="D3825" s="3" t="s">
        <v>105</v>
      </c>
      <c r="E3825" s="3" t="s">
        <v>26</v>
      </c>
      <c r="F3825" s="4">
        <v>125</v>
      </c>
      <c r="G3825" s="14">
        <v>0.3</v>
      </c>
    </row>
    <row r="3826" spans="1:7" x14ac:dyDescent="0.25">
      <c r="A3826" s="3" t="s">
        <v>186</v>
      </c>
      <c r="B3826" s="3">
        <f t="shared" si="59"/>
        <v>2023</v>
      </c>
      <c r="C3826" s="3" t="str" cm="1">
        <f t="array" ref="C3826">_xlfn.IFS(LEFT(A3826,1)="1","1+2 kvartal",LEFT(A3826,1)="2","1+2 kvartal",LEFT(A3826,1)="3","3+4 kvartal",LEFT(A3826,1)="4","3+4 kvartal")</f>
        <v>1+2 kvartal</v>
      </c>
      <c r="D3826" s="3" t="s">
        <v>105</v>
      </c>
      <c r="E3826" s="3" t="s">
        <v>27</v>
      </c>
      <c r="F3826" s="4">
        <v>218</v>
      </c>
      <c r="G3826" s="14">
        <v>0.5</v>
      </c>
    </row>
    <row r="3827" spans="1:7" x14ac:dyDescent="0.25">
      <c r="A3827" s="3" t="s">
        <v>186</v>
      </c>
      <c r="B3827" s="3">
        <f t="shared" si="59"/>
        <v>2023</v>
      </c>
      <c r="C3827" s="3" t="str" cm="1">
        <f t="array" ref="C3827">_xlfn.IFS(LEFT(A3827,1)="1","1+2 kvartal",LEFT(A3827,1)="2","1+2 kvartal",LEFT(A3827,1)="3","3+4 kvartal",LEFT(A3827,1)="4","3+4 kvartal")</f>
        <v>1+2 kvartal</v>
      </c>
      <c r="D3827" s="3" t="s">
        <v>105</v>
      </c>
      <c r="E3827" s="3" t="s">
        <v>28</v>
      </c>
      <c r="F3827" s="4">
        <v>84</v>
      </c>
      <c r="G3827" s="14">
        <v>0.5</v>
      </c>
    </row>
    <row r="3828" spans="1:7" x14ac:dyDescent="0.25">
      <c r="A3828" s="3" t="s">
        <v>186</v>
      </c>
      <c r="B3828" s="3">
        <f t="shared" si="59"/>
        <v>2023</v>
      </c>
      <c r="C3828" s="3" t="str" cm="1">
        <f t="array" ref="C3828">_xlfn.IFS(LEFT(A3828,1)="1","1+2 kvartal",LEFT(A3828,1)="2","1+2 kvartal",LEFT(A3828,1)="3","3+4 kvartal",LEFT(A3828,1)="4","3+4 kvartal")</f>
        <v>1+2 kvartal</v>
      </c>
      <c r="D3828" s="3" t="s">
        <v>105</v>
      </c>
      <c r="E3828" s="3" t="s">
        <v>29</v>
      </c>
      <c r="F3828" s="4">
        <v>159</v>
      </c>
      <c r="G3828" s="14">
        <v>0.5</v>
      </c>
    </row>
    <row r="3829" spans="1:7" x14ac:dyDescent="0.25">
      <c r="A3829" s="3" t="s">
        <v>186</v>
      </c>
      <c r="B3829" s="3">
        <f t="shared" si="59"/>
        <v>2023</v>
      </c>
      <c r="C3829" s="3" t="str" cm="1">
        <f t="array" ref="C3829">_xlfn.IFS(LEFT(A3829,1)="1","1+2 kvartal",LEFT(A3829,1)="2","1+2 kvartal",LEFT(A3829,1)="3","3+4 kvartal",LEFT(A3829,1)="4","3+4 kvartal")</f>
        <v>1+2 kvartal</v>
      </c>
      <c r="D3829" s="3" t="s">
        <v>105</v>
      </c>
      <c r="E3829" s="3" t="s">
        <v>30</v>
      </c>
      <c r="F3829" s="4">
        <v>222</v>
      </c>
      <c r="G3829" s="14">
        <v>0.9</v>
      </c>
    </row>
    <row r="3830" spans="1:7" x14ac:dyDescent="0.25">
      <c r="A3830" s="3" t="s">
        <v>186</v>
      </c>
      <c r="B3830" s="3">
        <f t="shared" si="59"/>
        <v>2023</v>
      </c>
      <c r="C3830" s="3" t="str" cm="1">
        <f t="array" ref="C3830">_xlfn.IFS(LEFT(A3830,1)="1","1+2 kvartal",LEFT(A3830,1)="2","1+2 kvartal",LEFT(A3830,1)="3","3+4 kvartal",LEFT(A3830,1)="4","3+4 kvartal")</f>
        <v>1+2 kvartal</v>
      </c>
      <c r="D3830" s="3" t="s">
        <v>105</v>
      </c>
      <c r="E3830" s="3" t="s">
        <v>31</v>
      </c>
      <c r="F3830" s="4">
        <v>436</v>
      </c>
      <c r="G3830" s="14">
        <v>1.2</v>
      </c>
    </row>
    <row r="3831" spans="1:7" x14ac:dyDescent="0.25">
      <c r="A3831" s="3" t="s">
        <v>186</v>
      </c>
      <c r="B3831" s="3">
        <f t="shared" si="59"/>
        <v>2023</v>
      </c>
      <c r="C3831" s="3" t="str" cm="1">
        <f t="array" ref="C3831">_xlfn.IFS(LEFT(A3831,1)="1","1+2 kvartal",LEFT(A3831,1)="2","1+2 kvartal",LEFT(A3831,1)="3","3+4 kvartal",LEFT(A3831,1)="4","3+4 kvartal")</f>
        <v>1+2 kvartal</v>
      </c>
      <c r="D3831" s="3" t="s">
        <v>105</v>
      </c>
      <c r="E3831" s="3" t="s">
        <v>32</v>
      </c>
      <c r="F3831" s="4">
        <v>379</v>
      </c>
      <c r="G3831" s="14">
        <v>1.1000000000000001</v>
      </c>
    </row>
    <row r="3832" spans="1:7" x14ac:dyDescent="0.25">
      <c r="A3832" s="3" t="s">
        <v>186</v>
      </c>
      <c r="B3832" s="3">
        <f t="shared" si="59"/>
        <v>2023</v>
      </c>
      <c r="C3832" s="3" t="str" cm="1">
        <f t="array" ref="C3832">_xlfn.IFS(LEFT(A3832,1)="1","1+2 kvartal",LEFT(A3832,1)="2","1+2 kvartal",LEFT(A3832,1)="3","3+4 kvartal",LEFT(A3832,1)="4","3+4 kvartal")</f>
        <v>1+2 kvartal</v>
      </c>
      <c r="D3832" s="3" t="s">
        <v>105</v>
      </c>
      <c r="E3832" s="3" t="s">
        <v>33</v>
      </c>
      <c r="F3832" s="4">
        <v>214</v>
      </c>
      <c r="G3832" s="14">
        <v>1.1000000000000001</v>
      </c>
    </row>
    <row r="3833" spans="1:7" x14ac:dyDescent="0.25">
      <c r="A3833" s="3" t="s">
        <v>186</v>
      </c>
      <c r="B3833" s="3">
        <f t="shared" si="59"/>
        <v>2023</v>
      </c>
      <c r="C3833" s="3" t="str" cm="1">
        <f t="array" ref="C3833">_xlfn.IFS(LEFT(A3833,1)="1","1+2 kvartal",LEFT(A3833,1)="2","1+2 kvartal",LEFT(A3833,1)="3","3+4 kvartal",LEFT(A3833,1)="4","3+4 kvartal")</f>
        <v>1+2 kvartal</v>
      </c>
      <c r="D3833" s="3" t="s">
        <v>105</v>
      </c>
      <c r="E3833" s="3" t="s">
        <v>34</v>
      </c>
      <c r="F3833" s="4">
        <v>224</v>
      </c>
      <c r="G3833" s="14">
        <v>0.7</v>
      </c>
    </row>
    <row r="3834" spans="1:7" x14ac:dyDescent="0.25">
      <c r="A3834" s="3" t="s">
        <v>186</v>
      </c>
      <c r="B3834" s="3">
        <f t="shared" si="59"/>
        <v>2023</v>
      </c>
      <c r="C3834" s="3" t="str" cm="1">
        <f t="array" ref="C3834">_xlfn.IFS(LEFT(A3834,1)="1","1+2 kvartal",LEFT(A3834,1)="2","1+2 kvartal",LEFT(A3834,1)="3","3+4 kvartal",LEFT(A3834,1)="4","3+4 kvartal")</f>
        <v>1+2 kvartal</v>
      </c>
      <c r="D3834" s="3" t="s">
        <v>105</v>
      </c>
      <c r="E3834" s="3" t="s">
        <v>35</v>
      </c>
      <c r="F3834" s="4">
        <v>314</v>
      </c>
      <c r="G3834" s="14">
        <v>0.8</v>
      </c>
    </row>
    <row r="3835" spans="1:7" x14ac:dyDescent="0.25">
      <c r="A3835" s="3" t="s">
        <v>186</v>
      </c>
      <c r="B3835" s="3">
        <f t="shared" si="59"/>
        <v>2023</v>
      </c>
      <c r="C3835" s="3" t="str" cm="1">
        <f t="array" ref="C3835">_xlfn.IFS(LEFT(A3835,1)="1","1+2 kvartal",LEFT(A3835,1)="2","1+2 kvartal",LEFT(A3835,1)="3","3+4 kvartal",LEFT(A3835,1)="4","3+4 kvartal")</f>
        <v>1+2 kvartal</v>
      </c>
      <c r="D3835" s="3" t="s">
        <v>105</v>
      </c>
      <c r="E3835" s="3" t="s">
        <v>36</v>
      </c>
      <c r="F3835" s="4">
        <v>109</v>
      </c>
      <c r="G3835" s="14">
        <v>0.6</v>
      </c>
    </row>
    <row r="3836" spans="1:7" x14ac:dyDescent="0.25">
      <c r="A3836" s="3" t="s">
        <v>186</v>
      </c>
      <c r="B3836" s="3">
        <f t="shared" si="59"/>
        <v>2023</v>
      </c>
      <c r="C3836" s="3" t="str" cm="1">
        <f t="array" ref="C3836">_xlfn.IFS(LEFT(A3836,1)="1","1+2 kvartal",LEFT(A3836,1)="2","1+2 kvartal",LEFT(A3836,1)="3","3+4 kvartal",LEFT(A3836,1)="4","3+4 kvartal")</f>
        <v>1+2 kvartal</v>
      </c>
      <c r="D3836" s="3" t="s">
        <v>105</v>
      </c>
      <c r="E3836" s="3" t="s">
        <v>37</v>
      </c>
      <c r="F3836" s="4">
        <v>375</v>
      </c>
      <c r="G3836" s="14">
        <v>0.7</v>
      </c>
    </row>
    <row r="3837" spans="1:7" x14ac:dyDescent="0.25">
      <c r="A3837" s="3" t="s">
        <v>186</v>
      </c>
      <c r="B3837" s="3">
        <f t="shared" si="59"/>
        <v>2023</v>
      </c>
      <c r="C3837" s="3" t="str" cm="1">
        <f t="array" ref="C3837">_xlfn.IFS(LEFT(A3837,1)="1","1+2 kvartal",LEFT(A3837,1)="2","1+2 kvartal",LEFT(A3837,1)="3","3+4 kvartal",LEFT(A3837,1)="4","3+4 kvartal")</f>
        <v>1+2 kvartal</v>
      </c>
      <c r="D3837" s="3" t="s">
        <v>105</v>
      </c>
      <c r="E3837" s="3" t="s">
        <v>38</v>
      </c>
      <c r="F3837" s="4">
        <v>174</v>
      </c>
      <c r="G3837" s="14">
        <v>0.5</v>
      </c>
    </row>
    <row r="3838" spans="1:7" x14ac:dyDescent="0.25">
      <c r="A3838" s="3" t="s">
        <v>186</v>
      </c>
      <c r="B3838" s="3">
        <f t="shared" si="59"/>
        <v>2023</v>
      </c>
      <c r="C3838" s="3" t="str" cm="1">
        <f t="array" ref="C3838">_xlfn.IFS(LEFT(A3838,1)="1","1+2 kvartal",LEFT(A3838,1)="2","1+2 kvartal",LEFT(A3838,1)="3","3+4 kvartal",LEFT(A3838,1)="4","3+4 kvartal")</f>
        <v>1+2 kvartal</v>
      </c>
      <c r="D3838" s="3" t="s">
        <v>105</v>
      </c>
      <c r="E3838" s="3" t="s">
        <v>39</v>
      </c>
      <c r="F3838" s="4">
        <v>354</v>
      </c>
      <c r="G3838" s="14">
        <v>0.9</v>
      </c>
    </row>
    <row r="3839" spans="1:7" x14ac:dyDescent="0.25">
      <c r="A3839" s="3" t="s">
        <v>186</v>
      </c>
      <c r="B3839" s="3">
        <f t="shared" si="59"/>
        <v>2023</v>
      </c>
      <c r="C3839" s="3" t="str" cm="1">
        <f t="array" ref="C3839">_xlfn.IFS(LEFT(A3839,1)="1","1+2 kvartal",LEFT(A3839,1)="2","1+2 kvartal",LEFT(A3839,1)="3","3+4 kvartal",LEFT(A3839,1)="4","3+4 kvartal")</f>
        <v>1+2 kvartal</v>
      </c>
      <c r="D3839" s="3" t="s">
        <v>105</v>
      </c>
      <c r="E3839" s="3" t="s">
        <v>40</v>
      </c>
      <c r="F3839" s="4">
        <v>322</v>
      </c>
      <c r="G3839" s="14">
        <v>0.7</v>
      </c>
    </row>
    <row r="3840" spans="1:7" x14ac:dyDescent="0.25">
      <c r="A3840" s="3" t="s">
        <v>186</v>
      </c>
      <c r="B3840" s="3">
        <f t="shared" si="59"/>
        <v>2023</v>
      </c>
      <c r="C3840" s="3" t="str" cm="1">
        <f t="array" ref="C3840">_xlfn.IFS(LEFT(A3840,1)="1","1+2 kvartal",LEFT(A3840,1)="2","1+2 kvartal",LEFT(A3840,1)="3","3+4 kvartal",LEFT(A3840,1)="4","3+4 kvartal")</f>
        <v>1+2 kvartal</v>
      </c>
      <c r="D3840" s="3" t="s">
        <v>105</v>
      </c>
      <c r="E3840" s="3" t="s">
        <v>41</v>
      </c>
      <c r="F3840" s="4">
        <v>306</v>
      </c>
      <c r="G3840" s="14">
        <v>0.8</v>
      </c>
    </row>
    <row r="3841" spans="1:7" x14ac:dyDescent="0.25">
      <c r="A3841" s="3" t="s">
        <v>186</v>
      </c>
      <c r="B3841" s="3">
        <f t="shared" si="59"/>
        <v>2023</v>
      </c>
      <c r="C3841" s="3" t="str" cm="1">
        <f t="array" ref="C3841">_xlfn.IFS(LEFT(A3841,1)="1","1+2 kvartal",LEFT(A3841,1)="2","1+2 kvartal",LEFT(A3841,1)="3","3+4 kvartal",LEFT(A3841,1)="4","3+4 kvartal")</f>
        <v>1+2 kvartal</v>
      </c>
      <c r="D3841" s="3" t="s">
        <v>105</v>
      </c>
      <c r="E3841" s="3" t="s">
        <v>42</v>
      </c>
      <c r="F3841" s="4">
        <v>315</v>
      </c>
      <c r="G3841" s="14">
        <v>0.5</v>
      </c>
    </row>
    <row r="3842" spans="1:7" x14ac:dyDescent="0.25">
      <c r="A3842" s="3" t="s">
        <v>186</v>
      </c>
      <c r="B3842" s="3">
        <f t="shared" si="59"/>
        <v>2023</v>
      </c>
      <c r="C3842" s="3" t="str" cm="1">
        <f t="array" ref="C3842">_xlfn.IFS(LEFT(A3842,1)="1","1+2 kvartal",LEFT(A3842,1)="2","1+2 kvartal",LEFT(A3842,1)="3","3+4 kvartal",LEFT(A3842,1)="4","3+4 kvartal")</f>
        <v>1+2 kvartal</v>
      </c>
      <c r="D3842" s="3" t="s">
        <v>105</v>
      </c>
      <c r="E3842" s="3" t="s">
        <v>43</v>
      </c>
      <c r="F3842" s="4">
        <v>229</v>
      </c>
      <c r="G3842" s="14">
        <v>0.7</v>
      </c>
    </row>
    <row r="3843" spans="1:7" x14ac:dyDescent="0.25">
      <c r="A3843" s="3" t="s">
        <v>186</v>
      </c>
      <c r="B3843" s="3">
        <f t="shared" si="59"/>
        <v>2023</v>
      </c>
      <c r="C3843" s="3" t="str" cm="1">
        <f t="array" ref="C3843">_xlfn.IFS(LEFT(A3843,1)="1","1+2 kvartal",LEFT(A3843,1)="2","1+2 kvartal",LEFT(A3843,1)="3","3+4 kvartal",LEFT(A3843,1)="4","3+4 kvartal")</f>
        <v>1+2 kvartal</v>
      </c>
      <c r="D3843" s="3" t="s">
        <v>105</v>
      </c>
      <c r="E3843" s="3" t="s">
        <v>44</v>
      </c>
      <c r="F3843" s="4">
        <v>167</v>
      </c>
      <c r="G3843" s="14">
        <v>0.5</v>
      </c>
    </row>
    <row r="3844" spans="1:7" x14ac:dyDescent="0.25">
      <c r="A3844" s="3" t="s">
        <v>186</v>
      </c>
      <c r="B3844" s="3">
        <f t="shared" ref="B3844:B3907" si="60">VALUE(RIGHT(A3844,4))</f>
        <v>2023</v>
      </c>
      <c r="C3844" s="3" t="str" cm="1">
        <f t="array" ref="C3844">_xlfn.IFS(LEFT(A3844,1)="1","1+2 kvartal",LEFT(A3844,1)="2","1+2 kvartal",LEFT(A3844,1)="3","3+4 kvartal",LEFT(A3844,1)="4","3+4 kvartal")</f>
        <v>1+2 kvartal</v>
      </c>
      <c r="D3844" s="3" t="s">
        <v>105</v>
      </c>
      <c r="E3844" s="3" t="s">
        <v>45</v>
      </c>
      <c r="F3844" s="4">
        <v>63</v>
      </c>
      <c r="G3844" s="14">
        <v>0.5</v>
      </c>
    </row>
    <row r="3845" spans="1:7" x14ac:dyDescent="0.25">
      <c r="A3845" s="3" t="s">
        <v>186</v>
      </c>
      <c r="B3845" s="3">
        <f t="shared" si="60"/>
        <v>2023</v>
      </c>
      <c r="C3845" s="3" t="str" cm="1">
        <f t="array" ref="C3845">_xlfn.IFS(LEFT(A3845,1)="1","1+2 kvartal",LEFT(A3845,1)="2","1+2 kvartal",LEFT(A3845,1)="3","3+4 kvartal",LEFT(A3845,1)="4","3+4 kvartal")</f>
        <v>1+2 kvartal</v>
      </c>
      <c r="D3845" s="3" t="s">
        <v>105</v>
      </c>
      <c r="E3845" s="3" t="s">
        <v>46</v>
      </c>
      <c r="F3845" s="4">
        <v>207</v>
      </c>
      <c r="G3845" s="14">
        <v>0.8</v>
      </c>
    </row>
    <row r="3846" spans="1:7" x14ac:dyDescent="0.25">
      <c r="A3846" s="3" t="s">
        <v>186</v>
      </c>
      <c r="B3846" s="3">
        <f t="shared" si="60"/>
        <v>2023</v>
      </c>
      <c r="C3846" s="3" t="str" cm="1">
        <f t="array" ref="C3846">_xlfn.IFS(LEFT(A3846,1)="1","1+2 kvartal",LEFT(A3846,1)="2","1+2 kvartal",LEFT(A3846,1)="3","3+4 kvartal",LEFT(A3846,1)="4","3+4 kvartal")</f>
        <v>1+2 kvartal</v>
      </c>
      <c r="D3846" s="3" t="s">
        <v>105</v>
      </c>
      <c r="E3846" s="3" t="s">
        <v>47</v>
      </c>
      <c r="F3846" s="4">
        <v>78</v>
      </c>
      <c r="G3846" s="14">
        <v>0.5</v>
      </c>
    </row>
    <row r="3847" spans="1:7" x14ac:dyDescent="0.25">
      <c r="A3847" s="3" t="s">
        <v>186</v>
      </c>
      <c r="B3847" s="3">
        <f t="shared" si="60"/>
        <v>2023</v>
      </c>
      <c r="C3847" s="3" t="str" cm="1">
        <f t="array" ref="C3847">_xlfn.IFS(LEFT(A3847,1)="1","1+2 kvartal",LEFT(A3847,1)="2","1+2 kvartal",LEFT(A3847,1)="3","3+4 kvartal",LEFT(A3847,1)="4","3+4 kvartal")</f>
        <v>1+2 kvartal</v>
      </c>
      <c r="D3847" s="3" t="s">
        <v>105</v>
      </c>
      <c r="E3847" s="3" t="s">
        <v>48</v>
      </c>
      <c r="F3847" s="4">
        <v>201</v>
      </c>
      <c r="G3847" s="14">
        <v>0.9</v>
      </c>
    </row>
    <row r="3848" spans="1:7" x14ac:dyDescent="0.25">
      <c r="A3848" s="3" t="s">
        <v>186</v>
      </c>
      <c r="B3848" s="3">
        <f t="shared" si="60"/>
        <v>2023</v>
      </c>
      <c r="C3848" s="3" t="str" cm="1">
        <f t="array" ref="C3848">_xlfn.IFS(LEFT(A3848,1)="1","1+2 kvartal",LEFT(A3848,1)="2","1+2 kvartal",LEFT(A3848,1)="3","3+4 kvartal",LEFT(A3848,1)="4","3+4 kvartal")</f>
        <v>1+2 kvartal</v>
      </c>
      <c r="D3848" s="3" t="s">
        <v>105</v>
      </c>
      <c r="E3848" s="3" t="s">
        <v>49</v>
      </c>
      <c r="F3848" s="4">
        <v>302</v>
      </c>
      <c r="G3848" s="4">
        <v>1</v>
      </c>
    </row>
    <row r="3849" spans="1:7" x14ac:dyDescent="0.25">
      <c r="A3849" s="3" t="s">
        <v>186</v>
      </c>
      <c r="B3849" s="3">
        <f t="shared" si="60"/>
        <v>2023</v>
      </c>
      <c r="C3849" s="3" t="str" cm="1">
        <f t="array" ref="C3849">_xlfn.IFS(LEFT(A3849,1)="1","1+2 kvartal",LEFT(A3849,1)="2","1+2 kvartal",LEFT(A3849,1)="3","3+4 kvartal",LEFT(A3849,1)="4","3+4 kvartal")</f>
        <v>1+2 kvartal</v>
      </c>
      <c r="D3849" s="3" t="s">
        <v>105</v>
      </c>
      <c r="E3849" s="3" t="s">
        <v>50</v>
      </c>
      <c r="F3849" s="4">
        <v>149</v>
      </c>
      <c r="G3849" s="4">
        <v>1</v>
      </c>
    </row>
    <row r="3850" spans="1:7" x14ac:dyDescent="0.25">
      <c r="A3850" s="3" t="s">
        <v>186</v>
      </c>
      <c r="B3850" s="3">
        <f t="shared" si="60"/>
        <v>2023</v>
      </c>
      <c r="C3850" s="3" t="str" cm="1">
        <f t="array" ref="C3850">_xlfn.IFS(LEFT(A3850,1)="1","1+2 kvartal",LEFT(A3850,1)="2","1+2 kvartal",LEFT(A3850,1)="3","3+4 kvartal",LEFT(A3850,1)="4","3+4 kvartal")</f>
        <v>1+2 kvartal</v>
      </c>
      <c r="D3850" s="3" t="s">
        <v>105</v>
      </c>
      <c r="E3850" s="3" t="s">
        <v>51</v>
      </c>
      <c r="F3850" s="4">
        <v>379</v>
      </c>
      <c r="G3850" s="14">
        <v>0.6</v>
      </c>
    </row>
    <row r="3851" spans="1:7" x14ac:dyDescent="0.25">
      <c r="A3851" s="3" t="s">
        <v>186</v>
      </c>
      <c r="B3851" s="3">
        <f t="shared" si="60"/>
        <v>2023</v>
      </c>
      <c r="C3851" s="3" t="str" cm="1">
        <f t="array" ref="C3851">_xlfn.IFS(LEFT(A3851,1)="1","1+2 kvartal",LEFT(A3851,1)="2","1+2 kvartal",LEFT(A3851,1)="3","3+4 kvartal",LEFT(A3851,1)="4","3+4 kvartal")</f>
        <v>1+2 kvartal</v>
      </c>
      <c r="D3851" s="3" t="s">
        <v>105</v>
      </c>
      <c r="E3851" s="3" t="s">
        <v>52</v>
      </c>
      <c r="F3851" s="4">
        <v>1247</v>
      </c>
      <c r="G3851" s="14">
        <v>0.3</v>
      </c>
    </row>
    <row r="3852" spans="1:7" x14ac:dyDescent="0.25">
      <c r="A3852" s="3" t="s">
        <v>186</v>
      </c>
      <c r="B3852" s="3">
        <f t="shared" si="60"/>
        <v>2023</v>
      </c>
      <c r="C3852" s="3" t="str" cm="1">
        <f t="array" ref="C3852">_xlfn.IFS(LEFT(A3852,1)="1","1+2 kvartal",LEFT(A3852,1)="2","1+2 kvartal",LEFT(A3852,1)="3","3+4 kvartal",LEFT(A3852,1)="4","3+4 kvartal")</f>
        <v>1+2 kvartal</v>
      </c>
      <c r="D3852" s="3" t="s">
        <v>105</v>
      </c>
      <c r="E3852" s="3" t="s">
        <v>53</v>
      </c>
      <c r="F3852" s="4">
        <v>229</v>
      </c>
      <c r="G3852" s="14">
        <v>0.6</v>
      </c>
    </row>
    <row r="3853" spans="1:7" x14ac:dyDescent="0.25">
      <c r="A3853" s="3" t="s">
        <v>186</v>
      </c>
      <c r="B3853" s="3">
        <f t="shared" si="60"/>
        <v>2023</v>
      </c>
      <c r="C3853" s="3" t="str" cm="1">
        <f t="array" ref="C3853">_xlfn.IFS(LEFT(A3853,1)="1","1+2 kvartal",LEFT(A3853,1)="2","1+2 kvartal",LEFT(A3853,1)="3","3+4 kvartal",LEFT(A3853,1)="4","3+4 kvartal")</f>
        <v>1+2 kvartal</v>
      </c>
      <c r="D3853" s="3" t="s">
        <v>105</v>
      </c>
      <c r="E3853" s="3" t="s">
        <v>54</v>
      </c>
      <c r="F3853" s="4">
        <v>124</v>
      </c>
      <c r="G3853" s="14">
        <v>1.8</v>
      </c>
    </row>
    <row r="3854" spans="1:7" x14ac:dyDescent="0.25">
      <c r="A3854" s="3" t="s">
        <v>186</v>
      </c>
      <c r="B3854" s="3">
        <f t="shared" si="60"/>
        <v>2023</v>
      </c>
      <c r="C3854" s="3" t="str" cm="1">
        <f t="array" ref="C3854">_xlfn.IFS(LEFT(A3854,1)="1","1+2 kvartal",LEFT(A3854,1)="2","1+2 kvartal",LEFT(A3854,1)="3","3+4 kvartal",LEFT(A3854,1)="4","3+4 kvartal")</f>
        <v>1+2 kvartal</v>
      </c>
      <c r="D3854" s="3" t="s">
        <v>105</v>
      </c>
      <c r="E3854" s="3" t="s">
        <v>55</v>
      </c>
      <c r="F3854" s="4">
        <v>111</v>
      </c>
      <c r="G3854" s="14">
        <v>0.6</v>
      </c>
    </row>
    <row r="3855" spans="1:7" x14ac:dyDescent="0.25">
      <c r="A3855" s="3" t="s">
        <v>186</v>
      </c>
      <c r="B3855" s="3">
        <f t="shared" si="60"/>
        <v>2023</v>
      </c>
      <c r="C3855" s="3" t="str" cm="1">
        <f t="array" ref="C3855">_xlfn.IFS(LEFT(A3855,1)="1","1+2 kvartal",LEFT(A3855,1)="2","1+2 kvartal",LEFT(A3855,1)="3","3+4 kvartal",LEFT(A3855,1)="4","3+4 kvartal")</f>
        <v>1+2 kvartal</v>
      </c>
      <c r="D3855" s="3" t="s">
        <v>105</v>
      </c>
      <c r="E3855" s="3" t="s">
        <v>56</v>
      </c>
      <c r="F3855" s="4">
        <v>92</v>
      </c>
      <c r="G3855" s="14">
        <v>0.8</v>
      </c>
    </row>
    <row r="3856" spans="1:7" x14ac:dyDescent="0.25">
      <c r="A3856" s="3" t="s">
        <v>186</v>
      </c>
      <c r="B3856" s="3">
        <f t="shared" si="60"/>
        <v>2023</v>
      </c>
      <c r="C3856" s="3" t="str" cm="1">
        <f t="array" ref="C3856">_xlfn.IFS(LEFT(A3856,1)="1","1+2 kvartal",LEFT(A3856,1)="2","1+2 kvartal",LEFT(A3856,1)="3","3+4 kvartal",LEFT(A3856,1)="4","3+4 kvartal")</f>
        <v>1+2 kvartal</v>
      </c>
      <c r="D3856" s="3" t="s">
        <v>105</v>
      </c>
      <c r="E3856" s="3" t="s">
        <v>57</v>
      </c>
      <c r="F3856" s="4">
        <v>370</v>
      </c>
      <c r="G3856" s="14">
        <v>1.6</v>
      </c>
    </row>
    <row r="3857" spans="1:7" x14ac:dyDescent="0.25">
      <c r="A3857" s="3" t="s">
        <v>186</v>
      </c>
      <c r="B3857" s="3">
        <f t="shared" si="60"/>
        <v>2023</v>
      </c>
      <c r="C3857" s="3" t="str" cm="1">
        <f t="array" ref="C3857">_xlfn.IFS(LEFT(A3857,1)="1","1+2 kvartal",LEFT(A3857,1)="2","1+2 kvartal",LEFT(A3857,1)="3","3+4 kvartal",LEFT(A3857,1)="4","3+4 kvartal")</f>
        <v>1+2 kvartal</v>
      </c>
      <c r="D3857" s="3" t="s">
        <v>105</v>
      </c>
      <c r="E3857" s="3" t="s">
        <v>58</v>
      </c>
      <c r="F3857" s="4">
        <v>112</v>
      </c>
      <c r="G3857" s="14">
        <v>0.3</v>
      </c>
    </row>
    <row r="3858" spans="1:7" x14ac:dyDescent="0.25">
      <c r="A3858" s="3" t="s">
        <v>186</v>
      </c>
      <c r="B3858" s="3">
        <f t="shared" si="60"/>
        <v>2023</v>
      </c>
      <c r="C3858" s="3" t="str" cm="1">
        <f t="array" ref="C3858">_xlfn.IFS(LEFT(A3858,1)="1","1+2 kvartal",LEFT(A3858,1)="2","1+2 kvartal",LEFT(A3858,1)="3","3+4 kvartal",LEFT(A3858,1)="4","3+4 kvartal")</f>
        <v>1+2 kvartal</v>
      </c>
      <c r="D3858" s="3" t="s">
        <v>105</v>
      </c>
      <c r="E3858" s="3" t="s">
        <v>59</v>
      </c>
      <c r="F3858" s="4">
        <v>14</v>
      </c>
      <c r="G3858" s="14">
        <v>1.5</v>
      </c>
    </row>
    <row r="3859" spans="1:7" x14ac:dyDescent="0.25">
      <c r="A3859" s="3" t="s">
        <v>186</v>
      </c>
      <c r="B3859" s="3">
        <f t="shared" si="60"/>
        <v>2023</v>
      </c>
      <c r="C3859" s="3" t="str" cm="1">
        <f t="array" ref="C3859">_xlfn.IFS(LEFT(A3859,1)="1","1+2 kvartal",LEFT(A3859,1)="2","1+2 kvartal",LEFT(A3859,1)="3","3+4 kvartal",LEFT(A3859,1)="4","3+4 kvartal")</f>
        <v>1+2 kvartal</v>
      </c>
      <c r="D3859" s="3" t="s">
        <v>105</v>
      </c>
      <c r="E3859" s="3" t="s">
        <v>60</v>
      </c>
      <c r="F3859" s="4">
        <v>207</v>
      </c>
      <c r="G3859" s="14">
        <v>0.8</v>
      </c>
    </row>
    <row r="3860" spans="1:7" x14ac:dyDescent="0.25">
      <c r="A3860" s="3" t="s">
        <v>186</v>
      </c>
      <c r="B3860" s="3">
        <f t="shared" si="60"/>
        <v>2023</v>
      </c>
      <c r="C3860" s="3" t="str" cm="1">
        <f t="array" ref="C3860">_xlfn.IFS(LEFT(A3860,1)="1","1+2 kvartal",LEFT(A3860,1)="2","1+2 kvartal",LEFT(A3860,1)="3","3+4 kvartal",LEFT(A3860,1)="4","3+4 kvartal")</f>
        <v>1+2 kvartal</v>
      </c>
      <c r="D3860" s="3" t="s">
        <v>105</v>
      </c>
      <c r="E3860" s="3" t="s">
        <v>61</v>
      </c>
      <c r="F3860" s="4">
        <v>191</v>
      </c>
      <c r="G3860" s="14">
        <v>0.8</v>
      </c>
    </row>
    <row r="3861" spans="1:7" x14ac:dyDescent="0.25">
      <c r="A3861" s="3" t="s">
        <v>186</v>
      </c>
      <c r="B3861" s="3">
        <f t="shared" si="60"/>
        <v>2023</v>
      </c>
      <c r="C3861" s="3" t="str" cm="1">
        <f t="array" ref="C3861">_xlfn.IFS(LEFT(A3861,1)="1","1+2 kvartal",LEFT(A3861,1)="2","1+2 kvartal",LEFT(A3861,1)="3","3+4 kvartal",LEFT(A3861,1)="4","3+4 kvartal")</f>
        <v>1+2 kvartal</v>
      </c>
      <c r="D3861" s="3" t="s">
        <v>105</v>
      </c>
      <c r="E3861" s="3" t="s">
        <v>62</v>
      </c>
      <c r="F3861" s="4">
        <v>101</v>
      </c>
      <c r="G3861" s="14">
        <v>0.8</v>
      </c>
    </row>
    <row r="3862" spans="1:7" x14ac:dyDescent="0.25">
      <c r="A3862" s="3" t="s">
        <v>186</v>
      </c>
      <c r="B3862" s="3">
        <f t="shared" si="60"/>
        <v>2023</v>
      </c>
      <c r="C3862" s="3" t="str" cm="1">
        <f t="array" ref="C3862">_xlfn.IFS(LEFT(A3862,1)="1","1+2 kvartal",LEFT(A3862,1)="2","1+2 kvartal",LEFT(A3862,1)="3","3+4 kvartal",LEFT(A3862,1)="4","3+4 kvartal")</f>
        <v>1+2 kvartal</v>
      </c>
      <c r="D3862" s="3" t="s">
        <v>105</v>
      </c>
      <c r="E3862" s="3" t="s">
        <v>63</v>
      </c>
      <c r="F3862" s="4">
        <v>276</v>
      </c>
      <c r="G3862" s="14">
        <v>1.2</v>
      </c>
    </row>
    <row r="3863" spans="1:7" x14ac:dyDescent="0.25">
      <c r="A3863" s="3" t="s">
        <v>186</v>
      </c>
      <c r="B3863" s="3">
        <f t="shared" si="60"/>
        <v>2023</v>
      </c>
      <c r="C3863" s="3" t="str" cm="1">
        <f t="array" ref="C3863">_xlfn.IFS(LEFT(A3863,1)="1","1+2 kvartal",LEFT(A3863,1)="2","1+2 kvartal",LEFT(A3863,1)="3","3+4 kvartal",LEFT(A3863,1)="4","3+4 kvartal")</f>
        <v>1+2 kvartal</v>
      </c>
      <c r="D3863" s="3" t="s">
        <v>105</v>
      </c>
      <c r="E3863" s="3" t="s">
        <v>64</v>
      </c>
      <c r="F3863" s="4">
        <v>181</v>
      </c>
      <c r="G3863" s="4">
        <v>1</v>
      </c>
    </row>
    <row r="3864" spans="1:7" x14ac:dyDescent="0.25">
      <c r="A3864" s="3" t="s">
        <v>186</v>
      </c>
      <c r="B3864" s="3">
        <f t="shared" si="60"/>
        <v>2023</v>
      </c>
      <c r="C3864" s="3" t="str" cm="1">
        <f t="array" ref="C3864">_xlfn.IFS(LEFT(A3864,1)="1","1+2 kvartal",LEFT(A3864,1)="2","1+2 kvartal",LEFT(A3864,1)="3","3+4 kvartal",LEFT(A3864,1)="4","3+4 kvartal")</f>
        <v>1+2 kvartal</v>
      </c>
      <c r="D3864" s="3" t="s">
        <v>105</v>
      </c>
      <c r="E3864" s="3" t="s">
        <v>65</v>
      </c>
      <c r="F3864" s="4">
        <v>168</v>
      </c>
      <c r="G3864" s="14">
        <v>0.9</v>
      </c>
    </row>
    <row r="3865" spans="1:7" x14ac:dyDescent="0.25">
      <c r="A3865" s="3" t="s">
        <v>186</v>
      </c>
      <c r="B3865" s="3">
        <f t="shared" si="60"/>
        <v>2023</v>
      </c>
      <c r="C3865" s="3" t="str" cm="1">
        <f t="array" ref="C3865">_xlfn.IFS(LEFT(A3865,1)="1","1+2 kvartal",LEFT(A3865,1)="2","1+2 kvartal",LEFT(A3865,1)="3","3+4 kvartal",LEFT(A3865,1)="4","3+4 kvartal")</f>
        <v>1+2 kvartal</v>
      </c>
      <c r="D3865" s="3" t="s">
        <v>105</v>
      </c>
      <c r="E3865" s="3" t="s">
        <v>66</v>
      </c>
      <c r="F3865" s="4">
        <v>430</v>
      </c>
      <c r="G3865" s="14">
        <v>0.8</v>
      </c>
    </row>
    <row r="3866" spans="1:7" x14ac:dyDescent="0.25">
      <c r="A3866" s="3" t="s">
        <v>186</v>
      </c>
      <c r="B3866" s="3">
        <f t="shared" si="60"/>
        <v>2023</v>
      </c>
      <c r="C3866" s="3" t="str" cm="1">
        <f t="array" ref="C3866">_xlfn.IFS(LEFT(A3866,1)="1","1+2 kvartal",LEFT(A3866,1)="2","1+2 kvartal",LEFT(A3866,1)="3","3+4 kvartal",LEFT(A3866,1)="4","3+4 kvartal")</f>
        <v>1+2 kvartal</v>
      </c>
      <c r="D3866" s="3" t="s">
        <v>105</v>
      </c>
      <c r="E3866" s="3" t="s">
        <v>67</v>
      </c>
      <c r="F3866" s="4">
        <v>100</v>
      </c>
      <c r="G3866" s="14">
        <v>0.7</v>
      </c>
    </row>
    <row r="3867" spans="1:7" x14ac:dyDescent="0.25">
      <c r="A3867" s="3" t="s">
        <v>186</v>
      </c>
      <c r="B3867" s="3">
        <f t="shared" si="60"/>
        <v>2023</v>
      </c>
      <c r="C3867" s="3" t="str" cm="1">
        <f t="array" ref="C3867">_xlfn.IFS(LEFT(A3867,1)="1","1+2 kvartal",LEFT(A3867,1)="2","1+2 kvartal",LEFT(A3867,1)="3","3+4 kvartal",LEFT(A3867,1)="4","3+4 kvartal")</f>
        <v>1+2 kvartal</v>
      </c>
      <c r="D3867" s="3" t="s">
        <v>105</v>
      </c>
      <c r="E3867" s="3" t="s">
        <v>68</v>
      </c>
      <c r="F3867" s="4">
        <v>787</v>
      </c>
      <c r="G3867" s="14">
        <v>0.6</v>
      </c>
    </row>
    <row r="3868" spans="1:7" x14ac:dyDescent="0.25">
      <c r="A3868" s="3" t="s">
        <v>186</v>
      </c>
      <c r="B3868" s="3">
        <f t="shared" si="60"/>
        <v>2023</v>
      </c>
      <c r="C3868" s="3" t="str" cm="1">
        <f t="array" ref="C3868">_xlfn.IFS(LEFT(A3868,1)="1","1+2 kvartal",LEFT(A3868,1)="2","1+2 kvartal",LEFT(A3868,1)="3","3+4 kvartal",LEFT(A3868,1)="4","3+4 kvartal")</f>
        <v>1+2 kvartal</v>
      </c>
      <c r="D3868" s="3" t="s">
        <v>105</v>
      </c>
      <c r="E3868" s="3" t="s">
        <v>69</v>
      </c>
      <c r="F3868" s="4">
        <v>206</v>
      </c>
      <c r="G3868" s="14">
        <v>1.1000000000000001</v>
      </c>
    </row>
    <row r="3869" spans="1:7" x14ac:dyDescent="0.25">
      <c r="A3869" s="3" t="s">
        <v>186</v>
      </c>
      <c r="B3869" s="3">
        <f t="shared" si="60"/>
        <v>2023</v>
      </c>
      <c r="C3869" s="3" t="str" cm="1">
        <f t="array" ref="C3869">_xlfn.IFS(LEFT(A3869,1)="1","1+2 kvartal",LEFT(A3869,1)="2","1+2 kvartal",LEFT(A3869,1)="3","3+4 kvartal",LEFT(A3869,1)="4","3+4 kvartal")</f>
        <v>1+2 kvartal</v>
      </c>
      <c r="D3869" s="3" t="s">
        <v>105</v>
      </c>
      <c r="E3869" s="3" t="s">
        <v>70</v>
      </c>
      <c r="F3869" s="4">
        <v>402</v>
      </c>
      <c r="G3869" s="14">
        <v>0.6</v>
      </c>
    </row>
    <row r="3870" spans="1:7" x14ac:dyDescent="0.25">
      <c r="A3870" s="3" t="s">
        <v>186</v>
      </c>
      <c r="B3870" s="3">
        <f t="shared" si="60"/>
        <v>2023</v>
      </c>
      <c r="C3870" s="3" t="str" cm="1">
        <f t="array" ref="C3870">_xlfn.IFS(LEFT(A3870,1)="1","1+2 kvartal",LEFT(A3870,1)="2","1+2 kvartal",LEFT(A3870,1)="3","3+4 kvartal",LEFT(A3870,1)="4","3+4 kvartal")</f>
        <v>1+2 kvartal</v>
      </c>
      <c r="D3870" s="3" t="s">
        <v>105</v>
      </c>
      <c r="E3870" s="3" t="s">
        <v>71</v>
      </c>
      <c r="F3870" s="4">
        <v>122</v>
      </c>
      <c r="G3870" s="14">
        <v>0.7</v>
      </c>
    </row>
    <row r="3871" spans="1:7" x14ac:dyDescent="0.25">
      <c r="A3871" s="3" t="s">
        <v>186</v>
      </c>
      <c r="B3871" s="3">
        <f t="shared" si="60"/>
        <v>2023</v>
      </c>
      <c r="C3871" s="3" t="str" cm="1">
        <f t="array" ref="C3871">_xlfn.IFS(LEFT(A3871,1)="1","1+2 kvartal",LEFT(A3871,1)="2","1+2 kvartal",LEFT(A3871,1)="3","3+4 kvartal",LEFT(A3871,1)="4","3+4 kvartal")</f>
        <v>1+2 kvartal</v>
      </c>
      <c r="D3871" s="3" t="s">
        <v>105</v>
      </c>
      <c r="E3871" s="3" t="s">
        <v>72</v>
      </c>
      <c r="F3871" s="4">
        <v>270</v>
      </c>
      <c r="G3871" s="14">
        <v>0.8</v>
      </c>
    </row>
    <row r="3872" spans="1:7" x14ac:dyDescent="0.25">
      <c r="A3872" s="3" t="s">
        <v>186</v>
      </c>
      <c r="B3872" s="3">
        <f t="shared" si="60"/>
        <v>2023</v>
      </c>
      <c r="C3872" s="3" t="str" cm="1">
        <f t="array" ref="C3872">_xlfn.IFS(LEFT(A3872,1)="1","1+2 kvartal",LEFT(A3872,1)="2","1+2 kvartal",LEFT(A3872,1)="3","3+4 kvartal",LEFT(A3872,1)="4","3+4 kvartal")</f>
        <v>1+2 kvartal</v>
      </c>
      <c r="D3872" s="3" t="s">
        <v>105</v>
      </c>
      <c r="E3872" s="3" t="s">
        <v>73</v>
      </c>
      <c r="F3872" s="4">
        <v>143</v>
      </c>
      <c r="G3872" s="14">
        <v>0.6</v>
      </c>
    </row>
    <row r="3873" spans="1:7" x14ac:dyDescent="0.25">
      <c r="A3873" s="3" t="s">
        <v>186</v>
      </c>
      <c r="B3873" s="3">
        <f t="shared" si="60"/>
        <v>2023</v>
      </c>
      <c r="C3873" s="3" t="str" cm="1">
        <f t="array" ref="C3873">_xlfn.IFS(LEFT(A3873,1)="1","1+2 kvartal",LEFT(A3873,1)="2","1+2 kvartal",LEFT(A3873,1)="3","3+4 kvartal",LEFT(A3873,1)="4","3+4 kvartal")</f>
        <v>1+2 kvartal</v>
      </c>
      <c r="D3873" s="3" t="s">
        <v>105</v>
      </c>
      <c r="E3873" s="3" t="s">
        <v>74</v>
      </c>
      <c r="F3873" s="4">
        <v>289</v>
      </c>
      <c r="G3873" s="14">
        <v>0.5</v>
      </c>
    </row>
    <row r="3874" spans="1:7" x14ac:dyDescent="0.25">
      <c r="A3874" s="3" t="s">
        <v>186</v>
      </c>
      <c r="B3874" s="3">
        <f t="shared" si="60"/>
        <v>2023</v>
      </c>
      <c r="C3874" s="3" t="str" cm="1">
        <f t="array" ref="C3874">_xlfn.IFS(LEFT(A3874,1)="1","1+2 kvartal",LEFT(A3874,1)="2","1+2 kvartal",LEFT(A3874,1)="3","3+4 kvartal",LEFT(A3874,1)="4","3+4 kvartal")</f>
        <v>1+2 kvartal</v>
      </c>
      <c r="D3874" s="3" t="s">
        <v>105</v>
      </c>
      <c r="E3874" s="3" t="s">
        <v>75</v>
      </c>
      <c r="F3874" s="4">
        <v>125</v>
      </c>
      <c r="G3874" s="14">
        <v>0.4</v>
      </c>
    </row>
    <row r="3875" spans="1:7" x14ac:dyDescent="0.25">
      <c r="A3875" s="3" t="s">
        <v>186</v>
      </c>
      <c r="B3875" s="3">
        <f t="shared" si="60"/>
        <v>2023</v>
      </c>
      <c r="C3875" s="3" t="str" cm="1">
        <f t="array" ref="C3875">_xlfn.IFS(LEFT(A3875,1)="1","1+2 kvartal",LEFT(A3875,1)="2","1+2 kvartal",LEFT(A3875,1)="3","3+4 kvartal",LEFT(A3875,1)="4","3+4 kvartal")</f>
        <v>1+2 kvartal</v>
      </c>
      <c r="D3875" s="3" t="s">
        <v>105</v>
      </c>
      <c r="E3875" s="3" t="s">
        <v>76</v>
      </c>
      <c r="F3875" s="4">
        <v>192</v>
      </c>
      <c r="G3875" s="14">
        <v>0.7</v>
      </c>
    </row>
    <row r="3876" spans="1:7" x14ac:dyDescent="0.25">
      <c r="A3876" s="3" t="s">
        <v>186</v>
      </c>
      <c r="B3876" s="3">
        <f t="shared" si="60"/>
        <v>2023</v>
      </c>
      <c r="C3876" s="3" t="str" cm="1">
        <f t="array" ref="C3876">_xlfn.IFS(LEFT(A3876,1)="1","1+2 kvartal",LEFT(A3876,1)="2","1+2 kvartal",LEFT(A3876,1)="3","3+4 kvartal",LEFT(A3876,1)="4","3+4 kvartal")</f>
        <v>1+2 kvartal</v>
      </c>
      <c r="D3876" s="3" t="s">
        <v>105</v>
      </c>
      <c r="E3876" s="3" t="s">
        <v>77</v>
      </c>
      <c r="F3876" s="4">
        <v>27</v>
      </c>
      <c r="G3876" s="14">
        <v>1.3</v>
      </c>
    </row>
    <row r="3877" spans="1:7" x14ac:dyDescent="0.25">
      <c r="A3877" s="3" t="s">
        <v>186</v>
      </c>
      <c r="B3877" s="3">
        <f t="shared" si="60"/>
        <v>2023</v>
      </c>
      <c r="C3877" s="3" t="str" cm="1">
        <f t="array" ref="C3877">_xlfn.IFS(LEFT(A3877,1)="1","1+2 kvartal",LEFT(A3877,1)="2","1+2 kvartal",LEFT(A3877,1)="3","3+4 kvartal",LEFT(A3877,1)="4","3+4 kvartal")</f>
        <v>1+2 kvartal</v>
      </c>
      <c r="D3877" s="3" t="s">
        <v>105</v>
      </c>
      <c r="E3877" s="3" t="s">
        <v>78</v>
      </c>
      <c r="F3877" s="4">
        <v>367</v>
      </c>
      <c r="G3877" s="14">
        <v>0.6</v>
      </c>
    </row>
    <row r="3878" spans="1:7" x14ac:dyDescent="0.25">
      <c r="A3878" s="3" t="s">
        <v>186</v>
      </c>
      <c r="B3878" s="3">
        <f t="shared" si="60"/>
        <v>2023</v>
      </c>
      <c r="C3878" s="3" t="str" cm="1">
        <f t="array" ref="C3878">_xlfn.IFS(LEFT(A3878,1)="1","1+2 kvartal",LEFT(A3878,1)="2","1+2 kvartal",LEFT(A3878,1)="3","3+4 kvartal",LEFT(A3878,1)="4","3+4 kvartal")</f>
        <v>1+2 kvartal</v>
      </c>
      <c r="D3878" s="3" t="s">
        <v>105</v>
      </c>
      <c r="E3878" s="3" t="s">
        <v>79</v>
      </c>
      <c r="F3878" s="4">
        <v>215</v>
      </c>
      <c r="G3878" s="14">
        <v>0.5</v>
      </c>
    </row>
    <row r="3879" spans="1:7" x14ac:dyDescent="0.25">
      <c r="A3879" s="3" t="s">
        <v>186</v>
      </c>
      <c r="B3879" s="3">
        <f t="shared" si="60"/>
        <v>2023</v>
      </c>
      <c r="C3879" s="3" t="str" cm="1">
        <f t="array" ref="C3879">_xlfn.IFS(LEFT(A3879,1)="1","1+2 kvartal",LEFT(A3879,1)="2","1+2 kvartal",LEFT(A3879,1)="3","3+4 kvartal",LEFT(A3879,1)="4","3+4 kvartal")</f>
        <v>1+2 kvartal</v>
      </c>
      <c r="D3879" s="3" t="s">
        <v>105</v>
      </c>
      <c r="E3879" s="3" t="s">
        <v>80</v>
      </c>
      <c r="F3879" s="4">
        <v>228</v>
      </c>
      <c r="G3879" s="14">
        <v>0.8</v>
      </c>
    </row>
    <row r="3880" spans="1:7" x14ac:dyDescent="0.25">
      <c r="A3880" s="3" t="s">
        <v>186</v>
      </c>
      <c r="B3880" s="3">
        <f t="shared" si="60"/>
        <v>2023</v>
      </c>
      <c r="C3880" s="3" t="str" cm="1">
        <f t="array" ref="C3880">_xlfn.IFS(LEFT(A3880,1)="1","1+2 kvartal",LEFT(A3880,1)="2","1+2 kvartal",LEFT(A3880,1)="3","3+4 kvartal",LEFT(A3880,1)="4","3+4 kvartal")</f>
        <v>1+2 kvartal</v>
      </c>
      <c r="D3880" s="3" t="s">
        <v>105</v>
      </c>
      <c r="E3880" s="3" t="s">
        <v>81</v>
      </c>
      <c r="F3880" s="4">
        <v>359</v>
      </c>
      <c r="G3880" s="14">
        <v>0.7</v>
      </c>
    </row>
    <row r="3881" spans="1:7" x14ac:dyDescent="0.25">
      <c r="A3881" s="3" t="s">
        <v>186</v>
      </c>
      <c r="B3881" s="3">
        <f t="shared" si="60"/>
        <v>2023</v>
      </c>
      <c r="C3881" s="3" t="str" cm="1">
        <f t="array" ref="C3881">_xlfn.IFS(LEFT(A3881,1)="1","1+2 kvartal",LEFT(A3881,1)="2","1+2 kvartal",LEFT(A3881,1)="3","3+4 kvartal",LEFT(A3881,1)="4","3+4 kvartal")</f>
        <v>1+2 kvartal</v>
      </c>
      <c r="D3881" s="3" t="s">
        <v>105</v>
      </c>
      <c r="E3881" s="3" t="s">
        <v>82</v>
      </c>
      <c r="F3881" s="4">
        <v>71</v>
      </c>
      <c r="G3881" s="14">
        <v>0.5</v>
      </c>
    </row>
    <row r="3882" spans="1:7" x14ac:dyDescent="0.25">
      <c r="A3882" s="3" t="s">
        <v>186</v>
      </c>
      <c r="B3882" s="3">
        <f t="shared" si="60"/>
        <v>2023</v>
      </c>
      <c r="C3882" s="3" t="str" cm="1">
        <f t="array" ref="C3882">_xlfn.IFS(LEFT(A3882,1)="1","1+2 kvartal",LEFT(A3882,1)="2","1+2 kvartal",LEFT(A3882,1)="3","3+4 kvartal",LEFT(A3882,1)="4","3+4 kvartal")</f>
        <v>1+2 kvartal</v>
      </c>
      <c r="D3882" s="3" t="s">
        <v>105</v>
      </c>
      <c r="E3882" s="3" t="s">
        <v>83</v>
      </c>
      <c r="F3882" s="4">
        <v>192</v>
      </c>
      <c r="G3882" s="4">
        <v>1</v>
      </c>
    </row>
    <row r="3883" spans="1:7" x14ac:dyDescent="0.25">
      <c r="A3883" s="3" t="s">
        <v>186</v>
      </c>
      <c r="B3883" s="3">
        <f t="shared" si="60"/>
        <v>2023</v>
      </c>
      <c r="C3883" s="3" t="str" cm="1">
        <f t="array" ref="C3883">_xlfn.IFS(LEFT(A3883,1)="1","1+2 kvartal",LEFT(A3883,1)="2","1+2 kvartal",LEFT(A3883,1)="3","3+4 kvartal",LEFT(A3883,1)="4","3+4 kvartal")</f>
        <v>1+2 kvartal</v>
      </c>
      <c r="D3883" s="3" t="s">
        <v>105</v>
      </c>
      <c r="E3883" s="3" t="s">
        <v>84</v>
      </c>
      <c r="F3883" s="4">
        <v>161</v>
      </c>
      <c r="G3883" s="14">
        <v>1.1000000000000001</v>
      </c>
    </row>
    <row r="3884" spans="1:7" x14ac:dyDescent="0.25">
      <c r="A3884" s="3" t="s">
        <v>186</v>
      </c>
      <c r="B3884" s="3">
        <f t="shared" si="60"/>
        <v>2023</v>
      </c>
      <c r="C3884" s="3" t="str" cm="1">
        <f t="array" ref="C3884">_xlfn.IFS(LEFT(A3884,1)="1","1+2 kvartal",LEFT(A3884,1)="2","1+2 kvartal",LEFT(A3884,1)="3","3+4 kvartal",LEFT(A3884,1)="4","3+4 kvartal")</f>
        <v>1+2 kvartal</v>
      </c>
      <c r="D3884" s="3" t="s">
        <v>105</v>
      </c>
      <c r="E3884" s="3" t="s">
        <v>85</v>
      </c>
      <c r="F3884" s="4">
        <v>122</v>
      </c>
      <c r="G3884" s="4">
        <v>1</v>
      </c>
    </row>
    <row r="3885" spans="1:7" x14ac:dyDescent="0.25">
      <c r="A3885" s="3" t="s">
        <v>186</v>
      </c>
      <c r="B3885" s="3">
        <f t="shared" si="60"/>
        <v>2023</v>
      </c>
      <c r="C3885" s="3" t="str" cm="1">
        <f t="array" ref="C3885">_xlfn.IFS(LEFT(A3885,1)="1","1+2 kvartal",LEFT(A3885,1)="2","1+2 kvartal",LEFT(A3885,1)="3","3+4 kvartal",LEFT(A3885,1)="4","3+4 kvartal")</f>
        <v>1+2 kvartal</v>
      </c>
      <c r="D3885" s="3" t="s">
        <v>105</v>
      </c>
      <c r="E3885" s="3" t="s">
        <v>86</v>
      </c>
      <c r="F3885" s="4">
        <v>305</v>
      </c>
      <c r="G3885" s="14">
        <v>0.8</v>
      </c>
    </row>
    <row r="3886" spans="1:7" x14ac:dyDescent="0.25">
      <c r="A3886" s="3" t="s">
        <v>186</v>
      </c>
      <c r="B3886" s="3">
        <f t="shared" si="60"/>
        <v>2023</v>
      </c>
      <c r="C3886" s="3" t="str" cm="1">
        <f t="array" ref="C3886">_xlfn.IFS(LEFT(A3886,1)="1","1+2 kvartal",LEFT(A3886,1)="2","1+2 kvartal",LEFT(A3886,1)="3","3+4 kvartal",LEFT(A3886,1)="4","3+4 kvartal")</f>
        <v>1+2 kvartal</v>
      </c>
      <c r="D3886" s="3" t="s">
        <v>105</v>
      </c>
      <c r="E3886" s="3" t="s">
        <v>87</v>
      </c>
      <c r="F3886" s="4">
        <v>212</v>
      </c>
      <c r="G3886" s="14">
        <v>0.8</v>
      </c>
    </row>
    <row r="3887" spans="1:7" x14ac:dyDescent="0.25">
      <c r="A3887" s="3" t="s">
        <v>186</v>
      </c>
      <c r="B3887" s="3">
        <f t="shared" si="60"/>
        <v>2023</v>
      </c>
      <c r="C3887" s="3" t="str" cm="1">
        <f t="array" ref="C3887">_xlfn.IFS(LEFT(A3887,1)="1","1+2 kvartal",LEFT(A3887,1)="2","1+2 kvartal",LEFT(A3887,1)="3","3+4 kvartal",LEFT(A3887,1)="4","3+4 kvartal")</f>
        <v>1+2 kvartal</v>
      </c>
      <c r="D3887" s="3" t="s">
        <v>105</v>
      </c>
      <c r="E3887" s="3" t="s">
        <v>88</v>
      </c>
      <c r="F3887" s="4">
        <v>368</v>
      </c>
      <c r="G3887" s="14">
        <v>0.8</v>
      </c>
    </row>
    <row r="3888" spans="1:7" x14ac:dyDescent="0.25">
      <c r="A3888" s="3" t="s">
        <v>186</v>
      </c>
      <c r="B3888" s="3">
        <f t="shared" si="60"/>
        <v>2023</v>
      </c>
      <c r="C3888" s="3" t="str" cm="1">
        <f t="array" ref="C3888">_xlfn.IFS(LEFT(A3888,1)="1","1+2 kvartal",LEFT(A3888,1)="2","1+2 kvartal",LEFT(A3888,1)="3","3+4 kvartal",LEFT(A3888,1)="4","3+4 kvartal")</f>
        <v>1+2 kvartal</v>
      </c>
      <c r="D3888" s="3" t="s">
        <v>105</v>
      </c>
      <c r="E3888" s="3" t="s">
        <v>89</v>
      </c>
      <c r="F3888" s="4">
        <v>287</v>
      </c>
      <c r="G3888" s="14">
        <v>1.1000000000000001</v>
      </c>
    </row>
    <row r="3889" spans="1:7" x14ac:dyDescent="0.25">
      <c r="A3889" s="3" t="s">
        <v>186</v>
      </c>
      <c r="B3889" s="3">
        <f t="shared" si="60"/>
        <v>2023</v>
      </c>
      <c r="C3889" s="3" t="str" cm="1">
        <f t="array" ref="C3889">_xlfn.IFS(LEFT(A3889,1)="1","1+2 kvartal",LEFT(A3889,1)="2","1+2 kvartal",LEFT(A3889,1)="3","3+4 kvartal",LEFT(A3889,1)="4","3+4 kvartal")</f>
        <v>1+2 kvartal</v>
      </c>
      <c r="D3889" s="3" t="s">
        <v>105</v>
      </c>
      <c r="E3889" s="3" t="s">
        <v>90</v>
      </c>
      <c r="F3889" s="4">
        <v>263</v>
      </c>
      <c r="G3889" s="14">
        <v>1.2</v>
      </c>
    </row>
    <row r="3890" spans="1:7" x14ac:dyDescent="0.25">
      <c r="A3890" s="3" t="s">
        <v>186</v>
      </c>
      <c r="B3890" s="3">
        <f t="shared" si="60"/>
        <v>2023</v>
      </c>
      <c r="C3890" s="3" t="str" cm="1">
        <f t="array" ref="C3890">_xlfn.IFS(LEFT(A3890,1)="1","1+2 kvartal",LEFT(A3890,1)="2","1+2 kvartal",LEFT(A3890,1)="3","3+4 kvartal",LEFT(A3890,1)="4","3+4 kvartal")</f>
        <v>1+2 kvartal</v>
      </c>
      <c r="D3890" s="3" t="s">
        <v>105</v>
      </c>
      <c r="E3890" s="3" t="s">
        <v>91</v>
      </c>
      <c r="F3890" s="4">
        <v>252</v>
      </c>
      <c r="G3890" s="14">
        <v>0.9</v>
      </c>
    </row>
    <row r="3891" spans="1:7" x14ac:dyDescent="0.25">
      <c r="A3891" s="3" t="s">
        <v>186</v>
      </c>
      <c r="B3891" s="3">
        <f t="shared" si="60"/>
        <v>2023</v>
      </c>
      <c r="C3891" s="3" t="str" cm="1">
        <f t="array" ref="C3891">_xlfn.IFS(LEFT(A3891,1)="1","1+2 kvartal",LEFT(A3891,1)="2","1+2 kvartal",LEFT(A3891,1)="3","3+4 kvartal",LEFT(A3891,1)="4","3+4 kvartal")</f>
        <v>1+2 kvartal</v>
      </c>
      <c r="D3891" s="3" t="s">
        <v>105</v>
      </c>
      <c r="E3891" s="3" t="s">
        <v>92</v>
      </c>
      <c r="F3891" s="4">
        <v>33</v>
      </c>
      <c r="G3891" s="14">
        <v>0.3</v>
      </c>
    </row>
    <row r="3892" spans="1:7" x14ac:dyDescent="0.25">
      <c r="A3892" s="3" t="s">
        <v>186</v>
      </c>
      <c r="B3892" s="3">
        <f t="shared" si="60"/>
        <v>2023</v>
      </c>
      <c r="C3892" s="3" t="str" cm="1">
        <f t="array" ref="C3892">_xlfn.IFS(LEFT(A3892,1)="1","1+2 kvartal",LEFT(A3892,1)="2","1+2 kvartal",LEFT(A3892,1)="3","3+4 kvartal",LEFT(A3892,1)="4","3+4 kvartal")</f>
        <v>1+2 kvartal</v>
      </c>
      <c r="D3892" s="3" t="s">
        <v>105</v>
      </c>
      <c r="E3892" s="3" t="s">
        <v>93</v>
      </c>
      <c r="F3892" s="4">
        <v>225</v>
      </c>
      <c r="G3892" s="14">
        <v>0.7</v>
      </c>
    </row>
    <row r="3893" spans="1:7" x14ac:dyDescent="0.25">
      <c r="A3893" s="3" t="s">
        <v>186</v>
      </c>
      <c r="B3893" s="3">
        <f t="shared" si="60"/>
        <v>2023</v>
      </c>
      <c r="C3893" s="3" t="str" cm="1">
        <f t="array" ref="C3893">_xlfn.IFS(LEFT(A3893,1)="1","1+2 kvartal",LEFT(A3893,1)="2","1+2 kvartal",LEFT(A3893,1)="3","3+4 kvartal",LEFT(A3893,1)="4","3+4 kvartal")</f>
        <v>1+2 kvartal</v>
      </c>
      <c r="D3893" s="3" t="s">
        <v>105</v>
      </c>
      <c r="E3893" s="3" t="s">
        <v>94</v>
      </c>
      <c r="F3893" s="4">
        <v>211</v>
      </c>
      <c r="G3893" s="14">
        <v>0.8</v>
      </c>
    </row>
    <row r="3894" spans="1:7" x14ac:dyDescent="0.25">
      <c r="A3894" s="3" t="s">
        <v>186</v>
      </c>
      <c r="B3894" s="3">
        <f t="shared" si="60"/>
        <v>2023</v>
      </c>
      <c r="C3894" s="3" t="str" cm="1">
        <f t="array" ref="C3894">_xlfn.IFS(LEFT(A3894,1)="1","1+2 kvartal",LEFT(A3894,1)="2","1+2 kvartal",LEFT(A3894,1)="3","3+4 kvartal",LEFT(A3894,1)="4","3+4 kvartal")</f>
        <v>1+2 kvartal</v>
      </c>
      <c r="D3894" s="3" t="s">
        <v>105</v>
      </c>
      <c r="E3894" s="3" t="s">
        <v>95</v>
      </c>
      <c r="F3894" s="4">
        <v>389</v>
      </c>
      <c r="G3894" s="14">
        <v>0.5</v>
      </c>
    </row>
    <row r="3895" spans="1:7" x14ac:dyDescent="0.25">
      <c r="A3895" s="3" t="s">
        <v>186</v>
      </c>
      <c r="B3895" s="3">
        <f t="shared" si="60"/>
        <v>2023</v>
      </c>
      <c r="C3895" s="3" t="str" cm="1">
        <f t="array" ref="C3895">_xlfn.IFS(LEFT(A3895,1)="1","1+2 kvartal",LEFT(A3895,1)="2","1+2 kvartal",LEFT(A3895,1)="3","3+4 kvartal",LEFT(A3895,1)="4","3+4 kvartal")</f>
        <v>1+2 kvartal</v>
      </c>
      <c r="D3895" s="3" t="s">
        <v>105</v>
      </c>
      <c r="E3895" s="3" t="s">
        <v>96</v>
      </c>
      <c r="F3895" s="4">
        <v>226</v>
      </c>
      <c r="G3895" s="4">
        <v>1</v>
      </c>
    </row>
    <row r="3896" spans="1:7" x14ac:dyDescent="0.25">
      <c r="A3896" s="3" t="s">
        <v>186</v>
      </c>
      <c r="B3896" s="3">
        <f t="shared" si="60"/>
        <v>2023</v>
      </c>
      <c r="C3896" s="3" t="str" cm="1">
        <f t="array" ref="C3896">_xlfn.IFS(LEFT(A3896,1)="1","1+2 kvartal",LEFT(A3896,1)="2","1+2 kvartal",LEFT(A3896,1)="3","3+4 kvartal",LEFT(A3896,1)="4","3+4 kvartal")</f>
        <v>1+2 kvartal</v>
      </c>
      <c r="D3896" s="3" t="s">
        <v>105</v>
      </c>
      <c r="E3896" s="3" t="s">
        <v>97</v>
      </c>
      <c r="F3896" s="4">
        <v>357</v>
      </c>
      <c r="G3896" s="14">
        <v>0.6</v>
      </c>
    </row>
    <row r="3897" spans="1:7" x14ac:dyDescent="0.25">
      <c r="A3897" s="3" t="s">
        <v>186</v>
      </c>
      <c r="B3897" s="3">
        <f t="shared" si="60"/>
        <v>2023</v>
      </c>
      <c r="C3897" s="3" t="str" cm="1">
        <f t="array" ref="C3897">_xlfn.IFS(LEFT(A3897,1)="1","1+2 kvartal",LEFT(A3897,1)="2","1+2 kvartal",LEFT(A3897,1)="3","3+4 kvartal",LEFT(A3897,1)="4","3+4 kvartal")</f>
        <v>1+2 kvartal</v>
      </c>
      <c r="D3897" s="3" t="s">
        <v>105</v>
      </c>
      <c r="E3897" s="3" t="s">
        <v>98</v>
      </c>
      <c r="F3897" s="4">
        <v>311</v>
      </c>
      <c r="G3897" s="14">
        <v>1.1000000000000001</v>
      </c>
    </row>
    <row r="3898" spans="1:7" x14ac:dyDescent="0.25">
      <c r="A3898" s="3" t="s">
        <v>186</v>
      </c>
      <c r="B3898" s="3">
        <f t="shared" si="60"/>
        <v>2023</v>
      </c>
      <c r="C3898" s="3" t="str" cm="1">
        <f t="array" ref="C3898">_xlfn.IFS(LEFT(A3898,1)="1","1+2 kvartal",LEFT(A3898,1)="2","1+2 kvartal",LEFT(A3898,1)="3","3+4 kvartal",LEFT(A3898,1)="4","3+4 kvartal")</f>
        <v>1+2 kvartal</v>
      </c>
      <c r="D3898" s="3" t="s">
        <v>105</v>
      </c>
      <c r="E3898" s="3" t="s">
        <v>99</v>
      </c>
      <c r="F3898" s="4">
        <v>34</v>
      </c>
      <c r="G3898" s="4">
        <v>1</v>
      </c>
    </row>
    <row r="3899" spans="1:7" x14ac:dyDescent="0.25">
      <c r="A3899" s="3" t="s">
        <v>186</v>
      </c>
      <c r="B3899" s="3">
        <f t="shared" si="60"/>
        <v>2023</v>
      </c>
      <c r="C3899" s="3" t="str" cm="1">
        <f t="array" ref="C3899">_xlfn.IFS(LEFT(A3899,1)="1","1+2 kvartal",LEFT(A3899,1)="2","1+2 kvartal",LEFT(A3899,1)="3","3+4 kvartal",LEFT(A3899,1)="4","3+4 kvartal")</f>
        <v>1+2 kvartal</v>
      </c>
      <c r="D3899" s="3" t="s">
        <v>105</v>
      </c>
      <c r="E3899" s="3" t="s">
        <v>100</v>
      </c>
      <c r="F3899" s="4">
        <v>307</v>
      </c>
      <c r="G3899" s="14">
        <v>0.9</v>
      </c>
    </row>
    <row r="3900" spans="1:7" x14ac:dyDescent="0.25">
      <c r="A3900" s="3" t="s">
        <v>186</v>
      </c>
      <c r="B3900" s="3">
        <f t="shared" si="60"/>
        <v>2023</v>
      </c>
      <c r="C3900" s="3" t="str" cm="1">
        <f t="array" ref="C3900">_xlfn.IFS(LEFT(A3900,1)="1","1+2 kvartal",LEFT(A3900,1)="2","1+2 kvartal",LEFT(A3900,1)="3","3+4 kvartal",LEFT(A3900,1)="4","3+4 kvartal")</f>
        <v>1+2 kvartal</v>
      </c>
      <c r="D3900" s="3" t="s">
        <v>105</v>
      </c>
      <c r="E3900" s="3" t="s">
        <v>101</v>
      </c>
      <c r="F3900" s="4">
        <v>681</v>
      </c>
      <c r="G3900" s="14">
        <v>0.5</v>
      </c>
    </row>
    <row r="3901" spans="1:7" x14ac:dyDescent="0.25">
      <c r="A3901" s="3" t="s">
        <v>186</v>
      </c>
      <c r="B3901" s="3">
        <f t="shared" si="60"/>
        <v>2023</v>
      </c>
      <c r="C3901" s="3" t="str" cm="1">
        <f t="array" ref="C3901">_xlfn.IFS(LEFT(A3901,1)="1","1+2 kvartal",LEFT(A3901,1)="2","1+2 kvartal",LEFT(A3901,1)="3","3+4 kvartal",LEFT(A3901,1)="4","3+4 kvartal")</f>
        <v>1+2 kvartal</v>
      </c>
      <c r="D3901" s="3" t="s">
        <v>105</v>
      </c>
      <c r="E3901" s="3" t="s">
        <v>102</v>
      </c>
      <c r="F3901" s="4">
        <v>805</v>
      </c>
      <c r="G3901" s="14">
        <v>0.3</v>
      </c>
    </row>
    <row r="3902" spans="1:7" x14ac:dyDescent="0.25">
      <c r="A3902" s="3" t="s">
        <v>186</v>
      </c>
      <c r="B3902" s="3">
        <f t="shared" si="60"/>
        <v>2023</v>
      </c>
      <c r="C3902" s="3" t="str" cm="1">
        <f t="array" ref="C3902">_xlfn.IFS(LEFT(A3902,1)="1","1+2 kvartal",LEFT(A3902,1)="2","1+2 kvartal",LEFT(A3902,1)="3","3+4 kvartal",LEFT(A3902,1)="4","3+4 kvartal")</f>
        <v>1+2 kvartal</v>
      </c>
      <c r="D3902" s="3" t="s">
        <v>105</v>
      </c>
      <c r="E3902" s="3" t="s">
        <v>103</v>
      </c>
      <c r="F3902" s="4">
        <v>175</v>
      </c>
      <c r="G3902" s="5"/>
    </row>
    <row r="3903" spans="1:7" x14ac:dyDescent="0.25">
      <c r="A3903" s="3" t="s">
        <v>108</v>
      </c>
      <c r="B3903" s="3">
        <f t="shared" si="60"/>
        <v>2023</v>
      </c>
      <c r="C3903" s="3" t="str" cm="1">
        <f t="array" ref="C3903">_xlfn.IFS(LEFT(A3903,1)="1","1+2 kvartal",LEFT(A3903,1)="2","1+2 kvartal",LEFT(A3903,1)="3","3+4 kvartal",LEFT(A3903,1)="4","3+4 kvartal")</f>
        <v>1+2 kvartal</v>
      </c>
      <c r="D3903" s="3" t="s">
        <v>3</v>
      </c>
      <c r="E3903" s="3" t="s">
        <v>4</v>
      </c>
      <c r="F3903" s="4">
        <v>712295</v>
      </c>
      <c r="G3903" s="14">
        <v>18.600000000000001</v>
      </c>
    </row>
    <row r="3904" spans="1:7" x14ac:dyDescent="0.25">
      <c r="A3904" s="3" t="s">
        <v>108</v>
      </c>
      <c r="B3904" s="3">
        <f t="shared" si="60"/>
        <v>2023</v>
      </c>
      <c r="C3904" s="3" t="str" cm="1">
        <f t="array" ref="C3904">_xlfn.IFS(LEFT(A3904,1)="1","1+2 kvartal",LEFT(A3904,1)="2","1+2 kvartal",LEFT(A3904,1)="3","3+4 kvartal",LEFT(A3904,1)="4","3+4 kvartal")</f>
        <v>1+2 kvartal</v>
      </c>
      <c r="D3904" s="3" t="s">
        <v>3</v>
      </c>
      <c r="E3904" s="3" t="s">
        <v>5</v>
      </c>
      <c r="F3904" s="4">
        <v>3383</v>
      </c>
      <c r="G3904" s="14">
        <v>19.100000000000001</v>
      </c>
    </row>
    <row r="3905" spans="1:7" x14ac:dyDescent="0.25">
      <c r="A3905" s="3" t="s">
        <v>108</v>
      </c>
      <c r="B3905" s="3">
        <f t="shared" si="60"/>
        <v>2023</v>
      </c>
      <c r="C3905" s="3" t="str" cm="1">
        <f t="array" ref="C3905">_xlfn.IFS(LEFT(A3905,1)="1","1+2 kvartal",LEFT(A3905,1)="2","1+2 kvartal",LEFT(A3905,1)="3","3+4 kvartal",LEFT(A3905,1)="4","3+4 kvartal")</f>
        <v>1+2 kvartal</v>
      </c>
      <c r="D3905" s="3" t="s">
        <v>3</v>
      </c>
      <c r="E3905" s="3" t="s">
        <v>6</v>
      </c>
      <c r="F3905" s="4">
        <v>1586</v>
      </c>
      <c r="G3905" s="14">
        <v>10.199999999999999</v>
      </c>
    </row>
    <row r="3906" spans="1:7" x14ac:dyDescent="0.25">
      <c r="A3906" s="3" t="s">
        <v>108</v>
      </c>
      <c r="B3906" s="3">
        <f t="shared" si="60"/>
        <v>2023</v>
      </c>
      <c r="C3906" s="3" t="str" cm="1">
        <f t="array" ref="C3906">_xlfn.IFS(LEFT(A3906,1)="1","1+2 kvartal",LEFT(A3906,1)="2","1+2 kvartal",LEFT(A3906,1)="3","3+4 kvartal",LEFT(A3906,1)="4","3+4 kvartal")</f>
        <v>1+2 kvartal</v>
      </c>
      <c r="D3906" s="3" t="s">
        <v>3</v>
      </c>
      <c r="E3906" s="3" t="s">
        <v>7</v>
      </c>
      <c r="F3906" s="4">
        <v>5951</v>
      </c>
      <c r="G3906" s="14">
        <v>23.7</v>
      </c>
    </row>
    <row r="3907" spans="1:7" x14ac:dyDescent="0.25">
      <c r="A3907" s="3" t="s">
        <v>108</v>
      </c>
      <c r="B3907" s="3">
        <f t="shared" si="60"/>
        <v>2023</v>
      </c>
      <c r="C3907" s="3" t="str" cm="1">
        <f t="array" ref="C3907">_xlfn.IFS(LEFT(A3907,1)="1","1+2 kvartal",LEFT(A3907,1)="2","1+2 kvartal",LEFT(A3907,1)="3","3+4 kvartal",LEFT(A3907,1)="4","3+4 kvartal")</f>
        <v>1+2 kvartal</v>
      </c>
      <c r="D3907" s="3" t="s">
        <v>3</v>
      </c>
      <c r="E3907" s="3" t="s">
        <v>8</v>
      </c>
      <c r="F3907" s="4">
        <v>5725</v>
      </c>
      <c r="G3907" s="14">
        <v>18.100000000000001</v>
      </c>
    </row>
    <row r="3908" spans="1:7" x14ac:dyDescent="0.25">
      <c r="A3908" s="3" t="s">
        <v>108</v>
      </c>
      <c r="B3908" s="3">
        <f t="shared" ref="B3908:B3971" si="61">VALUE(RIGHT(A3908,4))</f>
        <v>2023</v>
      </c>
      <c r="C3908" s="3" t="str" cm="1">
        <f t="array" ref="C3908">_xlfn.IFS(LEFT(A3908,1)="1","1+2 kvartal",LEFT(A3908,1)="2","1+2 kvartal",LEFT(A3908,1)="3","3+4 kvartal",LEFT(A3908,1)="4","3+4 kvartal")</f>
        <v>1+2 kvartal</v>
      </c>
      <c r="D3908" s="3" t="s">
        <v>3</v>
      </c>
      <c r="E3908" s="3" t="s">
        <v>9</v>
      </c>
      <c r="F3908" s="4">
        <v>3514</v>
      </c>
      <c r="G3908" s="14">
        <v>20.8</v>
      </c>
    </row>
    <row r="3909" spans="1:7" x14ac:dyDescent="0.25">
      <c r="A3909" s="3" t="s">
        <v>108</v>
      </c>
      <c r="B3909" s="3">
        <f t="shared" si="61"/>
        <v>2023</v>
      </c>
      <c r="C3909" s="3" t="str" cm="1">
        <f t="array" ref="C3909">_xlfn.IFS(LEFT(A3909,1)="1","1+2 kvartal",LEFT(A3909,1)="2","1+2 kvartal",LEFT(A3909,1)="3","3+4 kvartal",LEFT(A3909,1)="4","3+4 kvartal")</f>
        <v>1+2 kvartal</v>
      </c>
      <c r="D3909" s="3" t="s">
        <v>3</v>
      </c>
      <c r="E3909" s="3" t="s">
        <v>10</v>
      </c>
      <c r="F3909" s="4">
        <v>6142</v>
      </c>
      <c r="G3909" s="14">
        <v>26.6</v>
      </c>
    </row>
    <row r="3910" spans="1:7" x14ac:dyDescent="0.25">
      <c r="A3910" s="3" t="s">
        <v>108</v>
      </c>
      <c r="B3910" s="3">
        <f t="shared" si="61"/>
        <v>2023</v>
      </c>
      <c r="C3910" s="3" t="str" cm="1">
        <f t="array" ref="C3910">_xlfn.IFS(LEFT(A3910,1)="1","1+2 kvartal",LEFT(A3910,1)="2","1+2 kvartal",LEFT(A3910,1)="3","3+4 kvartal",LEFT(A3910,1)="4","3+4 kvartal")</f>
        <v>1+2 kvartal</v>
      </c>
      <c r="D3910" s="3" t="s">
        <v>3</v>
      </c>
      <c r="E3910" s="3" t="s">
        <v>11</v>
      </c>
      <c r="F3910" s="4">
        <v>5005</v>
      </c>
      <c r="G3910" s="14">
        <v>20.6</v>
      </c>
    </row>
    <row r="3911" spans="1:7" x14ac:dyDescent="0.25">
      <c r="A3911" s="3" t="s">
        <v>108</v>
      </c>
      <c r="B3911" s="3">
        <f t="shared" si="61"/>
        <v>2023</v>
      </c>
      <c r="C3911" s="3" t="str" cm="1">
        <f t="array" ref="C3911">_xlfn.IFS(LEFT(A3911,1)="1","1+2 kvartal",LEFT(A3911,1)="2","1+2 kvartal",LEFT(A3911,1)="3","3+4 kvartal",LEFT(A3911,1)="4","3+4 kvartal")</f>
        <v>1+2 kvartal</v>
      </c>
      <c r="D3911" s="3" t="s">
        <v>3</v>
      </c>
      <c r="E3911" s="3" t="s">
        <v>12</v>
      </c>
      <c r="F3911" s="4">
        <v>4992</v>
      </c>
      <c r="G3911" s="14">
        <v>22.4</v>
      </c>
    </row>
    <row r="3912" spans="1:7" x14ac:dyDescent="0.25">
      <c r="A3912" s="3" t="s">
        <v>108</v>
      </c>
      <c r="B3912" s="3">
        <f t="shared" si="61"/>
        <v>2023</v>
      </c>
      <c r="C3912" s="3" t="str" cm="1">
        <f t="array" ref="C3912">_xlfn.IFS(LEFT(A3912,1)="1","1+2 kvartal",LEFT(A3912,1)="2","1+2 kvartal",LEFT(A3912,1)="3","3+4 kvartal",LEFT(A3912,1)="4","3+4 kvartal")</f>
        <v>1+2 kvartal</v>
      </c>
      <c r="D3912" s="3" t="s">
        <v>3</v>
      </c>
      <c r="E3912" s="3" t="s">
        <v>13</v>
      </c>
      <c r="F3912" s="4">
        <v>950</v>
      </c>
      <c r="G3912" s="14">
        <v>11.4</v>
      </c>
    </row>
    <row r="3913" spans="1:7" x14ac:dyDescent="0.25">
      <c r="A3913" s="3" t="s">
        <v>108</v>
      </c>
      <c r="B3913" s="3">
        <f t="shared" si="61"/>
        <v>2023</v>
      </c>
      <c r="C3913" s="3" t="str" cm="1">
        <f t="array" ref="C3913">_xlfn.IFS(LEFT(A3913,1)="1","1+2 kvartal",LEFT(A3913,1)="2","1+2 kvartal",LEFT(A3913,1)="3","3+4 kvartal",LEFT(A3913,1)="4","3+4 kvartal")</f>
        <v>1+2 kvartal</v>
      </c>
      <c r="D3913" s="3" t="s">
        <v>3</v>
      </c>
      <c r="E3913" s="3" t="s">
        <v>14</v>
      </c>
      <c r="F3913" s="4">
        <v>3366</v>
      </c>
      <c r="G3913" s="14">
        <v>11.9</v>
      </c>
    </row>
    <row r="3914" spans="1:7" x14ac:dyDescent="0.25">
      <c r="A3914" s="3" t="s">
        <v>108</v>
      </c>
      <c r="B3914" s="3">
        <f t="shared" si="61"/>
        <v>2023</v>
      </c>
      <c r="C3914" s="3" t="str" cm="1">
        <f t="array" ref="C3914">_xlfn.IFS(LEFT(A3914,1)="1","1+2 kvartal",LEFT(A3914,1)="2","1+2 kvartal",LEFT(A3914,1)="3","3+4 kvartal",LEFT(A3914,1)="4","3+4 kvartal")</f>
        <v>1+2 kvartal</v>
      </c>
      <c r="D3914" s="3" t="s">
        <v>3</v>
      </c>
      <c r="E3914" s="3" t="s">
        <v>15</v>
      </c>
      <c r="F3914" s="4">
        <v>15704</v>
      </c>
      <c r="G3914" s="14">
        <v>21.4</v>
      </c>
    </row>
    <row r="3915" spans="1:7" x14ac:dyDescent="0.25">
      <c r="A3915" s="3" t="s">
        <v>108</v>
      </c>
      <c r="B3915" s="3">
        <f t="shared" si="61"/>
        <v>2023</v>
      </c>
      <c r="C3915" s="3" t="str" cm="1">
        <f t="array" ref="C3915">_xlfn.IFS(LEFT(A3915,1)="1","1+2 kvartal",LEFT(A3915,1)="2","1+2 kvartal",LEFT(A3915,1)="3","3+4 kvartal",LEFT(A3915,1)="4","3+4 kvartal")</f>
        <v>1+2 kvartal</v>
      </c>
      <c r="D3915" s="3" t="s">
        <v>3</v>
      </c>
      <c r="E3915" s="3" t="s">
        <v>16</v>
      </c>
      <c r="F3915" s="4">
        <v>340</v>
      </c>
      <c r="G3915" s="14">
        <v>19.2</v>
      </c>
    </row>
    <row r="3916" spans="1:7" x14ac:dyDescent="0.25">
      <c r="A3916" s="3" t="s">
        <v>108</v>
      </c>
      <c r="B3916" s="3">
        <f t="shared" si="61"/>
        <v>2023</v>
      </c>
      <c r="C3916" s="3" t="str" cm="1">
        <f t="array" ref="C3916">_xlfn.IFS(LEFT(A3916,1)="1","1+2 kvartal",LEFT(A3916,1)="2","1+2 kvartal",LEFT(A3916,1)="3","3+4 kvartal",LEFT(A3916,1)="4","3+4 kvartal")</f>
        <v>1+2 kvartal</v>
      </c>
      <c r="D3916" s="3" t="s">
        <v>3</v>
      </c>
      <c r="E3916" s="3" t="s">
        <v>17</v>
      </c>
      <c r="F3916" s="4">
        <v>4925</v>
      </c>
      <c r="G3916" s="14">
        <v>16.2</v>
      </c>
    </row>
    <row r="3917" spans="1:7" x14ac:dyDescent="0.25">
      <c r="A3917" s="3" t="s">
        <v>108</v>
      </c>
      <c r="B3917" s="3">
        <f t="shared" si="61"/>
        <v>2023</v>
      </c>
      <c r="C3917" s="3" t="str" cm="1">
        <f t="array" ref="C3917">_xlfn.IFS(LEFT(A3917,1)="1","1+2 kvartal",LEFT(A3917,1)="2","1+2 kvartal",LEFT(A3917,1)="3","3+4 kvartal",LEFT(A3917,1)="4","3+4 kvartal")</f>
        <v>1+2 kvartal</v>
      </c>
      <c r="D3917" s="3" t="s">
        <v>3</v>
      </c>
      <c r="E3917" s="3" t="s">
        <v>18</v>
      </c>
      <c r="F3917" s="4">
        <v>4916</v>
      </c>
      <c r="G3917" s="14">
        <v>20.8</v>
      </c>
    </row>
    <row r="3918" spans="1:7" x14ac:dyDescent="0.25">
      <c r="A3918" s="3" t="s">
        <v>108</v>
      </c>
      <c r="B3918" s="3">
        <f t="shared" si="61"/>
        <v>2023</v>
      </c>
      <c r="C3918" s="3" t="str" cm="1">
        <f t="array" ref="C3918">_xlfn.IFS(LEFT(A3918,1)="1","1+2 kvartal",LEFT(A3918,1)="2","1+2 kvartal",LEFT(A3918,1)="3","3+4 kvartal",LEFT(A3918,1)="4","3+4 kvartal")</f>
        <v>1+2 kvartal</v>
      </c>
      <c r="D3918" s="3" t="s">
        <v>3</v>
      </c>
      <c r="E3918" s="3" t="s">
        <v>19</v>
      </c>
      <c r="F3918" s="4">
        <v>3587</v>
      </c>
      <c r="G3918" s="14">
        <v>14.4</v>
      </c>
    </row>
    <row r="3919" spans="1:7" x14ac:dyDescent="0.25">
      <c r="A3919" s="3" t="s">
        <v>108</v>
      </c>
      <c r="B3919" s="3">
        <f t="shared" si="61"/>
        <v>2023</v>
      </c>
      <c r="C3919" s="3" t="str" cm="1">
        <f t="array" ref="C3919">_xlfn.IFS(LEFT(A3919,1)="1","1+2 kvartal",LEFT(A3919,1)="2","1+2 kvartal",LEFT(A3919,1)="3","3+4 kvartal",LEFT(A3919,1)="4","3+4 kvartal")</f>
        <v>1+2 kvartal</v>
      </c>
      <c r="D3919" s="3" t="s">
        <v>3</v>
      </c>
      <c r="E3919" s="3" t="s">
        <v>20</v>
      </c>
      <c r="F3919" s="4">
        <v>7466</v>
      </c>
      <c r="G3919" s="14">
        <v>22.4</v>
      </c>
    </row>
    <row r="3920" spans="1:7" x14ac:dyDescent="0.25">
      <c r="A3920" s="3" t="s">
        <v>108</v>
      </c>
      <c r="B3920" s="3">
        <f t="shared" si="61"/>
        <v>2023</v>
      </c>
      <c r="C3920" s="3" t="str" cm="1">
        <f t="array" ref="C3920">_xlfn.IFS(LEFT(A3920,1)="1","1+2 kvartal",LEFT(A3920,1)="2","1+2 kvartal",LEFT(A3920,1)="3","3+4 kvartal",LEFT(A3920,1)="4","3+4 kvartal")</f>
        <v>1+2 kvartal</v>
      </c>
      <c r="D3920" s="3" t="s">
        <v>3</v>
      </c>
      <c r="E3920" s="3" t="s">
        <v>21</v>
      </c>
      <c r="F3920" s="4">
        <v>8162</v>
      </c>
      <c r="G3920" s="14">
        <v>11.3</v>
      </c>
    </row>
    <row r="3921" spans="1:7" x14ac:dyDescent="0.25">
      <c r="A3921" s="3" t="s">
        <v>108</v>
      </c>
      <c r="B3921" s="3">
        <f t="shared" si="61"/>
        <v>2023</v>
      </c>
      <c r="C3921" s="3" t="str" cm="1">
        <f t="array" ref="C3921">_xlfn.IFS(LEFT(A3921,1)="1","1+2 kvartal",LEFT(A3921,1)="2","1+2 kvartal",LEFT(A3921,1)="3","3+4 kvartal",LEFT(A3921,1)="4","3+4 kvartal")</f>
        <v>1+2 kvartal</v>
      </c>
      <c r="D3921" s="3" t="s">
        <v>3</v>
      </c>
      <c r="E3921" s="3" t="s">
        <v>22</v>
      </c>
      <c r="F3921" s="4">
        <v>9029</v>
      </c>
      <c r="G3921" s="14">
        <v>25.6</v>
      </c>
    </row>
    <row r="3922" spans="1:7" x14ac:dyDescent="0.25">
      <c r="A3922" s="3" t="s">
        <v>108</v>
      </c>
      <c r="B3922" s="3">
        <f t="shared" si="61"/>
        <v>2023</v>
      </c>
      <c r="C3922" s="3" t="str" cm="1">
        <f t="array" ref="C3922">_xlfn.IFS(LEFT(A3922,1)="1","1+2 kvartal",LEFT(A3922,1)="2","1+2 kvartal",LEFT(A3922,1)="3","3+4 kvartal",LEFT(A3922,1)="4","3+4 kvartal")</f>
        <v>1+2 kvartal</v>
      </c>
      <c r="D3922" s="3" t="s">
        <v>3</v>
      </c>
      <c r="E3922" s="3" t="s">
        <v>23</v>
      </c>
      <c r="F3922" s="4">
        <v>5034</v>
      </c>
      <c r="G3922" s="14">
        <v>17.8</v>
      </c>
    </row>
    <row r="3923" spans="1:7" x14ac:dyDescent="0.25">
      <c r="A3923" s="3" t="s">
        <v>108</v>
      </c>
      <c r="B3923" s="3">
        <f t="shared" si="61"/>
        <v>2023</v>
      </c>
      <c r="C3923" s="3" t="str" cm="1">
        <f t="array" ref="C3923">_xlfn.IFS(LEFT(A3923,1)="1","1+2 kvartal",LEFT(A3923,1)="2","1+2 kvartal",LEFT(A3923,1)="3","3+4 kvartal",LEFT(A3923,1)="4","3+4 kvartal")</f>
        <v>1+2 kvartal</v>
      </c>
      <c r="D3923" s="3" t="s">
        <v>3</v>
      </c>
      <c r="E3923" s="3" t="s">
        <v>24</v>
      </c>
      <c r="F3923" s="4">
        <v>3040</v>
      </c>
      <c r="G3923" s="14">
        <v>12.2</v>
      </c>
    </row>
    <row r="3924" spans="1:7" x14ac:dyDescent="0.25">
      <c r="A3924" s="3" t="s">
        <v>108</v>
      </c>
      <c r="B3924" s="3">
        <f t="shared" si="61"/>
        <v>2023</v>
      </c>
      <c r="C3924" s="3" t="str" cm="1">
        <f t="array" ref="C3924">_xlfn.IFS(LEFT(A3924,1)="1","1+2 kvartal",LEFT(A3924,1)="2","1+2 kvartal",LEFT(A3924,1)="3","3+4 kvartal",LEFT(A3924,1)="4","3+4 kvartal")</f>
        <v>1+2 kvartal</v>
      </c>
      <c r="D3924" s="3" t="s">
        <v>3</v>
      </c>
      <c r="E3924" s="3" t="s">
        <v>25</v>
      </c>
      <c r="F3924" s="4">
        <v>7243</v>
      </c>
      <c r="G3924" s="4">
        <v>23</v>
      </c>
    </row>
    <row r="3925" spans="1:7" x14ac:dyDescent="0.25">
      <c r="A3925" s="3" t="s">
        <v>108</v>
      </c>
      <c r="B3925" s="3">
        <f t="shared" si="61"/>
        <v>2023</v>
      </c>
      <c r="C3925" s="3" t="str" cm="1">
        <f t="array" ref="C3925">_xlfn.IFS(LEFT(A3925,1)="1","1+2 kvartal",LEFT(A3925,1)="2","1+2 kvartal",LEFT(A3925,1)="3","3+4 kvartal",LEFT(A3925,1)="4","3+4 kvartal")</f>
        <v>1+2 kvartal</v>
      </c>
      <c r="D3925" s="3" t="s">
        <v>3</v>
      </c>
      <c r="E3925" s="3" t="s">
        <v>26</v>
      </c>
      <c r="F3925" s="4">
        <v>4332</v>
      </c>
      <c r="G3925" s="14">
        <v>9.4</v>
      </c>
    </row>
    <row r="3926" spans="1:7" x14ac:dyDescent="0.25">
      <c r="A3926" s="3" t="s">
        <v>108</v>
      </c>
      <c r="B3926" s="3">
        <f t="shared" si="61"/>
        <v>2023</v>
      </c>
      <c r="C3926" s="3" t="str" cm="1">
        <f t="array" ref="C3926">_xlfn.IFS(LEFT(A3926,1)="1","1+2 kvartal",LEFT(A3926,1)="2","1+2 kvartal",LEFT(A3926,1)="3","3+4 kvartal",LEFT(A3926,1)="4","3+4 kvartal")</f>
        <v>1+2 kvartal</v>
      </c>
      <c r="D3926" s="3" t="s">
        <v>3</v>
      </c>
      <c r="E3926" s="3" t="s">
        <v>27</v>
      </c>
      <c r="F3926" s="4">
        <v>6348</v>
      </c>
      <c r="G3926" s="14">
        <v>13.9</v>
      </c>
    </row>
    <row r="3927" spans="1:7" x14ac:dyDescent="0.25">
      <c r="A3927" s="3" t="s">
        <v>108</v>
      </c>
      <c r="B3927" s="3">
        <f t="shared" si="61"/>
        <v>2023</v>
      </c>
      <c r="C3927" s="3" t="str" cm="1">
        <f t="array" ref="C3927">_xlfn.IFS(LEFT(A3927,1)="1","1+2 kvartal",LEFT(A3927,1)="2","1+2 kvartal",LEFT(A3927,1)="3","3+4 kvartal",LEFT(A3927,1)="4","3+4 kvartal")</f>
        <v>1+2 kvartal</v>
      </c>
      <c r="D3927" s="3" t="s">
        <v>3</v>
      </c>
      <c r="E3927" s="3" t="s">
        <v>28</v>
      </c>
      <c r="F3927" s="4">
        <v>2628</v>
      </c>
      <c r="G3927" s="14">
        <v>16.899999999999999</v>
      </c>
    </row>
    <row r="3928" spans="1:7" x14ac:dyDescent="0.25">
      <c r="A3928" s="3" t="s">
        <v>108</v>
      </c>
      <c r="B3928" s="3">
        <f t="shared" si="61"/>
        <v>2023</v>
      </c>
      <c r="C3928" s="3" t="str" cm="1">
        <f t="array" ref="C3928">_xlfn.IFS(LEFT(A3928,1)="1","1+2 kvartal",LEFT(A3928,1)="2","1+2 kvartal",LEFT(A3928,1)="3","3+4 kvartal",LEFT(A3928,1)="4","3+4 kvartal")</f>
        <v>1+2 kvartal</v>
      </c>
      <c r="D3928" s="3" t="s">
        <v>3</v>
      </c>
      <c r="E3928" s="3" t="s">
        <v>29</v>
      </c>
      <c r="F3928" s="4">
        <v>4910</v>
      </c>
      <c r="G3928" s="14">
        <v>15.5</v>
      </c>
    </row>
    <row r="3929" spans="1:7" x14ac:dyDescent="0.25">
      <c r="A3929" s="3" t="s">
        <v>108</v>
      </c>
      <c r="B3929" s="3">
        <f t="shared" si="61"/>
        <v>2023</v>
      </c>
      <c r="C3929" s="3" t="str" cm="1">
        <f t="array" ref="C3929">_xlfn.IFS(LEFT(A3929,1)="1","1+2 kvartal",LEFT(A3929,1)="2","1+2 kvartal",LEFT(A3929,1)="3","3+4 kvartal",LEFT(A3929,1)="4","3+4 kvartal")</f>
        <v>1+2 kvartal</v>
      </c>
      <c r="D3929" s="3" t="s">
        <v>3</v>
      </c>
      <c r="E3929" s="3" t="s">
        <v>30</v>
      </c>
      <c r="F3929" s="4">
        <v>4371</v>
      </c>
      <c r="G3929" s="14">
        <v>17.600000000000001</v>
      </c>
    </row>
    <row r="3930" spans="1:7" x14ac:dyDescent="0.25">
      <c r="A3930" s="3" t="s">
        <v>108</v>
      </c>
      <c r="B3930" s="3">
        <f t="shared" si="61"/>
        <v>2023</v>
      </c>
      <c r="C3930" s="3" t="str" cm="1">
        <f t="array" ref="C3930">_xlfn.IFS(LEFT(A3930,1)="1","1+2 kvartal",LEFT(A3930,1)="2","1+2 kvartal",LEFT(A3930,1)="3","3+4 kvartal",LEFT(A3930,1)="4","3+4 kvartal")</f>
        <v>1+2 kvartal</v>
      </c>
      <c r="D3930" s="3" t="s">
        <v>3</v>
      </c>
      <c r="E3930" s="3" t="s">
        <v>31</v>
      </c>
      <c r="F3930" s="4">
        <v>9585</v>
      </c>
      <c r="G3930" s="14">
        <v>26.3</v>
      </c>
    </row>
    <row r="3931" spans="1:7" x14ac:dyDescent="0.25">
      <c r="A3931" s="3" t="s">
        <v>108</v>
      </c>
      <c r="B3931" s="3">
        <f t="shared" si="61"/>
        <v>2023</v>
      </c>
      <c r="C3931" s="3" t="str" cm="1">
        <f t="array" ref="C3931">_xlfn.IFS(LEFT(A3931,1)="1","1+2 kvartal",LEFT(A3931,1)="2","1+2 kvartal",LEFT(A3931,1)="3","3+4 kvartal",LEFT(A3931,1)="4","3+4 kvartal")</f>
        <v>1+2 kvartal</v>
      </c>
      <c r="D3931" s="3" t="s">
        <v>3</v>
      </c>
      <c r="E3931" s="3" t="s">
        <v>32</v>
      </c>
      <c r="F3931" s="4">
        <v>8222</v>
      </c>
      <c r="G3931" s="14">
        <v>23.9</v>
      </c>
    </row>
    <row r="3932" spans="1:7" x14ac:dyDescent="0.25">
      <c r="A3932" s="3" t="s">
        <v>108</v>
      </c>
      <c r="B3932" s="3">
        <f t="shared" si="61"/>
        <v>2023</v>
      </c>
      <c r="C3932" s="3" t="str" cm="1">
        <f t="array" ref="C3932">_xlfn.IFS(LEFT(A3932,1)="1","1+2 kvartal",LEFT(A3932,1)="2","1+2 kvartal",LEFT(A3932,1)="3","3+4 kvartal",LEFT(A3932,1)="4","3+4 kvartal")</f>
        <v>1+2 kvartal</v>
      </c>
      <c r="D3932" s="3" t="s">
        <v>3</v>
      </c>
      <c r="E3932" s="3" t="s">
        <v>33</v>
      </c>
      <c r="F3932" s="4">
        <v>4117</v>
      </c>
      <c r="G3932" s="14">
        <v>21.8</v>
      </c>
    </row>
    <row r="3933" spans="1:7" x14ac:dyDescent="0.25">
      <c r="A3933" s="3" t="s">
        <v>108</v>
      </c>
      <c r="B3933" s="3">
        <f t="shared" si="61"/>
        <v>2023</v>
      </c>
      <c r="C3933" s="3" t="str" cm="1">
        <f t="array" ref="C3933">_xlfn.IFS(LEFT(A3933,1)="1","1+2 kvartal",LEFT(A3933,1)="2","1+2 kvartal",LEFT(A3933,1)="3","3+4 kvartal",LEFT(A3933,1)="4","3+4 kvartal")</f>
        <v>1+2 kvartal</v>
      </c>
      <c r="D3933" s="3" t="s">
        <v>3</v>
      </c>
      <c r="E3933" s="3" t="s">
        <v>34</v>
      </c>
      <c r="F3933" s="4">
        <v>5661</v>
      </c>
      <c r="G3933" s="14">
        <v>18.8</v>
      </c>
    </row>
    <row r="3934" spans="1:7" x14ac:dyDescent="0.25">
      <c r="A3934" s="3" t="s">
        <v>108</v>
      </c>
      <c r="B3934" s="3">
        <f t="shared" si="61"/>
        <v>2023</v>
      </c>
      <c r="C3934" s="3" t="str" cm="1">
        <f t="array" ref="C3934">_xlfn.IFS(LEFT(A3934,1)="1","1+2 kvartal",LEFT(A3934,1)="2","1+2 kvartal",LEFT(A3934,1)="3","3+4 kvartal",LEFT(A3934,1)="4","3+4 kvartal")</f>
        <v>1+2 kvartal</v>
      </c>
      <c r="D3934" s="3" t="s">
        <v>3</v>
      </c>
      <c r="E3934" s="3" t="s">
        <v>35</v>
      </c>
      <c r="F3934" s="4">
        <v>6912</v>
      </c>
      <c r="G3934" s="4">
        <v>18</v>
      </c>
    </row>
    <row r="3935" spans="1:7" x14ac:dyDescent="0.25">
      <c r="A3935" s="3" t="s">
        <v>108</v>
      </c>
      <c r="B3935" s="3">
        <f t="shared" si="61"/>
        <v>2023</v>
      </c>
      <c r="C3935" s="3" t="str" cm="1">
        <f t="array" ref="C3935">_xlfn.IFS(LEFT(A3935,1)="1","1+2 kvartal",LEFT(A3935,1)="2","1+2 kvartal",LEFT(A3935,1)="3","3+4 kvartal",LEFT(A3935,1)="4","3+4 kvartal")</f>
        <v>1+2 kvartal</v>
      </c>
      <c r="D3935" s="3" t="s">
        <v>3</v>
      </c>
      <c r="E3935" s="3" t="s">
        <v>36</v>
      </c>
      <c r="F3935" s="4">
        <v>3157</v>
      </c>
      <c r="G3935" s="4">
        <v>17</v>
      </c>
    </row>
    <row r="3936" spans="1:7" x14ac:dyDescent="0.25">
      <c r="A3936" s="3" t="s">
        <v>108</v>
      </c>
      <c r="B3936" s="3">
        <f t="shared" si="61"/>
        <v>2023</v>
      </c>
      <c r="C3936" s="3" t="str" cm="1">
        <f t="array" ref="C3936">_xlfn.IFS(LEFT(A3936,1)="1","1+2 kvartal",LEFT(A3936,1)="2","1+2 kvartal",LEFT(A3936,1)="3","3+4 kvartal",LEFT(A3936,1)="4","3+4 kvartal")</f>
        <v>1+2 kvartal</v>
      </c>
      <c r="D3936" s="3" t="s">
        <v>3</v>
      </c>
      <c r="E3936" s="3" t="s">
        <v>37</v>
      </c>
      <c r="F3936" s="4">
        <v>11809</v>
      </c>
      <c r="G3936" s="14">
        <v>20.7</v>
      </c>
    </row>
    <row r="3937" spans="1:7" x14ac:dyDescent="0.25">
      <c r="A3937" s="3" t="s">
        <v>108</v>
      </c>
      <c r="B3937" s="3">
        <f t="shared" si="61"/>
        <v>2023</v>
      </c>
      <c r="C3937" s="3" t="str" cm="1">
        <f t="array" ref="C3937">_xlfn.IFS(LEFT(A3937,1)="1","1+2 kvartal",LEFT(A3937,1)="2","1+2 kvartal",LEFT(A3937,1)="3","3+4 kvartal",LEFT(A3937,1)="4","3+4 kvartal")</f>
        <v>1+2 kvartal</v>
      </c>
      <c r="D3937" s="3" t="s">
        <v>3</v>
      </c>
      <c r="E3937" s="3" t="s">
        <v>38</v>
      </c>
      <c r="F3937" s="4">
        <v>4875</v>
      </c>
      <c r="G3937" s="14">
        <v>13.9</v>
      </c>
    </row>
    <row r="3938" spans="1:7" x14ac:dyDescent="0.25">
      <c r="A3938" s="3" t="s">
        <v>108</v>
      </c>
      <c r="B3938" s="3">
        <f t="shared" si="61"/>
        <v>2023</v>
      </c>
      <c r="C3938" s="3" t="str" cm="1">
        <f t="array" ref="C3938">_xlfn.IFS(LEFT(A3938,1)="1","1+2 kvartal",LEFT(A3938,1)="2","1+2 kvartal",LEFT(A3938,1)="3","3+4 kvartal",LEFT(A3938,1)="4","3+4 kvartal")</f>
        <v>1+2 kvartal</v>
      </c>
      <c r="D3938" s="3" t="s">
        <v>3</v>
      </c>
      <c r="E3938" s="3" t="s">
        <v>39</v>
      </c>
      <c r="F3938" s="4">
        <v>9576</v>
      </c>
      <c r="G3938" s="14">
        <v>24.4</v>
      </c>
    </row>
    <row r="3939" spans="1:7" x14ac:dyDescent="0.25">
      <c r="A3939" s="3" t="s">
        <v>108</v>
      </c>
      <c r="B3939" s="3">
        <f t="shared" si="61"/>
        <v>2023</v>
      </c>
      <c r="C3939" s="3" t="str" cm="1">
        <f t="array" ref="C3939">_xlfn.IFS(LEFT(A3939,1)="1","1+2 kvartal",LEFT(A3939,1)="2","1+2 kvartal",LEFT(A3939,1)="3","3+4 kvartal",LEFT(A3939,1)="4","3+4 kvartal")</f>
        <v>1+2 kvartal</v>
      </c>
      <c r="D3939" s="3" t="s">
        <v>3</v>
      </c>
      <c r="E3939" s="3" t="s">
        <v>40</v>
      </c>
      <c r="F3939" s="4">
        <v>9377</v>
      </c>
      <c r="G3939" s="14">
        <v>20.3</v>
      </c>
    </row>
    <row r="3940" spans="1:7" x14ac:dyDescent="0.25">
      <c r="A3940" s="3" t="s">
        <v>108</v>
      </c>
      <c r="B3940" s="3">
        <f t="shared" si="61"/>
        <v>2023</v>
      </c>
      <c r="C3940" s="3" t="str" cm="1">
        <f t="array" ref="C3940">_xlfn.IFS(LEFT(A3940,1)="1","1+2 kvartal",LEFT(A3940,1)="2","1+2 kvartal",LEFT(A3940,1)="3","3+4 kvartal",LEFT(A3940,1)="4","3+4 kvartal")</f>
        <v>1+2 kvartal</v>
      </c>
      <c r="D3940" s="3" t="s">
        <v>3</v>
      </c>
      <c r="E3940" s="3" t="s">
        <v>41</v>
      </c>
      <c r="F3940" s="4">
        <v>7410</v>
      </c>
      <c r="G3940" s="14">
        <v>20.2</v>
      </c>
    </row>
    <row r="3941" spans="1:7" x14ac:dyDescent="0.25">
      <c r="A3941" s="3" t="s">
        <v>108</v>
      </c>
      <c r="B3941" s="3">
        <f t="shared" si="61"/>
        <v>2023</v>
      </c>
      <c r="C3941" s="3" t="str" cm="1">
        <f t="array" ref="C3941">_xlfn.IFS(LEFT(A3941,1)="1","1+2 kvartal",LEFT(A3941,1)="2","1+2 kvartal",LEFT(A3941,1)="3","3+4 kvartal",LEFT(A3941,1)="4","3+4 kvartal")</f>
        <v>1+2 kvartal</v>
      </c>
      <c r="D3941" s="3" t="s">
        <v>3</v>
      </c>
      <c r="E3941" s="3" t="s">
        <v>42</v>
      </c>
      <c r="F3941" s="4">
        <v>13246</v>
      </c>
      <c r="G3941" s="14">
        <v>21.2</v>
      </c>
    </row>
    <row r="3942" spans="1:7" x14ac:dyDescent="0.25">
      <c r="A3942" s="3" t="s">
        <v>108</v>
      </c>
      <c r="B3942" s="3">
        <f t="shared" si="61"/>
        <v>2023</v>
      </c>
      <c r="C3942" s="3" t="str" cm="1">
        <f t="array" ref="C3942">_xlfn.IFS(LEFT(A3942,1)="1","1+2 kvartal",LEFT(A3942,1)="2","1+2 kvartal",LEFT(A3942,1)="3","3+4 kvartal",LEFT(A3942,1)="4","3+4 kvartal")</f>
        <v>1+2 kvartal</v>
      </c>
      <c r="D3942" s="3" t="s">
        <v>3</v>
      </c>
      <c r="E3942" s="3" t="s">
        <v>43</v>
      </c>
      <c r="F3942" s="4">
        <v>5982</v>
      </c>
      <c r="G3942" s="14">
        <v>17.3</v>
      </c>
    </row>
    <row r="3943" spans="1:7" x14ac:dyDescent="0.25">
      <c r="A3943" s="3" t="s">
        <v>108</v>
      </c>
      <c r="B3943" s="3">
        <f t="shared" si="61"/>
        <v>2023</v>
      </c>
      <c r="C3943" s="3" t="str" cm="1">
        <f t="array" ref="C3943">_xlfn.IFS(LEFT(A3943,1)="1","1+2 kvartal",LEFT(A3943,1)="2","1+2 kvartal",LEFT(A3943,1)="3","3+4 kvartal",LEFT(A3943,1)="4","3+4 kvartal")</f>
        <v>1+2 kvartal</v>
      </c>
      <c r="D3943" s="3" t="s">
        <v>3</v>
      </c>
      <c r="E3943" s="3" t="s">
        <v>44</v>
      </c>
      <c r="F3943" s="4">
        <v>6265</v>
      </c>
      <c r="G3943" s="14">
        <v>17.2</v>
      </c>
    </row>
    <row r="3944" spans="1:7" x14ac:dyDescent="0.25">
      <c r="A3944" s="3" t="s">
        <v>108</v>
      </c>
      <c r="B3944" s="3">
        <f t="shared" si="61"/>
        <v>2023</v>
      </c>
      <c r="C3944" s="3" t="str" cm="1">
        <f t="array" ref="C3944">_xlfn.IFS(LEFT(A3944,1)="1","1+2 kvartal",LEFT(A3944,1)="2","1+2 kvartal",LEFT(A3944,1)="3","3+4 kvartal",LEFT(A3944,1)="4","3+4 kvartal")</f>
        <v>1+2 kvartal</v>
      </c>
      <c r="D3944" s="3" t="s">
        <v>3</v>
      </c>
      <c r="E3944" s="3" t="s">
        <v>45</v>
      </c>
      <c r="F3944" s="4">
        <v>1495</v>
      </c>
      <c r="G3944" s="14">
        <v>10.8</v>
      </c>
    </row>
    <row r="3945" spans="1:7" x14ac:dyDescent="0.25">
      <c r="A3945" s="3" t="s">
        <v>108</v>
      </c>
      <c r="B3945" s="3">
        <f t="shared" si="61"/>
        <v>2023</v>
      </c>
      <c r="C3945" s="3" t="str" cm="1">
        <f t="array" ref="C3945">_xlfn.IFS(LEFT(A3945,1)="1","1+2 kvartal",LEFT(A3945,1)="2","1+2 kvartal",LEFT(A3945,1)="3","3+4 kvartal",LEFT(A3945,1)="4","3+4 kvartal")</f>
        <v>1+2 kvartal</v>
      </c>
      <c r="D3945" s="3" t="s">
        <v>3</v>
      </c>
      <c r="E3945" s="3" t="s">
        <v>46</v>
      </c>
      <c r="F3945" s="4">
        <v>5515</v>
      </c>
      <c r="G3945" s="14">
        <v>20.7</v>
      </c>
    </row>
    <row r="3946" spans="1:7" x14ac:dyDescent="0.25">
      <c r="A3946" s="3" t="s">
        <v>108</v>
      </c>
      <c r="B3946" s="3">
        <f t="shared" si="61"/>
        <v>2023</v>
      </c>
      <c r="C3946" s="3" t="str" cm="1">
        <f t="array" ref="C3946">_xlfn.IFS(LEFT(A3946,1)="1","1+2 kvartal",LEFT(A3946,1)="2","1+2 kvartal",LEFT(A3946,1)="3","3+4 kvartal",LEFT(A3946,1)="4","3+4 kvartal")</f>
        <v>1+2 kvartal</v>
      </c>
      <c r="D3946" s="3" t="s">
        <v>3</v>
      </c>
      <c r="E3946" s="3" t="s">
        <v>47</v>
      </c>
      <c r="F3946" s="4">
        <v>3217</v>
      </c>
      <c r="G3946" s="14">
        <v>20.7</v>
      </c>
    </row>
    <row r="3947" spans="1:7" x14ac:dyDescent="0.25">
      <c r="A3947" s="3" t="s">
        <v>108</v>
      </c>
      <c r="B3947" s="3">
        <f t="shared" si="61"/>
        <v>2023</v>
      </c>
      <c r="C3947" s="3" t="str" cm="1">
        <f t="array" ref="C3947">_xlfn.IFS(LEFT(A3947,1)="1","1+2 kvartal",LEFT(A3947,1)="2","1+2 kvartal",LEFT(A3947,1)="3","3+4 kvartal",LEFT(A3947,1)="4","3+4 kvartal")</f>
        <v>1+2 kvartal</v>
      </c>
      <c r="D3947" s="3" t="s">
        <v>3</v>
      </c>
      <c r="E3947" s="3" t="s">
        <v>48</v>
      </c>
      <c r="F3947" s="4">
        <v>5359</v>
      </c>
      <c r="G3947" s="14">
        <v>23.3</v>
      </c>
    </row>
    <row r="3948" spans="1:7" x14ac:dyDescent="0.25">
      <c r="A3948" s="3" t="s">
        <v>108</v>
      </c>
      <c r="B3948" s="3">
        <f t="shared" si="61"/>
        <v>2023</v>
      </c>
      <c r="C3948" s="3" t="str" cm="1">
        <f t="array" ref="C3948">_xlfn.IFS(LEFT(A3948,1)="1","1+2 kvartal",LEFT(A3948,1)="2","1+2 kvartal",LEFT(A3948,1)="3","3+4 kvartal",LEFT(A3948,1)="4","3+4 kvartal")</f>
        <v>1+2 kvartal</v>
      </c>
      <c r="D3948" s="3" t="s">
        <v>3</v>
      </c>
      <c r="E3948" s="3" t="s">
        <v>49</v>
      </c>
      <c r="F3948" s="4">
        <v>7618</v>
      </c>
      <c r="G3948" s="14">
        <v>25.4</v>
      </c>
    </row>
    <row r="3949" spans="1:7" x14ac:dyDescent="0.25">
      <c r="A3949" s="3" t="s">
        <v>108</v>
      </c>
      <c r="B3949" s="3">
        <f t="shared" si="61"/>
        <v>2023</v>
      </c>
      <c r="C3949" s="3" t="str" cm="1">
        <f t="array" ref="C3949">_xlfn.IFS(LEFT(A3949,1)="1","1+2 kvartal",LEFT(A3949,1)="2","1+2 kvartal",LEFT(A3949,1)="3","3+4 kvartal",LEFT(A3949,1)="4","3+4 kvartal")</f>
        <v>1+2 kvartal</v>
      </c>
      <c r="D3949" s="3" t="s">
        <v>3</v>
      </c>
      <c r="E3949" s="3" t="s">
        <v>50</v>
      </c>
      <c r="F3949" s="4">
        <v>3212</v>
      </c>
      <c r="G3949" s="14">
        <v>22.4</v>
      </c>
    </row>
    <row r="3950" spans="1:7" x14ac:dyDescent="0.25">
      <c r="A3950" s="3" t="s">
        <v>108</v>
      </c>
      <c r="B3950" s="3">
        <f t="shared" si="61"/>
        <v>2023</v>
      </c>
      <c r="C3950" s="3" t="str" cm="1">
        <f t="array" ref="C3950">_xlfn.IFS(LEFT(A3950,1)="1","1+2 kvartal",LEFT(A3950,1)="2","1+2 kvartal",LEFT(A3950,1)="3","3+4 kvartal",LEFT(A3950,1)="4","3+4 kvartal")</f>
        <v>1+2 kvartal</v>
      </c>
      <c r="D3950" s="3" t="s">
        <v>3</v>
      </c>
      <c r="E3950" s="3" t="s">
        <v>51</v>
      </c>
      <c r="F3950" s="4">
        <v>11628</v>
      </c>
      <c r="G3950" s="14">
        <v>19.2</v>
      </c>
    </row>
    <row r="3951" spans="1:7" x14ac:dyDescent="0.25">
      <c r="A3951" s="3" t="s">
        <v>108</v>
      </c>
      <c r="B3951" s="3">
        <f t="shared" si="61"/>
        <v>2023</v>
      </c>
      <c r="C3951" s="3" t="str" cm="1">
        <f t="array" ref="C3951">_xlfn.IFS(LEFT(A3951,1)="1","1+2 kvartal",LEFT(A3951,1)="2","1+2 kvartal",LEFT(A3951,1)="3","3+4 kvartal",LEFT(A3951,1)="4","3+4 kvartal")</f>
        <v>1+2 kvartal</v>
      </c>
      <c r="D3951" s="3" t="s">
        <v>3</v>
      </c>
      <c r="E3951" s="3" t="s">
        <v>52</v>
      </c>
      <c r="F3951" s="4">
        <v>59254</v>
      </c>
      <c r="G3951" s="4">
        <v>12</v>
      </c>
    </row>
    <row r="3952" spans="1:7" x14ac:dyDescent="0.25">
      <c r="A3952" s="3" t="s">
        <v>108</v>
      </c>
      <c r="B3952" s="3">
        <f t="shared" si="61"/>
        <v>2023</v>
      </c>
      <c r="C3952" s="3" t="str" cm="1">
        <f t="array" ref="C3952">_xlfn.IFS(LEFT(A3952,1)="1","1+2 kvartal",LEFT(A3952,1)="2","1+2 kvartal",LEFT(A3952,1)="3","3+4 kvartal",LEFT(A3952,1)="4","3+4 kvartal")</f>
        <v>1+2 kvartal</v>
      </c>
      <c r="D3952" s="3" t="s">
        <v>3</v>
      </c>
      <c r="E3952" s="3" t="s">
        <v>53</v>
      </c>
      <c r="F3952" s="4">
        <v>7199</v>
      </c>
      <c r="G3952" s="4">
        <v>18</v>
      </c>
    </row>
    <row r="3953" spans="1:7" x14ac:dyDescent="0.25">
      <c r="A3953" s="3" t="s">
        <v>108</v>
      </c>
      <c r="B3953" s="3">
        <f t="shared" si="61"/>
        <v>2023</v>
      </c>
      <c r="C3953" s="3" t="str" cm="1">
        <f t="array" ref="C3953">_xlfn.IFS(LEFT(A3953,1)="1","1+2 kvartal",LEFT(A3953,1)="2","1+2 kvartal",LEFT(A3953,1)="3","3+4 kvartal",LEFT(A3953,1)="4","3+4 kvartal")</f>
        <v>1+2 kvartal</v>
      </c>
      <c r="D3953" s="3" t="s">
        <v>3</v>
      </c>
      <c r="E3953" s="3" t="s">
        <v>54</v>
      </c>
      <c r="F3953" s="4">
        <v>2160</v>
      </c>
      <c r="G3953" s="14">
        <v>31.3</v>
      </c>
    </row>
    <row r="3954" spans="1:7" x14ac:dyDescent="0.25">
      <c r="A3954" s="3" t="s">
        <v>108</v>
      </c>
      <c r="B3954" s="3">
        <f t="shared" si="61"/>
        <v>2023</v>
      </c>
      <c r="C3954" s="3" t="str" cm="1">
        <f t="array" ref="C3954">_xlfn.IFS(LEFT(A3954,1)="1","1+2 kvartal",LEFT(A3954,1)="2","1+2 kvartal",LEFT(A3954,1)="3","3+4 kvartal",LEFT(A3954,1)="4","3+4 kvartal")</f>
        <v>1+2 kvartal</v>
      </c>
      <c r="D3954" s="3" t="s">
        <v>3</v>
      </c>
      <c r="E3954" s="3" t="s">
        <v>55</v>
      </c>
      <c r="F3954" s="4">
        <v>2728</v>
      </c>
      <c r="G3954" s="14">
        <v>15.6</v>
      </c>
    </row>
    <row r="3955" spans="1:7" x14ac:dyDescent="0.25">
      <c r="A3955" s="3" t="s">
        <v>108</v>
      </c>
      <c r="B3955" s="3">
        <f t="shared" si="61"/>
        <v>2023</v>
      </c>
      <c r="C3955" s="3" t="str" cm="1">
        <f t="array" ref="C3955">_xlfn.IFS(LEFT(A3955,1)="1","1+2 kvartal",LEFT(A3955,1)="2","1+2 kvartal",LEFT(A3955,1)="3","3+4 kvartal",LEFT(A3955,1)="4","3+4 kvartal")</f>
        <v>1+2 kvartal</v>
      </c>
      <c r="D3955" s="3" t="s">
        <v>3</v>
      </c>
      <c r="E3955" s="3" t="s">
        <v>56</v>
      </c>
      <c r="F3955" s="4">
        <v>2641</v>
      </c>
      <c r="G3955" s="14">
        <v>22.7</v>
      </c>
    </row>
    <row r="3956" spans="1:7" x14ac:dyDescent="0.25">
      <c r="A3956" s="3" t="s">
        <v>108</v>
      </c>
      <c r="B3956" s="3">
        <f t="shared" si="61"/>
        <v>2023</v>
      </c>
      <c r="C3956" s="3" t="str" cm="1">
        <f t="array" ref="C3956">_xlfn.IFS(LEFT(A3956,1)="1","1+2 kvartal",LEFT(A3956,1)="2","1+2 kvartal",LEFT(A3956,1)="3","3+4 kvartal",LEFT(A3956,1)="4","3+4 kvartal")</f>
        <v>1+2 kvartal</v>
      </c>
      <c r="D3956" s="3" t="s">
        <v>3</v>
      </c>
      <c r="E3956" s="3" t="s">
        <v>57</v>
      </c>
      <c r="F3956" s="4">
        <v>7954</v>
      </c>
      <c r="G3956" s="14">
        <v>33.700000000000003</v>
      </c>
    </row>
    <row r="3957" spans="1:7" x14ac:dyDescent="0.25">
      <c r="A3957" s="3" t="s">
        <v>108</v>
      </c>
      <c r="B3957" s="3">
        <f t="shared" si="61"/>
        <v>2023</v>
      </c>
      <c r="C3957" s="3" t="str" cm="1">
        <f t="array" ref="C3957">_xlfn.IFS(LEFT(A3957,1)="1","1+2 kvartal",LEFT(A3957,1)="2","1+2 kvartal",LEFT(A3957,1)="3","3+4 kvartal",LEFT(A3957,1)="4","3+4 kvartal")</f>
        <v>1+2 kvartal</v>
      </c>
      <c r="D3957" s="3" t="s">
        <v>3</v>
      </c>
      <c r="E3957" s="3" t="s">
        <v>58</v>
      </c>
      <c r="F3957" s="4">
        <v>3871</v>
      </c>
      <c r="G3957" s="14">
        <v>10.3</v>
      </c>
    </row>
    <row r="3958" spans="1:7" x14ac:dyDescent="0.25">
      <c r="A3958" s="3" t="s">
        <v>108</v>
      </c>
      <c r="B3958" s="3">
        <f t="shared" si="61"/>
        <v>2023</v>
      </c>
      <c r="C3958" s="3" t="str" cm="1">
        <f t="array" ref="C3958">_xlfn.IFS(LEFT(A3958,1)="1","1+2 kvartal",LEFT(A3958,1)="2","1+2 kvartal",LEFT(A3958,1)="3","3+4 kvartal",LEFT(A3958,1)="4","3+4 kvartal")</f>
        <v>1+2 kvartal</v>
      </c>
      <c r="D3958" s="3" t="s">
        <v>3</v>
      </c>
      <c r="E3958" s="3" t="s">
        <v>59</v>
      </c>
      <c r="F3958" s="4">
        <v>233</v>
      </c>
      <c r="G3958" s="14">
        <v>24.8</v>
      </c>
    </row>
    <row r="3959" spans="1:7" x14ac:dyDescent="0.25">
      <c r="A3959" s="3" t="s">
        <v>108</v>
      </c>
      <c r="B3959" s="3">
        <f t="shared" si="61"/>
        <v>2023</v>
      </c>
      <c r="C3959" s="3" t="str" cm="1">
        <f t="array" ref="C3959">_xlfn.IFS(LEFT(A3959,1)="1","1+2 kvartal",LEFT(A3959,1)="2","1+2 kvartal",LEFT(A3959,1)="3","3+4 kvartal",LEFT(A3959,1)="4","3+4 kvartal")</f>
        <v>1+2 kvartal</v>
      </c>
      <c r="D3959" s="3" t="s">
        <v>3</v>
      </c>
      <c r="E3959" s="3" t="s">
        <v>60</v>
      </c>
      <c r="F3959" s="4">
        <v>5983</v>
      </c>
      <c r="G3959" s="14">
        <v>23.1</v>
      </c>
    </row>
    <row r="3960" spans="1:7" x14ac:dyDescent="0.25">
      <c r="A3960" s="3" t="s">
        <v>108</v>
      </c>
      <c r="B3960" s="3">
        <f t="shared" si="61"/>
        <v>2023</v>
      </c>
      <c r="C3960" s="3" t="str" cm="1">
        <f t="array" ref="C3960">_xlfn.IFS(LEFT(A3960,1)="1","1+2 kvartal",LEFT(A3960,1)="2","1+2 kvartal",LEFT(A3960,1)="3","3+4 kvartal",LEFT(A3960,1)="4","3+4 kvartal")</f>
        <v>1+2 kvartal</v>
      </c>
      <c r="D3960" s="3" t="s">
        <v>3</v>
      </c>
      <c r="E3960" s="3" t="s">
        <v>61</v>
      </c>
      <c r="F3960" s="4">
        <v>4793</v>
      </c>
      <c r="G3960" s="14">
        <v>19.600000000000001</v>
      </c>
    </row>
    <row r="3961" spans="1:7" x14ac:dyDescent="0.25">
      <c r="A3961" s="3" t="s">
        <v>108</v>
      </c>
      <c r="B3961" s="3">
        <f t="shared" si="61"/>
        <v>2023</v>
      </c>
      <c r="C3961" s="3" t="str" cm="1">
        <f t="array" ref="C3961">_xlfn.IFS(LEFT(A3961,1)="1","1+2 kvartal",LEFT(A3961,1)="2","1+2 kvartal",LEFT(A3961,1)="3","3+4 kvartal",LEFT(A3961,1)="4","3+4 kvartal")</f>
        <v>1+2 kvartal</v>
      </c>
      <c r="D3961" s="3" t="s">
        <v>3</v>
      </c>
      <c r="E3961" s="3" t="s">
        <v>62</v>
      </c>
      <c r="F3961" s="4">
        <v>3257</v>
      </c>
      <c r="G3961" s="14">
        <v>27.3</v>
      </c>
    </row>
    <row r="3962" spans="1:7" x14ac:dyDescent="0.25">
      <c r="A3962" s="3" t="s">
        <v>108</v>
      </c>
      <c r="B3962" s="3">
        <f t="shared" si="61"/>
        <v>2023</v>
      </c>
      <c r="C3962" s="3" t="str" cm="1">
        <f t="array" ref="C3962">_xlfn.IFS(LEFT(A3962,1)="1","1+2 kvartal",LEFT(A3962,1)="2","1+2 kvartal",LEFT(A3962,1)="3","3+4 kvartal",LEFT(A3962,1)="4","3+4 kvartal")</f>
        <v>1+2 kvartal</v>
      </c>
      <c r="D3962" s="3" t="s">
        <v>3</v>
      </c>
      <c r="E3962" s="3" t="s">
        <v>63</v>
      </c>
      <c r="F3962" s="4">
        <v>5732</v>
      </c>
      <c r="G3962" s="14">
        <v>25.1</v>
      </c>
    </row>
    <row r="3963" spans="1:7" x14ac:dyDescent="0.25">
      <c r="A3963" s="3" t="s">
        <v>108</v>
      </c>
      <c r="B3963" s="3">
        <f t="shared" si="61"/>
        <v>2023</v>
      </c>
      <c r="C3963" s="3" t="str" cm="1">
        <f t="array" ref="C3963">_xlfn.IFS(LEFT(A3963,1)="1","1+2 kvartal",LEFT(A3963,1)="2","1+2 kvartal",LEFT(A3963,1)="3","3+4 kvartal",LEFT(A3963,1)="4","3+4 kvartal")</f>
        <v>1+2 kvartal</v>
      </c>
      <c r="D3963" s="3" t="s">
        <v>3</v>
      </c>
      <c r="E3963" s="3" t="s">
        <v>64</v>
      </c>
      <c r="F3963" s="4">
        <v>4045</v>
      </c>
      <c r="G3963" s="14">
        <v>22.1</v>
      </c>
    </row>
    <row r="3964" spans="1:7" x14ac:dyDescent="0.25">
      <c r="A3964" s="3" t="s">
        <v>108</v>
      </c>
      <c r="B3964" s="3">
        <f t="shared" si="61"/>
        <v>2023</v>
      </c>
      <c r="C3964" s="3" t="str" cm="1">
        <f t="array" ref="C3964">_xlfn.IFS(LEFT(A3964,1)="1","1+2 kvartal",LEFT(A3964,1)="2","1+2 kvartal",LEFT(A3964,1)="3","3+4 kvartal",LEFT(A3964,1)="4","3+4 kvartal")</f>
        <v>1+2 kvartal</v>
      </c>
      <c r="D3964" s="3" t="s">
        <v>3</v>
      </c>
      <c r="E3964" s="3" t="s">
        <v>65</v>
      </c>
      <c r="F3964" s="4">
        <v>4950</v>
      </c>
      <c r="G3964" s="14">
        <v>25.1</v>
      </c>
    </row>
    <row r="3965" spans="1:7" x14ac:dyDescent="0.25">
      <c r="A3965" s="3" t="s">
        <v>108</v>
      </c>
      <c r="B3965" s="3">
        <f t="shared" si="61"/>
        <v>2023</v>
      </c>
      <c r="C3965" s="3" t="str" cm="1">
        <f t="array" ref="C3965">_xlfn.IFS(LEFT(A3965,1)="1","1+2 kvartal",LEFT(A3965,1)="2","1+2 kvartal",LEFT(A3965,1)="3","3+4 kvartal",LEFT(A3965,1)="4","3+4 kvartal")</f>
        <v>1+2 kvartal</v>
      </c>
      <c r="D3965" s="3" t="s">
        <v>3</v>
      </c>
      <c r="E3965" s="3" t="s">
        <v>66</v>
      </c>
      <c r="F3965" s="4">
        <v>10893</v>
      </c>
      <c r="G3965" s="14">
        <v>20.3</v>
      </c>
    </row>
    <row r="3966" spans="1:7" x14ac:dyDescent="0.25">
      <c r="A3966" s="3" t="s">
        <v>108</v>
      </c>
      <c r="B3966" s="3">
        <f t="shared" si="61"/>
        <v>2023</v>
      </c>
      <c r="C3966" s="3" t="str" cm="1">
        <f t="array" ref="C3966">_xlfn.IFS(LEFT(A3966,1)="1","1+2 kvartal",LEFT(A3966,1)="2","1+2 kvartal",LEFT(A3966,1)="3","3+4 kvartal",LEFT(A3966,1)="4","3+4 kvartal")</f>
        <v>1+2 kvartal</v>
      </c>
      <c r="D3966" s="3" t="s">
        <v>3</v>
      </c>
      <c r="E3966" s="3" t="s">
        <v>67</v>
      </c>
      <c r="F3966" s="4">
        <v>2863</v>
      </c>
      <c r="G3966" s="14">
        <v>20.2</v>
      </c>
    </row>
    <row r="3967" spans="1:7" x14ac:dyDescent="0.25">
      <c r="A3967" s="3" t="s">
        <v>108</v>
      </c>
      <c r="B3967" s="3">
        <f t="shared" si="61"/>
        <v>2023</v>
      </c>
      <c r="C3967" s="3" t="str" cm="1">
        <f t="array" ref="C3967">_xlfn.IFS(LEFT(A3967,1)="1","1+2 kvartal",LEFT(A3967,1)="2","1+2 kvartal",LEFT(A3967,1)="3","3+4 kvartal",LEFT(A3967,1)="4","3+4 kvartal")</f>
        <v>1+2 kvartal</v>
      </c>
      <c r="D3967" s="3" t="s">
        <v>3</v>
      </c>
      <c r="E3967" s="3" t="s">
        <v>68</v>
      </c>
      <c r="F3967" s="4">
        <v>28570</v>
      </c>
      <c r="G3967" s="14">
        <v>20.2</v>
      </c>
    </row>
    <row r="3968" spans="1:7" x14ac:dyDescent="0.25">
      <c r="A3968" s="3" t="s">
        <v>108</v>
      </c>
      <c r="B3968" s="3">
        <f t="shared" si="61"/>
        <v>2023</v>
      </c>
      <c r="C3968" s="3" t="str" cm="1">
        <f t="array" ref="C3968">_xlfn.IFS(LEFT(A3968,1)="1","1+2 kvartal",LEFT(A3968,1)="2","1+2 kvartal",LEFT(A3968,1)="3","3+4 kvartal",LEFT(A3968,1)="4","3+4 kvartal")</f>
        <v>1+2 kvartal</v>
      </c>
      <c r="D3968" s="3" t="s">
        <v>3</v>
      </c>
      <c r="E3968" s="3" t="s">
        <v>69</v>
      </c>
      <c r="F3968" s="4">
        <v>5066</v>
      </c>
      <c r="G3968" s="14">
        <v>26.7</v>
      </c>
    </row>
    <row r="3969" spans="1:7" x14ac:dyDescent="0.25">
      <c r="A3969" s="3" t="s">
        <v>108</v>
      </c>
      <c r="B3969" s="3">
        <f t="shared" si="61"/>
        <v>2023</v>
      </c>
      <c r="C3969" s="3" t="str" cm="1">
        <f t="array" ref="C3969">_xlfn.IFS(LEFT(A3969,1)="1","1+2 kvartal",LEFT(A3969,1)="2","1+2 kvartal",LEFT(A3969,1)="3","3+4 kvartal",LEFT(A3969,1)="4","3+4 kvartal")</f>
        <v>1+2 kvartal</v>
      </c>
      <c r="D3969" s="3" t="s">
        <v>3</v>
      </c>
      <c r="E3969" s="3" t="s">
        <v>70</v>
      </c>
      <c r="F3969" s="4">
        <v>15144</v>
      </c>
      <c r="G3969" s="14">
        <v>23.7</v>
      </c>
    </row>
    <row r="3970" spans="1:7" x14ac:dyDescent="0.25">
      <c r="A3970" s="3" t="s">
        <v>108</v>
      </c>
      <c r="B3970" s="3">
        <f t="shared" si="61"/>
        <v>2023</v>
      </c>
      <c r="C3970" s="3" t="str" cm="1">
        <f t="array" ref="C3970">_xlfn.IFS(LEFT(A3970,1)="1","1+2 kvartal",LEFT(A3970,1)="2","1+2 kvartal",LEFT(A3970,1)="3","3+4 kvartal",LEFT(A3970,1)="4","3+4 kvartal")</f>
        <v>1+2 kvartal</v>
      </c>
      <c r="D3970" s="3" t="s">
        <v>3</v>
      </c>
      <c r="E3970" s="3" t="s">
        <v>71</v>
      </c>
      <c r="F3970" s="4">
        <v>3182</v>
      </c>
      <c r="G3970" s="14">
        <v>16.899999999999999</v>
      </c>
    </row>
    <row r="3971" spans="1:7" x14ac:dyDescent="0.25">
      <c r="A3971" s="3" t="s">
        <v>108</v>
      </c>
      <c r="B3971" s="3">
        <f t="shared" si="61"/>
        <v>2023</v>
      </c>
      <c r="C3971" s="3" t="str" cm="1">
        <f t="array" ref="C3971">_xlfn.IFS(LEFT(A3971,1)="1","1+2 kvartal",LEFT(A3971,1)="2","1+2 kvartal",LEFT(A3971,1)="3","3+4 kvartal",LEFT(A3971,1)="4","3+4 kvartal")</f>
        <v>1+2 kvartal</v>
      </c>
      <c r="D3971" s="3" t="s">
        <v>3</v>
      </c>
      <c r="E3971" s="3" t="s">
        <v>72</v>
      </c>
      <c r="F3971" s="4">
        <v>7127</v>
      </c>
      <c r="G3971" s="14">
        <v>20.6</v>
      </c>
    </row>
    <row r="3972" spans="1:7" x14ac:dyDescent="0.25">
      <c r="A3972" s="3" t="s">
        <v>108</v>
      </c>
      <c r="B3972" s="3">
        <f t="shared" ref="B3972:B4035" si="62">VALUE(RIGHT(A3972,4))</f>
        <v>2023</v>
      </c>
      <c r="C3972" s="3" t="str" cm="1">
        <f t="array" ref="C3972">_xlfn.IFS(LEFT(A3972,1)="1","1+2 kvartal",LEFT(A3972,1)="2","1+2 kvartal",LEFT(A3972,1)="3","3+4 kvartal",LEFT(A3972,1)="4","3+4 kvartal")</f>
        <v>1+2 kvartal</v>
      </c>
      <c r="D3972" s="3" t="s">
        <v>3</v>
      </c>
      <c r="E3972" s="3" t="s">
        <v>73</v>
      </c>
      <c r="F3972" s="4">
        <v>4256</v>
      </c>
      <c r="G3972" s="4">
        <v>18</v>
      </c>
    </row>
    <row r="3973" spans="1:7" x14ac:dyDescent="0.25">
      <c r="A3973" s="3" t="s">
        <v>108</v>
      </c>
      <c r="B3973" s="3">
        <f t="shared" si="62"/>
        <v>2023</v>
      </c>
      <c r="C3973" s="3" t="str" cm="1">
        <f t="array" ref="C3973">_xlfn.IFS(LEFT(A3973,1)="1","1+2 kvartal",LEFT(A3973,1)="2","1+2 kvartal",LEFT(A3973,1)="3","3+4 kvartal",LEFT(A3973,1)="4","3+4 kvartal")</f>
        <v>1+2 kvartal</v>
      </c>
      <c r="D3973" s="3" t="s">
        <v>3</v>
      </c>
      <c r="E3973" s="3" t="s">
        <v>74</v>
      </c>
      <c r="F3973" s="4">
        <v>8492</v>
      </c>
      <c r="G3973" s="14">
        <v>14.6</v>
      </c>
    </row>
    <row r="3974" spans="1:7" x14ac:dyDescent="0.25">
      <c r="A3974" s="3" t="s">
        <v>108</v>
      </c>
      <c r="B3974" s="3">
        <f t="shared" si="62"/>
        <v>2023</v>
      </c>
      <c r="C3974" s="3" t="str" cm="1">
        <f t="array" ref="C3974">_xlfn.IFS(LEFT(A3974,1)="1","1+2 kvartal",LEFT(A3974,1)="2","1+2 kvartal",LEFT(A3974,1)="3","3+4 kvartal",LEFT(A3974,1)="4","3+4 kvartal")</f>
        <v>1+2 kvartal</v>
      </c>
      <c r="D3974" s="3" t="s">
        <v>3</v>
      </c>
      <c r="E3974" s="3" t="s">
        <v>75</v>
      </c>
      <c r="F3974" s="4">
        <v>3533</v>
      </c>
      <c r="G3974" s="14">
        <v>10.5</v>
      </c>
    </row>
    <row r="3975" spans="1:7" x14ac:dyDescent="0.25">
      <c r="A3975" s="3" t="s">
        <v>108</v>
      </c>
      <c r="B3975" s="3">
        <f t="shared" si="62"/>
        <v>2023</v>
      </c>
      <c r="C3975" s="3" t="str" cm="1">
        <f t="array" ref="C3975">_xlfn.IFS(LEFT(A3975,1)="1","1+2 kvartal",LEFT(A3975,1)="2","1+2 kvartal",LEFT(A3975,1)="3","3+4 kvartal",LEFT(A3975,1)="4","3+4 kvartal")</f>
        <v>1+2 kvartal</v>
      </c>
      <c r="D3975" s="3" t="s">
        <v>3</v>
      </c>
      <c r="E3975" s="3" t="s">
        <v>76</v>
      </c>
      <c r="F3975" s="4">
        <v>4609</v>
      </c>
      <c r="G3975" s="14">
        <v>16.7</v>
      </c>
    </row>
    <row r="3976" spans="1:7" x14ac:dyDescent="0.25">
      <c r="A3976" s="3" t="s">
        <v>108</v>
      </c>
      <c r="B3976" s="3">
        <f t="shared" si="62"/>
        <v>2023</v>
      </c>
      <c r="C3976" s="3" t="str" cm="1">
        <f t="array" ref="C3976">_xlfn.IFS(LEFT(A3976,1)="1","1+2 kvartal",LEFT(A3976,1)="2","1+2 kvartal",LEFT(A3976,1)="3","3+4 kvartal",LEFT(A3976,1)="4","3+4 kvartal")</f>
        <v>1+2 kvartal</v>
      </c>
      <c r="D3976" s="3" t="s">
        <v>3</v>
      </c>
      <c r="E3976" s="3" t="s">
        <v>77</v>
      </c>
      <c r="F3976" s="4">
        <v>522</v>
      </c>
      <c r="G3976" s="4">
        <v>25</v>
      </c>
    </row>
    <row r="3977" spans="1:7" x14ac:dyDescent="0.25">
      <c r="A3977" s="3" t="s">
        <v>108</v>
      </c>
      <c r="B3977" s="3">
        <f t="shared" si="62"/>
        <v>2023</v>
      </c>
      <c r="C3977" s="3" t="str" cm="1">
        <f t="array" ref="C3977">_xlfn.IFS(LEFT(A3977,1)="1","1+2 kvartal",LEFT(A3977,1)="2","1+2 kvartal",LEFT(A3977,1)="3","3+4 kvartal",LEFT(A3977,1)="4","3+4 kvartal")</f>
        <v>1+2 kvartal</v>
      </c>
      <c r="D3977" s="3" t="s">
        <v>3</v>
      </c>
      <c r="E3977" s="3" t="s">
        <v>78</v>
      </c>
      <c r="F3977" s="4">
        <v>11681</v>
      </c>
      <c r="G3977" s="14">
        <v>18.7</v>
      </c>
    </row>
    <row r="3978" spans="1:7" x14ac:dyDescent="0.25">
      <c r="A3978" s="3" t="s">
        <v>108</v>
      </c>
      <c r="B3978" s="3">
        <f t="shared" si="62"/>
        <v>2023</v>
      </c>
      <c r="C3978" s="3" t="str" cm="1">
        <f t="array" ref="C3978">_xlfn.IFS(LEFT(A3978,1)="1","1+2 kvartal",LEFT(A3978,1)="2","1+2 kvartal",LEFT(A3978,1)="3","3+4 kvartal",LEFT(A3978,1)="4","3+4 kvartal")</f>
        <v>1+2 kvartal</v>
      </c>
      <c r="D3978" s="3" t="s">
        <v>3</v>
      </c>
      <c r="E3978" s="3" t="s">
        <v>79</v>
      </c>
      <c r="F3978" s="4">
        <v>6467</v>
      </c>
      <c r="G3978" s="14">
        <v>16.3</v>
      </c>
    </row>
    <row r="3979" spans="1:7" x14ac:dyDescent="0.25">
      <c r="A3979" s="3" t="s">
        <v>108</v>
      </c>
      <c r="B3979" s="3">
        <f t="shared" si="62"/>
        <v>2023</v>
      </c>
      <c r="C3979" s="3" t="str" cm="1">
        <f t="array" ref="C3979">_xlfn.IFS(LEFT(A3979,1)="1","1+2 kvartal",LEFT(A3979,1)="2","1+2 kvartal",LEFT(A3979,1)="3","3+4 kvartal",LEFT(A3979,1)="4","3+4 kvartal")</f>
        <v>1+2 kvartal</v>
      </c>
      <c r="D3979" s="3" t="s">
        <v>3</v>
      </c>
      <c r="E3979" s="3" t="s">
        <v>80</v>
      </c>
      <c r="F3979" s="4">
        <v>6610</v>
      </c>
      <c r="G3979" s="14">
        <v>23.9</v>
      </c>
    </row>
    <row r="3980" spans="1:7" x14ac:dyDescent="0.25">
      <c r="A3980" s="3" t="s">
        <v>108</v>
      </c>
      <c r="B3980" s="3">
        <f t="shared" si="62"/>
        <v>2023</v>
      </c>
      <c r="C3980" s="3" t="str" cm="1">
        <f t="array" ref="C3980">_xlfn.IFS(LEFT(A3980,1)="1","1+2 kvartal",LEFT(A3980,1)="2","1+2 kvartal",LEFT(A3980,1)="3","3+4 kvartal",LEFT(A3980,1)="4","3+4 kvartal")</f>
        <v>1+2 kvartal</v>
      </c>
      <c r="D3980" s="3" t="s">
        <v>3</v>
      </c>
      <c r="E3980" s="3" t="s">
        <v>81</v>
      </c>
      <c r="F3980" s="4">
        <v>11381</v>
      </c>
      <c r="G3980" s="14">
        <v>22.4</v>
      </c>
    </row>
    <row r="3981" spans="1:7" x14ac:dyDescent="0.25">
      <c r="A3981" s="3" t="s">
        <v>108</v>
      </c>
      <c r="B3981" s="3">
        <f t="shared" si="62"/>
        <v>2023</v>
      </c>
      <c r="C3981" s="3" t="str" cm="1">
        <f t="array" ref="C3981">_xlfn.IFS(LEFT(A3981,1)="1","1+2 kvartal",LEFT(A3981,1)="2","1+2 kvartal",LEFT(A3981,1)="3","3+4 kvartal",LEFT(A3981,1)="4","3+4 kvartal")</f>
        <v>1+2 kvartal</v>
      </c>
      <c r="D3981" s="3" t="s">
        <v>3</v>
      </c>
      <c r="E3981" s="3" t="s">
        <v>82</v>
      </c>
      <c r="F3981" s="4">
        <v>1841</v>
      </c>
      <c r="G3981" s="14">
        <v>12.5</v>
      </c>
    </row>
    <row r="3982" spans="1:7" x14ac:dyDescent="0.25">
      <c r="A3982" s="3" t="s">
        <v>108</v>
      </c>
      <c r="B3982" s="3">
        <f t="shared" si="62"/>
        <v>2023</v>
      </c>
      <c r="C3982" s="3" t="str" cm="1">
        <f t="array" ref="C3982">_xlfn.IFS(LEFT(A3982,1)="1","1+2 kvartal",LEFT(A3982,1)="2","1+2 kvartal",LEFT(A3982,1)="3","3+4 kvartal",LEFT(A3982,1)="4","3+4 kvartal")</f>
        <v>1+2 kvartal</v>
      </c>
      <c r="D3982" s="3" t="s">
        <v>3</v>
      </c>
      <c r="E3982" s="3" t="s">
        <v>83</v>
      </c>
      <c r="F3982" s="4">
        <v>3931</v>
      </c>
      <c r="G3982" s="14">
        <v>20.6</v>
      </c>
    </row>
    <row r="3983" spans="1:7" x14ac:dyDescent="0.25">
      <c r="A3983" s="3" t="s">
        <v>108</v>
      </c>
      <c r="B3983" s="3">
        <f t="shared" si="62"/>
        <v>2023</v>
      </c>
      <c r="C3983" s="3" t="str" cm="1">
        <f t="array" ref="C3983">_xlfn.IFS(LEFT(A3983,1)="1","1+2 kvartal",LEFT(A3983,1)="2","1+2 kvartal",LEFT(A3983,1)="3","3+4 kvartal",LEFT(A3983,1)="4","3+4 kvartal")</f>
        <v>1+2 kvartal</v>
      </c>
      <c r="D3983" s="3" t="s">
        <v>3</v>
      </c>
      <c r="E3983" s="3" t="s">
        <v>84</v>
      </c>
      <c r="F3983" s="4">
        <v>2861</v>
      </c>
      <c r="G3983" s="14">
        <v>19.899999999999999</v>
      </c>
    </row>
    <row r="3984" spans="1:7" x14ac:dyDescent="0.25">
      <c r="A3984" s="3" t="s">
        <v>108</v>
      </c>
      <c r="B3984" s="3">
        <f t="shared" si="62"/>
        <v>2023</v>
      </c>
      <c r="C3984" s="3" t="str" cm="1">
        <f t="array" ref="C3984">_xlfn.IFS(LEFT(A3984,1)="1","1+2 kvartal",LEFT(A3984,1)="2","1+2 kvartal",LEFT(A3984,1)="3","3+4 kvartal",LEFT(A3984,1)="4","3+4 kvartal")</f>
        <v>1+2 kvartal</v>
      </c>
      <c r="D3984" s="3" t="s">
        <v>3</v>
      </c>
      <c r="E3984" s="3" t="s">
        <v>85</v>
      </c>
      <c r="F3984" s="4">
        <v>2888</v>
      </c>
      <c r="G3984" s="14">
        <v>23.3</v>
      </c>
    </row>
    <row r="3985" spans="1:7" x14ac:dyDescent="0.25">
      <c r="A3985" s="3" t="s">
        <v>108</v>
      </c>
      <c r="B3985" s="3">
        <f t="shared" si="62"/>
        <v>2023</v>
      </c>
      <c r="C3985" s="3" t="str" cm="1">
        <f t="array" ref="C3985">_xlfn.IFS(LEFT(A3985,1)="1","1+2 kvartal",LEFT(A3985,1)="2","1+2 kvartal",LEFT(A3985,1)="3","3+4 kvartal",LEFT(A3985,1)="4","3+4 kvartal")</f>
        <v>1+2 kvartal</v>
      </c>
      <c r="D3985" s="3" t="s">
        <v>3</v>
      </c>
      <c r="E3985" s="3" t="s">
        <v>86</v>
      </c>
      <c r="F3985" s="4">
        <v>8376</v>
      </c>
      <c r="G3985" s="4">
        <v>23</v>
      </c>
    </row>
    <row r="3986" spans="1:7" x14ac:dyDescent="0.25">
      <c r="A3986" s="3" t="s">
        <v>108</v>
      </c>
      <c r="B3986" s="3">
        <f t="shared" si="62"/>
        <v>2023</v>
      </c>
      <c r="C3986" s="3" t="str" cm="1">
        <f t="array" ref="C3986">_xlfn.IFS(LEFT(A3986,1)="1","1+2 kvartal",LEFT(A3986,1)="2","1+2 kvartal",LEFT(A3986,1)="3","3+4 kvartal",LEFT(A3986,1)="4","3+4 kvartal")</f>
        <v>1+2 kvartal</v>
      </c>
      <c r="D3986" s="3" t="s">
        <v>3</v>
      </c>
      <c r="E3986" s="3" t="s">
        <v>87</v>
      </c>
      <c r="F3986" s="4">
        <v>5499</v>
      </c>
      <c r="G3986" s="4">
        <v>21</v>
      </c>
    </row>
    <row r="3987" spans="1:7" x14ac:dyDescent="0.25">
      <c r="A3987" s="3" t="s">
        <v>108</v>
      </c>
      <c r="B3987" s="3">
        <f t="shared" si="62"/>
        <v>2023</v>
      </c>
      <c r="C3987" s="3" t="str" cm="1">
        <f t="array" ref="C3987">_xlfn.IFS(LEFT(A3987,1)="1","1+2 kvartal",LEFT(A3987,1)="2","1+2 kvartal",LEFT(A3987,1)="3","3+4 kvartal",LEFT(A3987,1)="4","3+4 kvartal")</f>
        <v>1+2 kvartal</v>
      </c>
      <c r="D3987" s="3" t="s">
        <v>3</v>
      </c>
      <c r="E3987" s="3" t="s">
        <v>88</v>
      </c>
      <c r="F3987" s="4">
        <v>10598</v>
      </c>
      <c r="G3987" s="14">
        <v>23.3</v>
      </c>
    </row>
    <row r="3988" spans="1:7" x14ac:dyDescent="0.25">
      <c r="A3988" s="3" t="s">
        <v>108</v>
      </c>
      <c r="B3988" s="3">
        <f t="shared" si="62"/>
        <v>2023</v>
      </c>
      <c r="C3988" s="3" t="str" cm="1">
        <f t="array" ref="C3988">_xlfn.IFS(LEFT(A3988,1)="1","1+2 kvartal",LEFT(A3988,1)="2","1+2 kvartal",LEFT(A3988,1)="3","3+4 kvartal",LEFT(A3988,1)="4","3+4 kvartal")</f>
        <v>1+2 kvartal</v>
      </c>
      <c r="D3988" s="3" t="s">
        <v>3</v>
      </c>
      <c r="E3988" s="3" t="s">
        <v>89</v>
      </c>
      <c r="F3988" s="4">
        <v>6282</v>
      </c>
      <c r="G3988" s="14">
        <v>23.8</v>
      </c>
    </row>
    <row r="3989" spans="1:7" x14ac:dyDescent="0.25">
      <c r="A3989" s="3" t="s">
        <v>108</v>
      </c>
      <c r="B3989" s="3">
        <f t="shared" si="62"/>
        <v>2023</v>
      </c>
      <c r="C3989" s="3" t="str" cm="1">
        <f t="array" ref="C3989">_xlfn.IFS(LEFT(A3989,1)="1","1+2 kvartal",LEFT(A3989,1)="2","1+2 kvartal",LEFT(A3989,1)="3","3+4 kvartal",LEFT(A3989,1)="4","3+4 kvartal")</f>
        <v>1+2 kvartal</v>
      </c>
      <c r="D3989" s="3" t="s">
        <v>3</v>
      </c>
      <c r="E3989" s="3" t="s">
        <v>90</v>
      </c>
      <c r="F3989" s="4">
        <v>5397</v>
      </c>
      <c r="G3989" s="14">
        <v>24.3</v>
      </c>
    </row>
    <row r="3990" spans="1:7" x14ac:dyDescent="0.25">
      <c r="A3990" s="3" t="s">
        <v>108</v>
      </c>
      <c r="B3990" s="3">
        <f t="shared" si="62"/>
        <v>2023</v>
      </c>
      <c r="C3990" s="3" t="str" cm="1">
        <f t="array" ref="C3990">_xlfn.IFS(LEFT(A3990,1)="1","1+2 kvartal",LEFT(A3990,1)="2","1+2 kvartal",LEFT(A3990,1)="3","3+4 kvartal",LEFT(A3990,1)="4","3+4 kvartal")</f>
        <v>1+2 kvartal</v>
      </c>
      <c r="D3990" s="3" t="s">
        <v>3</v>
      </c>
      <c r="E3990" s="3" t="s">
        <v>91</v>
      </c>
      <c r="F3990" s="4">
        <v>4554</v>
      </c>
      <c r="G3990" s="14">
        <v>16.8</v>
      </c>
    </row>
    <row r="3991" spans="1:7" x14ac:dyDescent="0.25">
      <c r="A3991" s="3" t="s">
        <v>108</v>
      </c>
      <c r="B3991" s="3">
        <f t="shared" si="62"/>
        <v>2023</v>
      </c>
      <c r="C3991" s="3" t="str" cm="1">
        <f t="array" ref="C3991">_xlfn.IFS(LEFT(A3991,1)="1","1+2 kvartal",LEFT(A3991,1)="2","1+2 kvartal",LEFT(A3991,1)="3","3+4 kvartal",LEFT(A3991,1)="4","3+4 kvartal")</f>
        <v>1+2 kvartal</v>
      </c>
      <c r="D3991" s="3" t="s">
        <v>3</v>
      </c>
      <c r="E3991" s="3" t="s">
        <v>92</v>
      </c>
      <c r="F3991" s="4">
        <v>1218</v>
      </c>
      <c r="G3991" s="14">
        <v>11.7</v>
      </c>
    </row>
    <row r="3992" spans="1:7" x14ac:dyDescent="0.25">
      <c r="A3992" s="3" t="s">
        <v>108</v>
      </c>
      <c r="B3992" s="3">
        <f t="shared" si="62"/>
        <v>2023</v>
      </c>
      <c r="C3992" s="3" t="str" cm="1">
        <f t="array" ref="C3992">_xlfn.IFS(LEFT(A3992,1)="1","1+2 kvartal",LEFT(A3992,1)="2","1+2 kvartal",LEFT(A3992,1)="3","3+4 kvartal",LEFT(A3992,1)="4","3+4 kvartal")</f>
        <v>1+2 kvartal</v>
      </c>
      <c r="D3992" s="3" t="s">
        <v>3</v>
      </c>
      <c r="E3992" s="3" t="s">
        <v>93</v>
      </c>
      <c r="F3992" s="4">
        <v>6383</v>
      </c>
      <c r="G3992" s="14">
        <v>20.9</v>
      </c>
    </row>
    <row r="3993" spans="1:7" x14ac:dyDescent="0.25">
      <c r="A3993" s="3" t="s">
        <v>108</v>
      </c>
      <c r="B3993" s="3">
        <f t="shared" si="62"/>
        <v>2023</v>
      </c>
      <c r="C3993" s="3" t="str" cm="1">
        <f t="array" ref="C3993">_xlfn.IFS(LEFT(A3993,1)="1","1+2 kvartal",LEFT(A3993,1)="2","1+2 kvartal",LEFT(A3993,1)="3","3+4 kvartal",LEFT(A3993,1)="4","3+4 kvartal")</f>
        <v>1+2 kvartal</v>
      </c>
      <c r="D3993" s="3" t="s">
        <v>3</v>
      </c>
      <c r="E3993" s="3" t="s">
        <v>94</v>
      </c>
      <c r="F3993" s="4">
        <v>5387</v>
      </c>
      <c r="G3993" s="14">
        <v>20.2</v>
      </c>
    </row>
    <row r="3994" spans="1:7" x14ac:dyDescent="0.25">
      <c r="A3994" s="3" t="s">
        <v>108</v>
      </c>
      <c r="B3994" s="3">
        <f t="shared" si="62"/>
        <v>2023</v>
      </c>
      <c r="C3994" s="3" t="str" cm="1">
        <f t="array" ref="C3994">_xlfn.IFS(LEFT(A3994,1)="1","1+2 kvartal",LEFT(A3994,1)="2","1+2 kvartal",LEFT(A3994,1)="3","3+4 kvartal",LEFT(A3994,1)="4","3+4 kvartal")</f>
        <v>1+2 kvartal</v>
      </c>
      <c r="D3994" s="3" t="s">
        <v>3</v>
      </c>
      <c r="E3994" s="3" t="s">
        <v>95</v>
      </c>
      <c r="F3994" s="4">
        <v>14094</v>
      </c>
      <c r="G3994" s="14">
        <v>18.2</v>
      </c>
    </row>
    <row r="3995" spans="1:7" x14ac:dyDescent="0.25">
      <c r="A3995" s="3" t="s">
        <v>108</v>
      </c>
      <c r="B3995" s="3">
        <f t="shared" si="62"/>
        <v>2023</v>
      </c>
      <c r="C3995" s="3" t="str" cm="1">
        <f t="array" ref="C3995">_xlfn.IFS(LEFT(A3995,1)="1","1+2 kvartal",LEFT(A3995,1)="2","1+2 kvartal",LEFT(A3995,1)="3","3+4 kvartal",LEFT(A3995,1)="4","3+4 kvartal")</f>
        <v>1+2 kvartal</v>
      </c>
      <c r="D3995" s="3" t="s">
        <v>3</v>
      </c>
      <c r="E3995" s="3" t="s">
        <v>96</v>
      </c>
      <c r="F3995" s="4">
        <v>5238</v>
      </c>
      <c r="G3995" s="14">
        <v>23.6</v>
      </c>
    </row>
    <row r="3996" spans="1:7" x14ac:dyDescent="0.25">
      <c r="A3996" s="3" t="s">
        <v>108</v>
      </c>
      <c r="B3996" s="3">
        <f t="shared" si="62"/>
        <v>2023</v>
      </c>
      <c r="C3996" s="3" t="str" cm="1">
        <f t="array" ref="C3996">_xlfn.IFS(LEFT(A3996,1)="1","1+2 kvartal",LEFT(A3996,1)="2","1+2 kvartal",LEFT(A3996,1)="3","3+4 kvartal",LEFT(A3996,1)="4","3+4 kvartal")</f>
        <v>1+2 kvartal</v>
      </c>
      <c r="D3996" s="3" t="s">
        <v>3</v>
      </c>
      <c r="E3996" s="3" t="s">
        <v>97</v>
      </c>
      <c r="F3996" s="4">
        <v>13151</v>
      </c>
      <c r="G3996" s="14">
        <v>21.5</v>
      </c>
    </row>
    <row r="3997" spans="1:7" x14ac:dyDescent="0.25">
      <c r="A3997" s="3" t="s">
        <v>108</v>
      </c>
      <c r="B3997" s="3">
        <f t="shared" si="62"/>
        <v>2023</v>
      </c>
      <c r="C3997" s="3" t="str" cm="1">
        <f t="array" ref="C3997">_xlfn.IFS(LEFT(A3997,1)="1","1+2 kvartal",LEFT(A3997,1)="2","1+2 kvartal",LEFT(A3997,1)="3","3+4 kvartal",LEFT(A3997,1)="4","3+4 kvartal")</f>
        <v>1+2 kvartal</v>
      </c>
      <c r="D3997" s="3" t="s">
        <v>3</v>
      </c>
      <c r="E3997" s="3" t="s">
        <v>98</v>
      </c>
      <c r="F3997" s="4">
        <v>6556</v>
      </c>
      <c r="G3997" s="14">
        <v>23.9</v>
      </c>
    </row>
    <row r="3998" spans="1:7" x14ac:dyDescent="0.25">
      <c r="A3998" s="3" t="s">
        <v>108</v>
      </c>
      <c r="B3998" s="3">
        <f t="shared" si="62"/>
        <v>2023</v>
      </c>
      <c r="C3998" s="3" t="str" cm="1">
        <f t="array" ref="C3998">_xlfn.IFS(LEFT(A3998,1)="1","1+2 kvartal",LEFT(A3998,1)="2","1+2 kvartal",LEFT(A3998,1)="3","3+4 kvartal",LEFT(A3998,1)="4","3+4 kvartal")</f>
        <v>1+2 kvartal</v>
      </c>
      <c r="D3998" s="3" t="s">
        <v>3</v>
      </c>
      <c r="E3998" s="3" t="s">
        <v>99</v>
      </c>
      <c r="F3998" s="4">
        <v>758</v>
      </c>
      <c r="G3998" s="14">
        <v>23.1</v>
      </c>
    </row>
    <row r="3999" spans="1:7" x14ac:dyDescent="0.25">
      <c r="A3999" s="3" t="s">
        <v>108</v>
      </c>
      <c r="B3999" s="3">
        <f t="shared" si="62"/>
        <v>2023</v>
      </c>
      <c r="C3999" s="3" t="str" cm="1">
        <f t="array" ref="C3999">_xlfn.IFS(LEFT(A3999,1)="1","1+2 kvartal",LEFT(A3999,1)="2","1+2 kvartal",LEFT(A3999,1)="3","3+4 kvartal",LEFT(A3999,1)="4","3+4 kvartal")</f>
        <v>1+2 kvartal</v>
      </c>
      <c r="D3999" s="3" t="s">
        <v>3</v>
      </c>
      <c r="E3999" s="3" t="s">
        <v>100</v>
      </c>
      <c r="F3999" s="4">
        <v>7923</v>
      </c>
      <c r="G3999" s="4">
        <v>22</v>
      </c>
    </row>
    <row r="4000" spans="1:7" x14ac:dyDescent="0.25">
      <c r="A4000" s="3" t="s">
        <v>108</v>
      </c>
      <c r="B4000" s="3">
        <f t="shared" si="62"/>
        <v>2023</v>
      </c>
      <c r="C4000" s="3" t="str" cm="1">
        <f t="array" ref="C4000">_xlfn.IFS(LEFT(A4000,1)="1","1+2 kvartal",LEFT(A4000,1)="2","1+2 kvartal",LEFT(A4000,1)="3","3+4 kvartal",LEFT(A4000,1)="4","3+4 kvartal")</f>
        <v>1+2 kvartal</v>
      </c>
      <c r="D4000" s="3" t="s">
        <v>3</v>
      </c>
      <c r="E4000" s="3" t="s">
        <v>101</v>
      </c>
      <c r="F4000" s="4">
        <v>27140</v>
      </c>
      <c r="G4000" s="4">
        <v>18</v>
      </c>
    </row>
    <row r="4001" spans="1:7" x14ac:dyDescent="0.25">
      <c r="A4001" s="3" t="s">
        <v>108</v>
      </c>
      <c r="B4001" s="3">
        <f t="shared" si="62"/>
        <v>2023</v>
      </c>
      <c r="C4001" s="3" t="str" cm="1">
        <f t="array" ref="C4001">_xlfn.IFS(LEFT(A4001,1)="1","1+2 kvartal",LEFT(A4001,1)="2","1+2 kvartal",LEFT(A4001,1)="3","3+4 kvartal",LEFT(A4001,1)="4","3+4 kvartal")</f>
        <v>1+2 kvartal</v>
      </c>
      <c r="D4001" s="3" t="s">
        <v>3</v>
      </c>
      <c r="E4001" s="3" t="s">
        <v>102</v>
      </c>
      <c r="F4001" s="4">
        <v>44184</v>
      </c>
      <c r="G4001" s="14">
        <v>17.3</v>
      </c>
    </row>
    <row r="4002" spans="1:7" x14ac:dyDescent="0.25">
      <c r="A4002" s="3" t="s">
        <v>108</v>
      </c>
      <c r="B4002" s="3">
        <f t="shared" si="62"/>
        <v>2023</v>
      </c>
      <c r="C4002" s="3" t="str" cm="1">
        <f t="array" ref="C4002">_xlfn.IFS(LEFT(A4002,1)="1","1+2 kvartal",LEFT(A4002,1)="2","1+2 kvartal",LEFT(A4002,1)="3","3+4 kvartal",LEFT(A4002,1)="4","3+4 kvartal")</f>
        <v>1+2 kvartal</v>
      </c>
      <c r="D4002" s="3" t="s">
        <v>3</v>
      </c>
      <c r="E4002" s="3" t="s">
        <v>103</v>
      </c>
      <c r="F4002" s="4">
        <v>5959</v>
      </c>
      <c r="G4002" s="5"/>
    </row>
    <row r="4003" spans="1:7" x14ac:dyDescent="0.25">
      <c r="A4003" s="3" t="s">
        <v>108</v>
      </c>
      <c r="B4003" s="3">
        <f t="shared" si="62"/>
        <v>2023</v>
      </c>
      <c r="C4003" s="3" t="str" cm="1">
        <f t="array" ref="C4003">_xlfn.IFS(LEFT(A4003,1)="1","1+2 kvartal",LEFT(A4003,1)="2","1+2 kvartal",LEFT(A4003,1)="3","3+4 kvartal",LEFT(A4003,1)="4","3+4 kvartal")</f>
        <v>1+2 kvartal</v>
      </c>
      <c r="D4003" s="3" t="s">
        <v>104</v>
      </c>
      <c r="E4003" s="3" t="s">
        <v>4</v>
      </c>
      <c r="F4003" s="4">
        <v>239362</v>
      </c>
      <c r="G4003" s="14">
        <v>6.2</v>
      </c>
    </row>
    <row r="4004" spans="1:7" x14ac:dyDescent="0.25">
      <c r="A4004" s="3" t="s">
        <v>108</v>
      </c>
      <c r="B4004" s="3">
        <f t="shared" si="62"/>
        <v>2023</v>
      </c>
      <c r="C4004" s="3" t="str" cm="1">
        <f t="array" ref="C4004">_xlfn.IFS(LEFT(A4004,1)="1","1+2 kvartal",LEFT(A4004,1)="2","1+2 kvartal",LEFT(A4004,1)="3","3+4 kvartal",LEFT(A4004,1)="4","3+4 kvartal")</f>
        <v>1+2 kvartal</v>
      </c>
      <c r="D4004" s="3" t="s">
        <v>104</v>
      </c>
      <c r="E4004" s="3" t="s">
        <v>5</v>
      </c>
      <c r="F4004" s="4">
        <v>1250</v>
      </c>
      <c r="G4004" s="14">
        <v>7.1</v>
      </c>
    </row>
    <row r="4005" spans="1:7" x14ac:dyDescent="0.25">
      <c r="A4005" s="3" t="s">
        <v>108</v>
      </c>
      <c r="B4005" s="3">
        <f t="shared" si="62"/>
        <v>2023</v>
      </c>
      <c r="C4005" s="3" t="str" cm="1">
        <f t="array" ref="C4005">_xlfn.IFS(LEFT(A4005,1)="1","1+2 kvartal",LEFT(A4005,1)="2","1+2 kvartal",LEFT(A4005,1)="3","3+4 kvartal",LEFT(A4005,1)="4","3+4 kvartal")</f>
        <v>1+2 kvartal</v>
      </c>
      <c r="D4005" s="3" t="s">
        <v>104</v>
      </c>
      <c r="E4005" s="3" t="s">
        <v>6</v>
      </c>
      <c r="F4005" s="4">
        <v>391</v>
      </c>
      <c r="G4005" s="14">
        <v>2.5</v>
      </c>
    </row>
    <row r="4006" spans="1:7" x14ac:dyDescent="0.25">
      <c r="A4006" s="3" t="s">
        <v>108</v>
      </c>
      <c r="B4006" s="3">
        <f t="shared" si="62"/>
        <v>2023</v>
      </c>
      <c r="C4006" s="3" t="str" cm="1">
        <f t="array" ref="C4006">_xlfn.IFS(LEFT(A4006,1)="1","1+2 kvartal",LEFT(A4006,1)="2","1+2 kvartal",LEFT(A4006,1)="3","3+4 kvartal",LEFT(A4006,1)="4","3+4 kvartal")</f>
        <v>1+2 kvartal</v>
      </c>
      <c r="D4006" s="3" t="s">
        <v>104</v>
      </c>
      <c r="E4006" s="3" t="s">
        <v>7</v>
      </c>
      <c r="F4006" s="4">
        <v>2083</v>
      </c>
      <c r="G4006" s="14">
        <v>8.3000000000000007</v>
      </c>
    </row>
    <row r="4007" spans="1:7" x14ac:dyDescent="0.25">
      <c r="A4007" s="3" t="s">
        <v>108</v>
      </c>
      <c r="B4007" s="3">
        <f t="shared" si="62"/>
        <v>2023</v>
      </c>
      <c r="C4007" s="3" t="str" cm="1">
        <f t="array" ref="C4007">_xlfn.IFS(LEFT(A4007,1)="1","1+2 kvartal",LEFT(A4007,1)="2","1+2 kvartal",LEFT(A4007,1)="3","3+4 kvartal",LEFT(A4007,1)="4","3+4 kvartal")</f>
        <v>1+2 kvartal</v>
      </c>
      <c r="D4007" s="3" t="s">
        <v>104</v>
      </c>
      <c r="E4007" s="3" t="s">
        <v>8</v>
      </c>
      <c r="F4007" s="4">
        <v>2259</v>
      </c>
      <c r="G4007" s="14">
        <v>7.2</v>
      </c>
    </row>
    <row r="4008" spans="1:7" x14ac:dyDescent="0.25">
      <c r="A4008" s="3" t="s">
        <v>108</v>
      </c>
      <c r="B4008" s="3">
        <f t="shared" si="62"/>
        <v>2023</v>
      </c>
      <c r="C4008" s="3" t="str" cm="1">
        <f t="array" ref="C4008">_xlfn.IFS(LEFT(A4008,1)="1","1+2 kvartal",LEFT(A4008,1)="2","1+2 kvartal",LEFT(A4008,1)="3","3+4 kvartal",LEFT(A4008,1)="4","3+4 kvartal")</f>
        <v>1+2 kvartal</v>
      </c>
      <c r="D4008" s="3" t="s">
        <v>104</v>
      </c>
      <c r="E4008" s="3" t="s">
        <v>9</v>
      </c>
      <c r="F4008" s="4">
        <v>1282</v>
      </c>
      <c r="G4008" s="14">
        <v>7.6</v>
      </c>
    </row>
    <row r="4009" spans="1:7" x14ac:dyDescent="0.25">
      <c r="A4009" s="3" t="s">
        <v>108</v>
      </c>
      <c r="B4009" s="3">
        <f t="shared" si="62"/>
        <v>2023</v>
      </c>
      <c r="C4009" s="3" t="str" cm="1">
        <f t="array" ref="C4009">_xlfn.IFS(LEFT(A4009,1)="1","1+2 kvartal",LEFT(A4009,1)="2","1+2 kvartal",LEFT(A4009,1)="3","3+4 kvartal",LEFT(A4009,1)="4","3+4 kvartal")</f>
        <v>1+2 kvartal</v>
      </c>
      <c r="D4009" s="3" t="s">
        <v>104</v>
      </c>
      <c r="E4009" s="3" t="s">
        <v>10</v>
      </c>
      <c r="F4009" s="4">
        <v>2638</v>
      </c>
      <c r="G4009" s="14">
        <v>11.4</v>
      </c>
    </row>
    <row r="4010" spans="1:7" x14ac:dyDescent="0.25">
      <c r="A4010" s="3" t="s">
        <v>108</v>
      </c>
      <c r="B4010" s="3">
        <f t="shared" si="62"/>
        <v>2023</v>
      </c>
      <c r="C4010" s="3" t="str" cm="1">
        <f t="array" ref="C4010">_xlfn.IFS(LEFT(A4010,1)="1","1+2 kvartal",LEFT(A4010,1)="2","1+2 kvartal",LEFT(A4010,1)="3","3+4 kvartal",LEFT(A4010,1)="4","3+4 kvartal")</f>
        <v>1+2 kvartal</v>
      </c>
      <c r="D4010" s="3" t="s">
        <v>104</v>
      </c>
      <c r="E4010" s="3" t="s">
        <v>11</v>
      </c>
      <c r="F4010" s="4">
        <v>1636</v>
      </c>
      <c r="G4010" s="14">
        <v>6.7</v>
      </c>
    </row>
    <row r="4011" spans="1:7" x14ac:dyDescent="0.25">
      <c r="A4011" s="3" t="s">
        <v>108</v>
      </c>
      <c r="B4011" s="3">
        <f t="shared" si="62"/>
        <v>2023</v>
      </c>
      <c r="C4011" s="3" t="str" cm="1">
        <f t="array" ref="C4011">_xlfn.IFS(LEFT(A4011,1)="1","1+2 kvartal",LEFT(A4011,1)="2","1+2 kvartal",LEFT(A4011,1)="3","3+4 kvartal",LEFT(A4011,1)="4","3+4 kvartal")</f>
        <v>1+2 kvartal</v>
      </c>
      <c r="D4011" s="3" t="s">
        <v>104</v>
      </c>
      <c r="E4011" s="3" t="s">
        <v>12</v>
      </c>
      <c r="F4011" s="4">
        <v>1653</v>
      </c>
      <c r="G4011" s="14">
        <v>7.4</v>
      </c>
    </row>
    <row r="4012" spans="1:7" x14ac:dyDescent="0.25">
      <c r="A4012" s="3" t="s">
        <v>108</v>
      </c>
      <c r="B4012" s="3">
        <f t="shared" si="62"/>
        <v>2023</v>
      </c>
      <c r="C4012" s="3" t="str" cm="1">
        <f t="array" ref="C4012">_xlfn.IFS(LEFT(A4012,1)="1","1+2 kvartal",LEFT(A4012,1)="2","1+2 kvartal",LEFT(A4012,1)="3","3+4 kvartal",LEFT(A4012,1)="4","3+4 kvartal")</f>
        <v>1+2 kvartal</v>
      </c>
      <c r="D4012" s="3" t="s">
        <v>104</v>
      </c>
      <c r="E4012" s="3" t="s">
        <v>13</v>
      </c>
      <c r="F4012" s="4">
        <v>228</v>
      </c>
      <c r="G4012" s="14">
        <v>2.7</v>
      </c>
    </row>
    <row r="4013" spans="1:7" x14ac:dyDescent="0.25">
      <c r="A4013" s="3" t="s">
        <v>108</v>
      </c>
      <c r="B4013" s="3">
        <f t="shared" si="62"/>
        <v>2023</v>
      </c>
      <c r="C4013" s="3" t="str" cm="1">
        <f t="array" ref="C4013">_xlfn.IFS(LEFT(A4013,1)="1","1+2 kvartal",LEFT(A4013,1)="2","1+2 kvartal",LEFT(A4013,1)="3","3+4 kvartal",LEFT(A4013,1)="4","3+4 kvartal")</f>
        <v>1+2 kvartal</v>
      </c>
      <c r="D4013" s="3" t="s">
        <v>104</v>
      </c>
      <c r="E4013" s="3" t="s">
        <v>14</v>
      </c>
      <c r="F4013" s="4">
        <v>886</v>
      </c>
      <c r="G4013" s="14">
        <v>3.1</v>
      </c>
    </row>
    <row r="4014" spans="1:7" x14ac:dyDescent="0.25">
      <c r="A4014" s="3" t="s">
        <v>108</v>
      </c>
      <c r="B4014" s="3">
        <f t="shared" si="62"/>
        <v>2023</v>
      </c>
      <c r="C4014" s="3" t="str" cm="1">
        <f t="array" ref="C4014">_xlfn.IFS(LEFT(A4014,1)="1","1+2 kvartal",LEFT(A4014,1)="2","1+2 kvartal",LEFT(A4014,1)="3","3+4 kvartal",LEFT(A4014,1)="4","3+4 kvartal")</f>
        <v>1+2 kvartal</v>
      </c>
      <c r="D4014" s="3" t="s">
        <v>104</v>
      </c>
      <c r="E4014" s="3" t="s">
        <v>15</v>
      </c>
      <c r="F4014" s="4">
        <v>5488</v>
      </c>
      <c r="G4014" s="14">
        <v>7.5</v>
      </c>
    </row>
    <row r="4015" spans="1:7" x14ac:dyDescent="0.25">
      <c r="A4015" s="3" t="s">
        <v>108</v>
      </c>
      <c r="B4015" s="3">
        <f t="shared" si="62"/>
        <v>2023</v>
      </c>
      <c r="C4015" s="3" t="str" cm="1">
        <f t="array" ref="C4015">_xlfn.IFS(LEFT(A4015,1)="1","1+2 kvartal",LEFT(A4015,1)="2","1+2 kvartal",LEFT(A4015,1)="3","3+4 kvartal",LEFT(A4015,1)="4","3+4 kvartal")</f>
        <v>1+2 kvartal</v>
      </c>
      <c r="D4015" s="3" t="s">
        <v>104</v>
      </c>
      <c r="E4015" s="3" t="s">
        <v>16</v>
      </c>
      <c r="F4015" s="4">
        <v>98</v>
      </c>
      <c r="G4015" s="14">
        <v>5.6</v>
      </c>
    </row>
    <row r="4016" spans="1:7" x14ac:dyDescent="0.25">
      <c r="A4016" s="3" t="s">
        <v>108</v>
      </c>
      <c r="B4016" s="3">
        <f t="shared" si="62"/>
        <v>2023</v>
      </c>
      <c r="C4016" s="3" t="str" cm="1">
        <f t="array" ref="C4016">_xlfn.IFS(LEFT(A4016,1)="1","1+2 kvartal",LEFT(A4016,1)="2","1+2 kvartal",LEFT(A4016,1)="3","3+4 kvartal",LEFT(A4016,1)="4","3+4 kvartal")</f>
        <v>1+2 kvartal</v>
      </c>
      <c r="D4016" s="3" t="s">
        <v>104</v>
      </c>
      <c r="E4016" s="3" t="s">
        <v>17</v>
      </c>
      <c r="F4016" s="4">
        <v>1421</v>
      </c>
      <c r="G4016" s="14">
        <v>4.7</v>
      </c>
    </row>
    <row r="4017" spans="1:7" x14ac:dyDescent="0.25">
      <c r="A4017" s="3" t="s">
        <v>108</v>
      </c>
      <c r="B4017" s="3">
        <f t="shared" si="62"/>
        <v>2023</v>
      </c>
      <c r="C4017" s="3" t="str" cm="1">
        <f t="array" ref="C4017">_xlfn.IFS(LEFT(A4017,1)="1","1+2 kvartal",LEFT(A4017,1)="2","1+2 kvartal",LEFT(A4017,1)="3","3+4 kvartal",LEFT(A4017,1)="4","3+4 kvartal")</f>
        <v>1+2 kvartal</v>
      </c>
      <c r="D4017" s="3" t="s">
        <v>104</v>
      </c>
      <c r="E4017" s="3" t="s">
        <v>18</v>
      </c>
      <c r="F4017" s="4">
        <v>1602</v>
      </c>
      <c r="G4017" s="14">
        <v>6.8</v>
      </c>
    </row>
    <row r="4018" spans="1:7" x14ac:dyDescent="0.25">
      <c r="A4018" s="3" t="s">
        <v>108</v>
      </c>
      <c r="B4018" s="3">
        <f t="shared" si="62"/>
        <v>2023</v>
      </c>
      <c r="C4018" s="3" t="str" cm="1">
        <f t="array" ref="C4018">_xlfn.IFS(LEFT(A4018,1)="1","1+2 kvartal",LEFT(A4018,1)="2","1+2 kvartal",LEFT(A4018,1)="3","3+4 kvartal",LEFT(A4018,1)="4","3+4 kvartal")</f>
        <v>1+2 kvartal</v>
      </c>
      <c r="D4018" s="3" t="s">
        <v>104</v>
      </c>
      <c r="E4018" s="3" t="s">
        <v>19</v>
      </c>
      <c r="F4018" s="4">
        <v>1334</v>
      </c>
      <c r="G4018" s="14">
        <v>5.4</v>
      </c>
    </row>
    <row r="4019" spans="1:7" x14ac:dyDescent="0.25">
      <c r="A4019" s="3" t="s">
        <v>108</v>
      </c>
      <c r="B4019" s="3">
        <f t="shared" si="62"/>
        <v>2023</v>
      </c>
      <c r="C4019" s="3" t="str" cm="1">
        <f t="array" ref="C4019">_xlfn.IFS(LEFT(A4019,1)="1","1+2 kvartal",LEFT(A4019,1)="2","1+2 kvartal",LEFT(A4019,1)="3","3+4 kvartal",LEFT(A4019,1)="4","3+4 kvartal")</f>
        <v>1+2 kvartal</v>
      </c>
      <c r="D4019" s="3" t="s">
        <v>104</v>
      </c>
      <c r="E4019" s="3" t="s">
        <v>20</v>
      </c>
      <c r="F4019" s="4">
        <v>2555</v>
      </c>
      <c r="G4019" s="14">
        <v>7.7</v>
      </c>
    </row>
    <row r="4020" spans="1:7" x14ac:dyDescent="0.25">
      <c r="A4020" s="3" t="s">
        <v>108</v>
      </c>
      <c r="B4020" s="3">
        <f t="shared" si="62"/>
        <v>2023</v>
      </c>
      <c r="C4020" s="3" t="str" cm="1">
        <f t="array" ref="C4020">_xlfn.IFS(LEFT(A4020,1)="1","1+2 kvartal",LEFT(A4020,1)="2","1+2 kvartal",LEFT(A4020,1)="3","3+4 kvartal",LEFT(A4020,1)="4","3+4 kvartal")</f>
        <v>1+2 kvartal</v>
      </c>
      <c r="D4020" s="3" t="s">
        <v>104</v>
      </c>
      <c r="E4020" s="3" t="s">
        <v>21</v>
      </c>
      <c r="F4020" s="4">
        <v>2502</v>
      </c>
      <c r="G4020" s="14">
        <v>3.5</v>
      </c>
    </row>
    <row r="4021" spans="1:7" x14ac:dyDescent="0.25">
      <c r="A4021" s="3" t="s">
        <v>108</v>
      </c>
      <c r="B4021" s="3">
        <f t="shared" si="62"/>
        <v>2023</v>
      </c>
      <c r="C4021" s="3" t="str" cm="1">
        <f t="array" ref="C4021">_xlfn.IFS(LEFT(A4021,1)="1","1+2 kvartal",LEFT(A4021,1)="2","1+2 kvartal",LEFT(A4021,1)="3","3+4 kvartal",LEFT(A4021,1)="4","3+4 kvartal")</f>
        <v>1+2 kvartal</v>
      </c>
      <c r="D4021" s="3" t="s">
        <v>104</v>
      </c>
      <c r="E4021" s="3" t="s">
        <v>22</v>
      </c>
      <c r="F4021" s="4">
        <v>3219</v>
      </c>
      <c r="G4021" s="14">
        <v>9.1</v>
      </c>
    </row>
    <row r="4022" spans="1:7" x14ac:dyDescent="0.25">
      <c r="A4022" s="3" t="s">
        <v>108</v>
      </c>
      <c r="B4022" s="3">
        <f t="shared" si="62"/>
        <v>2023</v>
      </c>
      <c r="C4022" s="3" t="str" cm="1">
        <f t="array" ref="C4022">_xlfn.IFS(LEFT(A4022,1)="1","1+2 kvartal",LEFT(A4022,1)="2","1+2 kvartal",LEFT(A4022,1)="3","3+4 kvartal",LEFT(A4022,1)="4","3+4 kvartal")</f>
        <v>1+2 kvartal</v>
      </c>
      <c r="D4022" s="3" t="s">
        <v>104</v>
      </c>
      <c r="E4022" s="3" t="s">
        <v>23</v>
      </c>
      <c r="F4022" s="4">
        <v>1617</v>
      </c>
      <c r="G4022" s="14">
        <v>5.7</v>
      </c>
    </row>
    <row r="4023" spans="1:7" x14ac:dyDescent="0.25">
      <c r="A4023" s="3" t="s">
        <v>108</v>
      </c>
      <c r="B4023" s="3">
        <f t="shared" si="62"/>
        <v>2023</v>
      </c>
      <c r="C4023" s="3" t="str" cm="1">
        <f t="array" ref="C4023">_xlfn.IFS(LEFT(A4023,1)="1","1+2 kvartal",LEFT(A4023,1)="2","1+2 kvartal",LEFT(A4023,1)="3","3+4 kvartal",LEFT(A4023,1)="4","3+4 kvartal")</f>
        <v>1+2 kvartal</v>
      </c>
      <c r="D4023" s="3" t="s">
        <v>104</v>
      </c>
      <c r="E4023" s="3" t="s">
        <v>24</v>
      </c>
      <c r="F4023" s="4">
        <v>928</v>
      </c>
      <c r="G4023" s="14">
        <v>3.7</v>
      </c>
    </row>
    <row r="4024" spans="1:7" x14ac:dyDescent="0.25">
      <c r="A4024" s="3" t="s">
        <v>108</v>
      </c>
      <c r="B4024" s="3">
        <f t="shared" si="62"/>
        <v>2023</v>
      </c>
      <c r="C4024" s="3" t="str" cm="1">
        <f t="array" ref="C4024">_xlfn.IFS(LEFT(A4024,1)="1","1+2 kvartal",LEFT(A4024,1)="2","1+2 kvartal",LEFT(A4024,1)="3","3+4 kvartal",LEFT(A4024,1)="4","3+4 kvartal")</f>
        <v>1+2 kvartal</v>
      </c>
      <c r="D4024" s="3" t="s">
        <v>104</v>
      </c>
      <c r="E4024" s="3" t="s">
        <v>25</v>
      </c>
      <c r="F4024" s="4">
        <v>2675</v>
      </c>
      <c r="G4024" s="14">
        <v>8.5</v>
      </c>
    </row>
    <row r="4025" spans="1:7" x14ac:dyDescent="0.25">
      <c r="A4025" s="3" t="s">
        <v>108</v>
      </c>
      <c r="B4025" s="3">
        <f t="shared" si="62"/>
        <v>2023</v>
      </c>
      <c r="C4025" s="3" t="str" cm="1">
        <f t="array" ref="C4025">_xlfn.IFS(LEFT(A4025,1)="1","1+2 kvartal",LEFT(A4025,1)="2","1+2 kvartal",LEFT(A4025,1)="3","3+4 kvartal",LEFT(A4025,1)="4","3+4 kvartal")</f>
        <v>1+2 kvartal</v>
      </c>
      <c r="D4025" s="3" t="s">
        <v>104</v>
      </c>
      <c r="E4025" s="3" t="s">
        <v>26</v>
      </c>
      <c r="F4025" s="4">
        <v>1276</v>
      </c>
      <c r="G4025" s="14">
        <v>2.8</v>
      </c>
    </row>
    <row r="4026" spans="1:7" x14ac:dyDescent="0.25">
      <c r="A4026" s="3" t="s">
        <v>108</v>
      </c>
      <c r="B4026" s="3">
        <f t="shared" si="62"/>
        <v>2023</v>
      </c>
      <c r="C4026" s="3" t="str" cm="1">
        <f t="array" ref="C4026">_xlfn.IFS(LEFT(A4026,1)="1","1+2 kvartal",LEFT(A4026,1)="2","1+2 kvartal",LEFT(A4026,1)="3","3+4 kvartal",LEFT(A4026,1)="4","3+4 kvartal")</f>
        <v>1+2 kvartal</v>
      </c>
      <c r="D4026" s="3" t="s">
        <v>104</v>
      </c>
      <c r="E4026" s="3" t="s">
        <v>27</v>
      </c>
      <c r="F4026" s="4">
        <v>2095</v>
      </c>
      <c r="G4026" s="14">
        <v>4.5999999999999996</v>
      </c>
    </row>
    <row r="4027" spans="1:7" x14ac:dyDescent="0.25">
      <c r="A4027" s="3" t="s">
        <v>108</v>
      </c>
      <c r="B4027" s="3">
        <f t="shared" si="62"/>
        <v>2023</v>
      </c>
      <c r="C4027" s="3" t="str" cm="1">
        <f t="array" ref="C4027">_xlfn.IFS(LEFT(A4027,1)="1","1+2 kvartal",LEFT(A4027,1)="2","1+2 kvartal",LEFT(A4027,1)="3","3+4 kvartal",LEFT(A4027,1)="4","3+4 kvartal")</f>
        <v>1+2 kvartal</v>
      </c>
      <c r="D4027" s="3" t="s">
        <v>104</v>
      </c>
      <c r="E4027" s="3" t="s">
        <v>28</v>
      </c>
      <c r="F4027" s="4">
        <v>803</v>
      </c>
      <c r="G4027" s="14">
        <v>5.2</v>
      </c>
    </row>
    <row r="4028" spans="1:7" x14ac:dyDescent="0.25">
      <c r="A4028" s="3" t="s">
        <v>108</v>
      </c>
      <c r="B4028" s="3">
        <f t="shared" si="62"/>
        <v>2023</v>
      </c>
      <c r="C4028" s="3" t="str" cm="1">
        <f t="array" ref="C4028">_xlfn.IFS(LEFT(A4028,1)="1","1+2 kvartal",LEFT(A4028,1)="2","1+2 kvartal",LEFT(A4028,1)="3","3+4 kvartal",LEFT(A4028,1)="4","3+4 kvartal")</f>
        <v>1+2 kvartal</v>
      </c>
      <c r="D4028" s="3" t="s">
        <v>104</v>
      </c>
      <c r="E4028" s="3" t="s">
        <v>29</v>
      </c>
      <c r="F4028" s="4">
        <v>1638</v>
      </c>
      <c r="G4028" s="14">
        <v>5.2</v>
      </c>
    </row>
    <row r="4029" spans="1:7" x14ac:dyDescent="0.25">
      <c r="A4029" s="3" t="s">
        <v>108</v>
      </c>
      <c r="B4029" s="3">
        <f t="shared" si="62"/>
        <v>2023</v>
      </c>
      <c r="C4029" s="3" t="str" cm="1">
        <f t="array" ref="C4029">_xlfn.IFS(LEFT(A4029,1)="1","1+2 kvartal",LEFT(A4029,1)="2","1+2 kvartal",LEFT(A4029,1)="3","3+4 kvartal",LEFT(A4029,1)="4","3+4 kvartal")</f>
        <v>1+2 kvartal</v>
      </c>
      <c r="D4029" s="3" t="s">
        <v>104</v>
      </c>
      <c r="E4029" s="3" t="s">
        <v>30</v>
      </c>
      <c r="F4029" s="4">
        <v>1495</v>
      </c>
      <c r="G4029" s="4">
        <v>6</v>
      </c>
    </row>
    <row r="4030" spans="1:7" x14ac:dyDescent="0.25">
      <c r="A4030" s="3" t="s">
        <v>108</v>
      </c>
      <c r="B4030" s="3">
        <f t="shared" si="62"/>
        <v>2023</v>
      </c>
      <c r="C4030" s="3" t="str" cm="1">
        <f t="array" ref="C4030">_xlfn.IFS(LEFT(A4030,1)="1","1+2 kvartal",LEFT(A4030,1)="2","1+2 kvartal",LEFT(A4030,1)="3","3+4 kvartal",LEFT(A4030,1)="4","3+4 kvartal")</f>
        <v>1+2 kvartal</v>
      </c>
      <c r="D4030" s="3" t="s">
        <v>104</v>
      </c>
      <c r="E4030" s="3" t="s">
        <v>31</v>
      </c>
      <c r="F4030" s="4">
        <v>3659</v>
      </c>
      <c r="G4030" s="4">
        <v>10</v>
      </c>
    </row>
    <row r="4031" spans="1:7" x14ac:dyDescent="0.25">
      <c r="A4031" s="3" t="s">
        <v>108</v>
      </c>
      <c r="B4031" s="3">
        <f t="shared" si="62"/>
        <v>2023</v>
      </c>
      <c r="C4031" s="3" t="str" cm="1">
        <f t="array" ref="C4031">_xlfn.IFS(LEFT(A4031,1)="1","1+2 kvartal",LEFT(A4031,1)="2","1+2 kvartal",LEFT(A4031,1)="3","3+4 kvartal",LEFT(A4031,1)="4","3+4 kvartal")</f>
        <v>1+2 kvartal</v>
      </c>
      <c r="D4031" s="3" t="s">
        <v>104</v>
      </c>
      <c r="E4031" s="3" t="s">
        <v>32</v>
      </c>
      <c r="F4031" s="4">
        <v>2662</v>
      </c>
      <c r="G4031" s="14">
        <v>7.8</v>
      </c>
    </row>
    <row r="4032" spans="1:7" x14ac:dyDescent="0.25">
      <c r="A4032" s="3" t="s">
        <v>108</v>
      </c>
      <c r="B4032" s="3">
        <f t="shared" si="62"/>
        <v>2023</v>
      </c>
      <c r="C4032" s="3" t="str" cm="1">
        <f t="array" ref="C4032">_xlfn.IFS(LEFT(A4032,1)="1","1+2 kvartal",LEFT(A4032,1)="2","1+2 kvartal",LEFT(A4032,1)="3","3+4 kvartal",LEFT(A4032,1)="4","3+4 kvartal")</f>
        <v>1+2 kvartal</v>
      </c>
      <c r="D4032" s="3" t="s">
        <v>104</v>
      </c>
      <c r="E4032" s="3" t="s">
        <v>33</v>
      </c>
      <c r="F4032" s="4">
        <v>1404</v>
      </c>
      <c r="G4032" s="14">
        <v>7.4</v>
      </c>
    </row>
    <row r="4033" spans="1:7" x14ac:dyDescent="0.25">
      <c r="A4033" s="3" t="s">
        <v>108</v>
      </c>
      <c r="B4033" s="3">
        <f t="shared" si="62"/>
        <v>2023</v>
      </c>
      <c r="C4033" s="3" t="str" cm="1">
        <f t="array" ref="C4033">_xlfn.IFS(LEFT(A4033,1)="1","1+2 kvartal",LEFT(A4033,1)="2","1+2 kvartal",LEFT(A4033,1)="3","3+4 kvartal",LEFT(A4033,1)="4","3+4 kvartal")</f>
        <v>1+2 kvartal</v>
      </c>
      <c r="D4033" s="3" t="s">
        <v>104</v>
      </c>
      <c r="E4033" s="3" t="s">
        <v>34</v>
      </c>
      <c r="F4033" s="4">
        <v>1484</v>
      </c>
      <c r="G4033" s="14">
        <v>4.9000000000000004</v>
      </c>
    </row>
    <row r="4034" spans="1:7" x14ac:dyDescent="0.25">
      <c r="A4034" s="3" t="s">
        <v>108</v>
      </c>
      <c r="B4034" s="3">
        <f t="shared" si="62"/>
        <v>2023</v>
      </c>
      <c r="C4034" s="3" t="str" cm="1">
        <f t="array" ref="C4034">_xlfn.IFS(LEFT(A4034,1)="1","1+2 kvartal",LEFT(A4034,1)="2","1+2 kvartal",LEFT(A4034,1)="3","3+4 kvartal",LEFT(A4034,1)="4","3+4 kvartal")</f>
        <v>1+2 kvartal</v>
      </c>
      <c r="D4034" s="3" t="s">
        <v>104</v>
      </c>
      <c r="E4034" s="3" t="s">
        <v>35</v>
      </c>
      <c r="F4034" s="4">
        <v>2618</v>
      </c>
      <c r="G4034" s="14">
        <v>6.8</v>
      </c>
    </row>
    <row r="4035" spans="1:7" x14ac:dyDescent="0.25">
      <c r="A4035" s="3" t="s">
        <v>108</v>
      </c>
      <c r="B4035" s="3">
        <f t="shared" si="62"/>
        <v>2023</v>
      </c>
      <c r="C4035" s="3" t="str" cm="1">
        <f t="array" ref="C4035">_xlfn.IFS(LEFT(A4035,1)="1","1+2 kvartal",LEFT(A4035,1)="2","1+2 kvartal",LEFT(A4035,1)="3","3+4 kvartal",LEFT(A4035,1)="4","3+4 kvartal")</f>
        <v>1+2 kvartal</v>
      </c>
      <c r="D4035" s="3" t="s">
        <v>104</v>
      </c>
      <c r="E4035" s="3" t="s">
        <v>36</v>
      </c>
      <c r="F4035" s="4">
        <v>1070</v>
      </c>
      <c r="G4035" s="14">
        <v>5.8</v>
      </c>
    </row>
    <row r="4036" spans="1:7" x14ac:dyDescent="0.25">
      <c r="A4036" s="3" t="s">
        <v>108</v>
      </c>
      <c r="B4036" s="3">
        <f t="shared" ref="B4036:B4099" si="63">VALUE(RIGHT(A4036,4))</f>
        <v>2023</v>
      </c>
      <c r="C4036" s="3" t="str" cm="1">
        <f t="array" ref="C4036">_xlfn.IFS(LEFT(A4036,1)="1","1+2 kvartal",LEFT(A4036,1)="2","1+2 kvartal",LEFT(A4036,1)="3","3+4 kvartal",LEFT(A4036,1)="4","3+4 kvartal")</f>
        <v>1+2 kvartal</v>
      </c>
      <c r="D4036" s="3" t="s">
        <v>104</v>
      </c>
      <c r="E4036" s="3" t="s">
        <v>37</v>
      </c>
      <c r="F4036" s="4">
        <v>3931</v>
      </c>
      <c r="G4036" s="14">
        <v>6.9</v>
      </c>
    </row>
    <row r="4037" spans="1:7" x14ac:dyDescent="0.25">
      <c r="A4037" s="3" t="s">
        <v>108</v>
      </c>
      <c r="B4037" s="3">
        <f t="shared" si="63"/>
        <v>2023</v>
      </c>
      <c r="C4037" s="3" t="str" cm="1">
        <f t="array" ref="C4037">_xlfn.IFS(LEFT(A4037,1)="1","1+2 kvartal",LEFT(A4037,1)="2","1+2 kvartal",LEFT(A4037,1)="3","3+4 kvartal",LEFT(A4037,1)="4","3+4 kvartal")</f>
        <v>1+2 kvartal</v>
      </c>
      <c r="D4037" s="3" t="s">
        <v>104</v>
      </c>
      <c r="E4037" s="3" t="s">
        <v>38</v>
      </c>
      <c r="F4037" s="4">
        <v>1670</v>
      </c>
      <c r="G4037" s="14">
        <v>4.8</v>
      </c>
    </row>
    <row r="4038" spans="1:7" x14ac:dyDescent="0.25">
      <c r="A4038" s="3" t="s">
        <v>108</v>
      </c>
      <c r="B4038" s="3">
        <f t="shared" si="63"/>
        <v>2023</v>
      </c>
      <c r="C4038" s="3" t="str" cm="1">
        <f t="array" ref="C4038">_xlfn.IFS(LEFT(A4038,1)="1","1+2 kvartal",LEFT(A4038,1)="2","1+2 kvartal",LEFT(A4038,1)="3","3+4 kvartal",LEFT(A4038,1)="4","3+4 kvartal")</f>
        <v>1+2 kvartal</v>
      </c>
      <c r="D4038" s="3" t="s">
        <v>104</v>
      </c>
      <c r="E4038" s="3" t="s">
        <v>39</v>
      </c>
      <c r="F4038" s="4">
        <v>3283</v>
      </c>
      <c r="G4038" s="14">
        <v>8.4</v>
      </c>
    </row>
    <row r="4039" spans="1:7" x14ac:dyDescent="0.25">
      <c r="A4039" s="3" t="s">
        <v>108</v>
      </c>
      <c r="B4039" s="3">
        <f t="shared" si="63"/>
        <v>2023</v>
      </c>
      <c r="C4039" s="3" t="str" cm="1">
        <f t="array" ref="C4039">_xlfn.IFS(LEFT(A4039,1)="1","1+2 kvartal",LEFT(A4039,1)="2","1+2 kvartal",LEFT(A4039,1)="3","3+4 kvartal",LEFT(A4039,1)="4","3+4 kvartal")</f>
        <v>1+2 kvartal</v>
      </c>
      <c r="D4039" s="3" t="s">
        <v>104</v>
      </c>
      <c r="E4039" s="3" t="s">
        <v>40</v>
      </c>
      <c r="F4039" s="4">
        <v>3420</v>
      </c>
      <c r="G4039" s="14">
        <v>7.4</v>
      </c>
    </row>
    <row r="4040" spans="1:7" x14ac:dyDescent="0.25">
      <c r="A4040" s="3" t="s">
        <v>108</v>
      </c>
      <c r="B4040" s="3">
        <f t="shared" si="63"/>
        <v>2023</v>
      </c>
      <c r="C4040" s="3" t="str" cm="1">
        <f t="array" ref="C4040">_xlfn.IFS(LEFT(A4040,1)="1","1+2 kvartal",LEFT(A4040,1)="2","1+2 kvartal",LEFT(A4040,1)="3","3+4 kvartal",LEFT(A4040,1)="4","3+4 kvartal")</f>
        <v>1+2 kvartal</v>
      </c>
      <c r="D4040" s="3" t="s">
        <v>104</v>
      </c>
      <c r="E4040" s="3" t="s">
        <v>41</v>
      </c>
      <c r="F4040" s="4">
        <v>2252</v>
      </c>
      <c r="G4040" s="14">
        <v>6.1</v>
      </c>
    </row>
    <row r="4041" spans="1:7" x14ac:dyDescent="0.25">
      <c r="A4041" s="3" t="s">
        <v>108</v>
      </c>
      <c r="B4041" s="3">
        <f t="shared" si="63"/>
        <v>2023</v>
      </c>
      <c r="C4041" s="3" t="str" cm="1">
        <f t="array" ref="C4041">_xlfn.IFS(LEFT(A4041,1)="1","1+2 kvartal",LEFT(A4041,1)="2","1+2 kvartal",LEFT(A4041,1)="3","3+4 kvartal",LEFT(A4041,1)="4","3+4 kvartal")</f>
        <v>1+2 kvartal</v>
      </c>
      <c r="D4041" s="3" t="s">
        <v>104</v>
      </c>
      <c r="E4041" s="3" t="s">
        <v>42</v>
      </c>
      <c r="F4041" s="4">
        <v>4437</v>
      </c>
      <c r="G4041" s="14">
        <v>7.1</v>
      </c>
    </row>
    <row r="4042" spans="1:7" x14ac:dyDescent="0.25">
      <c r="A4042" s="3" t="s">
        <v>108</v>
      </c>
      <c r="B4042" s="3">
        <f t="shared" si="63"/>
        <v>2023</v>
      </c>
      <c r="C4042" s="3" t="str" cm="1">
        <f t="array" ref="C4042">_xlfn.IFS(LEFT(A4042,1)="1","1+2 kvartal",LEFT(A4042,1)="2","1+2 kvartal",LEFT(A4042,1)="3","3+4 kvartal",LEFT(A4042,1)="4","3+4 kvartal")</f>
        <v>1+2 kvartal</v>
      </c>
      <c r="D4042" s="3" t="s">
        <v>104</v>
      </c>
      <c r="E4042" s="3" t="s">
        <v>43</v>
      </c>
      <c r="F4042" s="4">
        <v>1904</v>
      </c>
      <c r="G4042" s="14">
        <v>5.5</v>
      </c>
    </row>
    <row r="4043" spans="1:7" x14ac:dyDescent="0.25">
      <c r="A4043" s="3" t="s">
        <v>108</v>
      </c>
      <c r="B4043" s="3">
        <f t="shared" si="63"/>
        <v>2023</v>
      </c>
      <c r="C4043" s="3" t="str" cm="1">
        <f t="array" ref="C4043">_xlfn.IFS(LEFT(A4043,1)="1","1+2 kvartal",LEFT(A4043,1)="2","1+2 kvartal",LEFT(A4043,1)="3","3+4 kvartal",LEFT(A4043,1)="4","3+4 kvartal")</f>
        <v>1+2 kvartal</v>
      </c>
      <c r="D4043" s="3" t="s">
        <v>104</v>
      </c>
      <c r="E4043" s="3" t="s">
        <v>44</v>
      </c>
      <c r="F4043" s="4">
        <v>1944</v>
      </c>
      <c r="G4043" s="14">
        <v>5.3</v>
      </c>
    </row>
    <row r="4044" spans="1:7" x14ac:dyDescent="0.25">
      <c r="A4044" s="3" t="s">
        <v>108</v>
      </c>
      <c r="B4044" s="3">
        <f t="shared" si="63"/>
        <v>2023</v>
      </c>
      <c r="C4044" s="3" t="str" cm="1">
        <f t="array" ref="C4044">_xlfn.IFS(LEFT(A4044,1)="1","1+2 kvartal",LEFT(A4044,1)="2","1+2 kvartal",LEFT(A4044,1)="3","3+4 kvartal",LEFT(A4044,1)="4","3+4 kvartal")</f>
        <v>1+2 kvartal</v>
      </c>
      <c r="D4044" s="3" t="s">
        <v>104</v>
      </c>
      <c r="E4044" s="3" t="s">
        <v>45</v>
      </c>
      <c r="F4044" s="4">
        <v>419</v>
      </c>
      <c r="G4044" s="4">
        <v>3</v>
      </c>
    </row>
    <row r="4045" spans="1:7" x14ac:dyDescent="0.25">
      <c r="A4045" s="3" t="s">
        <v>108</v>
      </c>
      <c r="B4045" s="3">
        <f t="shared" si="63"/>
        <v>2023</v>
      </c>
      <c r="C4045" s="3" t="str" cm="1">
        <f t="array" ref="C4045">_xlfn.IFS(LEFT(A4045,1)="1","1+2 kvartal",LEFT(A4045,1)="2","1+2 kvartal",LEFT(A4045,1)="3","3+4 kvartal",LEFT(A4045,1)="4","3+4 kvartal")</f>
        <v>1+2 kvartal</v>
      </c>
      <c r="D4045" s="3" t="s">
        <v>104</v>
      </c>
      <c r="E4045" s="3" t="s">
        <v>46</v>
      </c>
      <c r="F4045" s="4">
        <v>1657</v>
      </c>
      <c r="G4045" s="14">
        <v>6.2</v>
      </c>
    </row>
    <row r="4046" spans="1:7" x14ac:dyDescent="0.25">
      <c r="A4046" s="3" t="s">
        <v>108</v>
      </c>
      <c r="B4046" s="3">
        <f t="shared" si="63"/>
        <v>2023</v>
      </c>
      <c r="C4046" s="3" t="str" cm="1">
        <f t="array" ref="C4046">_xlfn.IFS(LEFT(A4046,1)="1","1+2 kvartal",LEFT(A4046,1)="2","1+2 kvartal",LEFT(A4046,1)="3","3+4 kvartal",LEFT(A4046,1)="4","3+4 kvartal")</f>
        <v>1+2 kvartal</v>
      </c>
      <c r="D4046" s="3" t="s">
        <v>104</v>
      </c>
      <c r="E4046" s="3" t="s">
        <v>47</v>
      </c>
      <c r="F4046" s="4">
        <v>1120</v>
      </c>
      <c r="G4046" s="14">
        <v>7.2</v>
      </c>
    </row>
    <row r="4047" spans="1:7" x14ac:dyDescent="0.25">
      <c r="A4047" s="3" t="s">
        <v>108</v>
      </c>
      <c r="B4047" s="3">
        <f t="shared" si="63"/>
        <v>2023</v>
      </c>
      <c r="C4047" s="3" t="str" cm="1">
        <f t="array" ref="C4047">_xlfn.IFS(LEFT(A4047,1)="1","1+2 kvartal",LEFT(A4047,1)="2","1+2 kvartal",LEFT(A4047,1)="3","3+4 kvartal",LEFT(A4047,1)="4","3+4 kvartal")</f>
        <v>1+2 kvartal</v>
      </c>
      <c r="D4047" s="3" t="s">
        <v>104</v>
      </c>
      <c r="E4047" s="3" t="s">
        <v>48</v>
      </c>
      <c r="F4047" s="4">
        <v>1748</v>
      </c>
      <c r="G4047" s="14">
        <v>7.6</v>
      </c>
    </row>
    <row r="4048" spans="1:7" x14ac:dyDescent="0.25">
      <c r="A4048" s="3" t="s">
        <v>108</v>
      </c>
      <c r="B4048" s="3">
        <f t="shared" si="63"/>
        <v>2023</v>
      </c>
      <c r="C4048" s="3" t="str" cm="1">
        <f t="array" ref="C4048">_xlfn.IFS(LEFT(A4048,1)="1","1+2 kvartal",LEFT(A4048,1)="2","1+2 kvartal",LEFT(A4048,1)="3","3+4 kvartal",LEFT(A4048,1)="4","3+4 kvartal")</f>
        <v>1+2 kvartal</v>
      </c>
      <c r="D4048" s="3" t="s">
        <v>104</v>
      </c>
      <c r="E4048" s="3" t="s">
        <v>49</v>
      </c>
      <c r="F4048" s="4">
        <v>3095</v>
      </c>
      <c r="G4048" s="14">
        <v>10.3</v>
      </c>
    </row>
    <row r="4049" spans="1:7" x14ac:dyDescent="0.25">
      <c r="A4049" s="3" t="s">
        <v>108</v>
      </c>
      <c r="B4049" s="3">
        <f t="shared" si="63"/>
        <v>2023</v>
      </c>
      <c r="C4049" s="3" t="str" cm="1">
        <f t="array" ref="C4049">_xlfn.IFS(LEFT(A4049,1)="1","1+2 kvartal",LEFT(A4049,1)="2","1+2 kvartal",LEFT(A4049,1)="3","3+4 kvartal",LEFT(A4049,1)="4","3+4 kvartal")</f>
        <v>1+2 kvartal</v>
      </c>
      <c r="D4049" s="3" t="s">
        <v>104</v>
      </c>
      <c r="E4049" s="3" t="s">
        <v>50</v>
      </c>
      <c r="F4049" s="4">
        <v>1071</v>
      </c>
      <c r="G4049" s="14">
        <v>7.5</v>
      </c>
    </row>
    <row r="4050" spans="1:7" x14ac:dyDescent="0.25">
      <c r="A4050" s="3" t="s">
        <v>108</v>
      </c>
      <c r="B4050" s="3">
        <f t="shared" si="63"/>
        <v>2023</v>
      </c>
      <c r="C4050" s="3" t="str" cm="1">
        <f t="array" ref="C4050">_xlfn.IFS(LEFT(A4050,1)="1","1+2 kvartal",LEFT(A4050,1)="2","1+2 kvartal",LEFT(A4050,1)="3","3+4 kvartal",LEFT(A4050,1)="4","3+4 kvartal")</f>
        <v>1+2 kvartal</v>
      </c>
      <c r="D4050" s="3" t="s">
        <v>104</v>
      </c>
      <c r="E4050" s="3" t="s">
        <v>51</v>
      </c>
      <c r="F4050" s="4">
        <v>3576</v>
      </c>
      <c r="G4050" s="14">
        <v>5.9</v>
      </c>
    </row>
    <row r="4051" spans="1:7" x14ac:dyDescent="0.25">
      <c r="A4051" s="3" t="s">
        <v>108</v>
      </c>
      <c r="B4051" s="3">
        <f t="shared" si="63"/>
        <v>2023</v>
      </c>
      <c r="C4051" s="3" t="str" cm="1">
        <f t="array" ref="C4051">_xlfn.IFS(LEFT(A4051,1)="1","1+2 kvartal",LEFT(A4051,1)="2","1+2 kvartal",LEFT(A4051,1)="3","3+4 kvartal",LEFT(A4051,1)="4","3+4 kvartal")</f>
        <v>1+2 kvartal</v>
      </c>
      <c r="D4051" s="3" t="s">
        <v>104</v>
      </c>
      <c r="E4051" s="3" t="s">
        <v>52</v>
      </c>
      <c r="F4051" s="4">
        <v>15601</v>
      </c>
      <c r="G4051" s="14">
        <v>3.2</v>
      </c>
    </row>
    <row r="4052" spans="1:7" x14ac:dyDescent="0.25">
      <c r="A4052" s="3" t="s">
        <v>108</v>
      </c>
      <c r="B4052" s="3">
        <f t="shared" si="63"/>
        <v>2023</v>
      </c>
      <c r="C4052" s="3" t="str" cm="1">
        <f t="array" ref="C4052">_xlfn.IFS(LEFT(A4052,1)="1","1+2 kvartal",LEFT(A4052,1)="2","1+2 kvartal",LEFT(A4052,1)="3","3+4 kvartal",LEFT(A4052,1)="4","3+4 kvartal")</f>
        <v>1+2 kvartal</v>
      </c>
      <c r="D4052" s="3" t="s">
        <v>104</v>
      </c>
      <c r="E4052" s="3" t="s">
        <v>53</v>
      </c>
      <c r="F4052" s="4">
        <v>2525</v>
      </c>
      <c r="G4052" s="14">
        <v>6.3</v>
      </c>
    </row>
    <row r="4053" spans="1:7" x14ac:dyDescent="0.25">
      <c r="A4053" s="3" t="s">
        <v>108</v>
      </c>
      <c r="B4053" s="3">
        <f t="shared" si="63"/>
        <v>2023</v>
      </c>
      <c r="C4053" s="3" t="str" cm="1">
        <f t="array" ref="C4053">_xlfn.IFS(LEFT(A4053,1)="1","1+2 kvartal",LEFT(A4053,1)="2","1+2 kvartal",LEFT(A4053,1)="3","3+4 kvartal",LEFT(A4053,1)="4","3+4 kvartal")</f>
        <v>1+2 kvartal</v>
      </c>
      <c r="D4053" s="3" t="s">
        <v>104</v>
      </c>
      <c r="E4053" s="3" t="s">
        <v>54</v>
      </c>
      <c r="F4053" s="4">
        <v>786</v>
      </c>
      <c r="G4053" s="14">
        <v>11.4</v>
      </c>
    </row>
    <row r="4054" spans="1:7" x14ac:dyDescent="0.25">
      <c r="A4054" s="3" t="s">
        <v>108</v>
      </c>
      <c r="B4054" s="3">
        <f t="shared" si="63"/>
        <v>2023</v>
      </c>
      <c r="C4054" s="3" t="str" cm="1">
        <f t="array" ref="C4054">_xlfn.IFS(LEFT(A4054,1)="1","1+2 kvartal",LEFT(A4054,1)="2","1+2 kvartal",LEFT(A4054,1)="3","3+4 kvartal",LEFT(A4054,1)="4","3+4 kvartal")</f>
        <v>1+2 kvartal</v>
      </c>
      <c r="D4054" s="3" t="s">
        <v>104</v>
      </c>
      <c r="E4054" s="3" t="s">
        <v>55</v>
      </c>
      <c r="F4054" s="4">
        <v>861</v>
      </c>
      <c r="G4054" s="14">
        <v>4.9000000000000004</v>
      </c>
    </row>
    <row r="4055" spans="1:7" x14ac:dyDescent="0.25">
      <c r="A4055" s="3" t="s">
        <v>108</v>
      </c>
      <c r="B4055" s="3">
        <f t="shared" si="63"/>
        <v>2023</v>
      </c>
      <c r="C4055" s="3" t="str" cm="1">
        <f t="array" ref="C4055">_xlfn.IFS(LEFT(A4055,1)="1","1+2 kvartal",LEFT(A4055,1)="2","1+2 kvartal",LEFT(A4055,1)="3","3+4 kvartal",LEFT(A4055,1)="4","3+4 kvartal")</f>
        <v>1+2 kvartal</v>
      </c>
      <c r="D4055" s="3" t="s">
        <v>104</v>
      </c>
      <c r="E4055" s="3" t="s">
        <v>56</v>
      </c>
      <c r="F4055" s="4">
        <v>947</v>
      </c>
      <c r="G4055" s="14">
        <v>8.1</v>
      </c>
    </row>
    <row r="4056" spans="1:7" x14ac:dyDescent="0.25">
      <c r="A4056" s="3" t="s">
        <v>108</v>
      </c>
      <c r="B4056" s="3">
        <f t="shared" si="63"/>
        <v>2023</v>
      </c>
      <c r="C4056" s="3" t="str" cm="1">
        <f t="array" ref="C4056">_xlfn.IFS(LEFT(A4056,1)="1","1+2 kvartal",LEFT(A4056,1)="2","1+2 kvartal",LEFT(A4056,1)="3","3+4 kvartal",LEFT(A4056,1)="4","3+4 kvartal")</f>
        <v>1+2 kvartal</v>
      </c>
      <c r="D4056" s="3" t="s">
        <v>104</v>
      </c>
      <c r="E4056" s="3" t="s">
        <v>57</v>
      </c>
      <c r="F4056" s="4">
        <v>3399</v>
      </c>
      <c r="G4056" s="14">
        <v>14.4</v>
      </c>
    </row>
    <row r="4057" spans="1:7" x14ac:dyDescent="0.25">
      <c r="A4057" s="3" t="s">
        <v>108</v>
      </c>
      <c r="B4057" s="3">
        <f t="shared" si="63"/>
        <v>2023</v>
      </c>
      <c r="C4057" s="3" t="str" cm="1">
        <f t="array" ref="C4057">_xlfn.IFS(LEFT(A4057,1)="1","1+2 kvartal",LEFT(A4057,1)="2","1+2 kvartal",LEFT(A4057,1)="3","3+4 kvartal",LEFT(A4057,1)="4","3+4 kvartal")</f>
        <v>1+2 kvartal</v>
      </c>
      <c r="D4057" s="3" t="s">
        <v>104</v>
      </c>
      <c r="E4057" s="3" t="s">
        <v>58</v>
      </c>
      <c r="F4057" s="4">
        <v>1145</v>
      </c>
      <c r="G4057" s="4">
        <v>3</v>
      </c>
    </row>
    <row r="4058" spans="1:7" x14ac:dyDescent="0.25">
      <c r="A4058" s="3" t="s">
        <v>108</v>
      </c>
      <c r="B4058" s="3">
        <f t="shared" si="63"/>
        <v>2023</v>
      </c>
      <c r="C4058" s="3" t="str" cm="1">
        <f t="array" ref="C4058">_xlfn.IFS(LEFT(A4058,1)="1","1+2 kvartal",LEFT(A4058,1)="2","1+2 kvartal",LEFT(A4058,1)="3","3+4 kvartal",LEFT(A4058,1)="4","3+4 kvartal")</f>
        <v>1+2 kvartal</v>
      </c>
      <c r="D4058" s="3" t="s">
        <v>104</v>
      </c>
      <c r="E4058" s="3" t="s">
        <v>59</v>
      </c>
      <c r="F4058" s="4">
        <v>83</v>
      </c>
      <c r="G4058" s="14">
        <v>8.8000000000000007</v>
      </c>
    </row>
    <row r="4059" spans="1:7" x14ac:dyDescent="0.25">
      <c r="A4059" s="3" t="s">
        <v>108</v>
      </c>
      <c r="B4059" s="3">
        <f t="shared" si="63"/>
        <v>2023</v>
      </c>
      <c r="C4059" s="3" t="str" cm="1">
        <f t="array" ref="C4059">_xlfn.IFS(LEFT(A4059,1)="1","1+2 kvartal",LEFT(A4059,1)="2","1+2 kvartal",LEFT(A4059,1)="3","3+4 kvartal",LEFT(A4059,1)="4","3+4 kvartal")</f>
        <v>1+2 kvartal</v>
      </c>
      <c r="D4059" s="3" t="s">
        <v>104</v>
      </c>
      <c r="E4059" s="3" t="s">
        <v>60</v>
      </c>
      <c r="F4059" s="4">
        <v>1971</v>
      </c>
      <c r="G4059" s="14">
        <v>7.6</v>
      </c>
    </row>
    <row r="4060" spans="1:7" x14ac:dyDescent="0.25">
      <c r="A4060" s="3" t="s">
        <v>108</v>
      </c>
      <c r="B4060" s="3">
        <f t="shared" si="63"/>
        <v>2023</v>
      </c>
      <c r="C4060" s="3" t="str" cm="1">
        <f t="array" ref="C4060">_xlfn.IFS(LEFT(A4060,1)="1","1+2 kvartal",LEFT(A4060,1)="2","1+2 kvartal",LEFT(A4060,1)="3","3+4 kvartal",LEFT(A4060,1)="4","3+4 kvartal")</f>
        <v>1+2 kvartal</v>
      </c>
      <c r="D4060" s="3" t="s">
        <v>104</v>
      </c>
      <c r="E4060" s="3" t="s">
        <v>61</v>
      </c>
      <c r="F4060" s="4">
        <v>1598</v>
      </c>
      <c r="G4060" s="14">
        <v>6.5</v>
      </c>
    </row>
    <row r="4061" spans="1:7" x14ac:dyDescent="0.25">
      <c r="A4061" s="3" t="s">
        <v>108</v>
      </c>
      <c r="B4061" s="3">
        <f t="shared" si="63"/>
        <v>2023</v>
      </c>
      <c r="C4061" s="3" t="str" cm="1">
        <f t="array" ref="C4061">_xlfn.IFS(LEFT(A4061,1)="1","1+2 kvartal",LEFT(A4061,1)="2","1+2 kvartal",LEFT(A4061,1)="3","3+4 kvartal",LEFT(A4061,1)="4","3+4 kvartal")</f>
        <v>1+2 kvartal</v>
      </c>
      <c r="D4061" s="3" t="s">
        <v>104</v>
      </c>
      <c r="E4061" s="3" t="s">
        <v>62</v>
      </c>
      <c r="F4061" s="4">
        <v>1145</v>
      </c>
      <c r="G4061" s="14">
        <v>9.6</v>
      </c>
    </row>
    <row r="4062" spans="1:7" x14ac:dyDescent="0.25">
      <c r="A4062" s="3" t="s">
        <v>108</v>
      </c>
      <c r="B4062" s="3">
        <f t="shared" si="63"/>
        <v>2023</v>
      </c>
      <c r="C4062" s="3" t="str" cm="1">
        <f t="array" ref="C4062">_xlfn.IFS(LEFT(A4062,1)="1","1+2 kvartal",LEFT(A4062,1)="2","1+2 kvartal",LEFT(A4062,1)="3","3+4 kvartal",LEFT(A4062,1)="4","3+4 kvartal")</f>
        <v>1+2 kvartal</v>
      </c>
      <c r="D4062" s="3" t="s">
        <v>104</v>
      </c>
      <c r="E4062" s="3" t="s">
        <v>63</v>
      </c>
      <c r="F4062" s="4">
        <v>2018</v>
      </c>
      <c r="G4062" s="14">
        <v>8.8000000000000007</v>
      </c>
    </row>
    <row r="4063" spans="1:7" x14ac:dyDescent="0.25">
      <c r="A4063" s="3" t="s">
        <v>108</v>
      </c>
      <c r="B4063" s="3">
        <f t="shared" si="63"/>
        <v>2023</v>
      </c>
      <c r="C4063" s="3" t="str" cm="1">
        <f t="array" ref="C4063">_xlfn.IFS(LEFT(A4063,1)="1","1+2 kvartal",LEFT(A4063,1)="2","1+2 kvartal",LEFT(A4063,1)="3","3+4 kvartal",LEFT(A4063,1)="4","3+4 kvartal")</f>
        <v>1+2 kvartal</v>
      </c>
      <c r="D4063" s="3" t="s">
        <v>104</v>
      </c>
      <c r="E4063" s="3" t="s">
        <v>64</v>
      </c>
      <c r="F4063" s="4">
        <v>1380</v>
      </c>
      <c r="G4063" s="14">
        <v>7.5</v>
      </c>
    </row>
    <row r="4064" spans="1:7" x14ac:dyDescent="0.25">
      <c r="A4064" s="3" t="s">
        <v>108</v>
      </c>
      <c r="B4064" s="3">
        <f t="shared" si="63"/>
        <v>2023</v>
      </c>
      <c r="C4064" s="3" t="str" cm="1">
        <f t="array" ref="C4064">_xlfn.IFS(LEFT(A4064,1)="1","1+2 kvartal",LEFT(A4064,1)="2","1+2 kvartal",LEFT(A4064,1)="3","3+4 kvartal",LEFT(A4064,1)="4","3+4 kvartal")</f>
        <v>1+2 kvartal</v>
      </c>
      <c r="D4064" s="3" t="s">
        <v>104</v>
      </c>
      <c r="E4064" s="3" t="s">
        <v>65</v>
      </c>
      <c r="F4064" s="4">
        <v>1929</v>
      </c>
      <c r="G4064" s="14">
        <v>9.8000000000000007</v>
      </c>
    </row>
    <row r="4065" spans="1:7" x14ac:dyDescent="0.25">
      <c r="A4065" s="3" t="s">
        <v>108</v>
      </c>
      <c r="B4065" s="3">
        <f t="shared" si="63"/>
        <v>2023</v>
      </c>
      <c r="C4065" s="3" t="str" cm="1">
        <f t="array" ref="C4065">_xlfn.IFS(LEFT(A4065,1)="1","1+2 kvartal",LEFT(A4065,1)="2","1+2 kvartal",LEFT(A4065,1)="3","3+4 kvartal",LEFT(A4065,1)="4","3+4 kvartal")</f>
        <v>1+2 kvartal</v>
      </c>
      <c r="D4065" s="3" t="s">
        <v>104</v>
      </c>
      <c r="E4065" s="3" t="s">
        <v>66</v>
      </c>
      <c r="F4065" s="4">
        <v>3730</v>
      </c>
      <c r="G4065" s="4">
        <v>7</v>
      </c>
    </row>
    <row r="4066" spans="1:7" x14ac:dyDescent="0.25">
      <c r="A4066" s="3" t="s">
        <v>108</v>
      </c>
      <c r="B4066" s="3">
        <f t="shared" si="63"/>
        <v>2023</v>
      </c>
      <c r="C4066" s="3" t="str" cm="1">
        <f t="array" ref="C4066">_xlfn.IFS(LEFT(A4066,1)="1","1+2 kvartal",LEFT(A4066,1)="2","1+2 kvartal",LEFT(A4066,1)="3","3+4 kvartal",LEFT(A4066,1)="4","3+4 kvartal")</f>
        <v>1+2 kvartal</v>
      </c>
      <c r="D4066" s="3" t="s">
        <v>104</v>
      </c>
      <c r="E4066" s="3" t="s">
        <v>67</v>
      </c>
      <c r="F4066" s="4">
        <v>835</v>
      </c>
      <c r="G4066" s="14">
        <v>5.9</v>
      </c>
    </row>
    <row r="4067" spans="1:7" x14ac:dyDescent="0.25">
      <c r="A4067" s="3" t="s">
        <v>108</v>
      </c>
      <c r="B4067" s="3">
        <f t="shared" si="63"/>
        <v>2023</v>
      </c>
      <c r="C4067" s="3" t="str" cm="1">
        <f t="array" ref="C4067">_xlfn.IFS(LEFT(A4067,1)="1","1+2 kvartal",LEFT(A4067,1)="2","1+2 kvartal",LEFT(A4067,1)="3","3+4 kvartal",LEFT(A4067,1)="4","3+4 kvartal")</f>
        <v>1+2 kvartal</v>
      </c>
      <c r="D4067" s="3" t="s">
        <v>104</v>
      </c>
      <c r="E4067" s="3" t="s">
        <v>68</v>
      </c>
      <c r="F4067" s="4">
        <v>10067</v>
      </c>
      <c r="G4067" s="14">
        <v>7.1</v>
      </c>
    </row>
    <row r="4068" spans="1:7" x14ac:dyDescent="0.25">
      <c r="A4068" s="3" t="s">
        <v>108</v>
      </c>
      <c r="B4068" s="3">
        <f t="shared" si="63"/>
        <v>2023</v>
      </c>
      <c r="C4068" s="3" t="str" cm="1">
        <f t="array" ref="C4068">_xlfn.IFS(LEFT(A4068,1)="1","1+2 kvartal",LEFT(A4068,1)="2","1+2 kvartal",LEFT(A4068,1)="3","3+4 kvartal",LEFT(A4068,1)="4","3+4 kvartal")</f>
        <v>1+2 kvartal</v>
      </c>
      <c r="D4068" s="3" t="s">
        <v>104</v>
      </c>
      <c r="E4068" s="3" t="s">
        <v>69</v>
      </c>
      <c r="F4068" s="4">
        <v>1986</v>
      </c>
      <c r="G4068" s="14">
        <v>10.5</v>
      </c>
    </row>
    <row r="4069" spans="1:7" x14ac:dyDescent="0.25">
      <c r="A4069" s="3" t="s">
        <v>108</v>
      </c>
      <c r="B4069" s="3">
        <f t="shared" si="63"/>
        <v>2023</v>
      </c>
      <c r="C4069" s="3" t="str" cm="1">
        <f t="array" ref="C4069">_xlfn.IFS(LEFT(A4069,1)="1","1+2 kvartal",LEFT(A4069,1)="2","1+2 kvartal",LEFT(A4069,1)="3","3+4 kvartal",LEFT(A4069,1)="4","3+4 kvartal")</f>
        <v>1+2 kvartal</v>
      </c>
      <c r="D4069" s="3" t="s">
        <v>104</v>
      </c>
      <c r="E4069" s="3" t="s">
        <v>70</v>
      </c>
      <c r="F4069" s="4">
        <v>4757</v>
      </c>
      <c r="G4069" s="14">
        <v>7.4</v>
      </c>
    </row>
    <row r="4070" spans="1:7" x14ac:dyDescent="0.25">
      <c r="A4070" s="3" t="s">
        <v>108</v>
      </c>
      <c r="B4070" s="3">
        <f t="shared" si="63"/>
        <v>2023</v>
      </c>
      <c r="C4070" s="3" t="str" cm="1">
        <f t="array" ref="C4070">_xlfn.IFS(LEFT(A4070,1)="1","1+2 kvartal",LEFT(A4070,1)="2","1+2 kvartal",LEFT(A4070,1)="3","3+4 kvartal",LEFT(A4070,1)="4","3+4 kvartal")</f>
        <v>1+2 kvartal</v>
      </c>
      <c r="D4070" s="3" t="s">
        <v>104</v>
      </c>
      <c r="E4070" s="3" t="s">
        <v>71</v>
      </c>
      <c r="F4070" s="4">
        <v>907</v>
      </c>
      <c r="G4070" s="14">
        <v>4.8</v>
      </c>
    </row>
    <row r="4071" spans="1:7" x14ac:dyDescent="0.25">
      <c r="A4071" s="3" t="s">
        <v>108</v>
      </c>
      <c r="B4071" s="3">
        <f t="shared" si="63"/>
        <v>2023</v>
      </c>
      <c r="C4071" s="3" t="str" cm="1">
        <f t="array" ref="C4071">_xlfn.IFS(LEFT(A4071,1)="1","1+2 kvartal",LEFT(A4071,1)="2","1+2 kvartal",LEFT(A4071,1)="3","3+4 kvartal",LEFT(A4071,1)="4","3+4 kvartal")</f>
        <v>1+2 kvartal</v>
      </c>
      <c r="D4071" s="3" t="s">
        <v>104</v>
      </c>
      <c r="E4071" s="3" t="s">
        <v>72</v>
      </c>
      <c r="F4071" s="4">
        <v>2467</v>
      </c>
      <c r="G4071" s="14">
        <v>7.1</v>
      </c>
    </row>
    <row r="4072" spans="1:7" x14ac:dyDescent="0.25">
      <c r="A4072" s="3" t="s">
        <v>108</v>
      </c>
      <c r="B4072" s="3">
        <f t="shared" si="63"/>
        <v>2023</v>
      </c>
      <c r="C4072" s="3" t="str" cm="1">
        <f t="array" ref="C4072">_xlfn.IFS(LEFT(A4072,1)="1","1+2 kvartal",LEFT(A4072,1)="2","1+2 kvartal",LEFT(A4072,1)="3","3+4 kvartal",LEFT(A4072,1)="4","3+4 kvartal")</f>
        <v>1+2 kvartal</v>
      </c>
      <c r="D4072" s="3" t="s">
        <v>104</v>
      </c>
      <c r="E4072" s="3" t="s">
        <v>73</v>
      </c>
      <c r="F4072" s="4">
        <v>1477</v>
      </c>
      <c r="G4072" s="14">
        <v>6.3</v>
      </c>
    </row>
    <row r="4073" spans="1:7" x14ac:dyDescent="0.25">
      <c r="A4073" s="3" t="s">
        <v>108</v>
      </c>
      <c r="B4073" s="3">
        <f t="shared" si="63"/>
        <v>2023</v>
      </c>
      <c r="C4073" s="3" t="str" cm="1">
        <f t="array" ref="C4073">_xlfn.IFS(LEFT(A4073,1)="1","1+2 kvartal",LEFT(A4073,1)="2","1+2 kvartal",LEFT(A4073,1)="3","3+4 kvartal",LEFT(A4073,1)="4","3+4 kvartal")</f>
        <v>1+2 kvartal</v>
      </c>
      <c r="D4073" s="3" t="s">
        <v>104</v>
      </c>
      <c r="E4073" s="3" t="s">
        <v>74</v>
      </c>
      <c r="F4073" s="4">
        <v>2856</v>
      </c>
      <c r="G4073" s="14">
        <v>4.9000000000000004</v>
      </c>
    </row>
    <row r="4074" spans="1:7" x14ac:dyDescent="0.25">
      <c r="A4074" s="3" t="s">
        <v>108</v>
      </c>
      <c r="B4074" s="3">
        <f t="shared" si="63"/>
        <v>2023</v>
      </c>
      <c r="C4074" s="3" t="str" cm="1">
        <f t="array" ref="C4074">_xlfn.IFS(LEFT(A4074,1)="1","1+2 kvartal",LEFT(A4074,1)="2","1+2 kvartal",LEFT(A4074,1)="3","3+4 kvartal",LEFT(A4074,1)="4","3+4 kvartal")</f>
        <v>1+2 kvartal</v>
      </c>
      <c r="D4074" s="3" t="s">
        <v>104</v>
      </c>
      <c r="E4074" s="3" t="s">
        <v>75</v>
      </c>
      <c r="F4074" s="4">
        <v>1145</v>
      </c>
      <c r="G4074" s="14">
        <v>3.4</v>
      </c>
    </row>
    <row r="4075" spans="1:7" x14ac:dyDescent="0.25">
      <c r="A4075" s="3" t="s">
        <v>108</v>
      </c>
      <c r="B4075" s="3">
        <f t="shared" si="63"/>
        <v>2023</v>
      </c>
      <c r="C4075" s="3" t="str" cm="1">
        <f t="array" ref="C4075">_xlfn.IFS(LEFT(A4075,1)="1","1+2 kvartal",LEFT(A4075,1)="2","1+2 kvartal",LEFT(A4075,1)="3","3+4 kvartal",LEFT(A4075,1)="4","3+4 kvartal")</f>
        <v>1+2 kvartal</v>
      </c>
      <c r="D4075" s="3" t="s">
        <v>104</v>
      </c>
      <c r="E4075" s="3" t="s">
        <v>76</v>
      </c>
      <c r="F4075" s="4">
        <v>1306</v>
      </c>
      <c r="G4075" s="14">
        <v>4.7</v>
      </c>
    </row>
    <row r="4076" spans="1:7" x14ac:dyDescent="0.25">
      <c r="A4076" s="3" t="s">
        <v>108</v>
      </c>
      <c r="B4076" s="3">
        <f t="shared" si="63"/>
        <v>2023</v>
      </c>
      <c r="C4076" s="3" t="str" cm="1">
        <f t="array" ref="C4076">_xlfn.IFS(LEFT(A4076,1)="1","1+2 kvartal",LEFT(A4076,1)="2","1+2 kvartal",LEFT(A4076,1)="3","3+4 kvartal",LEFT(A4076,1)="4","3+4 kvartal")</f>
        <v>1+2 kvartal</v>
      </c>
      <c r="D4076" s="3" t="s">
        <v>104</v>
      </c>
      <c r="E4076" s="3" t="s">
        <v>77</v>
      </c>
      <c r="F4076" s="4">
        <v>160</v>
      </c>
      <c r="G4076" s="14">
        <v>7.7</v>
      </c>
    </row>
    <row r="4077" spans="1:7" x14ac:dyDescent="0.25">
      <c r="A4077" s="3" t="s">
        <v>108</v>
      </c>
      <c r="B4077" s="3">
        <f t="shared" si="63"/>
        <v>2023</v>
      </c>
      <c r="C4077" s="3" t="str" cm="1">
        <f t="array" ref="C4077">_xlfn.IFS(LEFT(A4077,1)="1","1+2 kvartal",LEFT(A4077,1)="2","1+2 kvartal",LEFT(A4077,1)="3","3+4 kvartal",LEFT(A4077,1)="4","3+4 kvartal")</f>
        <v>1+2 kvartal</v>
      </c>
      <c r="D4077" s="3" t="s">
        <v>104</v>
      </c>
      <c r="E4077" s="3" t="s">
        <v>78</v>
      </c>
      <c r="F4077" s="4">
        <v>3706</v>
      </c>
      <c r="G4077" s="14">
        <v>5.9</v>
      </c>
    </row>
    <row r="4078" spans="1:7" x14ac:dyDescent="0.25">
      <c r="A4078" s="3" t="s">
        <v>108</v>
      </c>
      <c r="B4078" s="3">
        <f t="shared" si="63"/>
        <v>2023</v>
      </c>
      <c r="C4078" s="3" t="str" cm="1">
        <f t="array" ref="C4078">_xlfn.IFS(LEFT(A4078,1)="1","1+2 kvartal",LEFT(A4078,1)="2","1+2 kvartal",LEFT(A4078,1)="3","3+4 kvartal",LEFT(A4078,1)="4","3+4 kvartal")</f>
        <v>1+2 kvartal</v>
      </c>
      <c r="D4078" s="3" t="s">
        <v>104</v>
      </c>
      <c r="E4078" s="3" t="s">
        <v>79</v>
      </c>
      <c r="F4078" s="4">
        <v>1868</v>
      </c>
      <c r="G4078" s="14">
        <v>4.7</v>
      </c>
    </row>
    <row r="4079" spans="1:7" x14ac:dyDescent="0.25">
      <c r="A4079" s="3" t="s">
        <v>108</v>
      </c>
      <c r="B4079" s="3">
        <f t="shared" si="63"/>
        <v>2023</v>
      </c>
      <c r="C4079" s="3" t="str" cm="1">
        <f t="array" ref="C4079">_xlfn.IFS(LEFT(A4079,1)="1","1+2 kvartal",LEFT(A4079,1)="2","1+2 kvartal",LEFT(A4079,1)="3","3+4 kvartal",LEFT(A4079,1)="4","3+4 kvartal")</f>
        <v>1+2 kvartal</v>
      </c>
      <c r="D4079" s="3" t="s">
        <v>104</v>
      </c>
      <c r="E4079" s="3" t="s">
        <v>80</v>
      </c>
      <c r="F4079" s="4">
        <v>2455</v>
      </c>
      <c r="G4079" s="14">
        <v>8.9</v>
      </c>
    </row>
    <row r="4080" spans="1:7" x14ac:dyDescent="0.25">
      <c r="A4080" s="3" t="s">
        <v>108</v>
      </c>
      <c r="B4080" s="3">
        <f t="shared" si="63"/>
        <v>2023</v>
      </c>
      <c r="C4080" s="3" t="str" cm="1">
        <f t="array" ref="C4080">_xlfn.IFS(LEFT(A4080,1)="1","1+2 kvartal",LEFT(A4080,1)="2","1+2 kvartal",LEFT(A4080,1)="3","3+4 kvartal",LEFT(A4080,1)="4","3+4 kvartal")</f>
        <v>1+2 kvartal</v>
      </c>
      <c r="D4080" s="3" t="s">
        <v>104</v>
      </c>
      <c r="E4080" s="3" t="s">
        <v>81</v>
      </c>
      <c r="F4080" s="4">
        <v>4160</v>
      </c>
      <c r="G4080" s="14">
        <v>8.1999999999999993</v>
      </c>
    </row>
    <row r="4081" spans="1:7" x14ac:dyDescent="0.25">
      <c r="A4081" s="3" t="s">
        <v>108</v>
      </c>
      <c r="B4081" s="3">
        <f t="shared" si="63"/>
        <v>2023</v>
      </c>
      <c r="C4081" s="3" t="str" cm="1">
        <f t="array" ref="C4081">_xlfn.IFS(LEFT(A4081,1)="1","1+2 kvartal",LEFT(A4081,1)="2","1+2 kvartal",LEFT(A4081,1)="3","3+4 kvartal",LEFT(A4081,1)="4","3+4 kvartal")</f>
        <v>1+2 kvartal</v>
      </c>
      <c r="D4081" s="3" t="s">
        <v>104</v>
      </c>
      <c r="E4081" s="3" t="s">
        <v>82</v>
      </c>
      <c r="F4081" s="4">
        <v>569</v>
      </c>
      <c r="G4081" s="14">
        <v>3.8</v>
      </c>
    </row>
    <row r="4082" spans="1:7" x14ac:dyDescent="0.25">
      <c r="A4082" s="3" t="s">
        <v>108</v>
      </c>
      <c r="B4082" s="3">
        <f t="shared" si="63"/>
        <v>2023</v>
      </c>
      <c r="C4082" s="3" t="str" cm="1">
        <f t="array" ref="C4082">_xlfn.IFS(LEFT(A4082,1)="1","1+2 kvartal",LEFT(A4082,1)="2","1+2 kvartal",LEFT(A4082,1)="3","3+4 kvartal",LEFT(A4082,1)="4","3+4 kvartal")</f>
        <v>1+2 kvartal</v>
      </c>
      <c r="D4082" s="3" t="s">
        <v>104</v>
      </c>
      <c r="E4082" s="3" t="s">
        <v>83</v>
      </c>
      <c r="F4082" s="4">
        <v>1358</v>
      </c>
      <c r="G4082" s="14">
        <v>7.1</v>
      </c>
    </row>
    <row r="4083" spans="1:7" x14ac:dyDescent="0.25">
      <c r="A4083" s="3" t="s">
        <v>108</v>
      </c>
      <c r="B4083" s="3">
        <f t="shared" si="63"/>
        <v>2023</v>
      </c>
      <c r="C4083" s="3" t="str" cm="1">
        <f t="array" ref="C4083">_xlfn.IFS(LEFT(A4083,1)="1","1+2 kvartal",LEFT(A4083,1)="2","1+2 kvartal",LEFT(A4083,1)="3","3+4 kvartal",LEFT(A4083,1)="4","3+4 kvartal")</f>
        <v>1+2 kvartal</v>
      </c>
      <c r="D4083" s="3" t="s">
        <v>104</v>
      </c>
      <c r="E4083" s="3" t="s">
        <v>84</v>
      </c>
      <c r="F4083" s="4">
        <v>901</v>
      </c>
      <c r="G4083" s="14">
        <v>6.3</v>
      </c>
    </row>
    <row r="4084" spans="1:7" x14ac:dyDescent="0.25">
      <c r="A4084" s="3" t="s">
        <v>108</v>
      </c>
      <c r="B4084" s="3">
        <f t="shared" si="63"/>
        <v>2023</v>
      </c>
      <c r="C4084" s="3" t="str" cm="1">
        <f t="array" ref="C4084">_xlfn.IFS(LEFT(A4084,1)="1","1+2 kvartal",LEFT(A4084,1)="2","1+2 kvartal",LEFT(A4084,1)="3","3+4 kvartal",LEFT(A4084,1)="4","3+4 kvartal")</f>
        <v>1+2 kvartal</v>
      </c>
      <c r="D4084" s="3" t="s">
        <v>104</v>
      </c>
      <c r="E4084" s="3" t="s">
        <v>85</v>
      </c>
      <c r="F4084" s="4">
        <v>975</v>
      </c>
      <c r="G4084" s="14">
        <v>7.9</v>
      </c>
    </row>
    <row r="4085" spans="1:7" x14ac:dyDescent="0.25">
      <c r="A4085" s="3" t="s">
        <v>108</v>
      </c>
      <c r="B4085" s="3">
        <f t="shared" si="63"/>
        <v>2023</v>
      </c>
      <c r="C4085" s="3" t="str" cm="1">
        <f t="array" ref="C4085">_xlfn.IFS(LEFT(A4085,1)="1","1+2 kvartal",LEFT(A4085,1)="2","1+2 kvartal",LEFT(A4085,1)="3","3+4 kvartal",LEFT(A4085,1)="4","3+4 kvartal")</f>
        <v>1+2 kvartal</v>
      </c>
      <c r="D4085" s="3" t="s">
        <v>104</v>
      </c>
      <c r="E4085" s="3" t="s">
        <v>86</v>
      </c>
      <c r="F4085" s="4">
        <v>2752</v>
      </c>
      <c r="G4085" s="14">
        <v>7.6</v>
      </c>
    </row>
    <row r="4086" spans="1:7" x14ac:dyDescent="0.25">
      <c r="A4086" s="3" t="s">
        <v>108</v>
      </c>
      <c r="B4086" s="3">
        <f t="shared" si="63"/>
        <v>2023</v>
      </c>
      <c r="C4086" s="3" t="str" cm="1">
        <f t="array" ref="C4086">_xlfn.IFS(LEFT(A4086,1)="1","1+2 kvartal",LEFT(A4086,1)="2","1+2 kvartal",LEFT(A4086,1)="3","3+4 kvartal",LEFT(A4086,1)="4","3+4 kvartal")</f>
        <v>1+2 kvartal</v>
      </c>
      <c r="D4086" s="3" t="s">
        <v>104</v>
      </c>
      <c r="E4086" s="3" t="s">
        <v>87</v>
      </c>
      <c r="F4086" s="4">
        <v>1613</v>
      </c>
      <c r="G4086" s="14">
        <v>6.2</v>
      </c>
    </row>
    <row r="4087" spans="1:7" x14ac:dyDescent="0.25">
      <c r="A4087" s="3" t="s">
        <v>108</v>
      </c>
      <c r="B4087" s="3">
        <f t="shared" si="63"/>
        <v>2023</v>
      </c>
      <c r="C4087" s="3" t="str" cm="1">
        <f t="array" ref="C4087">_xlfn.IFS(LEFT(A4087,1)="1","1+2 kvartal",LEFT(A4087,1)="2","1+2 kvartal",LEFT(A4087,1)="3","3+4 kvartal",LEFT(A4087,1)="4","3+4 kvartal")</f>
        <v>1+2 kvartal</v>
      </c>
      <c r="D4087" s="3" t="s">
        <v>104</v>
      </c>
      <c r="E4087" s="3" t="s">
        <v>88</v>
      </c>
      <c r="F4087" s="4">
        <v>3899</v>
      </c>
      <c r="G4087" s="14">
        <v>8.6</v>
      </c>
    </row>
    <row r="4088" spans="1:7" x14ac:dyDescent="0.25">
      <c r="A4088" s="3" t="s">
        <v>108</v>
      </c>
      <c r="B4088" s="3">
        <f t="shared" si="63"/>
        <v>2023</v>
      </c>
      <c r="C4088" s="3" t="str" cm="1">
        <f t="array" ref="C4088">_xlfn.IFS(LEFT(A4088,1)="1","1+2 kvartal",LEFT(A4088,1)="2","1+2 kvartal",LEFT(A4088,1)="3","3+4 kvartal",LEFT(A4088,1)="4","3+4 kvartal")</f>
        <v>1+2 kvartal</v>
      </c>
      <c r="D4088" s="3" t="s">
        <v>104</v>
      </c>
      <c r="E4088" s="3" t="s">
        <v>89</v>
      </c>
      <c r="F4088" s="4">
        <v>2190</v>
      </c>
      <c r="G4088" s="14">
        <v>8.3000000000000007</v>
      </c>
    </row>
    <row r="4089" spans="1:7" x14ac:dyDescent="0.25">
      <c r="A4089" s="3" t="s">
        <v>108</v>
      </c>
      <c r="B4089" s="3">
        <f t="shared" si="63"/>
        <v>2023</v>
      </c>
      <c r="C4089" s="3" t="str" cm="1">
        <f t="array" ref="C4089">_xlfn.IFS(LEFT(A4089,1)="1","1+2 kvartal",LEFT(A4089,1)="2","1+2 kvartal",LEFT(A4089,1)="3","3+4 kvartal",LEFT(A4089,1)="4","3+4 kvartal")</f>
        <v>1+2 kvartal</v>
      </c>
      <c r="D4089" s="3" t="s">
        <v>104</v>
      </c>
      <c r="E4089" s="3" t="s">
        <v>90</v>
      </c>
      <c r="F4089" s="4">
        <v>1793</v>
      </c>
      <c r="G4089" s="14">
        <v>8.1</v>
      </c>
    </row>
    <row r="4090" spans="1:7" x14ac:dyDescent="0.25">
      <c r="A4090" s="3" t="s">
        <v>108</v>
      </c>
      <c r="B4090" s="3">
        <f t="shared" si="63"/>
        <v>2023</v>
      </c>
      <c r="C4090" s="3" t="str" cm="1">
        <f t="array" ref="C4090">_xlfn.IFS(LEFT(A4090,1)="1","1+2 kvartal",LEFT(A4090,1)="2","1+2 kvartal",LEFT(A4090,1)="3","3+4 kvartal",LEFT(A4090,1)="4","3+4 kvartal")</f>
        <v>1+2 kvartal</v>
      </c>
      <c r="D4090" s="3" t="s">
        <v>104</v>
      </c>
      <c r="E4090" s="3" t="s">
        <v>91</v>
      </c>
      <c r="F4090" s="4">
        <v>1263</v>
      </c>
      <c r="G4090" s="14">
        <v>4.7</v>
      </c>
    </row>
    <row r="4091" spans="1:7" x14ac:dyDescent="0.25">
      <c r="A4091" s="3" t="s">
        <v>108</v>
      </c>
      <c r="B4091" s="3">
        <f t="shared" si="63"/>
        <v>2023</v>
      </c>
      <c r="C4091" s="3" t="str" cm="1">
        <f t="array" ref="C4091">_xlfn.IFS(LEFT(A4091,1)="1","1+2 kvartal",LEFT(A4091,1)="2","1+2 kvartal",LEFT(A4091,1)="3","3+4 kvartal",LEFT(A4091,1)="4","3+4 kvartal")</f>
        <v>1+2 kvartal</v>
      </c>
      <c r="D4091" s="3" t="s">
        <v>104</v>
      </c>
      <c r="E4091" s="3" t="s">
        <v>92</v>
      </c>
      <c r="F4091" s="4">
        <v>285</v>
      </c>
      <c r="G4091" s="14">
        <v>2.7</v>
      </c>
    </row>
    <row r="4092" spans="1:7" x14ac:dyDescent="0.25">
      <c r="A4092" s="3" t="s">
        <v>108</v>
      </c>
      <c r="B4092" s="3">
        <f t="shared" si="63"/>
        <v>2023</v>
      </c>
      <c r="C4092" s="3" t="str" cm="1">
        <f t="array" ref="C4092">_xlfn.IFS(LEFT(A4092,1)="1","1+2 kvartal",LEFT(A4092,1)="2","1+2 kvartal",LEFT(A4092,1)="3","3+4 kvartal",LEFT(A4092,1)="4","3+4 kvartal")</f>
        <v>1+2 kvartal</v>
      </c>
      <c r="D4092" s="3" t="s">
        <v>104</v>
      </c>
      <c r="E4092" s="3" t="s">
        <v>93</v>
      </c>
      <c r="F4092" s="4">
        <v>2217</v>
      </c>
      <c r="G4092" s="14">
        <v>7.2</v>
      </c>
    </row>
    <row r="4093" spans="1:7" x14ac:dyDescent="0.25">
      <c r="A4093" s="3" t="s">
        <v>108</v>
      </c>
      <c r="B4093" s="3">
        <f t="shared" si="63"/>
        <v>2023</v>
      </c>
      <c r="C4093" s="3" t="str" cm="1">
        <f t="array" ref="C4093">_xlfn.IFS(LEFT(A4093,1)="1","1+2 kvartal",LEFT(A4093,1)="2","1+2 kvartal",LEFT(A4093,1)="3","3+4 kvartal",LEFT(A4093,1)="4","3+4 kvartal")</f>
        <v>1+2 kvartal</v>
      </c>
      <c r="D4093" s="3" t="s">
        <v>104</v>
      </c>
      <c r="E4093" s="3" t="s">
        <v>94</v>
      </c>
      <c r="F4093" s="4">
        <v>1781</v>
      </c>
      <c r="G4093" s="14">
        <v>6.7</v>
      </c>
    </row>
    <row r="4094" spans="1:7" x14ac:dyDescent="0.25">
      <c r="A4094" s="3" t="s">
        <v>108</v>
      </c>
      <c r="B4094" s="3">
        <f t="shared" si="63"/>
        <v>2023</v>
      </c>
      <c r="C4094" s="3" t="str" cm="1">
        <f t="array" ref="C4094">_xlfn.IFS(LEFT(A4094,1)="1","1+2 kvartal",LEFT(A4094,1)="2","1+2 kvartal",LEFT(A4094,1)="3","3+4 kvartal",LEFT(A4094,1)="4","3+4 kvartal")</f>
        <v>1+2 kvartal</v>
      </c>
      <c r="D4094" s="3" t="s">
        <v>104</v>
      </c>
      <c r="E4094" s="3" t="s">
        <v>95</v>
      </c>
      <c r="F4094" s="4">
        <v>4580</v>
      </c>
      <c r="G4094" s="14">
        <v>5.9</v>
      </c>
    </row>
    <row r="4095" spans="1:7" x14ac:dyDescent="0.25">
      <c r="A4095" s="3" t="s">
        <v>108</v>
      </c>
      <c r="B4095" s="3">
        <f t="shared" si="63"/>
        <v>2023</v>
      </c>
      <c r="C4095" s="3" t="str" cm="1">
        <f t="array" ref="C4095">_xlfn.IFS(LEFT(A4095,1)="1","1+2 kvartal",LEFT(A4095,1)="2","1+2 kvartal",LEFT(A4095,1)="3","3+4 kvartal",LEFT(A4095,1)="4","3+4 kvartal")</f>
        <v>1+2 kvartal</v>
      </c>
      <c r="D4095" s="3" t="s">
        <v>104</v>
      </c>
      <c r="E4095" s="3" t="s">
        <v>96</v>
      </c>
      <c r="F4095" s="4">
        <v>1901</v>
      </c>
      <c r="G4095" s="14">
        <v>8.6</v>
      </c>
    </row>
    <row r="4096" spans="1:7" x14ac:dyDescent="0.25">
      <c r="A4096" s="3" t="s">
        <v>108</v>
      </c>
      <c r="B4096" s="3">
        <f t="shared" si="63"/>
        <v>2023</v>
      </c>
      <c r="C4096" s="3" t="str" cm="1">
        <f t="array" ref="C4096">_xlfn.IFS(LEFT(A4096,1)="1","1+2 kvartal",LEFT(A4096,1)="2","1+2 kvartal",LEFT(A4096,1)="3","3+4 kvartal",LEFT(A4096,1)="4","3+4 kvartal")</f>
        <v>1+2 kvartal</v>
      </c>
      <c r="D4096" s="3" t="s">
        <v>104</v>
      </c>
      <c r="E4096" s="3" t="s">
        <v>97</v>
      </c>
      <c r="F4096" s="4">
        <v>4732</v>
      </c>
      <c r="G4096" s="14">
        <v>7.7</v>
      </c>
    </row>
    <row r="4097" spans="1:7" x14ac:dyDescent="0.25">
      <c r="A4097" s="3" t="s">
        <v>108</v>
      </c>
      <c r="B4097" s="3">
        <f t="shared" si="63"/>
        <v>2023</v>
      </c>
      <c r="C4097" s="3" t="str" cm="1">
        <f t="array" ref="C4097">_xlfn.IFS(LEFT(A4097,1)="1","1+2 kvartal",LEFT(A4097,1)="2","1+2 kvartal",LEFT(A4097,1)="3","3+4 kvartal",LEFT(A4097,1)="4","3+4 kvartal")</f>
        <v>1+2 kvartal</v>
      </c>
      <c r="D4097" s="3" t="s">
        <v>104</v>
      </c>
      <c r="E4097" s="3" t="s">
        <v>98</v>
      </c>
      <c r="F4097" s="4">
        <v>2394</v>
      </c>
      <c r="G4097" s="14">
        <v>8.6999999999999993</v>
      </c>
    </row>
    <row r="4098" spans="1:7" x14ac:dyDescent="0.25">
      <c r="A4098" s="3" t="s">
        <v>108</v>
      </c>
      <c r="B4098" s="3">
        <f t="shared" si="63"/>
        <v>2023</v>
      </c>
      <c r="C4098" s="3" t="str" cm="1">
        <f t="array" ref="C4098">_xlfn.IFS(LEFT(A4098,1)="1","1+2 kvartal",LEFT(A4098,1)="2","1+2 kvartal",LEFT(A4098,1)="3","3+4 kvartal",LEFT(A4098,1)="4","3+4 kvartal")</f>
        <v>1+2 kvartal</v>
      </c>
      <c r="D4098" s="3" t="s">
        <v>104</v>
      </c>
      <c r="E4098" s="3" t="s">
        <v>99</v>
      </c>
      <c r="F4098" s="4">
        <v>268</v>
      </c>
      <c r="G4098" s="14">
        <v>8.1999999999999993</v>
      </c>
    </row>
    <row r="4099" spans="1:7" x14ac:dyDescent="0.25">
      <c r="A4099" s="3" t="s">
        <v>108</v>
      </c>
      <c r="B4099" s="3">
        <f t="shared" si="63"/>
        <v>2023</v>
      </c>
      <c r="C4099" s="3" t="str" cm="1">
        <f t="array" ref="C4099">_xlfn.IFS(LEFT(A4099,1)="1","1+2 kvartal",LEFT(A4099,1)="2","1+2 kvartal",LEFT(A4099,1)="3","3+4 kvartal",LEFT(A4099,1)="4","3+4 kvartal")</f>
        <v>1+2 kvartal</v>
      </c>
      <c r="D4099" s="3" t="s">
        <v>104</v>
      </c>
      <c r="E4099" s="3" t="s">
        <v>100</v>
      </c>
      <c r="F4099" s="4">
        <v>2932</v>
      </c>
      <c r="G4099" s="14">
        <v>8.1</v>
      </c>
    </row>
    <row r="4100" spans="1:7" x14ac:dyDescent="0.25">
      <c r="A4100" s="3" t="s">
        <v>108</v>
      </c>
      <c r="B4100" s="3">
        <f t="shared" ref="B4100:B4163" si="64">VALUE(RIGHT(A4100,4))</f>
        <v>2023</v>
      </c>
      <c r="C4100" s="3" t="str" cm="1">
        <f t="array" ref="C4100">_xlfn.IFS(LEFT(A4100,1)="1","1+2 kvartal",LEFT(A4100,1)="2","1+2 kvartal",LEFT(A4100,1)="3","3+4 kvartal",LEFT(A4100,1)="4","3+4 kvartal")</f>
        <v>1+2 kvartal</v>
      </c>
      <c r="D4100" s="3" t="s">
        <v>104</v>
      </c>
      <c r="E4100" s="3" t="s">
        <v>101</v>
      </c>
      <c r="F4100" s="4">
        <v>7955</v>
      </c>
      <c r="G4100" s="14">
        <v>5.3</v>
      </c>
    </row>
    <row r="4101" spans="1:7" x14ac:dyDescent="0.25">
      <c r="A4101" s="3" t="s">
        <v>108</v>
      </c>
      <c r="B4101" s="3">
        <f t="shared" si="64"/>
        <v>2023</v>
      </c>
      <c r="C4101" s="3" t="str" cm="1">
        <f t="array" ref="C4101">_xlfn.IFS(LEFT(A4101,1)="1","1+2 kvartal",LEFT(A4101,1)="2","1+2 kvartal",LEFT(A4101,1)="3","3+4 kvartal",LEFT(A4101,1)="4","3+4 kvartal")</f>
        <v>1+2 kvartal</v>
      </c>
      <c r="D4101" s="3" t="s">
        <v>104</v>
      </c>
      <c r="E4101" s="3" t="s">
        <v>102</v>
      </c>
      <c r="F4101" s="4">
        <v>14640</v>
      </c>
      <c r="G4101" s="14">
        <v>5.7</v>
      </c>
    </row>
    <row r="4102" spans="1:7" x14ac:dyDescent="0.25">
      <c r="A4102" s="3" t="s">
        <v>108</v>
      </c>
      <c r="B4102" s="3">
        <f t="shared" si="64"/>
        <v>2023</v>
      </c>
      <c r="C4102" s="3" t="str" cm="1">
        <f t="array" ref="C4102">_xlfn.IFS(LEFT(A4102,1)="1","1+2 kvartal",LEFT(A4102,1)="2","1+2 kvartal",LEFT(A4102,1)="3","3+4 kvartal",LEFT(A4102,1)="4","3+4 kvartal")</f>
        <v>1+2 kvartal</v>
      </c>
      <c r="D4102" s="3" t="s">
        <v>104</v>
      </c>
      <c r="E4102" s="3" t="s">
        <v>103</v>
      </c>
      <c r="F4102" s="4">
        <v>5619</v>
      </c>
      <c r="G4102" s="5"/>
    </row>
    <row r="4103" spans="1:7" x14ac:dyDescent="0.25">
      <c r="A4103" s="3" t="s">
        <v>108</v>
      </c>
      <c r="B4103" s="3">
        <f t="shared" si="64"/>
        <v>2023</v>
      </c>
      <c r="C4103" s="3" t="str" cm="1">
        <f t="array" ref="C4103">_xlfn.IFS(LEFT(A4103,1)="1","1+2 kvartal",LEFT(A4103,1)="2","1+2 kvartal",LEFT(A4103,1)="3","3+4 kvartal",LEFT(A4103,1)="4","3+4 kvartal")</f>
        <v>1+2 kvartal</v>
      </c>
      <c r="D4103" s="3" t="s">
        <v>105</v>
      </c>
      <c r="E4103" s="3" t="s">
        <v>4</v>
      </c>
      <c r="F4103" s="4">
        <v>25223</v>
      </c>
      <c r="G4103" s="14">
        <v>0.7</v>
      </c>
    </row>
    <row r="4104" spans="1:7" x14ac:dyDescent="0.25">
      <c r="A4104" s="3" t="s">
        <v>108</v>
      </c>
      <c r="B4104" s="3">
        <f t="shared" si="64"/>
        <v>2023</v>
      </c>
      <c r="C4104" s="3" t="str" cm="1">
        <f t="array" ref="C4104">_xlfn.IFS(LEFT(A4104,1)="1","1+2 kvartal",LEFT(A4104,1)="2","1+2 kvartal",LEFT(A4104,1)="3","3+4 kvartal",LEFT(A4104,1)="4","3+4 kvartal")</f>
        <v>1+2 kvartal</v>
      </c>
      <c r="D4104" s="3" t="s">
        <v>105</v>
      </c>
      <c r="E4104" s="3" t="s">
        <v>5</v>
      </c>
      <c r="F4104" s="4">
        <v>89</v>
      </c>
      <c r="G4104" s="14">
        <v>0.5</v>
      </c>
    </row>
    <row r="4105" spans="1:7" x14ac:dyDescent="0.25">
      <c r="A4105" s="3" t="s">
        <v>108</v>
      </c>
      <c r="B4105" s="3">
        <f t="shared" si="64"/>
        <v>2023</v>
      </c>
      <c r="C4105" s="3" t="str" cm="1">
        <f t="array" ref="C4105">_xlfn.IFS(LEFT(A4105,1)="1","1+2 kvartal",LEFT(A4105,1)="2","1+2 kvartal",LEFT(A4105,1)="3","3+4 kvartal",LEFT(A4105,1)="4","3+4 kvartal")</f>
        <v>1+2 kvartal</v>
      </c>
      <c r="D4105" s="3" t="s">
        <v>105</v>
      </c>
      <c r="E4105" s="3" t="s">
        <v>6</v>
      </c>
      <c r="F4105" s="4">
        <v>60</v>
      </c>
      <c r="G4105" s="14">
        <v>0.4</v>
      </c>
    </row>
    <row r="4106" spans="1:7" x14ac:dyDescent="0.25">
      <c r="A4106" s="3" t="s">
        <v>108</v>
      </c>
      <c r="B4106" s="3">
        <f t="shared" si="64"/>
        <v>2023</v>
      </c>
      <c r="C4106" s="3" t="str" cm="1">
        <f t="array" ref="C4106">_xlfn.IFS(LEFT(A4106,1)="1","1+2 kvartal",LEFT(A4106,1)="2","1+2 kvartal",LEFT(A4106,1)="3","3+4 kvartal",LEFT(A4106,1)="4","3+4 kvartal")</f>
        <v>1+2 kvartal</v>
      </c>
      <c r="D4106" s="3" t="s">
        <v>105</v>
      </c>
      <c r="E4106" s="3" t="s">
        <v>7</v>
      </c>
      <c r="F4106" s="4">
        <v>252</v>
      </c>
      <c r="G4106" s="4">
        <v>1</v>
      </c>
    </row>
    <row r="4107" spans="1:7" x14ac:dyDescent="0.25">
      <c r="A4107" s="3" t="s">
        <v>108</v>
      </c>
      <c r="B4107" s="3">
        <f t="shared" si="64"/>
        <v>2023</v>
      </c>
      <c r="C4107" s="3" t="str" cm="1">
        <f t="array" ref="C4107">_xlfn.IFS(LEFT(A4107,1)="1","1+2 kvartal",LEFT(A4107,1)="2","1+2 kvartal",LEFT(A4107,1)="3","3+4 kvartal",LEFT(A4107,1)="4","3+4 kvartal")</f>
        <v>1+2 kvartal</v>
      </c>
      <c r="D4107" s="3" t="s">
        <v>105</v>
      </c>
      <c r="E4107" s="3" t="s">
        <v>8</v>
      </c>
      <c r="F4107" s="4">
        <v>176</v>
      </c>
      <c r="G4107" s="14">
        <v>0.6</v>
      </c>
    </row>
    <row r="4108" spans="1:7" x14ac:dyDescent="0.25">
      <c r="A4108" s="3" t="s">
        <v>108</v>
      </c>
      <c r="B4108" s="3">
        <f t="shared" si="64"/>
        <v>2023</v>
      </c>
      <c r="C4108" s="3" t="str" cm="1">
        <f t="array" ref="C4108">_xlfn.IFS(LEFT(A4108,1)="1","1+2 kvartal",LEFT(A4108,1)="2","1+2 kvartal",LEFT(A4108,1)="3","3+4 kvartal",LEFT(A4108,1)="4","3+4 kvartal")</f>
        <v>1+2 kvartal</v>
      </c>
      <c r="D4108" s="3" t="s">
        <v>105</v>
      </c>
      <c r="E4108" s="3" t="s">
        <v>9</v>
      </c>
      <c r="F4108" s="4">
        <v>146</v>
      </c>
      <c r="G4108" s="14">
        <v>0.9</v>
      </c>
    </row>
    <row r="4109" spans="1:7" x14ac:dyDescent="0.25">
      <c r="A4109" s="3" t="s">
        <v>108</v>
      </c>
      <c r="B4109" s="3">
        <f t="shared" si="64"/>
        <v>2023</v>
      </c>
      <c r="C4109" s="3" t="str" cm="1">
        <f t="array" ref="C4109">_xlfn.IFS(LEFT(A4109,1)="1","1+2 kvartal",LEFT(A4109,1)="2","1+2 kvartal",LEFT(A4109,1)="3","3+4 kvartal",LEFT(A4109,1)="4","3+4 kvartal")</f>
        <v>1+2 kvartal</v>
      </c>
      <c r="D4109" s="3" t="s">
        <v>105</v>
      </c>
      <c r="E4109" s="3" t="s">
        <v>10</v>
      </c>
      <c r="F4109" s="4">
        <v>320</v>
      </c>
      <c r="G4109" s="14">
        <v>1.4</v>
      </c>
    </row>
    <row r="4110" spans="1:7" x14ac:dyDescent="0.25">
      <c r="A4110" s="3" t="s">
        <v>108</v>
      </c>
      <c r="B4110" s="3">
        <f t="shared" si="64"/>
        <v>2023</v>
      </c>
      <c r="C4110" s="3" t="str" cm="1">
        <f t="array" ref="C4110">_xlfn.IFS(LEFT(A4110,1)="1","1+2 kvartal",LEFT(A4110,1)="2","1+2 kvartal",LEFT(A4110,1)="3","3+4 kvartal",LEFT(A4110,1)="4","3+4 kvartal")</f>
        <v>1+2 kvartal</v>
      </c>
      <c r="D4110" s="3" t="s">
        <v>105</v>
      </c>
      <c r="E4110" s="3" t="s">
        <v>11</v>
      </c>
      <c r="F4110" s="4">
        <v>179</v>
      </c>
      <c r="G4110" s="14">
        <v>0.7</v>
      </c>
    </row>
    <row r="4111" spans="1:7" x14ac:dyDescent="0.25">
      <c r="A4111" s="3" t="s">
        <v>108</v>
      </c>
      <c r="B4111" s="3">
        <f t="shared" si="64"/>
        <v>2023</v>
      </c>
      <c r="C4111" s="3" t="str" cm="1">
        <f t="array" ref="C4111">_xlfn.IFS(LEFT(A4111,1)="1","1+2 kvartal",LEFT(A4111,1)="2","1+2 kvartal",LEFT(A4111,1)="3","3+4 kvartal",LEFT(A4111,1)="4","3+4 kvartal")</f>
        <v>1+2 kvartal</v>
      </c>
      <c r="D4111" s="3" t="s">
        <v>105</v>
      </c>
      <c r="E4111" s="3" t="s">
        <v>12</v>
      </c>
      <c r="F4111" s="4">
        <v>172</v>
      </c>
      <c r="G4111" s="14">
        <v>0.8</v>
      </c>
    </row>
    <row r="4112" spans="1:7" x14ac:dyDescent="0.25">
      <c r="A4112" s="3" t="s">
        <v>108</v>
      </c>
      <c r="B4112" s="3">
        <f t="shared" si="64"/>
        <v>2023</v>
      </c>
      <c r="C4112" s="3" t="str" cm="1">
        <f t="array" ref="C4112">_xlfn.IFS(LEFT(A4112,1)="1","1+2 kvartal",LEFT(A4112,1)="2","1+2 kvartal",LEFT(A4112,1)="3","3+4 kvartal",LEFT(A4112,1)="4","3+4 kvartal")</f>
        <v>1+2 kvartal</v>
      </c>
      <c r="D4112" s="3" t="s">
        <v>105</v>
      </c>
      <c r="E4112" s="3" t="s">
        <v>13</v>
      </c>
      <c r="F4112" s="4">
        <v>71</v>
      </c>
      <c r="G4112" s="14">
        <v>0.9</v>
      </c>
    </row>
    <row r="4113" spans="1:7" x14ac:dyDescent="0.25">
      <c r="A4113" s="3" t="s">
        <v>108</v>
      </c>
      <c r="B4113" s="3">
        <f t="shared" si="64"/>
        <v>2023</v>
      </c>
      <c r="C4113" s="3" t="str" cm="1">
        <f t="array" ref="C4113">_xlfn.IFS(LEFT(A4113,1)="1","1+2 kvartal",LEFT(A4113,1)="2","1+2 kvartal",LEFT(A4113,1)="3","3+4 kvartal",LEFT(A4113,1)="4","3+4 kvartal")</f>
        <v>1+2 kvartal</v>
      </c>
      <c r="D4113" s="3" t="s">
        <v>105</v>
      </c>
      <c r="E4113" s="3" t="s">
        <v>14</v>
      </c>
      <c r="F4113" s="4">
        <v>127</v>
      </c>
      <c r="G4113" s="14">
        <v>0.5</v>
      </c>
    </row>
    <row r="4114" spans="1:7" x14ac:dyDescent="0.25">
      <c r="A4114" s="3" t="s">
        <v>108</v>
      </c>
      <c r="B4114" s="3">
        <f t="shared" si="64"/>
        <v>2023</v>
      </c>
      <c r="C4114" s="3" t="str" cm="1">
        <f t="array" ref="C4114">_xlfn.IFS(LEFT(A4114,1)="1","1+2 kvartal",LEFT(A4114,1)="2","1+2 kvartal",LEFT(A4114,1)="3","3+4 kvartal",LEFT(A4114,1)="4","3+4 kvartal")</f>
        <v>1+2 kvartal</v>
      </c>
      <c r="D4114" s="3" t="s">
        <v>105</v>
      </c>
      <c r="E4114" s="3" t="s">
        <v>15</v>
      </c>
      <c r="F4114" s="4">
        <v>587</v>
      </c>
      <c r="G4114" s="14">
        <v>0.8</v>
      </c>
    </row>
    <row r="4115" spans="1:7" x14ac:dyDescent="0.25">
      <c r="A4115" s="3" t="s">
        <v>108</v>
      </c>
      <c r="B4115" s="3">
        <f t="shared" si="64"/>
        <v>2023</v>
      </c>
      <c r="C4115" s="3" t="str" cm="1">
        <f t="array" ref="C4115">_xlfn.IFS(LEFT(A4115,1)="1","1+2 kvartal",LEFT(A4115,1)="2","1+2 kvartal",LEFT(A4115,1)="3","3+4 kvartal",LEFT(A4115,1)="4","3+4 kvartal")</f>
        <v>1+2 kvartal</v>
      </c>
      <c r="D4115" s="3" t="s">
        <v>105</v>
      </c>
      <c r="E4115" s="3" t="s">
        <v>16</v>
      </c>
      <c r="F4115" s="4">
        <v>24</v>
      </c>
      <c r="G4115" s="14">
        <v>1.4</v>
      </c>
    </row>
    <row r="4116" spans="1:7" x14ac:dyDescent="0.25">
      <c r="A4116" s="3" t="s">
        <v>108</v>
      </c>
      <c r="B4116" s="3">
        <f t="shared" si="64"/>
        <v>2023</v>
      </c>
      <c r="C4116" s="3" t="str" cm="1">
        <f t="array" ref="C4116">_xlfn.IFS(LEFT(A4116,1)="1","1+2 kvartal",LEFT(A4116,1)="2","1+2 kvartal",LEFT(A4116,1)="3","3+4 kvartal",LEFT(A4116,1)="4","3+4 kvartal")</f>
        <v>1+2 kvartal</v>
      </c>
      <c r="D4116" s="3" t="s">
        <v>105</v>
      </c>
      <c r="E4116" s="3" t="s">
        <v>17</v>
      </c>
      <c r="F4116" s="4">
        <v>147</v>
      </c>
      <c r="G4116" s="14">
        <v>0.5</v>
      </c>
    </row>
    <row r="4117" spans="1:7" x14ac:dyDescent="0.25">
      <c r="A4117" s="3" t="s">
        <v>108</v>
      </c>
      <c r="B4117" s="3">
        <f t="shared" si="64"/>
        <v>2023</v>
      </c>
      <c r="C4117" s="3" t="str" cm="1">
        <f t="array" ref="C4117">_xlfn.IFS(LEFT(A4117,1)="1","1+2 kvartal",LEFT(A4117,1)="2","1+2 kvartal",LEFT(A4117,1)="3","3+4 kvartal",LEFT(A4117,1)="4","3+4 kvartal")</f>
        <v>1+2 kvartal</v>
      </c>
      <c r="D4117" s="3" t="s">
        <v>105</v>
      </c>
      <c r="E4117" s="3" t="s">
        <v>18</v>
      </c>
      <c r="F4117" s="4">
        <v>255</v>
      </c>
      <c r="G4117" s="14">
        <v>1.1000000000000001</v>
      </c>
    </row>
    <row r="4118" spans="1:7" x14ac:dyDescent="0.25">
      <c r="A4118" s="3" t="s">
        <v>108</v>
      </c>
      <c r="B4118" s="3">
        <f t="shared" si="64"/>
        <v>2023</v>
      </c>
      <c r="C4118" s="3" t="str" cm="1">
        <f t="array" ref="C4118">_xlfn.IFS(LEFT(A4118,1)="1","1+2 kvartal",LEFT(A4118,1)="2","1+2 kvartal",LEFT(A4118,1)="3","3+4 kvartal",LEFT(A4118,1)="4","3+4 kvartal")</f>
        <v>1+2 kvartal</v>
      </c>
      <c r="D4118" s="3" t="s">
        <v>105</v>
      </c>
      <c r="E4118" s="3" t="s">
        <v>19</v>
      </c>
      <c r="F4118" s="4">
        <v>137</v>
      </c>
      <c r="G4118" s="14">
        <v>0.6</v>
      </c>
    </row>
    <row r="4119" spans="1:7" x14ac:dyDescent="0.25">
      <c r="A4119" s="3" t="s">
        <v>108</v>
      </c>
      <c r="B4119" s="3">
        <f t="shared" si="64"/>
        <v>2023</v>
      </c>
      <c r="C4119" s="3" t="str" cm="1">
        <f t="array" ref="C4119">_xlfn.IFS(LEFT(A4119,1)="1","1+2 kvartal",LEFT(A4119,1)="2","1+2 kvartal",LEFT(A4119,1)="3","3+4 kvartal",LEFT(A4119,1)="4","3+4 kvartal")</f>
        <v>1+2 kvartal</v>
      </c>
      <c r="D4119" s="3" t="s">
        <v>105</v>
      </c>
      <c r="E4119" s="3" t="s">
        <v>20</v>
      </c>
      <c r="F4119" s="4">
        <v>306</v>
      </c>
      <c r="G4119" s="14">
        <v>0.9</v>
      </c>
    </row>
    <row r="4120" spans="1:7" x14ac:dyDescent="0.25">
      <c r="A4120" s="3" t="s">
        <v>108</v>
      </c>
      <c r="B4120" s="3">
        <f t="shared" si="64"/>
        <v>2023</v>
      </c>
      <c r="C4120" s="3" t="str" cm="1">
        <f t="array" ref="C4120">_xlfn.IFS(LEFT(A4120,1)="1","1+2 kvartal",LEFT(A4120,1)="2","1+2 kvartal",LEFT(A4120,1)="3","3+4 kvartal",LEFT(A4120,1)="4","3+4 kvartal")</f>
        <v>1+2 kvartal</v>
      </c>
      <c r="D4120" s="3" t="s">
        <v>105</v>
      </c>
      <c r="E4120" s="3" t="s">
        <v>21</v>
      </c>
      <c r="F4120" s="4">
        <v>208</v>
      </c>
      <c r="G4120" s="14">
        <v>0.3</v>
      </c>
    </row>
    <row r="4121" spans="1:7" x14ac:dyDescent="0.25">
      <c r="A4121" s="3" t="s">
        <v>108</v>
      </c>
      <c r="B4121" s="3">
        <f t="shared" si="64"/>
        <v>2023</v>
      </c>
      <c r="C4121" s="3" t="str" cm="1">
        <f t="array" ref="C4121">_xlfn.IFS(LEFT(A4121,1)="1","1+2 kvartal",LEFT(A4121,1)="2","1+2 kvartal",LEFT(A4121,1)="3","3+4 kvartal",LEFT(A4121,1)="4","3+4 kvartal")</f>
        <v>1+2 kvartal</v>
      </c>
      <c r="D4121" s="3" t="s">
        <v>105</v>
      </c>
      <c r="E4121" s="3" t="s">
        <v>22</v>
      </c>
      <c r="F4121" s="4">
        <v>321</v>
      </c>
      <c r="G4121" s="14">
        <v>0.9</v>
      </c>
    </row>
    <row r="4122" spans="1:7" x14ac:dyDescent="0.25">
      <c r="A4122" s="3" t="s">
        <v>108</v>
      </c>
      <c r="B4122" s="3">
        <f t="shared" si="64"/>
        <v>2023</v>
      </c>
      <c r="C4122" s="3" t="str" cm="1">
        <f t="array" ref="C4122">_xlfn.IFS(LEFT(A4122,1)="1","1+2 kvartal",LEFT(A4122,1)="2","1+2 kvartal",LEFT(A4122,1)="3","3+4 kvartal",LEFT(A4122,1)="4","3+4 kvartal")</f>
        <v>1+2 kvartal</v>
      </c>
      <c r="D4122" s="3" t="s">
        <v>105</v>
      </c>
      <c r="E4122" s="3" t="s">
        <v>23</v>
      </c>
      <c r="F4122" s="4">
        <v>285</v>
      </c>
      <c r="G4122" s="4">
        <v>1</v>
      </c>
    </row>
    <row r="4123" spans="1:7" x14ac:dyDescent="0.25">
      <c r="A4123" s="3" t="s">
        <v>108</v>
      </c>
      <c r="B4123" s="3">
        <f t="shared" si="64"/>
        <v>2023</v>
      </c>
      <c r="C4123" s="3" t="str" cm="1">
        <f t="array" ref="C4123">_xlfn.IFS(LEFT(A4123,1)="1","1+2 kvartal",LEFT(A4123,1)="2","1+2 kvartal",LEFT(A4123,1)="3","3+4 kvartal",LEFT(A4123,1)="4","3+4 kvartal")</f>
        <v>1+2 kvartal</v>
      </c>
      <c r="D4123" s="3" t="s">
        <v>105</v>
      </c>
      <c r="E4123" s="3" t="s">
        <v>24</v>
      </c>
      <c r="F4123" s="4">
        <v>108</v>
      </c>
      <c r="G4123" s="14">
        <v>0.4</v>
      </c>
    </row>
    <row r="4124" spans="1:7" x14ac:dyDescent="0.25">
      <c r="A4124" s="3" t="s">
        <v>108</v>
      </c>
      <c r="B4124" s="3">
        <f t="shared" si="64"/>
        <v>2023</v>
      </c>
      <c r="C4124" s="3" t="str" cm="1">
        <f t="array" ref="C4124">_xlfn.IFS(LEFT(A4124,1)="1","1+2 kvartal",LEFT(A4124,1)="2","1+2 kvartal",LEFT(A4124,1)="3","3+4 kvartal",LEFT(A4124,1)="4","3+4 kvartal")</f>
        <v>1+2 kvartal</v>
      </c>
      <c r="D4124" s="3" t="s">
        <v>105</v>
      </c>
      <c r="E4124" s="3" t="s">
        <v>25</v>
      </c>
      <c r="F4124" s="4">
        <v>277</v>
      </c>
      <c r="G4124" s="14">
        <v>0.9</v>
      </c>
    </row>
    <row r="4125" spans="1:7" x14ac:dyDescent="0.25">
      <c r="A4125" s="3" t="s">
        <v>108</v>
      </c>
      <c r="B4125" s="3">
        <f t="shared" si="64"/>
        <v>2023</v>
      </c>
      <c r="C4125" s="3" t="str" cm="1">
        <f t="array" ref="C4125">_xlfn.IFS(LEFT(A4125,1)="1","1+2 kvartal",LEFT(A4125,1)="2","1+2 kvartal",LEFT(A4125,1)="3","3+4 kvartal",LEFT(A4125,1)="4","3+4 kvartal")</f>
        <v>1+2 kvartal</v>
      </c>
      <c r="D4125" s="3" t="s">
        <v>105</v>
      </c>
      <c r="E4125" s="3" t="s">
        <v>26</v>
      </c>
      <c r="F4125" s="4">
        <v>133</v>
      </c>
      <c r="G4125" s="14">
        <v>0.3</v>
      </c>
    </row>
    <row r="4126" spans="1:7" x14ac:dyDescent="0.25">
      <c r="A4126" s="3" t="s">
        <v>108</v>
      </c>
      <c r="B4126" s="3">
        <f t="shared" si="64"/>
        <v>2023</v>
      </c>
      <c r="C4126" s="3" t="str" cm="1">
        <f t="array" ref="C4126">_xlfn.IFS(LEFT(A4126,1)="1","1+2 kvartal",LEFT(A4126,1)="2","1+2 kvartal",LEFT(A4126,1)="3","3+4 kvartal",LEFT(A4126,1)="4","3+4 kvartal")</f>
        <v>1+2 kvartal</v>
      </c>
      <c r="D4126" s="3" t="s">
        <v>105</v>
      </c>
      <c r="E4126" s="3" t="s">
        <v>27</v>
      </c>
      <c r="F4126" s="4">
        <v>229</v>
      </c>
      <c r="G4126" s="14">
        <v>0.5</v>
      </c>
    </row>
    <row r="4127" spans="1:7" x14ac:dyDescent="0.25">
      <c r="A4127" s="3" t="s">
        <v>108</v>
      </c>
      <c r="B4127" s="3">
        <f t="shared" si="64"/>
        <v>2023</v>
      </c>
      <c r="C4127" s="3" t="str" cm="1">
        <f t="array" ref="C4127">_xlfn.IFS(LEFT(A4127,1)="1","1+2 kvartal",LEFT(A4127,1)="2","1+2 kvartal",LEFT(A4127,1)="3","3+4 kvartal",LEFT(A4127,1)="4","3+4 kvartal")</f>
        <v>1+2 kvartal</v>
      </c>
      <c r="D4127" s="3" t="s">
        <v>105</v>
      </c>
      <c r="E4127" s="3" t="s">
        <v>28</v>
      </c>
      <c r="F4127" s="4">
        <v>90</v>
      </c>
      <c r="G4127" s="14">
        <v>0.6</v>
      </c>
    </row>
    <row r="4128" spans="1:7" x14ac:dyDescent="0.25">
      <c r="A4128" s="3" t="s">
        <v>108</v>
      </c>
      <c r="B4128" s="3">
        <f t="shared" si="64"/>
        <v>2023</v>
      </c>
      <c r="C4128" s="3" t="str" cm="1">
        <f t="array" ref="C4128">_xlfn.IFS(LEFT(A4128,1)="1","1+2 kvartal",LEFT(A4128,1)="2","1+2 kvartal",LEFT(A4128,1)="3","3+4 kvartal",LEFT(A4128,1)="4","3+4 kvartal")</f>
        <v>1+2 kvartal</v>
      </c>
      <c r="D4128" s="3" t="s">
        <v>105</v>
      </c>
      <c r="E4128" s="3" t="s">
        <v>29</v>
      </c>
      <c r="F4128" s="4">
        <v>165</v>
      </c>
      <c r="G4128" s="14">
        <v>0.5</v>
      </c>
    </row>
    <row r="4129" spans="1:7" x14ac:dyDescent="0.25">
      <c r="A4129" s="3" t="s">
        <v>108</v>
      </c>
      <c r="B4129" s="3">
        <f t="shared" si="64"/>
        <v>2023</v>
      </c>
      <c r="C4129" s="3" t="str" cm="1">
        <f t="array" ref="C4129">_xlfn.IFS(LEFT(A4129,1)="1","1+2 kvartal",LEFT(A4129,1)="2","1+2 kvartal",LEFT(A4129,1)="3","3+4 kvartal",LEFT(A4129,1)="4","3+4 kvartal")</f>
        <v>1+2 kvartal</v>
      </c>
      <c r="D4129" s="3" t="s">
        <v>105</v>
      </c>
      <c r="E4129" s="3" t="s">
        <v>30</v>
      </c>
      <c r="F4129" s="4">
        <v>237</v>
      </c>
      <c r="G4129" s="4">
        <v>1</v>
      </c>
    </row>
    <row r="4130" spans="1:7" x14ac:dyDescent="0.25">
      <c r="A4130" s="3" t="s">
        <v>108</v>
      </c>
      <c r="B4130" s="3">
        <f t="shared" si="64"/>
        <v>2023</v>
      </c>
      <c r="C4130" s="3" t="str" cm="1">
        <f t="array" ref="C4130">_xlfn.IFS(LEFT(A4130,1)="1","1+2 kvartal",LEFT(A4130,1)="2","1+2 kvartal",LEFT(A4130,1)="3","3+4 kvartal",LEFT(A4130,1)="4","3+4 kvartal")</f>
        <v>1+2 kvartal</v>
      </c>
      <c r="D4130" s="3" t="s">
        <v>105</v>
      </c>
      <c r="E4130" s="3" t="s">
        <v>31</v>
      </c>
      <c r="F4130" s="4">
        <v>447</v>
      </c>
      <c r="G4130" s="14">
        <v>1.2</v>
      </c>
    </row>
    <row r="4131" spans="1:7" x14ac:dyDescent="0.25">
      <c r="A4131" s="3" t="s">
        <v>108</v>
      </c>
      <c r="B4131" s="3">
        <f t="shared" si="64"/>
        <v>2023</v>
      </c>
      <c r="C4131" s="3" t="str" cm="1">
        <f t="array" ref="C4131">_xlfn.IFS(LEFT(A4131,1)="1","1+2 kvartal",LEFT(A4131,1)="2","1+2 kvartal",LEFT(A4131,1)="3","3+4 kvartal",LEFT(A4131,1)="4","3+4 kvartal")</f>
        <v>1+2 kvartal</v>
      </c>
      <c r="D4131" s="3" t="s">
        <v>105</v>
      </c>
      <c r="E4131" s="3" t="s">
        <v>32</v>
      </c>
      <c r="F4131" s="4">
        <v>391</v>
      </c>
      <c r="G4131" s="14">
        <v>1.1000000000000001</v>
      </c>
    </row>
    <row r="4132" spans="1:7" x14ac:dyDescent="0.25">
      <c r="A4132" s="3" t="s">
        <v>108</v>
      </c>
      <c r="B4132" s="3">
        <f t="shared" si="64"/>
        <v>2023</v>
      </c>
      <c r="C4132" s="3" t="str" cm="1">
        <f t="array" ref="C4132">_xlfn.IFS(LEFT(A4132,1)="1","1+2 kvartal",LEFT(A4132,1)="2","1+2 kvartal",LEFT(A4132,1)="3","3+4 kvartal",LEFT(A4132,1)="4","3+4 kvartal")</f>
        <v>1+2 kvartal</v>
      </c>
      <c r="D4132" s="3" t="s">
        <v>105</v>
      </c>
      <c r="E4132" s="3" t="s">
        <v>33</v>
      </c>
      <c r="F4132" s="4">
        <v>225</v>
      </c>
      <c r="G4132" s="14">
        <v>1.2</v>
      </c>
    </row>
    <row r="4133" spans="1:7" x14ac:dyDescent="0.25">
      <c r="A4133" s="3" t="s">
        <v>108</v>
      </c>
      <c r="B4133" s="3">
        <f t="shared" si="64"/>
        <v>2023</v>
      </c>
      <c r="C4133" s="3" t="str" cm="1">
        <f t="array" ref="C4133">_xlfn.IFS(LEFT(A4133,1)="1","1+2 kvartal",LEFT(A4133,1)="2","1+2 kvartal",LEFT(A4133,1)="3","3+4 kvartal",LEFT(A4133,1)="4","3+4 kvartal")</f>
        <v>1+2 kvartal</v>
      </c>
      <c r="D4133" s="3" t="s">
        <v>105</v>
      </c>
      <c r="E4133" s="3" t="s">
        <v>34</v>
      </c>
      <c r="F4133" s="4">
        <v>233</v>
      </c>
      <c r="G4133" s="14">
        <v>0.8</v>
      </c>
    </row>
    <row r="4134" spans="1:7" x14ac:dyDescent="0.25">
      <c r="A4134" s="3" t="s">
        <v>108</v>
      </c>
      <c r="B4134" s="3">
        <f t="shared" si="64"/>
        <v>2023</v>
      </c>
      <c r="C4134" s="3" t="str" cm="1">
        <f t="array" ref="C4134">_xlfn.IFS(LEFT(A4134,1)="1","1+2 kvartal",LEFT(A4134,1)="2","1+2 kvartal",LEFT(A4134,1)="3","3+4 kvartal",LEFT(A4134,1)="4","3+4 kvartal")</f>
        <v>1+2 kvartal</v>
      </c>
      <c r="D4134" s="3" t="s">
        <v>105</v>
      </c>
      <c r="E4134" s="3" t="s">
        <v>35</v>
      </c>
      <c r="F4134" s="4">
        <v>321</v>
      </c>
      <c r="G4134" s="14">
        <v>0.8</v>
      </c>
    </row>
    <row r="4135" spans="1:7" x14ac:dyDescent="0.25">
      <c r="A4135" s="3" t="s">
        <v>108</v>
      </c>
      <c r="B4135" s="3">
        <f t="shared" si="64"/>
        <v>2023</v>
      </c>
      <c r="C4135" s="3" t="str" cm="1">
        <f t="array" ref="C4135">_xlfn.IFS(LEFT(A4135,1)="1","1+2 kvartal",LEFT(A4135,1)="2","1+2 kvartal",LEFT(A4135,1)="3","3+4 kvartal",LEFT(A4135,1)="4","3+4 kvartal")</f>
        <v>1+2 kvartal</v>
      </c>
      <c r="D4135" s="3" t="s">
        <v>105</v>
      </c>
      <c r="E4135" s="3" t="s">
        <v>36</v>
      </c>
      <c r="F4135" s="4">
        <v>116</v>
      </c>
      <c r="G4135" s="14">
        <v>0.6</v>
      </c>
    </row>
    <row r="4136" spans="1:7" x14ac:dyDescent="0.25">
      <c r="A4136" s="3" t="s">
        <v>108</v>
      </c>
      <c r="B4136" s="3">
        <f t="shared" si="64"/>
        <v>2023</v>
      </c>
      <c r="C4136" s="3" t="str" cm="1">
        <f t="array" ref="C4136">_xlfn.IFS(LEFT(A4136,1)="1","1+2 kvartal",LEFT(A4136,1)="2","1+2 kvartal",LEFT(A4136,1)="3","3+4 kvartal",LEFT(A4136,1)="4","3+4 kvartal")</f>
        <v>1+2 kvartal</v>
      </c>
      <c r="D4136" s="3" t="s">
        <v>105</v>
      </c>
      <c r="E4136" s="3" t="s">
        <v>37</v>
      </c>
      <c r="F4136" s="4">
        <v>412</v>
      </c>
      <c r="G4136" s="14">
        <v>0.7</v>
      </c>
    </row>
    <row r="4137" spans="1:7" x14ac:dyDescent="0.25">
      <c r="A4137" s="3" t="s">
        <v>108</v>
      </c>
      <c r="B4137" s="3">
        <f t="shared" si="64"/>
        <v>2023</v>
      </c>
      <c r="C4137" s="3" t="str" cm="1">
        <f t="array" ref="C4137">_xlfn.IFS(LEFT(A4137,1)="1","1+2 kvartal",LEFT(A4137,1)="2","1+2 kvartal",LEFT(A4137,1)="3","3+4 kvartal",LEFT(A4137,1)="4","3+4 kvartal")</f>
        <v>1+2 kvartal</v>
      </c>
      <c r="D4137" s="3" t="s">
        <v>105</v>
      </c>
      <c r="E4137" s="3" t="s">
        <v>38</v>
      </c>
      <c r="F4137" s="4">
        <v>181</v>
      </c>
      <c r="G4137" s="14">
        <v>0.5</v>
      </c>
    </row>
    <row r="4138" spans="1:7" x14ac:dyDescent="0.25">
      <c r="A4138" s="3" t="s">
        <v>108</v>
      </c>
      <c r="B4138" s="3">
        <f t="shared" si="64"/>
        <v>2023</v>
      </c>
      <c r="C4138" s="3" t="str" cm="1">
        <f t="array" ref="C4138">_xlfn.IFS(LEFT(A4138,1)="1","1+2 kvartal",LEFT(A4138,1)="2","1+2 kvartal",LEFT(A4138,1)="3","3+4 kvartal",LEFT(A4138,1)="4","3+4 kvartal")</f>
        <v>1+2 kvartal</v>
      </c>
      <c r="D4138" s="3" t="s">
        <v>105</v>
      </c>
      <c r="E4138" s="3" t="s">
        <v>39</v>
      </c>
      <c r="F4138" s="4">
        <v>374</v>
      </c>
      <c r="G4138" s="4">
        <v>1</v>
      </c>
    </row>
    <row r="4139" spans="1:7" x14ac:dyDescent="0.25">
      <c r="A4139" s="3" t="s">
        <v>108</v>
      </c>
      <c r="B4139" s="3">
        <f t="shared" si="64"/>
        <v>2023</v>
      </c>
      <c r="C4139" s="3" t="str" cm="1">
        <f t="array" ref="C4139">_xlfn.IFS(LEFT(A4139,1)="1","1+2 kvartal",LEFT(A4139,1)="2","1+2 kvartal",LEFT(A4139,1)="3","3+4 kvartal",LEFT(A4139,1)="4","3+4 kvartal")</f>
        <v>1+2 kvartal</v>
      </c>
      <c r="D4139" s="3" t="s">
        <v>105</v>
      </c>
      <c r="E4139" s="3" t="s">
        <v>40</v>
      </c>
      <c r="F4139" s="4">
        <v>333</v>
      </c>
      <c r="G4139" s="14">
        <v>0.7</v>
      </c>
    </row>
    <row r="4140" spans="1:7" x14ac:dyDescent="0.25">
      <c r="A4140" s="3" t="s">
        <v>108</v>
      </c>
      <c r="B4140" s="3">
        <f t="shared" si="64"/>
        <v>2023</v>
      </c>
      <c r="C4140" s="3" t="str" cm="1">
        <f t="array" ref="C4140">_xlfn.IFS(LEFT(A4140,1)="1","1+2 kvartal",LEFT(A4140,1)="2","1+2 kvartal",LEFT(A4140,1)="3","3+4 kvartal",LEFT(A4140,1)="4","3+4 kvartal")</f>
        <v>1+2 kvartal</v>
      </c>
      <c r="D4140" s="3" t="s">
        <v>105</v>
      </c>
      <c r="E4140" s="3" t="s">
        <v>41</v>
      </c>
      <c r="F4140" s="4">
        <v>323</v>
      </c>
      <c r="G4140" s="14">
        <v>0.9</v>
      </c>
    </row>
    <row r="4141" spans="1:7" x14ac:dyDescent="0.25">
      <c r="A4141" s="3" t="s">
        <v>108</v>
      </c>
      <c r="B4141" s="3">
        <f t="shared" si="64"/>
        <v>2023</v>
      </c>
      <c r="C4141" s="3" t="str" cm="1">
        <f t="array" ref="C4141">_xlfn.IFS(LEFT(A4141,1)="1","1+2 kvartal",LEFT(A4141,1)="2","1+2 kvartal",LEFT(A4141,1)="3","3+4 kvartal",LEFT(A4141,1)="4","3+4 kvartal")</f>
        <v>1+2 kvartal</v>
      </c>
      <c r="D4141" s="3" t="s">
        <v>105</v>
      </c>
      <c r="E4141" s="3" t="s">
        <v>42</v>
      </c>
      <c r="F4141" s="4">
        <v>340</v>
      </c>
      <c r="G4141" s="14">
        <v>0.5</v>
      </c>
    </row>
    <row r="4142" spans="1:7" x14ac:dyDescent="0.25">
      <c r="A4142" s="3" t="s">
        <v>108</v>
      </c>
      <c r="B4142" s="3">
        <f t="shared" si="64"/>
        <v>2023</v>
      </c>
      <c r="C4142" s="3" t="str" cm="1">
        <f t="array" ref="C4142">_xlfn.IFS(LEFT(A4142,1)="1","1+2 kvartal",LEFT(A4142,1)="2","1+2 kvartal",LEFT(A4142,1)="3","3+4 kvartal",LEFT(A4142,1)="4","3+4 kvartal")</f>
        <v>1+2 kvartal</v>
      </c>
      <c r="D4142" s="3" t="s">
        <v>105</v>
      </c>
      <c r="E4142" s="3" t="s">
        <v>43</v>
      </c>
      <c r="F4142" s="4">
        <v>243</v>
      </c>
      <c r="G4142" s="14">
        <v>0.7</v>
      </c>
    </row>
    <row r="4143" spans="1:7" x14ac:dyDescent="0.25">
      <c r="A4143" s="3" t="s">
        <v>108</v>
      </c>
      <c r="B4143" s="3">
        <f t="shared" si="64"/>
        <v>2023</v>
      </c>
      <c r="C4143" s="3" t="str" cm="1">
        <f t="array" ref="C4143">_xlfn.IFS(LEFT(A4143,1)="1","1+2 kvartal",LEFT(A4143,1)="2","1+2 kvartal",LEFT(A4143,1)="3","3+4 kvartal",LEFT(A4143,1)="4","3+4 kvartal")</f>
        <v>1+2 kvartal</v>
      </c>
      <c r="D4143" s="3" t="s">
        <v>105</v>
      </c>
      <c r="E4143" s="3" t="s">
        <v>44</v>
      </c>
      <c r="F4143" s="4">
        <v>168</v>
      </c>
      <c r="G4143" s="14">
        <v>0.5</v>
      </c>
    </row>
    <row r="4144" spans="1:7" x14ac:dyDescent="0.25">
      <c r="A4144" s="3" t="s">
        <v>108</v>
      </c>
      <c r="B4144" s="3">
        <f t="shared" si="64"/>
        <v>2023</v>
      </c>
      <c r="C4144" s="3" t="str" cm="1">
        <f t="array" ref="C4144">_xlfn.IFS(LEFT(A4144,1)="1","1+2 kvartal",LEFT(A4144,1)="2","1+2 kvartal",LEFT(A4144,1)="3","3+4 kvartal",LEFT(A4144,1)="4","3+4 kvartal")</f>
        <v>1+2 kvartal</v>
      </c>
      <c r="D4144" s="3" t="s">
        <v>105</v>
      </c>
      <c r="E4144" s="3" t="s">
        <v>45</v>
      </c>
      <c r="F4144" s="4">
        <v>61</v>
      </c>
      <c r="G4144" s="14">
        <v>0.4</v>
      </c>
    </row>
    <row r="4145" spans="1:7" x14ac:dyDescent="0.25">
      <c r="A4145" s="3" t="s">
        <v>108</v>
      </c>
      <c r="B4145" s="3">
        <f t="shared" si="64"/>
        <v>2023</v>
      </c>
      <c r="C4145" s="3" t="str" cm="1">
        <f t="array" ref="C4145">_xlfn.IFS(LEFT(A4145,1)="1","1+2 kvartal",LEFT(A4145,1)="2","1+2 kvartal",LEFT(A4145,1)="3","3+4 kvartal",LEFT(A4145,1)="4","3+4 kvartal")</f>
        <v>1+2 kvartal</v>
      </c>
      <c r="D4145" s="3" t="s">
        <v>105</v>
      </c>
      <c r="E4145" s="3" t="s">
        <v>46</v>
      </c>
      <c r="F4145" s="4">
        <v>225</v>
      </c>
      <c r="G4145" s="14">
        <v>0.8</v>
      </c>
    </row>
    <row r="4146" spans="1:7" x14ac:dyDescent="0.25">
      <c r="A4146" s="3" t="s">
        <v>108</v>
      </c>
      <c r="B4146" s="3">
        <f t="shared" si="64"/>
        <v>2023</v>
      </c>
      <c r="C4146" s="3" t="str" cm="1">
        <f t="array" ref="C4146">_xlfn.IFS(LEFT(A4146,1)="1","1+2 kvartal",LEFT(A4146,1)="2","1+2 kvartal",LEFT(A4146,1)="3","3+4 kvartal",LEFT(A4146,1)="4","3+4 kvartal")</f>
        <v>1+2 kvartal</v>
      </c>
      <c r="D4146" s="3" t="s">
        <v>105</v>
      </c>
      <c r="E4146" s="3" t="s">
        <v>47</v>
      </c>
      <c r="F4146" s="4">
        <v>80</v>
      </c>
      <c r="G4146" s="14">
        <v>0.5</v>
      </c>
    </row>
    <row r="4147" spans="1:7" x14ac:dyDescent="0.25">
      <c r="A4147" s="3" t="s">
        <v>108</v>
      </c>
      <c r="B4147" s="3">
        <f t="shared" si="64"/>
        <v>2023</v>
      </c>
      <c r="C4147" s="3" t="str" cm="1">
        <f t="array" ref="C4147">_xlfn.IFS(LEFT(A4147,1)="1","1+2 kvartal",LEFT(A4147,1)="2","1+2 kvartal",LEFT(A4147,1)="3","3+4 kvartal",LEFT(A4147,1)="4","3+4 kvartal")</f>
        <v>1+2 kvartal</v>
      </c>
      <c r="D4147" s="3" t="s">
        <v>105</v>
      </c>
      <c r="E4147" s="3" t="s">
        <v>48</v>
      </c>
      <c r="F4147" s="4">
        <v>218</v>
      </c>
      <c r="G4147" s="14">
        <v>0.9</v>
      </c>
    </row>
    <row r="4148" spans="1:7" x14ac:dyDescent="0.25">
      <c r="A4148" s="3" t="s">
        <v>108</v>
      </c>
      <c r="B4148" s="3">
        <f t="shared" si="64"/>
        <v>2023</v>
      </c>
      <c r="C4148" s="3" t="str" cm="1">
        <f t="array" ref="C4148">_xlfn.IFS(LEFT(A4148,1)="1","1+2 kvartal",LEFT(A4148,1)="2","1+2 kvartal",LEFT(A4148,1)="3","3+4 kvartal",LEFT(A4148,1)="4","3+4 kvartal")</f>
        <v>1+2 kvartal</v>
      </c>
      <c r="D4148" s="3" t="s">
        <v>105</v>
      </c>
      <c r="E4148" s="3" t="s">
        <v>49</v>
      </c>
      <c r="F4148" s="4">
        <v>322</v>
      </c>
      <c r="G4148" s="14">
        <v>1.1000000000000001</v>
      </c>
    </row>
    <row r="4149" spans="1:7" x14ac:dyDescent="0.25">
      <c r="A4149" s="3" t="s">
        <v>108</v>
      </c>
      <c r="B4149" s="3">
        <f t="shared" si="64"/>
        <v>2023</v>
      </c>
      <c r="C4149" s="3" t="str" cm="1">
        <f t="array" ref="C4149">_xlfn.IFS(LEFT(A4149,1)="1","1+2 kvartal",LEFT(A4149,1)="2","1+2 kvartal",LEFT(A4149,1)="3","3+4 kvartal",LEFT(A4149,1)="4","3+4 kvartal")</f>
        <v>1+2 kvartal</v>
      </c>
      <c r="D4149" s="3" t="s">
        <v>105</v>
      </c>
      <c r="E4149" s="3" t="s">
        <v>50</v>
      </c>
      <c r="F4149" s="4">
        <v>158</v>
      </c>
      <c r="G4149" s="14">
        <v>1.1000000000000001</v>
      </c>
    </row>
    <row r="4150" spans="1:7" x14ac:dyDescent="0.25">
      <c r="A4150" s="3" t="s">
        <v>108</v>
      </c>
      <c r="B4150" s="3">
        <f t="shared" si="64"/>
        <v>2023</v>
      </c>
      <c r="C4150" s="3" t="str" cm="1">
        <f t="array" ref="C4150">_xlfn.IFS(LEFT(A4150,1)="1","1+2 kvartal",LEFT(A4150,1)="2","1+2 kvartal",LEFT(A4150,1)="3","3+4 kvartal",LEFT(A4150,1)="4","3+4 kvartal")</f>
        <v>1+2 kvartal</v>
      </c>
      <c r="D4150" s="3" t="s">
        <v>105</v>
      </c>
      <c r="E4150" s="3" t="s">
        <v>51</v>
      </c>
      <c r="F4150" s="4">
        <v>404</v>
      </c>
      <c r="G4150" s="14">
        <v>0.7</v>
      </c>
    </row>
    <row r="4151" spans="1:7" x14ac:dyDescent="0.25">
      <c r="A4151" s="3" t="s">
        <v>108</v>
      </c>
      <c r="B4151" s="3">
        <f t="shared" si="64"/>
        <v>2023</v>
      </c>
      <c r="C4151" s="3" t="str" cm="1">
        <f t="array" ref="C4151">_xlfn.IFS(LEFT(A4151,1)="1","1+2 kvartal",LEFT(A4151,1)="2","1+2 kvartal",LEFT(A4151,1)="3","3+4 kvartal",LEFT(A4151,1)="4","3+4 kvartal")</f>
        <v>1+2 kvartal</v>
      </c>
      <c r="D4151" s="3" t="s">
        <v>105</v>
      </c>
      <c r="E4151" s="3" t="s">
        <v>52</v>
      </c>
      <c r="F4151" s="4">
        <v>1282</v>
      </c>
      <c r="G4151" s="14">
        <v>0.3</v>
      </c>
    </row>
    <row r="4152" spans="1:7" x14ac:dyDescent="0.25">
      <c r="A4152" s="3" t="s">
        <v>108</v>
      </c>
      <c r="B4152" s="3">
        <f t="shared" si="64"/>
        <v>2023</v>
      </c>
      <c r="C4152" s="3" t="str" cm="1">
        <f t="array" ref="C4152">_xlfn.IFS(LEFT(A4152,1)="1","1+2 kvartal",LEFT(A4152,1)="2","1+2 kvartal",LEFT(A4152,1)="3","3+4 kvartal",LEFT(A4152,1)="4","3+4 kvartal")</f>
        <v>1+2 kvartal</v>
      </c>
      <c r="D4152" s="3" t="s">
        <v>105</v>
      </c>
      <c r="E4152" s="3" t="s">
        <v>53</v>
      </c>
      <c r="F4152" s="4">
        <v>249</v>
      </c>
      <c r="G4152" s="14">
        <v>0.6</v>
      </c>
    </row>
    <row r="4153" spans="1:7" x14ac:dyDescent="0.25">
      <c r="A4153" s="3" t="s">
        <v>108</v>
      </c>
      <c r="B4153" s="3">
        <f t="shared" si="64"/>
        <v>2023</v>
      </c>
      <c r="C4153" s="3" t="str" cm="1">
        <f t="array" ref="C4153">_xlfn.IFS(LEFT(A4153,1)="1","1+2 kvartal",LEFT(A4153,1)="2","1+2 kvartal",LEFT(A4153,1)="3","3+4 kvartal",LEFT(A4153,1)="4","3+4 kvartal")</f>
        <v>1+2 kvartal</v>
      </c>
      <c r="D4153" s="3" t="s">
        <v>105</v>
      </c>
      <c r="E4153" s="3" t="s">
        <v>54</v>
      </c>
      <c r="F4153" s="4">
        <v>131</v>
      </c>
      <c r="G4153" s="14">
        <v>1.9</v>
      </c>
    </row>
    <row r="4154" spans="1:7" x14ac:dyDescent="0.25">
      <c r="A4154" s="3" t="s">
        <v>108</v>
      </c>
      <c r="B4154" s="3">
        <f t="shared" si="64"/>
        <v>2023</v>
      </c>
      <c r="C4154" s="3" t="str" cm="1">
        <f t="array" ref="C4154">_xlfn.IFS(LEFT(A4154,1)="1","1+2 kvartal",LEFT(A4154,1)="2","1+2 kvartal",LEFT(A4154,1)="3","3+4 kvartal",LEFT(A4154,1)="4","3+4 kvartal")</f>
        <v>1+2 kvartal</v>
      </c>
      <c r="D4154" s="3" t="s">
        <v>105</v>
      </c>
      <c r="E4154" s="3" t="s">
        <v>55</v>
      </c>
      <c r="F4154" s="4">
        <v>115</v>
      </c>
      <c r="G4154" s="14">
        <v>0.7</v>
      </c>
    </row>
    <row r="4155" spans="1:7" x14ac:dyDescent="0.25">
      <c r="A4155" s="3" t="s">
        <v>108</v>
      </c>
      <c r="B4155" s="3">
        <f t="shared" si="64"/>
        <v>2023</v>
      </c>
      <c r="C4155" s="3" t="str" cm="1">
        <f t="array" ref="C4155">_xlfn.IFS(LEFT(A4155,1)="1","1+2 kvartal",LEFT(A4155,1)="2","1+2 kvartal",LEFT(A4155,1)="3","3+4 kvartal",LEFT(A4155,1)="4","3+4 kvartal")</f>
        <v>1+2 kvartal</v>
      </c>
      <c r="D4155" s="3" t="s">
        <v>105</v>
      </c>
      <c r="E4155" s="3" t="s">
        <v>56</v>
      </c>
      <c r="F4155" s="4">
        <v>106</v>
      </c>
      <c r="G4155" s="14">
        <v>0.9</v>
      </c>
    </row>
    <row r="4156" spans="1:7" x14ac:dyDescent="0.25">
      <c r="A4156" s="3" t="s">
        <v>108</v>
      </c>
      <c r="B4156" s="3">
        <f t="shared" si="64"/>
        <v>2023</v>
      </c>
      <c r="C4156" s="3" t="str" cm="1">
        <f t="array" ref="C4156">_xlfn.IFS(LEFT(A4156,1)="1","1+2 kvartal",LEFT(A4156,1)="2","1+2 kvartal",LEFT(A4156,1)="3","3+4 kvartal",LEFT(A4156,1)="4","3+4 kvartal")</f>
        <v>1+2 kvartal</v>
      </c>
      <c r="D4156" s="3" t="s">
        <v>105</v>
      </c>
      <c r="E4156" s="3" t="s">
        <v>57</v>
      </c>
      <c r="F4156" s="4">
        <v>387</v>
      </c>
      <c r="G4156" s="14">
        <v>1.6</v>
      </c>
    </row>
    <row r="4157" spans="1:7" x14ac:dyDescent="0.25">
      <c r="A4157" s="3" t="s">
        <v>108</v>
      </c>
      <c r="B4157" s="3">
        <f t="shared" si="64"/>
        <v>2023</v>
      </c>
      <c r="C4157" s="3" t="str" cm="1">
        <f t="array" ref="C4157">_xlfn.IFS(LEFT(A4157,1)="1","1+2 kvartal",LEFT(A4157,1)="2","1+2 kvartal",LEFT(A4157,1)="3","3+4 kvartal",LEFT(A4157,1)="4","3+4 kvartal")</f>
        <v>1+2 kvartal</v>
      </c>
      <c r="D4157" s="3" t="s">
        <v>105</v>
      </c>
      <c r="E4157" s="3" t="s">
        <v>58</v>
      </c>
      <c r="F4157" s="4">
        <v>123</v>
      </c>
      <c r="G4157" s="14">
        <v>0.3</v>
      </c>
    </row>
    <row r="4158" spans="1:7" x14ac:dyDescent="0.25">
      <c r="A4158" s="3" t="s">
        <v>108</v>
      </c>
      <c r="B4158" s="3">
        <f t="shared" si="64"/>
        <v>2023</v>
      </c>
      <c r="C4158" s="3" t="str" cm="1">
        <f t="array" ref="C4158">_xlfn.IFS(LEFT(A4158,1)="1","1+2 kvartal",LEFT(A4158,1)="2","1+2 kvartal",LEFT(A4158,1)="3","3+4 kvartal",LEFT(A4158,1)="4","3+4 kvartal")</f>
        <v>1+2 kvartal</v>
      </c>
      <c r="D4158" s="3" t="s">
        <v>105</v>
      </c>
      <c r="E4158" s="3" t="s">
        <v>59</v>
      </c>
      <c r="F4158" s="4">
        <v>17</v>
      </c>
      <c r="G4158" s="14">
        <v>1.8</v>
      </c>
    </row>
    <row r="4159" spans="1:7" x14ac:dyDescent="0.25">
      <c r="A4159" s="3" t="s">
        <v>108</v>
      </c>
      <c r="B4159" s="3">
        <f t="shared" si="64"/>
        <v>2023</v>
      </c>
      <c r="C4159" s="3" t="str" cm="1">
        <f t="array" ref="C4159">_xlfn.IFS(LEFT(A4159,1)="1","1+2 kvartal",LEFT(A4159,1)="2","1+2 kvartal",LEFT(A4159,1)="3","3+4 kvartal",LEFT(A4159,1)="4","3+4 kvartal")</f>
        <v>1+2 kvartal</v>
      </c>
      <c r="D4159" s="3" t="s">
        <v>105</v>
      </c>
      <c r="E4159" s="3" t="s">
        <v>60</v>
      </c>
      <c r="F4159" s="4">
        <v>221</v>
      </c>
      <c r="G4159" s="14">
        <v>0.9</v>
      </c>
    </row>
    <row r="4160" spans="1:7" x14ac:dyDescent="0.25">
      <c r="A4160" s="3" t="s">
        <v>108</v>
      </c>
      <c r="B4160" s="3">
        <f t="shared" si="64"/>
        <v>2023</v>
      </c>
      <c r="C4160" s="3" t="str" cm="1">
        <f t="array" ref="C4160">_xlfn.IFS(LEFT(A4160,1)="1","1+2 kvartal",LEFT(A4160,1)="2","1+2 kvartal",LEFT(A4160,1)="3","3+4 kvartal",LEFT(A4160,1)="4","3+4 kvartal")</f>
        <v>1+2 kvartal</v>
      </c>
      <c r="D4160" s="3" t="s">
        <v>105</v>
      </c>
      <c r="E4160" s="3" t="s">
        <v>61</v>
      </c>
      <c r="F4160" s="4">
        <v>211</v>
      </c>
      <c r="G4160" s="14">
        <v>0.9</v>
      </c>
    </row>
    <row r="4161" spans="1:7" x14ac:dyDescent="0.25">
      <c r="A4161" s="3" t="s">
        <v>108</v>
      </c>
      <c r="B4161" s="3">
        <f t="shared" si="64"/>
        <v>2023</v>
      </c>
      <c r="C4161" s="3" t="str" cm="1">
        <f t="array" ref="C4161">_xlfn.IFS(LEFT(A4161,1)="1","1+2 kvartal",LEFT(A4161,1)="2","1+2 kvartal",LEFT(A4161,1)="3","3+4 kvartal",LEFT(A4161,1)="4","3+4 kvartal")</f>
        <v>1+2 kvartal</v>
      </c>
      <c r="D4161" s="3" t="s">
        <v>105</v>
      </c>
      <c r="E4161" s="3" t="s">
        <v>62</v>
      </c>
      <c r="F4161" s="4">
        <v>116</v>
      </c>
      <c r="G4161" s="4">
        <v>1</v>
      </c>
    </row>
    <row r="4162" spans="1:7" x14ac:dyDescent="0.25">
      <c r="A4162" s="3" t="s">
        <v>108</v>
      </c>
      <c r="B4162" s="3">
        <f t="shared" si="64"/>
        <v>2023</v>
      </c>
      <c r="C4162" s="3" t="str" cm="1">
        <f t="array" ref="C4162">_xlfn.IFS(LEFT(A4162,1)="1","1+2 kvartal",LEFT(A4162,1)="2","1+2 kvartal",LEFT(A4162,1)="3","3+4 kvartal",LEFT(A4162,1)="4","3+4 kvartal")</f>
        <v>1+2 kvartal</v>
      </c>
      <c r="D4162" s="3" t="s">
        <v>105</v>
      </c>
      <c r="E4162" s="3" t="s">
        <v>63</v>
      </c>
      <c r="F4162" s="4">
        <v>283</v>
      </c>
      <c r="G4162" s="14">
        <v>1.2</v>
      </c>
    </row>
    <row r="4163" spans="1:7" x14ac:dyDescent="0.25">
      <c r="A4163" s="3" t="s">
        <v>108</v>
      </c>
      <c r="B4163" s="3">
        <f t="shared" si="64"/>
        <v>2023</v>
      </c>
      <c r="C4163" s="3" t="str" cm="1">
        <f t="array" ref="C4163">_xlfn.IFS(LEFT(A4163,1)="1","1+2 kvartal",LEFT(A4163,1)="2","1+2 kvartal",LEFT(A4163,1)="3","3+4 kvartal",LEFT(A4163,1)="4","3+4 kvartal")</f>
        <v>1+2 kvartal</v>
      </c>
      <c r="D4163" s="3" t="s">
        <v>105</v>
      </c>
      <c r="E4163" s="3" t="s">
        <v>64</v>
      </c>
      <c r="F4163" s="4">
        <v>190</v>
      </c>
      <c r="G4163" s="4">
        <v>1</v>
      </c>
    </row>
    <row r="4164" spans="1:7" x14ac:dyDescent="0.25">
      <c r="A4164" s="3" t="s">
        <v>108</v>
      </c>
      <c r="B4164" s="3">
        <f t="shared" ref="B4164:B4227" si="65">VALUE(RIGHT(A4164,4))</f>
        <v>2023</v>
      </c>
      <c r="C4164" s="3" t="str" cm="1">
        <f t="array" ref="C4164">_xlfn.IFS(LEFT(A4164,1)="1","1+2 kvartal",LEFT(A4164,1)="2","1+2 kvartal",LEFT(A4164,1)="3","3+4 kvartal",LEFT(A4164,1)="4","3+4 kvartal")</f>
        <v>1+2 kvartal</v>
      </c>
      <c r="D4164" s="3" t="s">
        <v>105</v>
      </c>
      <c r="E4164" s="3" t="s">
        <v>65</v>
      </c>
      <c r="F4164" s="4">
        <v>184</v>
      </c>
      <c r="G4164" s="14">
        <v>0.9</v>
      </c>
    </row>
    <row r="4165" spans="1:7" x14ac:dyDescent="0.25">
      <c r="A4165" s="3" t="s">
        <v>108</v>
      </c>
      <c r="B4165" s="3">
        <f t="shared" si="65"/>
        <v>2023</v>
      </c>
      <c r="C4165" s="3" t="str" cm="1">
        <f t="array" ref="C4165">_xlfn.IFS(LEFT(A4165,1)="1","1+2 kvartal",LEFT(A4165,1)="2","1+2 kvartal",LEFT(A4165,1)="3","3+4 kvartal",LEFT(A4165,1)="4","3+4 kvartal")</f>
        <v>1+2 kvartal</v>
      </c>
      <c r="D4165" s="3" t="s">
        <v>105</v>
      </c>
      <c r="E4165" s="3" t="s">
        <v>66</v>
      </c>
      <c r="F4165" s="4">
        <v>460</v>
      </c>
      <c r="G4165" s="14">
        <v>0.9</v>
      </c>
    </row>
    <row r="4166" spans="1:7" x14ac:dyDescent="0.25">
      <c r="A4166" s="3" t="s">
        <v>108</v>
      </c>
      <c r="B4166" s="3">
        <f t="shared" si="65"/>
        <v>2023</v>
      </c>
      <c r="C4166" s="3" t="str" cm="1">
        <f t="array" ref="C4166">_xlfn.IFS(LEFT(A4166,1)="1","1+2 kvartal",LEFT(A4166,1)="2","1+2 kvartal",LEFT(A4166,1)="3","3+4 kvartal",LEFT(A4166,1)="4","3+4 kvartal")</f>
        <v>1+2 kvartal</v>
      </c>
      <c r="D4166" s="3" t="s">
        <v>105</v>
      </c>
      <c r="E4166" s="3" t="s">
        <v>67</v>
      </c>
      <c r="F4166" s="4">
        <v>106</v>
      </c>
      <c r="G4166" s="14">
        <v>0.7</v>
      </c>
    </row>
    <row r="4167" spans="1:7" x14ac:dyDescent="0.25">
      <c r="A4167" s="3" t="s">
        <v>108</v>
      </c>
      <c r="B4167" s="3">
        <f t="shared" si="65"/>
        <v>2023</v>
      </c>
      <c r="C4167" s="3" t="str" cm="1">
        <f t="array" ref="C4167">_xlfn.IFS(LEFT(A4167,1)="1","1+2 kvartal",LEFT(A4167,1)="2","1+2 kvartal",LEFT(A4167,1)="3","3+4 kvartal",LEFT(A4167,1)="4","3+4 kvartal")</f>
        <v>1+2 kvartal</v>
      </c>
      <c r="D4167" s="3" t="s">
        <v>105</v>
      </c>
      <c r="E4167" s="3" t="s">
        <v>68</v>
      </c>
      <c r="F4167" s="4">
        <v>847</v>
      </c>
      <c r="G4167" s="14">
        <v>0.6</v>
      </c>
    </row>
    <row r="4168" spans="1:7" x14ac:dyDescent="0.25">
      <c r="A4168" s="3" t="s">
        <v>108</v>
      </c>
      <c r="B4168" s="3">
        <f t="shared" si="65"/>
        <v>2023</v>
      </c>
      <c r="C4168" s="3" t="str" cm="1">
        <f t="array" ref="C4168">_xlfn.IFS(LEFT(A4168,1)="1","1+2 kvartal",LEFT(A4168,1)="2","1+2 kvartal",LEFT(A4168,1)="3","3+4 kvartal",LEFT(A4168,1)="4","3+4 kvartal")</f>
        <v>1+2 kvartal</v>
      </c>
      <c r="D4168" s="3" t="s">
        <v>105</v>
      </c>
      <c r="E4168" s="3" t="s">
        <v>69</v>
      </c>
      <c r="F4168" s="4">
        <v>219</v>
      </c>
      <c r="G4168" s="14">
        <v>1.2</v>
      </c>
    </row>
    <row r="4169" spans="1:7" x14ac:dyDescent="0.25">
      <c r="A4169" s="3" t="s">
        <v>108</v>
      </c>
      <c r="B4169" s="3">
        <f t="shared" si="65"/>
        <v>2023</v>
      </c>
      <c r="C4169" s="3" t="str" cm="1">
        <f t="array" ref="C4169">_xlfn.IFS(LEFT(A4169,1)="1","1+2 kvartal",LEFT(A4169,1)="2","1+2 kvartal",LEFT(A4169,1)="3","3+4 kvartal",LEFT(A4169,1)="4","3+4 kvartal")</f>
        <v>1+2 kvartal</v>
      </c>
      <c r="D4169" s="3" t="s">
        <v>105</v>
      </c>
      <c r="E4169" s="3" t="s">
        <v>70</v>
      </c>
      <c r="F4169" s="4">
        <v>435</v>
      </c>
      <c r="G4169" s="14">
        <v>0.7</v>
      </c>
    </row>
    <row r="4170" spans="1:7" x14ac:dyDescent="0.25">
      <c r="A4170" s="3" t="s">
        <v>108</v>
      </c>
      <c r="B4170" s="3">
        <f t="shared" si="65"/>
        <v>2023</v>
      </c>
      <c r="C4170" s="3" t="str" cm="1">
        <f t="array" ref="C4170">_xlfn.IFS(LEFT(A4170,1)="1","1+2 kvartal",LEFT(A4170,1)="2","1+2 kvartal",LEFT(A4170,1)="3","3+4 kvartal",LEFT(A4170,1)="4","3+4 kvartal")</f>
        <v>1+2 kvartal</v>
      </c>
      <c r="D4170" s="3" t="s">
        <v>105</v>
      </c>
      <c r="E4170" s="3" t="s">
        <v>71</v>
      </c>
      <c r="F4170" s="4">
        <v>130</v>
      </c>
      <c r="G4170" s="14">
        <v>0.7</v>
      </c>
    </row>
    <row r="4171" spans="1:7" x14ac:dyDescent="0.25">
      <c r="A4171" s="3" t="s">
        <v>108</v>
      </c>
      <c r="B4171" s="3">
        <f t="shared" si="65"/>
        <v>2023</v>
      </c>
      <c r="C4171" s="3" t="str" cm="1">
        <f t="array" ref="C4171">_xlfn.IFS(LEFT(A4171,1)="1","1+2 kvartal",LEFT(A4171,1)="2","1+2 kvartal",LEFT(A4171,1)="3","3+4 kvartal",LEFT(A4171,1)="4","3+4 kvartal")</f>
        <v>1+2 kvartal</v>
      </c>
      <c r="D4171" s="3" t="s">
        <v>105</v>
      </c>
      <c r="E4171" s="3" t="s">
        <v>72</v>
      </c>
      <c r="F4171" s="4">
        <v>294</v>
      </c>
      <c r="G4171" s="14">
        <v>0.9</v>
      </c>
    </row>
    <row r="4172" spans="1:7" x14ac:dyDescent="0.25">
      <c r="A4172" s="3" t="s">
        <v>108</v>
      </c>
      <c r="B4172" s="3">
        <f t="shared" si="65"/>
        <v>2023</v>
      </c>
      <c r="C4172" s="3" t="str" cm="1">
        <f t="array" ref="C4172">_xlfn.IFS(LEFT(A4172,1)="1","1+2 kvartal",LEFT(A4172,1)="2","1+2 kvartal",LEFT(A4172,1)="3","3+4 kvartal",LEFT(A4172,1)="4","3+4 kvartal")</f>
        <v>1+2 kvartal</v>
      </c>
      <c r="D4172" s="3" t="s">
        <v>105</v>
      </c>
      <c r="E4172" s="3" t="s">
        <v>73</v>
      </c>
      <c r="F4172" s="4">
        <v>149</v>
      </c>
      <c r="G4172" s="14">
        <v>0.6</v>
      </c>
    </row>
    <row r="4173" spans="1:7" x14ac:dyDescent="0.25">
      <c r="A4173" s="3" t="s">
        <v>108</v>
      </c>
      <c r="B4173" s="3">
        <f t="shared" si="65"/>
        <v>2023</v>
      </c>
      <c r="C4173" s="3" t="str" cm="1">
        <f t="array" ref="C4173">_xlfn.IFS(LEFT(A4173,1)="1","1+2 kvartal",LEFT(A4173,1)="2","1+2 kvartal",LEFT(A4173,1)="3","3+4 kvartal",LEFT(A4173,1)="4","3+4 kvartal")</f>
        <v>1+2 kvartal</v>
      </c>
      <c r="D4173" s="3" t="s">
        <v>105</v>
      </c>
      <c r="E4173" s="3" t="s">
        <v>74</v>
      </c>
      <c r="F4173" s="4">
        <v>302</v>
      </c>
      <c r="G4173" s="14">
        <v>0.5</v>
      </c>
    </row>
    <row r="4174" spans="1:7" x14ac:dyDescent="0.25">
      <c r="A4174" s="3" t="s">
        <v>108</v>
      </c>
      <c r="B4174" s="3">
        <f t="shared" si="65"/>
        <v>2023</v>
      </c>
      <c r="C4174" s="3" t="str" cm="1">
        <f t="array" ref="C4174">_xlfn.IFS(LEFT(A4174,1)="1","1+2 kvartal",LEFT(A4174,1)="2","1+2 kvartal",LEFT(A4174,1)="3","3+4 kvartal",LEFT(A4174,1)="4","3+4 kvartal")</f>
        <v>1+2 kvartal</v>
      </c>
      <c r="D4174" s="3" t="s">
        <v>105</v>
      </c>
      <c r="E4174" s="3" t="s">
        <v>75</v>
      </c>
      <c r="F4174" s="4">
        <v>127</v>
      </c>
      <c r="G4174" s="14">
        <v>0.4</v>
      </c>
    </row>
    <row r="4175" spans="1:7" x14ac:dyDescent="0.25">
      <c r="A4175" s="3" t="s">
        <v>108</v>
      </c>
      <c r="B4175" s="3">
        <f t="shared" si="65"/>
        <v>2023</v>
      </c>
      <c r="C4175" s="3" t="str" cm="1">
        <f t="array" ref="C4175">_xlfn.IFS(LEFT(A4175,1)="1","1+2 kvartal",LEFT(A4175,1)="2","1+2 kvartal",LEFT(A4175,1)="3","3+4 kvartal",LEFT(A4175,1)="4","3+4 kvartal")</f>
        <v>1+2 kvartal</v>
      </c>
      <c r="D4175" s="3" t="s">
        <v>105</v>
      </c>
      <c r="E4175" s="3" t="s">
        <v>76</v>
      </c>
      <c r="F4175" s="4">
        <v>204</v>
      </c>
      <c r="G4175" s="14">
        <v>0.7</v>
      </c>
    </row>
    <row r="4176" spans="1:7" x14ac:dyDescent="0.25">
      <c r="A4176" s="3" t="s">
        <v>108</v>
      </c>
      <c r="B4176" s="3">
        <f t="shared" si="65"/>
        <v>2023</v>
      </c>
      <c r="C4176" s="3" t="str" cm="1">
        <f t="array" ref="C4176">_xlfn.IFS(LEFT(A4176,1)="1","1+2 kvartal",LEFT(A4176,1)="2","1+2 kvartal",LEFT(A4176,1)="3","3+4 kvartal",LEFT(A4176,1)="4","3+4 kvartal")</f>
        <v>1+2 kvartal</v>
      </c>
      <c r="D4176" s="3" t="s">
        <v>105</v>
      </c>
      <c r="E4176" s="3" t="s">
        <v>77</v>
      </c>
      <c r="F4176" s="4">
        <v>31</v>
      </c>
      <c r="G4176" s="14">
        <v>1.5</v>
      </c>
    </row>
    <row r="4177" spans="1:7" x14ac:dyDescent="0.25">
      <c r="A4177" s="3" t="s">
        <v>108</v>
      </c>
      <c r="B4177" s="3">
        <f t="shared" si="65"/>
        <v>2023</v>
      </c>
      <c r="C4177" s="3" t="str" cm="1">
        <f t="array" ref="C4177">_xlfn.IFS(LEFT(A4177,1)="1","1+2 kvartal",LEFT(A4177,1)="2","1+2 kvartal",LEFT(A4177,1)="3","3+4 kvartal",LEFT(A4177,1)="4","3+4 kvartal")</f>
        <v>1+2 kvartal</v>
      </c>
      <c r="D4177" s="3" t="s">
        <v>105</v>
      </c>
      <c r="E4177" s="3" t="s">
        <v>78</v>
      </c>
      <c r="F4177" s="4">
        <v>390</v>
      </c>
      <c r="G4177" s="14">
        <v>0.6</v>
      </c>
    </row>
    <row r="4178" spans="1:7" x14ac:dyDescent="0.25">
      <c r="A4178" s="3" t="s">
        <v>108</v>
      </c>
      <c r="B4178" s="3">
        <f t="shared" si="65"/>
        <v>2023</v>
      </c>
      <c r="C4178" s="3" t="str" cm="1">
        <f t="array" ref="C4178">_xlfn.IFS(LEFT(A4178,1)="1","1+2 kvartal",LEFT(A4178,1)="2","1+2 kvartal",LEFT(A4178,1)="3","3+4 kvartal",LEFT(A4178,1)="4","3+4 kvartal")</f>
        <v>1+2 kvartal</v>
      </c>
      <c r="D4178" s="3" t="s">
        <v>105</v>
      </c>
      <c r="E4178" s="3" t="s">
        <v>79</v>
      </c>
      <c r="F4178" s="4">
        <v>236</v>
      </c>
      <c r="G4178" s="14">
        <v>0.6</v>
      </c>
    </row>
    <row r="4179" spans="1:7" x14ac:dyDescent="0.25">
      <c r="A4179" s="3" t="s">
        <v>108</v>
      </c>
      <c r="B4179" s="3">
        <f t="shared" si="65"/>
        <v>2023</v>
      </c>
      <c r="C4179" s="3" t="str" cm="1">
        <f t="array" ref="C4179">_xlfn.IFS(LEFT(A4179,1)="1","1+2 kvartal",LEFT(A4179,1)="2","1+2 kvartal",LEFT(A4179,1)="3","3+4 kvartal",LEFT(A4179,1)="4","3+4 kvartal")</f>
        <v>1+2 kvartal</v>
      </c>
      <c r="D4179" s="3" t="s">
        <v>105</v>
      </c>
      <c r="E4179" s="3" t="s">
        <v>80</v>
      </c>
      <c r="F4179" s="4">
        <v>255</v>
      </c>
      <c r="G4179" s="14">
        <v>0.9</v>
      </c>
    </row>
    <row r="4180" spans="1:7" x14ac:dyDescent="0.25">
      <c r="A4180" s="3" t="s">
        <v>108</v>
      </c>
      <c r="B4180" s="3">
        <f t="shared" si="65"/>
        <v>2023</v>
      </c>
      <c r="C4180" s="3" t="str" cm="1">
        <f t="array" ref="C4180">_xlfn.IFS(LEFT(A4180,1)="1","1+2 kvartal",LEFT(A4180,1)="2","1+2 kvartal",LEFT(A4180,1)="3","3+4 kvartal",LEFT(A4180,1)="4","3+4 kvartal")</f>
        <v>1+2 kvartal</v>
      </c>
      <c r="D4180" s="3" t="s">
        <v>105</v>
      </c>
      <c r="E4180" s="3" t="s">
        <v>81</v>
      </c>
      <c r="F4180" s="4">
        <v>381</v>
      </c>
      <c r="G4180" s="14">
        <v>0.7</v>
      </c>
    </row>
    <row r="4181" spans="1:7" x14ac:dyDescent="0.25">
      <c r="A4181" s="3" t="s">
        <v>108</v>
      </c>
      <c r="B4181" s="3">
        <f t="shared" si="65"/>
        <v>2023</v>
      </c>
      <c r="C4181" s="3" t="str" cm="1">
        <f t="array" ref="C4181">_xlfn.IFS(LEFT(A4181,1)="1","1+2 kvartal",LEFT(A4181,1)="2","1+2 kvartal",LEFT(A4181,1)="3","3+4 kvartal",LEFT(A4181,1)="4","3+4 kvartal")</f>
        <v>1+2 kvartal</v>
      </c>
      <c r="D4181" s="3" t="s">
        <v>105</v>
      </c>
      <c r="E4181" s="3" t="s">
        <v>82</v>
      </c>
      <c r="F4181" s="4">
        <v>79</v>
      </c>
      <c r="G4181" s="14">
        <v>0.5</v>
      </c>
    </row>
    <row r="4182" spans="1:7" x14ac:dyDescent="0.25">
      <c r="A4182" s="3" t="s">
        <v>108</v>
      </c>
      <c r="B4182" s="3">
        <f t="shared" si="65"/>
        <v>2023</v>
      </c>
      <c r="C4182" s="3" t="str" cm="1">
        <f t="array" ref="C4182">_xlfn.IFS(LEFT(A4182,1)="1","1+2 kvartal",LEFT(A4182,1)="2","1+2 kvartal",LEFT(A4182,1)="3","3+4 kvartal",LEFT(A4182,1)="4","3+4 kvartal")</f>
        <v>1+2 kvartal</v>
      </c>
      <c r="D4182" s="3" t="s">
        <v>105</v>
      </c>
      <c r="E4182" s="3" t="s">
        <v>83</v>
      </c>
      <c r="F4182" s="4">
        <v>201</v>
      </c>
      <c r="G4182" s="14">
        <v>1.1000000000000001</v>
      </c>
    </row>
    <row r="4183" spans="1:7" x14ac:dyDescent="0.25">
      <c r="A4183" s="3" t="s">
        <v>108</v>
      </c>
      <c r="B4183" s="3">
        <f t="shared" si="65"/>
        <v>2023</v>
      </c>
      <c r="C4183" s="3" t="str" cm="1">
        <f t="array" ref="C4183">_xlfn.IFS(LEFT(A4183,1)="1","1+2 kvartal",LEFT(A4183,1)="2","1+2 kvartal",LEFT(A4183,1)="3","3+4 kvartal",LEFT(A4183,1)="4","3+4 kvartal")</f>
        <v>1+2 kvartal</v>
      </c>
      <c r="D4183" s="3" t="s">
        <v>105</v>
      </c>
      <c r="E4183" s="3" t="s">
        <v>84</v>
      </c>
      <c r="F4183" s="4">
        <v>160</v>
      </c>
      <c r="G4183" s="14">
        <v>1.1000000000000001</v>
      </c>
    </row>
    <row r="4184" spans="1:7" x14ac:dyDescent="0.25">
      <c r="A4184" s="3" t="s">
        <v>108</v>
      </c>
      <c r="B4184" s="3">
        <f t="shared" si="65"/>
        <v>2023</v>
      </c>
      <c r="C4184" s="3" t="str" cm="1">
        <f t="array" ref="C4184">_xlfn.IFS(LEFT(A4184,1)="1","1+2 kvartal",LEFT(A4184,1)="2","1+2 kvartal",LEFT(A4184,1)="3","3+4 kvartal",LEFT(A4184,1)="4","3+4 kvartal")</f>
        <v>1+2 kvartal</v>
      </c>
      <c r="D4184" s="3" t="s">
        <v>105</v>
      </c>
      <c r="E4184" s="3" t="s">
        <v>85</v>
      </c>
      <c r="F4184" s="4">
        <v>133</v>
      </c>
      <c r="G4184" s="14">
        <v>1.1000000000000001</v>
      </c>
    </row>
    <row r="4185" spans="1:7" x14ac:dyDescent="0.25">
      <c r="A4185" s="3" t="s">
        <v>108</v>
      </c>
      <c r="B4185" s="3">
        <f t="shared" si="65"/>
        <v>2023</v>
      </c>
      <c r="C4185" s="3" t="str" cm="1">
        <f t="array" ref="C4185">_xlfn.IFS(LEFT(A4185,1)="1","1+2 kvartal",LEFT(A4185,1)="2","1+2 kvartal",LEFT(A4185,1)="3","3+4 kvartal",LEFT(A4185,1)="4","3+4 kvartal")</f>
        <v>1+2 kvartal</v>
      </c>
      <c r="D4185" s="3" t="s">
        <v>105</v>
      </c>
      <c r="E4185" s="3" t="s">
        <v>86</v>
      </c>
      <c r="F4185" s="4">
        <v>327</v>
      </c>
      <c r="G4185" s="14">
        <v>0.9</v>
      </c>
    </row>
    <row r="4186" spans="1:7" x14ac:dyDescent="0.25">
      <c r="A4186" s="3" t="s">
        <v>108</v>
      </c>
      <c r="B4186" s="3">
        <f t="shared" si="65"/>
        <v>2023</v>
      </c>
      <c r="C4186" s="3" t="str" cm="1">
        <f t="array" ref="C4186">_xlfn.IFS(LEFT(A4186,1)="1","1+2 kvartal",LEFT(A4186,1)="2","1+2 kvartal",LEFT(A4186,1)="3","3+4 kvartal",LEFT(A4186,1)="4","3+4 kvartal")</f>
        <v>1+2 kvartal</v>
      </c>
      <c r="D4186" s="3" t="s">
        <v>105</v>
      </c>
      <c r="E4186" s="3" t="s">
        <v>87</v>
      </c>
      <c r="F4186" s="4">
        <v>234</v>
      </c>
      <c r="G4186" s="14">
        <v>0.9</v>
      </c>
    </row>
    <row r="4187" spans="1:7" x14ac:dyDescent="0.25">
      <c r="A4187" s="3" t="s">
        <v>108</v>
      </c>
      <c r="B4187" s="3">
        <f t="shared" si="65"/>
        <v>2023</v>
      </c>
      <c r="C4187" s="3" t="str" cm="1">
        <f t="array" ref="C4187">_xlfn.IFS(LEFT(A4187,1)="1","1+2 kvartal",LEFT(A4187,1)="2","1+2 kvartal",LEFT(A4187,1)="3","3+4 kvartal",LEFT(A4187,1)="4","3+4 kvartal")</f>
        <v>1+2 kvartal</v>
      </c>
      <c r="D4187" s="3" t="s">
        <v>105</v>
      </c>
      <c r="E4187" s="3" t="s">
        <v>88</v>
      </c>
      <c r="F4187" s="4">
        <v>393</v>
      </c>
      <c r="G4187" s="14">
        <v>0.9</v>
      </c>
    </row>
    <row r="4188" spans="1:7" x14ac:dyDescent="0.25">
      <c r="A4188" s="3" t="s">
        <v>108</v>
      </c>
      <c r="B4188" s="3">
        <f t="shared" si="65"/>
        <v>2023</v>
      </c>
      <c r="C4188" s="3" t="str" cm="1">
        <f t="array" ref="C4188">_xlfn.IFS(LEFT(A4188,1)="1","1+2 kvartal",LEFT(A4188,1)="2","1+2 kvartal",LEFT(A4188,1)="3","3+4 kvartal",LEFT(A4188,1)="4","3+4 kvartal")</f>
        <v>1+2 kvartal</v>
      </c>
      <c r="D4188" s="3" t="s">
        <v>105</v>
      </c>
      <c r="E4188" s="3" t="s">
        <v>89</v>
      </c>
      <c r="F4188" s="4">
        <v>300</v>
      </c>
      <c r="G4188" s="14">
        <v>1.1000000000000001</v>
      </c>
    </row>
    <row r="4189" spans="1:7" x14ac:dyDescent="0.25">
      <c r="A4189" s="3" t="s">
        <v>108</v>
      </c>
      <c r="B4189" s="3">
        <f t="shared" si="65"/>
        <v>2023</v>
      </c>
      <c r="C4189" s="3" t="str" cm="1">
        <f t="array" ref="C4189">_xlfn.IFS(LEFT(A4189,1)="1","1+2 kvartal",LEFT(A4189,1)="2","1+2 kvartal",LEFT(A4189,1)="3","3+4 kvartal",LEFT(A4189,1)="4","3+4 kvartal")</f>
        <v>1+2 kvartal</v>
      </c>
      <c r="D4189" s="3" t="s">
        <v>105</v>
      </c>
      <c r="E4189" s="3" t="s">
        <v>90</v>
      </c>
      <c r="F4189" s="4">
        <v>286</v>
      </c>
      <c r="G4189" s="14">
        <v>1.3</v>
      </c>
    </row>
    <row r="4190" spans="1:7" x14ac:dyDescent="0.25">
      <c r="A4190" s="3" t="s">
        <v>108</v>
      </c>
      <c r="B4190" s="3">
        <f t="shared" si="65"/>
        <v>2023</v>
      </c>
      <c r="C4190" s="3" t="str" cm="1">
        <f t="array" ref="C4190">_xlfn.IFS(LEFT(A4190,1)="1","1+2 kvartal",LEFT(A4190,1)="2","1+2 kvartal",LEFT(A4190,1)="3","3+4 kvartal",LEFT(A4190,1)="4","3+4 kvartal")</f>
        <v>1+2 kvartal</v>
      </c>
      <c r="D4190" s="3" t="s">
        <v>105</v>
      </c>
      <c r="E4190" s="3" t="s">
        <v>91</v>
      </c>
      <c r="F4190" s="4">
        <v>269</v>
      </c>
      <c r="G4190" s="4">
        <v>1</v>
      </c>
    </row>
    <row r="4191" spans="1:7" x14ac:dyDescent="0.25">
      <c r="A4191" s="3" t="s">
        <v>108</v>
      </c>
      <c r="B4191" s="3">
        <f t="shared" si="65"/>
        <v>2023</v>
      </c>
      <c r="C4191" s="3" t="str" cm="1">
        <f t="array" ref="C4191">_xlfn.IFS(LEFT(A4191,1)="1","1+2 kvartal",LEFT(A4191,1)="2","1+2 kvartal",LEFT(A4191,1)="3","3+4 kvartal",LEFT(A4191,1)="4","3+4 kvartal")</f>
        <v>1+2 kvartal</v>
      </c>
      <c r="D4191" s="3" t="s">
        <v>105</v>
      </c>
      <c r="E4191" s="3" t="s">
        <v>92</v>
      </c>
      <c r="F4191" s="4">
        <v>37</v>
      </c>
      <c r="G4191" s="14">
        <v>0.4</v>
      </c>
    </row>
    <row r="4192" spans="1:7" x14ac:dyDescent="0.25">
      <c r="A4192" s="3" t="s">
        <v>108</v>
      </c>
      <c r="B4192" s="3">
        <f t="shared" si="65"/>
        <v>2023</v>
      </c>
      <c r="C4192" s="3" t="str" cm="1">
        <f t="array" ref="C4192">_xlfn.IFS(LEFT(A4192,1)="1","1+2 kvartal",LEFT(A4192,1)="2","1+2 kvartal",LEFT(A4192,1)="3","3+4 kvartal",LEFT(A4192,1)="4","3+4 kvartal")</f>
        <v>1+2 kvartal</v>
      </c>
      <c r="D4192" s="3" t="s">
        <v>105</v>
      </c>
      <c r="E4192" s="3" t="s">
        <v>93</v>
      </c>
      <c r="F4192" s="4">
        <v>246</v>
      </c>
      <c r="G4192" s="14">
        <v>0.8</v>
      </c>
    </row>
    <row r="4193" spans="1:7" x14ac:dyDescent="0.25">
      <c r="A4193" s="3" t="s">
        <v>108</v>
      </c>
      <c r="B4193" s="3">
        <f t="shared" si="65"/>
        <v>2023</v>
      </c>
      <c r="C4193" s="3" t="str" cm="1">
        <f t="array" ref="C4193">_xlfn.IFS(LEFT(A4193,1)="1","1+2 kvartal",LEFT(A4193,1)="2","1+2 kvartal",LEFT(A4193,1)="3","3+4 kvartal",LEFT(A4193,1)="4","3+4 kvartal")</f>
        <v>1+2 kvartal</v>
      </c>
      <c r="D4193" s="3" t="s">
        <v>105</v>
      </c>
      <c r="E4193" s="3" t="s">
        <v>94</v>
      </c>
      <c r="F4193" s="4">
        <v>227</v>
      </c>
      <c r="G4193" s="14">
        <v>0.9</v>
      </c>
    </row>
    <row r="4194" spans="1:7" x14ac:dyDescent="0.25">
      <c r="A4194" s="3" t="s">
        <v>108</v>
      </c>
      <c r="B4194" s="3">
        <f t="shared" si="65"/>
        <v>2023</v>
      </c>
      <c r="C4194" s="3" t="str" cm="1">
        <f t="array" ref="C4194">_xlfn.IFS(LEFT(A4194,1)="1","1+2 kvartal",LEFT(A4194,1)="2","1+2 kvartal",LEFT(A4194,1)="3","3+4 kvartal",LEFT(A4194,1)="4","3+4 kvartal")</f>
        <v>1+2 kvartal</v>
      </c>
      <c r="D4194" s="3" t="s">
        <v>105</v>
      </c>
      <c r="E4194" s="3" t="s">
        <v>95</v>
      </c>
      <c r="F4194" s="4">
        <v>403</v>
      </c>
      <c r="G4194" s="14">
        <v>0.5</v>
      </c>
    </row>
    <row r="4195" spans="1:7" x14ac:dyDescent="0.25">
      <c r="A4195" s="3" t="s">
        <v>108</v>
      </c>
      <c r="B4195" s="3">
        <f t="shared" si="65"/>
        <v>2023</v>
      </c>
      <c r="C4195" s="3" t="str" cm="1">
        <f t="array" ref="C4195">_xlfn.IFS(LEFT(A4195,1)="1","1+2 kvartal",LEFT(A4195,1)="2","1+2 kvartal",LEFT(A4195,1)="3","3+4 kvartal",LEFT(A4195,1)="4","3+4 kvartal")</f>
        <v>1+2 kvartal</v>
      </c>
      <c r="D4195" s="3" t="s">
        <v>105</v>
      </c>
      <c r="E4195" s="3" t="s">
        <v>96</v>
      </c>
      <c r="F4195" s="4">
        <v>245</v>
      </c>
      <c r="G4195" s="14">
        <v>1.1000000000000001</v>
      </c>
    </row>
    <row r="4196" spans="1:7" x14ac:dyDescent="0.25">
      <c r="A4196" s="3" t="s">
        <v>108</v>
      </c>
      <c r="B4196" s="3">
        <f t="shared" si="65"/>
        <v>2023</v>
      </c>
      <c r="C4196" s="3" t="str" cm="1">
        <f t="array" ref="C4196">_xlfn.IFS(LEFT(A4196,1)="1","1+2 kvartal",LEFT(A4196,1)="2","1+2 kvartal",LEFT(A4196,1)="3","3+4 kvartal",LEFT(A4196,1)="4","3+4 kvartal")</f>
        <v>1+2 kvartal</v>
      </c>
      <c r="D4196" s="3" t="s">
        <v>105</v>
      </c>
      <c r="E4196" s="3" t="s">
        <v>97</v>
      </c>
      <c r="F4196" s="4">
        <v>392</v>
      </c>
      <c r="G4196" s="14">
        <v>0.6</v>
      </c>
    </row>
    <row r="4197" spans="1:7" x14ac:dyDescent="0.25">
      <c r="A4197" s="3" t="s">
        <v>108</v>
      </c>
      <c r="B4197" s="3">
        <f t="shared" si="65"/>
        <v>2023</v>
      </c>
      <c r="C4197" s="3" t="str" cm="1">
        <f t="array" ref="C4197">_xlfn.IFS(LEFT(A4197,1)="1","1+2 kvartal",LEFT(A4197,1)="2","1+2 kvartal",LEFT(A4197,1)="3","3+4 kvartal",LEFT(A4197,1)="4","3+4 kvartal")</f>
        <v>1+2 kvartal</v>
      </c>
      <c r="D4197" s="3" t="s">
        <v>105</v>
      </c>
      <c r="E4197" s="3" t="s">
        <v>98</v>
      </c>
      <c r="F4197" s="4">
        <v>329</v>
      </c>
      <c r="G4197" s="14">
        <v>1.2</v>
      </c>
    </row>
    <row r="4198" spans="1:7" x14ac:dyDescent="0.25">
      <c r="A4198" s="3" t="s">
        <v>108</v>
      </c>
      <c r="B4198" s="3">
        <f t="shared" si="65"/>
        <v>2023</v>
      </c>
      <c r="C4198" s="3" t="str" cm="1">
        <f t="array" ref="C4198">_xlfn.IFS(LEFT(A4198,1)="1","1+2 kvartal",LEFT(A4198,1)="2","1+2 kvartal",LEFT(A4198,1)="3","3+4 kvartal",LEFT(A4198,1)="4","3+4 kvartal")</f>
        <v>1+2 kvartal</v>
      </c>
      <c r="D4198" s="3" t="s">
        <v>105</v>
      </c>
      <c r="E4198" s="3" t="s">
        <v>99</v>
      </c>
      <c r="F4198" s="4">
        <v>38</v>
      </c>
      <c r="G4198" s="14">
        <v>1.1000000000000001</v>
      </c>
    </row>
    <row r="4199" spans="1:7" x14ac:dyDescent="0.25">
      <c r="A4199" s="3" t="s">
        <v>108</v>
      </c>
      <c r="B4199" s="3">
        <f t="shared" si="65"/>
        <v>2023</v>
      </c>
      <c r="C4199" s="3" t="str" cm="1">
        <f t="array" ref="C4199">_xlfn.IFS(LEFT(A4199,1)="1","1+2 kvartal",LEFT(A4199,1)="2","1+2 kvartal",LEFT(A4199,1)="3","3+4 kvartal",LEFT(A4199,1)="4","3+4 kvartal")</f>
        <v>1+2 kvartal</v>
      </c>
      <c r="D4199" s="3" t="s">
        <v>105</v>
      </c>
      <c r="E4199" s="3" t="s">
        <v>100</v>
      </c>
      <c r="F4199" s="4">
        <v>323</v>
      </c>
      <c r="G4199" s="14">
        <v>0.9</v>
      </c>
    </row>
    <row r="4200" spans="1:7" x14ac:dyDescent="0.25">
      <c r="A4200" s="3" t="s">
        <v>108</v>
      </c>
      <c r="B4200" s="3">
        <f t="shared" si="65"/>
        <v>2023</v>
      </c>
      <c r="C4200" s="3" t="str" cm="1">
        <f t="array" ref="C4200">_xlfn.IFS(LEFT(A4200,1)="1","1+2 kvartal",LEFT(A4200,1)="2","1+2 kvartal",LEFT(A4200,1)="3","3+4 kvartal",LEFT(A4200,1)="4","3+4 kvartal")</f>
        <v>1+2 kvartal</v>
      </c>
      <c r="D4200" s="3" t="s">
        <v>105</v>
      </c>
      <c r="E4200" s="3" t="s">
        <v>101</v>
      </c>
      <c r="F4200" s="4">
        <v>725</v>
      </c>
      <c r="G4200" s="14">
        <v>0.5</v>
      </c>
    </row>
    <row r="4201" spans="1:7" x14ac:dyDescent="0.25">
      <c r="A4201" s="3" t="s">
        <v>108</v>
      </c>
      <c r="B4201" s="3">
        <f t="shared" si="65"/>
        <v>2023</v>
      </c>
      <c r="C4201" s="3" t="str" cm="1">
        <f t="array" ref="C4201">_xlfn.IFS(LEFT(A4201,1)="1","1+2 kvartal",LEFT(A4201,1)="2","1+2 kvartal",LEFT(A4201,1)="3","3+4 kvartal",LEFT(A4201,1)="4","3+4 kvartal")</f>
        <v>1+2 kvartal</v>
      </c>
      <c r="D4201" s="3" t="s">
        <v>105</v>
      </c>
      <c r="E4201" s="3" t="s">
        <v>102</v>
      </c>
      <c r="F4201" s="4">
        <v>837</v>
      </c>
      <c r="G4201" s="14">
        <v>0.3</v>
      </c>
    </row>
    <row r="4202" spans="1:7" x14ac:dyDescent="0.25">
      <c r="A4202" s="3" t="s">
        <v>108</v>
      </c>
      <c r="B4202" s="3">
        <f t="shared" si="65"/>
        <v>2023</v>
      </c>
      <c r="C4202" s="3" t="str" cm="1">
        <f t="array" ref="C4202">_xlfn.IFS(LEFT(A4202,1)="1","1+2 kvartal",LEFT(A4202,1)="2","1+2 kvartal",LEFT(A4202,1)="3","3+4 kvartal",LEFT(A4202,1)="4","3+4 kvartal")</f>
        <v>1+2 kvartal</v>
      </c>
      <c r="D4202" s="3" t="s">
        <v>105</v>
      </c>
      <c r="E4202" s="3" t="s">
        <v>103</v>
      </c>
      <c r="F4202" s="4">
        <v>182</v>
      </c>
      <c r="G4202" s="5"/>
    </row>
    <row r="4203" spans="1:7" x14ac:dyDescent="0.25">
      <c r="A4203" s="3" t="s">
        <v>187</v>
      </c>
      <c r="B4203" s="3">
        <f t="shared" si="65"/>
        <v>2023</v>
      </c>
      <c r="C4203" s="3" t="str" cm="1">
        <f t="array" ref="C4203">_xlfn.IFS(LEFT(A4203,1)="1","1+2 kvartal",LEFT(A4203,1)="2","1+2 kvartal",LEFT(A4203,1)="3","3+4 kvartal",LEFT(A4203,1)="4","3+4 kvartal")</f>
        <v>3+4 kvartal</v>
      </c>
      <c r="D4203" s="3" t="s">
        <v>3</v>
      </c>
      <c r="E4203" s="3" t="s">
        <v>4</v>
      </c>
      <c r="F4203" s="4">
        <v>704637</v>
      </c>
      <c r="G4203" s="14">
        <v>18.399999999999999</v>
      </c>
    </row>
    <row r="4204" spans="1:7" x14ac:dyDescent="0.25">
      <c r="A4204" s="3" t="s">
        <v>187</v>
      </c>
      <c r="B4204" s="3">
        <f t="shared" si="65"/>
        <v>2023</v>
      </c>
      <c r="C4204" s="3" t="str" cm="1">
        <f t="array" ref="C4204">_xlfn.IFS(LEFT(A4204,1)="1","1+2 kvartal",LEFT(A4204,1)="2","1+2 kvartal",LEFT(A4204,1)="3","3+4 kvartal",LEFT(A4204,1)="4","3+4 kvartal")</f>
        <v>3+4 kvartal</v>
      </c>
      <c r="D4204" s="3" t="s">
        <v>3</v>
      </c>
      <c r="E4204" s="3" t="s">
        <v>5</v>
      </c>
      <c r="F4204" s="4">
        <v>3331</v>
      </c>
      <c r="G4204" s="14">
        <v>18.8</v>
      </c>
    </row>
    <row r="4205" spans="1:7" x14ac:dyDescent="0.25">
      <c r="A4205" s="3" t="s">
        <v>187</v>
      </c>
      <c r="B4205" s="3">
        <f t="shared" si="65"/>
        <v>2023</v>
      </c>
      <c r="C4205" s="3" t="str" cm="1">
        <f t="array" ref="C4205">_xlfn.IFS(LEFT(A4205,1)="1","1+2 kvartal",LEFT(A4205,1)="2","1+2 kvartal",LEFT(A4205,1)="3","3+4 kvartal",LEFT(A4205,1)="4","3+4 kvartal")</f>
        <v>3+4 kvartal</v>
      </c>
      <c r="D4205" s="3" t="s">
        <v>3</v>
      </c>
      <c r="E4205" s="3" t="s">
        <v>6</v>
      </c>
      <c r="F4205" s="4">
        <v>1561</v>
      </c>
      <c r="G4205" s="14">
        <v>10.1</v>
      </c>
    </row>
    <row r="4206" spans="1:7" x14ac:dyDescent="0.25">
      <c r="A4206" s="3" t="s">
        <v>187</v>
      </c>
      <c r="B4206" s="3">
        <f t="shared" si="65"/>
        <v>2023</v>
      </c>
      <c r="C4206" s="3" t="str" cm="1">
        <f t="array" ref="C4206">_xlfn.IFS(LEFT(A4206,1)="1","1+2 kvartal",LEFT(A4206,1)="2","1+2 kvartal",LEFT(A4206,1)="3","3+4 kvartal",LEFT(A4206,1)="4","3+4 kvartal")</f>
        <v>3+4 kvartal</v>
      </c>
      <c r="D4206" s="3" t="s">
        <v>3</v>
      </c>
      <c r="E4206" s="3" t="s">
        <v>7</v>
      </c>
      <c r="F4206" s="4">
        <v>5861</v>
      </c>
      <c r="G4206" s="14">
        <v>23.3</v>
      </c>
    </row>
    <row r="4207" spans="1:7" x14ac:dyDescent="0.25">
      <c r="A4207" s="3" t="s">
        <v>187</v>
      </c>
      <c r="B4207" s="3">
        <f t="shared" si="65"/>
        <v>2023</v>
      </c>
      <c r="C4207" s="3" t="str" cm="1">
        <f t="array" ref="C4207">_xlfn.IFS(LEFT(A4207,1)="1","1+2 kvartal",LEFT(A4207,1)="2","1+2 kvartal",LEFT(A4207,1)="3","3+4 kvartal",LEFT(A4207,1)="4","3+4 kvartal")</f>
        <v>3+4 kvartal</v>
      </c>
      <c r="D4207" s="3" t="s">
        <v>3</v>
      </c>
      <c r="E4207" s="3" t="s">
        <v>8</v>
      </c>
      <c r="F4207" s="4">
        <v>5686</v>
      </c>
      <c r="G4207" s="4">
        <v>18</v>
      </c>
    </row>
    <row r="4208" spans="1:7" x14ac:dyDescent="0.25">
      <c r="A4208" s="3" t="s">
        <v>187</v>
      </c>
      <c r="B4208" s="3">
        <f t="shared" si="65"/>
        <v>2023</v>
      </c>
      <c r="C4208" s="3" t="str" cm="1">
        <f t="array" ref="C4208">_xlfn.IFS(LEFT(A4208,1)="1","1+2 kvartal",LEFT(A4208,1)="2","1+2 kvartal",LEFT(A4208,1)="3","3+4 kvartal",LEFT(A4208,1)="4","3+4 kvartal")</f>
        <v>3+4 kvartal</v>
      </c>
      <c r="D4208" s="3" t="s">
        <v>3</v>
      </c>
      <c r="E4208" s="3" t="s">
        <v>9</v>
      </c>
      <c r="F4208" s="4">
        <v>3440</v>
      </c>
      <c r="G4208" s="14">
        <v>20.3</v>
      </c>
    </row>
    <row r="4209" spans="1:7" x14ac:dyDescent="0.25">
      <c r="A4209" s="3" t="s">
        <v>187</v>
      </c>
      <c r="B4209" s="3">
        <f t="shared" si="65"/>
        <v>2023</v>
      </c>
      <c r="C4209" s="3" t="str" cm="1">
        <f t="array" ref="C4209">_xlfn.IFS(LEFT(A4209,1)="1","1+2 kvartal",LEFT(A4209,1)="2","1+2 kvartal",LEFT(A4209,1)="3","3+4 kvartal",LEFT(A4209,1)="4","3+4 kvartal")</f>
        <v>3+4 kvartal</v>
      </c>
      <c r="D4209" s="3" t="s">
        <v>3</v>
      </c>
      <c r="E4209" s="3" t="s">
        <v>10</v>
      </c>
      <c r="F4209" s="4">
        <v>6004</v>
      </c>
      <c r="G4209" s="4">
        <v>26</v>
      </c>
    </row>
    <row r="4210" spans="1:7" x14ac:dyDescent="0.25">
      <c r="A4210" s="3" t="s">
        <v>187</v>
      </c>
      <c r="B4210" s="3">
        <f t="shared" si="65"/>
        <v>2023</v>
      </c>
      <c r="C4210" s="3" t="str" cm="1">
        <f t="array" ref="C4210">_xlfn.IFS(LEFT(A4210,1)="1","1+2 kvartal",LEFT(A4210,1)="2","1+2 kvartal",LEFT(A4210,1)="3","3+4 kvartal",LEFT(A4210,1)="4","3+4 kvartal")</f>
        <v>3+4 kvartal</v>
      </c>
      <c r="D4210" s="3" t="s">
        <v>3</v>
      </c>
      <c r="E4210" s="3" t="s">
        <v>11</v>
      </c>
      <c r="F4210" s="4">
        <v>4862</v>
      </c>
      <c r="G4210" s="14">
        <v>20.100000000000001</v>
      </c>
    </row>
    <row r="4211" spans="1:7" x14ac:dyDescent="0.25">
      <c r="A4211" s="3" t="s">
        <v>187</v>
      </c>
      <c r="B4211" s="3">
        <f t="shared" si="65"/>
        <v>2023</v>
      </c>
      <c r="C4211" s="3" t="str" cm="1">
        <f t="array" ref="C4211">_xlfn.IFS(LEFT(A4211,1)="1","1+2 kvartal",LEFT(A4211,1)="2","1+2 kvartal",LEFT(A4211,1)="3","3+4 kvartal",LEFT(A4211,1)="4","3+4 kvartal")</f>
        <v>3+4 kvartal</v>
      </c>
      <c r="D4211" s="3" t="s">
        <v>3</v>
      </c>
      <c r="E4211" s="3" t="s">
        <v>12</v>
      </c>
      <c r="F4211" s="4">
        <v>4955</v>
      </c>
      <c r="G4211" s="14">
        <v>22.2</v>
      </c>
    </row>
    <row r="4212" spans="1:7" x14ac:dyDescent="0.25">
      <c r="A4212" s="3" t="s">
        <v>187</v>
      </c>
      <c r="B4212" s="3">
        <f t="shared" si="65"/>
        <v>2023</v>
      </c>
      <c r="C4212" s="3" t="str" cm="1">
        <f t="array" ref="C4212">_xlfn.IFS(LEFT(A4212,1)="1","1+2 kvartal",LEFT(A4212,1)="2","1+2 kvartal",LEFT(A4212,1)="3","3+4 kvartal",LEFT(A4212,1)="4","3+4 kvartal")</f>
        <v>3+4 kvartal</v>
      </c>
      <c r="D4212" s="3" t="s">
        <v>3</v>
      </c>
      <c r="E4212" s="3" t="s">
        <v>13</v>
      </c>
      <c r="F4212" s="4">
        <v>938</v>
      </c>
      <c r="G4212" s="14">
        <v>11.3</v>
      </c>
    </row>
    <row r="4213" spans="1:7" x14ac:dyDescent="0.25">
      <c r="A4213" s="3" t="s">
        <v>187</v>
      </c>
      <c r="B4213" s="3">
        <f t="shared" si="65"/>
        <v>2023</v>
      </c>
      <c r="C4213" s="3" t="str" cm="1">
        <f t="array" ref="C4213">_xlfn.IFS(LEFT(A4213,1)="1","1+2 kvartal",LEFT(A4213,1)="2","1+2 kvartal",LEFT(A4213,1)="3","3+4 kvartal",LEFT(A4213,1)="4","3+4 kvartal")</f>
        <v>3+4 kvartal</v>
      </c>
      <c r="D4213" s="3" t="s">
        <v>3</v>
      </c>
      <c r="E4213" s="3" t="s">
        <v>14</v>
      </c>
      <c r="F4213" s="4">
        <v>3299</v>
      </c>
      <c r="G4213" s="14">
        <v>11.7</v>
      </c>
    </row>
    <row r="4214" spans="1:7" x14ac:dyDescent="0.25">
      <c r="A4214" s="3" t="s">
        <v>187</v>
      </c>
      <c r="B4214" s="3">
        <f t="shared" si="65"/>
        <v>2023</v>
      </c>
      <c r="C4214" s="3" t="str" cm="1">
        <f t="array" ref="C4214">_xlfn.IFS(LEFT(A4214,1)="1","1+2 kvartal",LEFT(A4214,1)="2","1+2 kvartal",LEFT(A4214,1)="3","3+4 kvartal",LEFT(A4214,1)="4","3+4 kvartal")</f>
        <v>3+4 kvartal</v>
      </c>
      <c r="D4214" s="3" t="s">
        <v>3</v>
      </c>
      <c r="E4214" s="3" t="s">
        <v>15</v>
      </c>
      <c r="F4214" s="4">
        <v>15370</v>
      </c>
      <c r="G4214" s="4">
        <v>21</v>
      </c>
    </row>
    <row r="4215" spans="1:7" x14ac:dyDescent="0.25">
      <c r="A4215" s="3" t="s">
        <v>187</v>
      </c>
      <c r="B4215" s="3">
        <f t="shared" si="65"/>
        <v>2023</v>
      </c>
      <c r="C4215" s="3" t="str" cm="1">
        <f t="array" ref="C4215">_xlfn.IFS(LEFT(A4215,1)="1","1+2 kvartal",LEFT(A4215,1)="2","1+2 kvartal",LEFT(A4215,1)="3","3+4 kvartal",LEFT(A4215,1)="4","3+4 kvartal")</f>
        <v>3+4 kvartal</v>
      </c>
      <c r="D4215" s="3" t="s">
        <v>3</v>
      </c>
      <c r="E4215" s="3" t="s">
        <v>16</v>
      </c>
      <c r="F4215" s="4">
        <v>330</v>
      </c>
      <c r="G4215" s="14">
        <v>18.600000000000001</v>
      </c>
    </row>
    <row r="4216" spans="1:7" x14ac:dyDescent="0.25">
      <c r="A4216" s="3" t="s">
        <v>187</v>
      </c>
      <c r="B4216" s="3">
        <f t="shared" si="65"/>
        <v>2023</v>
      </c>
      <c r="C4216" s="3" t="str" cm="1">
        <f t="array" ref="C4216">_xlfn.IFS(LEFT(A4216,1)="1","1+2 kvartal",LEFT(A4216,1)="2","1+2 kvartal",LEFT(A4216,1)="3","3+4 kvartal",LEFT(A4216,1)="4","3+4 kvartal")</f>
        <v>3+4 kvartal</v>
      </c>
      <c r="D4216" s="3" t="s">
        <v>3</v>
      </c>
      <c r="E4216" s="3" t="s">
        <v>17</v>
      </c>
      <c r="F4216" s="4">
        <v>4857</v>
      </c>
      <c r="G4216" s="4">
        <v>16</v>
      </c>
    </row>
    <row r="4217" spans="1:7" x14ac:dyDescent="0.25">
      <c r="A4217" s="3" t="s">
        <v>187</v>
      </c>
      <c r="B4217" s="3">
        <f t="shared" si="65"/>
        <v>2023</v>
      </c>
      <c r="C4217" s="3" t="str" cm="1">
        <f t="array" ref="C4217">_xlfn.IFS(LEFT(A4217,1)="1","1+2 kvartal",LEFT(A4217,1)="2","1+2 kvartal",LEFT(A4217,1)="3","3+4 kvartal",LEFT(A4217,1)="4","3+4 kvartal")</f>
        <v>3+4 kvartal</v>
      </c>
      <c r="D4217" s="3" t="s">
        <v>3</v>
      </c>
      <c r="E4217" s="3" t="s">
        <v>18</v>
      </c>
      <c r="F4217" s="4">
        <v>4817</v>
      </c>
      <c r="G4217" s="14">
        <v>20.399999999999999</v>
      </c>
    </row>
    <row r="4218" spans="1:7" x14ac:dyDescent="0.25">
      <c r="A4218" s="3" t="s">
        <v>187</v>
      </c>
      <c r="B4218" s="3">
        <f t="shared" si="65"/>
        <v>2023</v>
      </c>
      <c r="C4218" s="3" t="str" cm="1">
        <f t="array" ref="C4218">_xlfn.IFS(LEFT(A4218,1)="1","1+2 kvartal",LEFT(A4218,1)="2","1+2 kvartal",LEFT(A4218,1)="3","3+4 kvartal",LEFT(A4218,1)="4","3+4 kvartal")</f>
        <v>3+4 kvartal</v>
      </c>
      <c r="D4218" s="3" t="s">
        <v>3</v>
      </c>
      <c r="E4218" s="3" t="s">
        <v>19</v>
      </c>
      <c r="F4218" s="4">
        <v>3551</v>
      </c>
      <c r="G4218" s="14">
        <v>14.3</v>
      </c>
    </row>
    <row r="4219" spans="1:7" x14ac:dyDescent="0.25">
      <c r="A4219" s="3" t="s">
        <v>187</v>
      </c>
      <c r="B4219" s="3">
        <f t="shared" si="65"/>
        <v>2023</v>
      </c>
      <c r="C4219" s="3" t="str" cm="1">
        <f t="array" ref="C4219">_xlfn.IFS(LEFT(A4219,1)="1","1+2 kvartal",LEFT(A4219,1)="2","1+2 kvartal",LEFT(A4219,1)="3","3+4 kvartal",LEFT(A4219,1)="4","3+4 kvartal")</f>
        <v>3+4 kvartal</v>
      </c>
      <c r="D4219" s="3" t="s">
        <v>3</v>
      </c>
      <c r="E4219" s="3" t="s">
        <v>20</v>
      </c>
      <c r="F4219" s="4">
        <v>7369</v>
      </c>
      <c r="G4219" s="14">
        <v>22.2</v>
      </c>
    </row>
    <row r="4220" spans="1:7" x14ac:dyDescent="0.25">
      <c r="A4220" s="3" t="s">
        <v>187</v>
      </c>
      <c r="B4220" s="3">
        <f t="shared" si="65"/>
        <v>2023</v>
      </c>
      <c r="C4220" s="3" t="str" cm="1">
        <f t="array" ref="C4220">_xlfn.IFS(LEFT(A4220,1)="1","1+2 kvartal",LEFT(A4220,1)="2","1+2 kvartal",LEFT(A4220,1)="3","3+4 kvartal",LEFT(A4220,1)="4","3+4 kvartal")</f>
        <v>3+4 kvartal</v>
      </c>
      <c r="D4220" s="3" t="s">
        <v>3</v>
      </c>
      <c r="E4220" s="3" t="s">
        <v>21</v>
      </c>
      <c r="F4220" s="4">
        <v>8247</v>
      </c>
      <c r="G4220" s="14">
        <v>11.4</v>
      </c>
    </row>
    <row r="4221" spans="1:7" x14ac:dyDescent="0.25">
      <c r="A4221" s="3" t="s">
        <v>187</v>
      </c>
      <c r="B4221" s="3">
        <f t="shared" si="65"/>
        <v>2023</v>
      </c>
      <c r="C4221" s="3" t="str" cm="1">
        <f t="array" ref="C4221">_xlfn.IFS(LEFT(A4221,1)="1","1+2 kvartal",LEFT(A4221,1)="2","1+2 kvartal",LEFT(A4221,1)="3","3+4 kvartal",LEFT(A4221,1)="4","3+4 kvartal")</f>
        <v>3+4 kvartal</v>
      </c>
      <c r="D4221" s="3" t="s">
        <v>3</v>
      </c>
      <c r="E4221" s="3" t="s">
        <v>22</v>
      </c>
      <c r="F4221" s="4">
        <v>8931</v>
      </c>
      <c r="G4221" s="14">
        <v>25.3</v>
      </c>
    </row>
    <row r="4222" spans="1:7" x14ac:dyDescent="0.25">
      <c r="A4222" s="3" t="s">
        <v>187</v>
      </c>
      <c r="B4222" s="3">
        <f t="shared" si="65"/>
        <v>2023</v>
      </c>
      <c r="C4222" s="3" t="str" cm="1">
        <f t="array" ref="C4222">_xlfn.IFS(LEFT(A4222,1)="1","1+2 kvartal",LEFT(A4222,1)="2","1+2 kvartal",LEFT(A4222,1)="3","3+4 kvartal",LEFT(A4222,1)="4","3+4 kvartal")</f>
        <v>3+4 kvartal</v>
      </c>
      <c r="D4222" s="3" t="s">
        <v>3</v>
      </c>
      <c r="E4222" s="3" t="s">
        <v>23</v>
      </c>
      <c r="F4222" s="4">
        <v>4956</v>
      </c>
      <c r="G4222" s="14">
        <v>17.5</v>
      </c>
    </row>
    <row r="4223" spans="1:7" x14ac:dyDescent="0.25">
      <c r="A4223" s="3" t="s">
        <v>187</v>
      </c>
      <c r="B4223" s="3">
        <f t="shared" si="65"/>
        <v>2023</v>
      </c>
      <c r="C4223" s="3" t="str" cm="1">
        <f t="array" ref="C4223">_xlfn.IFS(LEFT(A4223,1)="1","1+2 kvartal",LEFT(A4223,1)="2","1+2 kvartal",LEFT(A4223,1)="3","3+4 kvartal",LEFT(A4223,1)="4","3+4 kvartal")</f>
        <v>3+4 kvartal</v>
      </c>
      <c r="D4223" s="3" t="s">
        <v>3</v>
      </c>
      <c r="E4223" s="3" t="s">
        <v>24</v>
      </c>
      <c r="F4223" s="4">
        <v>3036</v>
      </c>
      <c r="G4223" s="14">
        <v>12.2</v>
      </c>
    </row>
    <row r="4224" spans="1:7" x14ac:dyDescent="0.25">
      <c r="A4224" s="3" t="s">
        <v>187</v>
      </c>
      <c r="B4224" s="3">
        <f t="shared" si="65"/>
        <v>2023</v>
      </c>
      <c r="C4224" s="3" t="str" cm="1">
        <f t="array" ref="C4224">_xlfn.IFS(LEFT(A4224,1)="1","1+2 kvartal",LEFT(A4224,1)="2","1+2 kvartal",LEFT(A4224,1)="3","3+4 kvartal",LEFT(A4224,1)="4","3+4 kvartal")</f>
        <v>3+4 kvartal</v>
      </c>
      <c r="D4224" s="3" t="s">
        <v>3</v>
      </c>
      <c r="E4224" s="3" t="s">
        <v>25</v>
      </c>
      <c r="F4224" s="4">
        <v>7183</v>
      </c>
      <c r="G4224" s="14">
        <v>22.8</v>
      </c>
    </row>
    <row r="4225" spans="1:7" x14ac:dyDescent="0.25">
      <c r="A4225" s="3" t="s">
        <v>187</v>
      </c>
      <c r="B4225" s="3">
        <f t="shared" si="65"/>
        <v>2023</v>
      </c>
      <c r="C4225" s="3" t="str" cm="1">
        <f t="array" ref="C4225">_xlfn.IFS(LEFT(A4225,1)="1","1+2 kvartal",LEFT(A4225,1)="2","1+2 kvartal",LEFT(A4225,1)="3","3+4 kvartal",LEFT(A4225,1)="4","3+4 kvartal")</f>
        <v>3+4 kvartal</v>
      </c>
      <c r="D4225" s="3" t="s">
        <v>3</v>
      </c>
      <c r="E4225" s="3" t="s">
        <v>26</v>
      </c>
      <c r="F4225" s="4">
        <v>4293</v>
      </c>
      <c r="G4225" s="14">
        <v>9.3000000000000007</v>
      </c>
    </row>
    <row r="4226" spans="1:7" x14ac:dyDescent="0.25">
      <c r="A4226" s="3" t="s">
        <v>187</v>
      </c>
      <c r="B4226" s="3">
        <f t="shared" si="65"/>
        <v>2023</v>
      </c>
      <c r="C4226" s="3" t="str" cm="1">
        <f t="array" ref="C4226">_xlfn.IFS(LEFT(A4226,1)="1","1+2 kvartal",LEFT(A4226,1)="2","1+2 kvartal",LEFT(A4226,1)="3","3+4 kvartal",LEFT(A4226,1)="4","3+4 kvartal")</f>
        <v>3+4 kvartal</v>
      </c>
      <c r="D4226" s="3" t="s">
        <v>3</v>
      </c>
      <c r="E4226" s="3" t="s">
        <v>27</v>
      </c>
      <c r="F4226" s="4">
        <v>6273</v>
      </c>
      <c r="G4226" s="14">
        <v>13.8</v>
      </c>
    </row>
    <row r="4227" spans="1:7" x14ac:dyDescent="0.25">
      <c r="A4227" s="3" t="s">
        <v>187</v>
      </c>
      <c r="B4227" s="3">
        <f t="shared" si="65"/>
        <v>2023</v>
      </c>
      <c r="C4227" s="3" t="str" cm="1">
        <f t="array" ref="C4227">_xlfn.IFS(LEFT(A4227,1)="1","1+2 kvartal",LEFT(A4227,1)="2","1+2 kvartal",LEFT(A4227,1)="3","3+4 kvartal",LEFT(A4227,1)="4","3+4 kvartal")</f>
        <v>3+4 kvartal</v>
      </c>
      <c r="D4227" s="3" t="s">
        <v>3</v>
      </c>
      <c r="E4227" s="3" t="s">
        <v>28</v>
      </c>
      <c r="F4227" s="4">
        <v>2547</v>
      </c>
      <c r="G4227" s="14">
        <v>16.399999999999999</v>
      </c>
    </row>
    <row r="4228" spans="1:7" x14ac:dyDescent="0.25">
      <c r="A4228" s="3" t="s">
        <v>187</v>
      </c>
      <c r="B4228" s="3">
        <f t="shared" ref="B4228:B4291" si="66">VALUE(RIGHT(A4228,4))</f>
        <v>2023</v>
      </c>
      <c r="C4228" s="3" t="str" cm="1">
        <f t="array" ref="C4228">_xlfn.IFS(LEFT(A4228,1)="1","1+2 kvartal",LEFT(A4228,1)="2","1+2 kvartal",LEFT(A4228,1)="3","3+4 kvartal",LEFT(A4228,1)="4","3+4 kvartal")</f>
        <v>3+4 kvartal</v>
      </c>
      <c r="D4228" s="3" t="s">
        <v>3</v>
      </c>
      <c r="E4228" s="3" t="s">
        <v>29</v>
      </c>
      <c r="F4228" s="4">
        <v>4803</v>
      </c>
      <c r="G4228" s="14">
        <v>15.2</v>
      </c>
    </row>
    <row r="4229" spans="1:7" x14ac:dyDescent="0.25">
      <c r="A4229" s="3" t="s">
        <v>187</v>
      </c>
      <c r="B4229" s="3">
        <f t="shared" si="66"/>
        <v>2023</v>
      </c>
      <c r="C4229" s="3" t="str" cm="1">
        <f t="array" ref="C4229">_xlfn.IFS(LEFT(A4229,1)="1","1+2 kvartal",LEFT(A4229,1)="2","1+2 kvartal",LEFT(A4229,1)="3","3+4 kvartal",LEFT(A4229,1)="4","3+4 kvartal")</f>
        <v>3+4 kvartal</v>
      </c>
      <c r="D4229" s="3" t="s">
        <v>3</v>
      </c>
      <c r="E4229" s="3" t="s">
        <v>30</v>
      </c>
      <c r="F4229" s="4">
        <v>4289</v>
      </c>
      <c r="G4229" s="14">
        <v>17.3</v>
      </c>
    </row>
    <row r="4230" spans="1:7" x14ac:dyDescent="0.25">
      <c r="A4230" s="3" t="s">
        <v>187</v>
      </c>
      <c r="B4230" s="3">
        <f t="shared" si="66"/>
        <v>2023</v>
      </c>
      <c r="C4230" s="3" t="str" cm="1">
        <f t="array" ref="C4230">_xlfn.IFS(LEFT(A4230,1)="1","1+2 kvartal",LEFT(A4230,1)="2","1+2 kvartal",LEFT(A4230,1)="3","3+4 kvartal",LEFT(A4230,1)="4","3+4 kvartal")</f>
        <v>3+4 kvartal</v>
      </c>
      <c r="D4230" s="3" t="s">
        <v>3</v>
      </c>
      <c r="E4230" s="3" t="s">
        <v>31</v>
      </c>
      <c r="F4230" s="4">
        <v>9370</v>
      </c>
      <c r="G4230" s="14">
        <v>25.7</v>
      </c>
    </row>
    <row r="4231" spans="1:7" x14ac:dyDescent="0.25">
      <c r="A4231" s="3" t="s">
        <v>187</v>
      </c>
      <c r="B4231" s="3">
        <f t="shared" si="66"/>
        <v>2023</v>
      </c>
      <c r="C4231" s="3" t="str" cm="1">
        <f t="array" ref="C4231">_xlfn.IFS(LEFT(A4231,1)="1","1+2 kvartal",LEFT(A4231,1)="2","1+2 kvartal",LEFT(A4231,1)="3","3+4 kvartal",LEFT(A4231,1)="4","3+4 kvartal")</f>
        <v>3+4 kvartal</v>
      </c>
      <c r="D4231" s="3" t="s">
        <v>3</v>
      </c>
      <c r="E4231" s="3" t="s">
        <v>32</v>
      </c>
      <c r="F4231" s="4">
        <v>8102</v>
      </c>
      <c r="G4231" s="14">
        <v>23.6</v>
      </c>
    </row>
    <row r="4232" spans="1:7" x14ac:dyDescent="0.25">
      <c r="A4232" s="3" t="s">
        <v>187</v>
      </c>
      <c r="B4232" s="3">
        <f t="shared" si="66"/>
        <v>2023</v>
      </c>
      <c r="C4232" s="3" t="str" cm="1">
        <f t="array" ref="C4232">_xlfn.IFS(LEFT(A4232,1)="1","1+2 kvartal",LEFT(A4232,1)="2","1+2 kvartal",LEFT(A4232,1)="3","3+4 kvartal",LEFT(A4232,1)="4","3+4 kvartal")</f>
        <v>3+4 kvartal</v>
      </c>
      <c r="D4232" s="3" t="s">
        <v>3</v>
      </c>
      <c r="E4232" s="3" t="s">
        <v>33</v>
      </c>
      <c r="F4232" s="4">
        <v>4014</v>
      </c>
      <c r="G4232" s="14">
        <v>21.2</v>
      </c>
    </row>
    <row r="4233" spans="1:7" x14ac:dyDescent="0.25">
      <c r="A4233" s="3" t="s">
        <v>187</v>
      </c>
      <c r="B4233" s="3">
        <f t="shared" si="66"/>
        <v>2023</v>
      </c>
      <c r="C4233" s="3" t="str" cm="1">
        <f t="array" ref="C4233">_xlfn.IFS(LEFT(A4233,1)="1","1+2 kvartal",LEFT(A4233,1)="2","1+2 kvartal",LEFT(A4233,1)="3","3+4 kvartal",LEFT(A4233,1)="4","3+4 kvartal")</f>
        <v>3+4 kvartal</v>
      </c>
      <c r="D4233" s="3" t="s">
        <v>3</v>
      </c>
      <c r="E4233" s="3" t="s">
        <v>34</v>
      </c>
      <c r="F4233" s="4">
        <v>5592</v>
      </c>
      <c r="G4233" s="14">
        <v>18.600000000000001</v>
      </c>
    </row>
    <row r="4234" spans="1:7" x14ac:dyDescent="0.25">
      <c r="A4234" s="3" t="s">
        <v>187</v>
      </c>
      <c r="B4234" s="3">
        <f t="shared" si="66"/>
        <v>2023</v>
      </c>
      <c r="C4234" s="3" t="str" cm="1">
        <f t="array" ref="C4234">_xlfn.IFS(LEFT(A4234,1)="1","1+2 kvartal",LEFT(A4234,1)="2","1+2 kvartal",LEFT(A4234,1)="3","3+4 kvartal",LEFT(A4234,1)="4","3+4 kvartal")</f>
        <v>3+4 kvartal</v>
      </c>
      <c r="D4234" s="3" t="s">
        <v>3</v>
      </c>
      <c r="E4234" s="3" t="s">
        <v>35</v>
      </c>
      <c r="F4234" s="4">
        <v>6765</v>
      </c>
      <c r="G4234" s="14">
        <v>17.600000000000001</v>
      </c>
    </row>
    <row r="4235" spans="1:7" x14ac:dyDescent="0.25">
      <c r="A4235" s="3" t="s">
        <v>187</v>
      </c>
      <c r="B4235" s="3">
        <f t="shared" si="66"/>
        <v>2023</v>
      </c>
      <c r="C4235" s="3" t="str" cm="1">
        <f t="array" ref="C4235">_xlfn.IFS(LEFT(A4235,1)="1","1+2 kvartal",LEFT(A4235,1)="2","1+2 kvartal",LEFT(A4235,1)="3","3+4 kvartal",LEFT(A4235,1)="4","3+4 kvartal")</f>
        <v>3+4 kvartal</v>
      </c>
      <c r="D4235" s="3" t="s">
        <v>3</v>
      </c>
      <c r="E4235" s="3" t="s">
        <v>36</v>
      </c>
      <c r="F4235" s="4">
        <v>3094</v>
      </c>
      <c r="G4235" s="14">
        <v>16.7</v>
      </c>
    </row>
    <row r="4236" spans="1:7" x14ac:dyDescent="0.25">
      <c r="A4236" s="3" t="s">
        <v>187</v>
      </c>
      <c r="B4236" s="3">
        <f t="shared" si="66"/>
        <v>2023</v>
      </c>
      <c r="C4236" s="3" t="str" cm="1">
        <f t="array" ref="C4236">_xlfn.IFS(LEFT(A4236,1)="1","1+2 kvartal",LEFT(A4236,1)="2","1+2 kvartal",LEFT(A4236,1)="3","3+4 kvartal",LEFT(A4236,1)="4","3+4 kvartal")</f>
        <v>3+4 kvartal</v>
      </c>
      <c r="D4236" s="3" t="s">
        <v>3</v>
      </c>
      <c r="E4236" s="3" t="s">
        <v>37</v>
      </c>
      <c r="F4236" s="4">
        <v>11726</v>
      </c>
      <c r="G4236" s="14">
        <v>20.6</v>
      </c>
    </row>
    <row r="4237" spans="1:7" x14ac:dyDescent="0.25">
      <c r="A4237" s="3" t="s">
        <v>187</v>
      </c>
      <c r="B4237" s="3">
        <f t="shared" si="66"/>
        <v>2023</v>
      </c>
      <c r="C4237" s="3" t="str" cm="1">
        <f t="array" ref="C4237">_xlfn.IFS(LEFT(A4237,1)="1","1+2 kvartal",LEFT(A4237,1)="2","1+2 kvartal",LEFT(A4237,1)="3","3+4 kvartal",LEFT(A4237,1)="4","3+4 kvartal")</f>
        <v>3+4 kvartal</v>
      </c>
      <c r="D4237" s="3" t="s">
        <v>3</v>
      </c>
      <c r="E4237" s="3" t="s">
        <v>38</v>
      </c>
      <c r="F4237" s="4">
        <v>4782</v>
      </c>
      <c r="G4237" s="14">
        <v>13.6</v>
      </c>
    </row>
    <row r="4238" spans="1:7" x14ac:dyDescent="0.25">
      <c r="A4238" s="3" t="s">
        <v>187</v>
      </c>
      <c r="B4238" s="3">
        <f t="shared" si="66"/>
        <v>2023</v>
      </c>
      <c r="C4238" s="3" t="str" cm="1">
        <f t="array" ref="C4238">_xlfn.IFS(LEFT(A4238,1)="1","1+2 kvartal",LEFT(A4238,1)="2","1+2 kvartal",LEFT(A4238,1)="3","3+4 kvartal",LEFT(A4238,1)="4","3+4 kvartal")</f>
        <v>3+4 kvartal</v>
      </c>
      <c r="D4238" s="3" t="s">
        <v>3</v>
      </c>
      <c r="E4238" s="3" t="s">
        <v>39</v>
      </c>
      <c r="F4238" s="4">
        <v>9406</v>
      </c>
      <c r="G4238" s="14">
        <v>23.9</v>
      </c>
    </row>
    <row r="4239" spans="1:7" x14ac:dyDescent="0.25">
      <c r="A4239" s="3" t="s">
        <v>187</v>
      </c>
      <c r="B4239" s="3">
        <f t="shared" si="66"/>
        <v>2023</v>
      </c>
      <c r="C4239" s="3" t="str" cm="1">
        <f t="array" ref="C4239">_xlfn.IFS(LEFT(A4239,1)="1","1+2 kvartal",LEFT(A4239,1)="2","1+2 kvartal",LEFT(A4239,1)="3","3+4 kvartal",LEFT(A4239,1)="4","3+4 kvartal")</f>
        <v>3+4 kvartal</v>
      </c>
      <c r="D4239" s="3" t="s">
        <v>3</v>
      </c>
      <c r="E4239" s="3" t="s">
        <v>40</v>
      </c>
      <c r="F4239" s="4">
        <v>9148</v>
      </c>
      <c r="G4239" s="14">
        <v>19.8</v>
      </c>
    </row>
    <row r="4240" spans="1:7" x14ac:dyDescent="0.25">
      <c r="A4240" s="3" t="s">
        <v>187</v>
      </c>
      <c r="B4240" s="3">
        <f t="shared" si="66"/>
        <v>2023</v>
      </c>
      <c r="C4240" s="3" t="str" cm="1">
        <f t="array" ref="C4240">_xlfn.IFS(LEFT(A4240,1)="1","1+2 kvartal",LEFT(A4240,1)="2","1+2 kvartal",LEFT(A4240,1)="3","3+4 kvartal",LEFT(A4240,1)="4","3+4 kvartal")</f>
        <v>3+4 kvartal</v>
      </c>
      <c r="D4240" s="3" t="s">
        <v>3</v>
      </c>
      <c r="E4240" s="3" t="s">
        <v>41</v>
      </c>
      <c r="F4240" s="4">
        <v>7324</v>
      </c>
      <c r="G4240" s="4">
        <v>20</v>
      </c>
    </row>
    <row r="4241" spans="1:7" x14ac:dyDescent="0.25">
      <c r="A4241" s="3" t="s">
        <v>187</v>
      </c>
      <c r="B4241" s="3">
        <f t="shared" si="66"/>
        <v>2023</v>
      </c>
      <c r="C4241" s="3" t="str" cm="1">
        <f t="array" ref="C4241">_xlfn.IFS(LEFT(A4241,1)="1","1+2 kvartal",LEFT(A4241,1)="2","1+2 kvartal",LEFT(A4241,1)="3","3+4 kvartal",LEFT(A4241,1)="4","3+4 kvartal")</f>
        <v>3+4 kvartal</v>
      </c>
      <c r="D4241" s="3" t="s">
        <v>3</v>
      </c>
      <c r="E4241" s="3" t="s">
        <v>42</v>
      </c>
      <c r="F4241" s="4">
        <v>13059</v>
      </c>
      <c r="G4241" s="14">
        <v>20.9</v>
      </c>
    </row>
    <row r="4242" spans="1:7" x14ac:dyDescent="0.25">
      <c r="A4242" s="3" t="s">
        <v>187</v>
      </c>
      <c r="B4242" s="3">
        <f t="shared" si="66"/>
        <v>2023</v>
      </c>
      <c r="C4242" s="3" t="str" cm="1">
        <f t="array" ref="C4242">_xlfn.IFS(LEFT(A4242,1)="1","1+2 kvartal",LEFT(A4242,1)="2","1+2 kvartal",LEFT(A4242,1)="3","3+4 kvartal",LEFT(A4242,1)="4","3+4 kvartal")</f>
        <v>3+4 kvartal</v>
      </c>
      <c r="D4242" s="3" t="s">
        <v>3</v>
      </c>
      <c r="E4242" s="3" t="s">
        <v>43</v>
      </c>
      <c r="F4242" s="4">
        <v>5841</v>
      </c>
      <c r="G4242" s="14">
        <v>16.899999999999999</v>
      </c>
    </row>
    <row r="4243" spans="1:7" x14ac:dyDescent="0.25">
      <c r="A4243" s="3" t="s">
        <v>187</v>
      </c>
      <c r="B4243" s="3">
        <f t="shared" si="66"/>
        <v>2023</v>
      </c>
      <c r="C4243" s="3" t="str" cm="1">
        <f t="array" ref="C4243">_xlfn.IFS(LEFT(A4243,1)="1","1+2 kvartal",LEFT(A4243,1)="2","1+2 kvartal",LEFT(A4243,1)="3","3+4 kvartal",LEFT(A4243,1)="4","3+4 kvartal")</f>
        <v>3+4 kvartal</v>
      </c>
      <c r="D4243" s="3" t="s">
        <v>3</v>
      </c>
      <c r="E4243" s="3" t="s">
        <v>44</v>
      </c>
      <c r="F4243" s="4">
        <v>6184</v>
      </c>
      <c r="G4243" s="4">
        <v>17</v>
      </c>
    </row>
    <row r="4244" spans="1:7" x14ac:dyDescent="0.25">
      <c r="A4244" s="3" t="s">
        <v>187</v>
      </c>
      <c r="B4244" s="3">
        <f t="shared" si="66"/>
        <v>2023</v>
      </c>
      <c r="C4244" s="3" t="str" cm="1">
        <f t="array" ref="C4244">_xlfn.IFS(LEFT(A4244,1)="1","1+2 kvartal",LEFT(A4244,1)="2","1+2 kvartal",LEFT(A4244,1)="3","3+4 kvartal",LEFT(A4244,1)="4","3+4 kvartal")</f>
        <v>3+4 kvartal</v>
      </c>
      <c r="D4244" s="3" t="s">
        <v>3</v>
      </c>
      <c r="E4244" s="3" t="s">
        <v>45</v>
      </c>
      <c r="F4244" s="4">
        <v>1471</v>
      </c>
      <c r="G4244" s="14">
        <v>10.6</v>
      </c>
    </row>
    <row r="4245" spans="1:7" x14ac:dyDescent="0.25">
      <c r="A4245" s="3" t="s">
        <v>187</v>
      </c>
      <c r="B4245" s="3">
        <f t="shared" si="66"/>
        <v>2023</v>
      </c>
      <c r="C4245" s="3" t="str" cm="1">
        <f t="array" ref="C4245">_xlfn.IFS(LEFT(A4245,1)="1","1+2 kvartal",LEFT(A4245,1)="2","1+2 kvartal",LEFT(A4245,1)="3","3+4 kvartal",LEFT(A4245,1)="4","3+4 kvartal")</f>
        <v>3+4 kvartal</v>
      </c>
      <c r="D4245" s="3" t="s">
        <v>3</v>
      </c>
      <c r="E4245" s="3" t="s">
        <v>46</v>
      </c>
      <c r="F4245" s="4">
        <v>5406</v>
      </c>
      <c r="G4245" s="14">
        <v>20.3</v>
      </c>
    </row>
    <row r="4246" spans="1:7" x14ac:dyDescent="0.25">
      <c r="A4246" s="3" t="s">
        <v>187</v>
      </c>
      <c r="B4246" s="3">
        <f t="shared" si="66"/>
        <v>2023</v>
      </c>
      <c r="C4246" s="3" t="str" cm="1">
        <f t="array" ref="C4246">_xlfn.IFS(LEFT(A4246,1)="1","1+2 kvartal",LEFT(A4246,1)="2","1+2 kvartal",LEFT(A4246,1)="3","3+4 kvartal",LEFT(A4246,1)="4","3+4 kvartal")</f>
        <v>3+4 kvartal</v>
      </c>
      <c r="D4246" s="3" t="s">
        <v>3</v>
      </c>
      <c r="E4246" s="3" t="s">
        <v>47</v>
      </c>
      <c r="F4246" s="4">
        <v>3174</v>
      </c>
      <c r="G4246" s="14">
        <v>20.5</v>
      </c>
    </row>
    <row r="4247" spans="1:7" x14ac:dyDescent="0.25">
      <c r="A4247" s="3" t="s">
        <v>187</v>
      </c>
      <c r="B4247" s="3">
        <f t="shared" si="66"/>
        <v>2023</v>
      </c>
      <c r="C4247" s="3" t="str" cm="1">
        <f t="array" ref="C4247">_xlfn.IFS(LEFT(A4247,1)="1","1+2 kvartal",LEFT(A4247,1)="2","1+2 kvartal",LEFT(A4247,1)="3","3+4 kvartal",LEFT(A4247,1)="4","3+4 kvartal")</f>
        <v>3+4 kvartal</v>
      </c>
      <c r="D4247" s="3" t="s">
        <v>3</v>
      </c>
      <c r="E4247" s="3" t="s">
        <v>48</v>
      </c>
      <c r="F4247" s="4">
        <v>5247</v>
      </c>
      <c r="G4247" s="14">
        <v>22.8</v>
      </c>
    </row>
    <row r="4248" spans="1:7" x14ac:dyDescent="0.25">
      <c r="A4248" s="3" t="s">
        <v>187</v>
      </c>
      <c r="B4248" s="3">
        <f t="shared" si="66"/>
        <v>2023</v>
      </c>
      <c r="C4248" s="3" t="str" cm="1">
        <f t="array" ref="C4248">_xlfn.IFS(LEFT(A4248,1)="1","1+2 kvartal",LEFT(A4248,1)="2","1+2 kvartal",LEFT(A4248,1)="3","3+4 kvartal",LEFT(A4248,1)="4","3+4 kvartal")</f>
        <v>3+4 kvartal</v>
      </c>
      <c r="D4248" s="3" t="s">
        <v>3</v>
      </c>
      <c r="E4248" s="3" t="s">
        <v>49</v>
      </c>
      <c r="F4248" s="4">
        <v>7430</v>
      </c>
      <c r="G4248" s="14">
        <v>24.7</v>
      </c>
    </row>
    <row r="4249" spans="1:7" x14ac:dyDescent="0.25">
      <c r="A4249" s="3" t="s">
        <v>187</v>
      </c>
      <c r="B4249" s="3">
        <f t="shared" si="66"/>
        <v>2023</v>
      </c>
      <c r="C4249" s="3" t="str" cm="1">
        <f t="array" ref="C4249">_xlfn.IFS(LEFT(A4249,1)="1","1+2 kvartal",LEFT(A4249,1)="2","1+2 kvartal",LEFT(A4249,1)="3","3+4 kvartal",LEFT(A4249,1)="4","3+4 kvartal")</f>
        <v>3+4 kvartal</v>
      </c>
      <c r="D4249" s="3" t="s">
        <v>3</v>
      </c>
      <c r="E4249" s="3" t="s">
        <v>50</v>
      </c>
      <c r="F4249" s="4">
        <v>3199</v>
      </c>
      <c r="G4249" s="14">
        <v>22.3</v>
      </c>
    </row>
    <row r="4250" spans="1:7" x14ac:dyDescent="0.25">
      <c r="A4250" s="3" t="s">
        <v>187</v>
      </c>
      <c r="B4250" s="3">
        <f t="shared" si="66"/>
        <v>2023</v>
      </c>
      <c r="C4250" s="3" t="str" cm="1">
        <f t="array" ref="C4250">_xlfn.IFS(LEFT(A4250,1)="1","1+2 kvartal",LEFT(A4250,1)="2","1+2 kvartal",LEFT(A4250,1)="3","3+4 kvartal",LEFT(A4250,1)="4","3+4 kvartal")</f>
        <v>3+4 kvartal</v>
      </c>
      <c r="D4250" s="3" t="s">
        <v>3</v>
      </c>
      <c r="E4250" s="3" t="s">
        <v>51</v>
      </c>
      <c r="F4250" s="4">
        <v>11473</v>
      </c>
      <c r="G4250" s="14">
        <v>18.899999999999999</v>
      </c>
    </row>
    <row r="4251" spans="1:7" x14ac:dyDescent="0.25">
      <c r="A4251" s="3" t="s">
        <v>187</v>
      </c>
      <c r="B4251" s="3">
        <f t="shared" si="66"/>
        <v>2023</v>
      </c>
      <c r="C4251" s="3" t="str" cm="1">
        <f t="array" ref="C4251">_xlfn.IFS(LEFT(A4251,1)="1","1+2 kvartal",LEFT(A4251,1)="2","1+2 kvartal",LEFT(A4251,1)="3","3+4 kvartal",LEFT(A4251,1)="4","3+4 kvartal")</f>
        <v>3+4 kvartal</v>
      </c>
      <c r="D4251" s="3" t="s">
        <v>3</v>
      </c>
      <c r="E4251" s="3" t="s">
        <v>52</v>
      </c>
      <c r="F4251" s="4">
        <v>59618</v>
      </c>
      <c r="G4251" s="14">
        <v>12.1</v>
      </c>
    </row>
    <row r="4252" spans="1:7" x14ac:dyDescent="0.25">
      <c r="A4252" s="3" t="s">
        <v>187</v>
      </c>
      <c r="B4252" s="3">
        <f t="shared" si="66"/>
        <v>2023</v>
      </c>
      <c r="C4252" s="3" t="str" cm="1">
        <f t="array" ref="C4252">_xlfn.IFS(LEFT(A4252,1)="1","1+2 kvartal",LEFT(A4252,1)="2","1+2 kvartal",LEFT(A4252,1)="3","3+4 kvartal",LEFT(A4252,1)="4","3+4 kvartal")</f>
        <v>3+4 kvartal</v>
      </c>
      <c r="D4252" s="3" t="s">
        <v>3</v>
      </c>
      <c r="E4252" s="3" t="s">
        <v>53</v>
      </c>
      <c r="F4252" s="4">
        <v>7138</v>
      </c>
      <c r="G4252" s="14">
        <v>17.8</v>
      </c>
    </row>
    <row r="4253" spans="1:7" x14ac:dyDescent="0.25">
      <c r="A4253" s="3" t="s">
        <v>187</v>
      </c>
      <c r="B4253" s="3">
        <f t="shared" si="66"/>
        <v>2023</v>
      </c>
      <c r="C4253" s="3" t="str" cm="1">
        <f t="array" ref="C4253">_xlfn.IFS(LEFT(A4253,1)="1","1+2 kvartal",LEFT(A4253,1)="2","1+2 kvartal",LEFT(A4253,1)="3","3+4 kvartal",LEFT(A4253,1)="4","3+4 kvartal")</f>
        <v>3+4 kvartal</v>
      </c>
      <c r="D4253" s="3" t="s">
        <v>3</v>
      </c>
      <c r="E4253" s="3" t="s">
        <v>54</v>
      </c>
      <c r="F4253" s="4">
        <v>2140</v>
      </c>
      <c r="G4253" s="4">
        <v>31</v>
      </c>
    </row>
    <row r="4254" spans="1:7" x14ac:dyDescent="0.25">
      <c r="A4254" s="3" t="s">
        <v>187</v>
      </c>
      <c r="B4254" s="3">
        <f t="shared" si="66"/>
        <v>2023</v>
      </c>
      <c r="C4254" s="3" t="str" cm="1">
        <f t="array" ref="C4254">_xlfn.IFS(LEFT(A4254,1)="1","1+2 kvartal",LEFT(A4254,1)="2","1+2 kvartal",LEFT(A4254,1)="3","3+4 kvartal",LEFT(A4254,1)="4","3+4 kvartal")</f>
        <v>3+4 kvartal</v>
      </c>
      <c r="D4254" s="3" t="s">
        <v>3</v>
      </c>
      <c r="E4254" s="3" t="s">
        <v>55</v>
      </c>
      <c r="F4254" s="4">
        <v>2669</v>
      </c>
      <c r="G4254" s="14">
        <v>15.2</v>
      </c>
    </row>
    <row r="4255" spans="1:7" x14ac:dyDescent="0.25">
      <c r="A4255" s="3" t="s">
        <v>187</v>
      </c>
      <c r="B4255" s="3">
        <f t="shared" si="66"/>
        <v>2023</v>
      </c>
      <c r="C4255" s="3" t="str" cm="1">
        <f t="array" ref="C4255">_xlfn.IFS(LEFT(A4255,1)="1","1+2 kvartal",LEFT(A4255,1)="2","1+2 kvartal",LEFT(A4255,1)="3","3+4 kvartal",LEFT(A4255,1)="4","3+4 kvartal")</f>
        <v>3+4 kvartal</v>
      </c>
      <c r="D4255" s="3" t="s">
        <v>3</v>
      </c>
      <c r="E4255" s="3" t="s">
        <v>56</v>
      </c>
      <c r="F4255" s="4">
        <v>2586</v>
      </c>
      <c r="G4255" s="14">
        <v>22.2</v>
      </c>
    </row>
    <row r="4256" spans="1:7" x14ac:dyDescent="0.25">
      <c r="A4256" s="3" t="s">
        <v>187</v>
      </c>
      <c r="B4256" s="3">
        <f t="shared" si="66"/>
        <v>2023</v>
      </c>
      <c r="C4256" s="3" t="str" cm="1">
        <f t="array" ref="C4256">_xlfn.IFS(LEFT(A4256,1)="1","1+2 kvartal",LEFT(A4256,1)="2","1+2 kvartal",LEFT(A4256,1)="3","3+4 kvartal",LEFT(A4256,1)="4","3+4 kvartal")</f>
        <v>3+4 kvartal</v>
      </c>
      <c r="D4256" s="3" t="s">
        <v>3</v>
      </c>
      <c r="E4256" s="3" t="s">
        <v>57</v>
      </c>
      <c r="F4256" s="4">
        <v>7719</v>
      </c>
      <c r="G4256" s="14">
        <v>32.799999999999997</v>
      </c>
    </row>
    <row r="4257" spans="1:7" x14ac:dyDescent="0.25">
      <c r="A4257" s="3" t="s">
        <v>187</v>
      </c>
      <c r="B4257" s="3">
        <f t="shared" si="66"/>
        <v>2023</v>
      </c>
      <c r="C4257" s="3" t="str" cm="1">
        <f t="array" ref="C4257">_xlfn.IFS(LEFT(A4257,1)="1","1+2 kvartal",LEFT(A4257,1)="2","1+2 kvartal",LEFT(A4257,1)="3","3+4 kvartal",LEFT(A4257,1)="4","3+4 kvartal")</f>
        <v>3+4 kvartal</v>
      </c>
      <c r="D4257" s="3" t="s">
        <v>3</v>
      </c>
      <c r="E4257" s="3" t="s">
        <v>58</v>
      </c>
      <c r="F4257" s="4">
        <v>3857</v>
      </c>
      <c r="G4257" s="14">
        <v>10.3</v>
      </c>
    </row>
    <row r="4258" spans="1:7" x14ac:dyDescent="0.25">
      <c r="A4258" s="3" t="s">
        <v>187</v>
      </c>
      <c r="B4258" s="3">
        <f t="shared" si="66"/>
        <v>2023</v>
      </c>
      <c r="C4258" s="3" t="str" cm="1">
        <f t="array" ref="C4258">_xlfn.IFS(LEFT(A4258,1)="1","1+2 kvartal",LEFT(A4258,1)="2","1+2 kvartal",LEFT(A4258,1)="3","3+4 kvartal",LEFT(A4258,1)="4","3+4 kvartal")</f>
        <v>3+4 kvartal</v>
      </c>
      <c r="D4258" s="3" t="s">
        <v>3</v>
      </c>
      <c r="E4258" s="3" t="s">
        <v>59</v>
      </c>
      <c r="F4258" s="4">
        <v>212</v>
      </c>
      <c r="G4258" s="14">
        <v>22.6</v>
      </c>
    </row>
    <row r="4259" spans="1:7" x14ac:dyDescent="0.25">
      <c r="A4259" s="3" t="s">
        <v>187</v>
      </c>
      <c r="B4259" s="3">
        <f t="shared" si="66"/>
        <v>2023</v>
      </c>
      <c r="C4259" s="3" t="str" cm="1">
        <f t="array" ref="C4259">_xlfn.IFS(LEFT(A4259,1)="1","1+2 kvartal",LEFT(A4259,1)="2","1+2 kvartal",LEFT(A4259,1)="3","3+4 kvartal",LEFT(A4259,1)="4","3+4 kvartal")</f>
        <v>3+4 kvartal</v>
      </c>
      <c r="D4259" s="3" t="s">
        <v>3</v>
      </c>
      <c r="E4259" s="3" t="s">
        <v>60</v>
      </c>
      <c r="F4259" s="4">
        <v>5813</v>
      </c>
      <c r="G4259" s="14">
        <v>22.5</v>
      </c>
    </row>
    <row r="4260" spans="1:7" x14ac:dyDescent="0.25">
      <c r="A4260" s="3" t="s">
        <v>187</v>
      </c>
      <c r="B4260" s="3">
        <f t="shared" si="66"/>
        <v>2023</v>
      </c>
      <c r="C4260" s="3" t="str" cm="1">
        <f t="array" ref="C4260">_xlfn.IFS(LEFT(A4260,1)="1","1+2 kvartal",LEFT(A4260,1)="2","1+2 kvartal",LEFT(A4260,1)="3","3+4 kvartal",LEFT(A4260,1)="4","3+4 kvartal")</f>
        <v>3+4 kvartal</v>
      </c>
      <c r="D4260" s="3" t="s">
        <v>3</v>
      </c>
      <c r="E4260" s="3" t="s">
        <v>61</v>
      </c>
      <c r="F4260" s="4">
        <v>4718</v>
      </c>
      <c r="G4260" s="14">
        <v>19.3</v>
      </c>
    </row>
    <row r="4261" spans="1:7" x14ac:dyDescent="0.25">
      <c r="A4261" s="3" t="s">
        <v>187</v>
      </c>
      <c r="B4261" s="3">
        <f t="shared" si="66"/>
        <v>2023</v>
      </c>
      <c r="C4261" s="3" t="str" cm="1">
        <f t="array" ref="C4261">_xlfn.IFS(LEFT(A4261,1)="1","1+2 kvartal",LEFT(A4261,1)="2","1+2 kvartal",LEFT(A4261,1)="3","3+4 kvartal",LEFT(A4261,1)="4","3+4 kvartal")</f>
        <v>3+4 kvartal</v>
      </c>
      <c r="D4261" s="3" t="s">
        <v>3</v>
      </c>
      <c r="E4261" s="3" t="s">
        <v>62</v>
      </c>
      <c r="F4261" s="4">
        <v>3177</v>
      </c>
      <c r="G4261" s="14">
        <v>26.6</v>
      </c>
    </row>
    <row r="4262" spans="1:7" x14ac:dyDescent="0.25">
      <c r="A4262" s="3" t="s">
        <v>187</v>
      </c>
      <c r="B4262" s="3">
        <f t="shared" si="66"/>
        <v>2023</v>
      </c>
      <c r="C4262" s="3" t="str" cm="1">
        <f t="array" ref="C4262">_xlfn.IFS(LEFT(A4262,1)="1","1+2 kvartal",LEFT(A4262,1)="2","1+2 kvartal",LEFT(A4262,1)="3","3+4 kvartal",LEFT(A4262,1)="4","3+4 kvartal")</f>
        <v>3+4 kvartal</v>
      </c>
      <c r="D4262" s="3" t="s">
        <v>3</v>
      </c>
      <c r="E4262" s="3" t="s">
        <v>63</v>
      </c>
      <c r="F4262" s="4">
        <v>5655</v>
      </c>
      <c r="G4262" s="14">
        <v>24.8</v>
      </c>
    </row>
    <row r="4263" spans="1:7" x14ac:dyDescent="0.25">
      <c r="A4263" s="3" t="s">
        <v>187</v>
      </c>
      <c r="B4263" s="3">
        <f t="shared" si="66"/>
        <v>2023</v>
      </c>
      <c r="C4263" s="3" t="str" cm="1">
        <f t="array" ref="C4263">_xlfn.IFS(LEFT(A4263,1)="1","1+2 kvartal",LEFT(A4263,1)="2","1+2 kvartal",LEFT(A4263,1)="3","3+4 kvartal",LEFT(A4263,1)="4","3+4 kvartal")</f>
        <v>3+4 kvartal</v>
      </c>
      <c r="D4263" s="3" t="s">
        <v>3</v>
      </c>
      <c r="E4263" s="3" t="s">
        <v>64</v>
      </c>
      <c r="F4263" s="4">
        <v>4027</v>
      </c>
      <c r="G4263" s="4">
        <v>22</v>
      </c>
    </row>
    <row r="4264" spans="1:7" x14ac:dyDescent="0.25">
      <c r="A4264" s="3" t="s">
        <v>187</v>
      </c>
      <c r="B4264" s="3">
        <f t="shared" si="66"/>
        <v>2023</v>
      </c>
      <c r="C4264" s="3" t="str" cm="1">
        <f t="array" ref="C4264">_xlfn.IFS(LEFT(A4264,1)="1","1+2 kvartal",LEFT(A4264,1)="2","1+2 kvartal",LEFT(A4264,1)="3","3+4 kvartal",LEFT(A4264,1)="4","3+4 kvartal")</f>
        <v>3+4 kvartal</v>
      </c>
      <c r="D4264" s="3" t="s">
        <v>3</v>
      </c>
      <c r="E4264" s="3" t="s">
        <v>65</v>
      </c>
      <c r="F4264" s="4">
        <v>4921</v>
      </c>
      <c r="G4264" s="14">
        <v>24.9</v>
      </c>
    </row>
    <row r="4265" spans="1:7" x14ac:dyDescent="0.25">
      <c r="A4265" s="3" t="s">
        <v>187</v>
      </c>
      <c r="B4265" s="3">
        <f t="shared" si="66"/>
        <v>2023</v>
      </c>
      <c r="C4265" s="3" t="str" cm="1">
        <f t="array" ref="C4265">_xlfn.IFS(LEFT(A4265,1)="1","1+2 kvartal",LEFT(A4265,1)="2","1+2 kvartal",LEFT(A4265,1)="3","3+4 kvartal",LEFT(A4265,1)="4","3+4 kvartal")</f>
        <v>3+4 kvartal</v>
      </c>
      <c r="D4265" s="3" t="s">
        <v>3</v>
      </c>
      <c r="E4265" s="3" t="s">
        <v>66</v>
      </c>
      <c r="F4265" s="4">
        <v>10775</v>
      </c>
      <c r="G4265" s="14">
        <v>20.100000000000001</v>
      </c>
    </row>
    <row r="4266" spans="1:7" x14ac:dyDescent="0.25">
      <c r="A4266" s="3" t="s">
        <v>187</v>
      </c>
      <c r="B4266" s="3">
        <f t="shared" si="66"/>
        <v>2023</v>
      </c>
      <c r="C4266" s="3" t="str" cm="1">
        <f t="array" ref="C4266">_xlfn.IFS(LEFT(A4266,1)="1","1+2 kvartal",LEFT(A4266,1)="2","1+2 kvartal",LEFT(A4266,1)="3","3+4 kvartal",LEFT(A4266,1)="4","3+4 kvartal")</f>
        <v>3+4 kvartal</v>
      </c>
      <c r="D4266" s="3" t="s">
        <v>3</v>
      </c>
      <c r="E4266" s="3" t="s">
        <v>67</v>
      </c>
      <c r="F4266" s="4">
        <v>2852</v>
      </c>
      <c r="G4266" s="14">
        <v>20.100000000000001</v>
      </c>
    </row>
    <row r="4267" spans="1:7" x14ac:dyDescent="0.25">
      <c r="A4267" s="3" t="s">
        <v>187</v>
      </c>
      <c r="B4267" s="3">
        <f t="shared" si="66"/>
        <v>2023</v>
      </c>
      <c r="C4267" s="3" t="str" cm="1">
        <f t="array" ref="C4267">_xlfn.IFS(LEFT(A4267,1)="1","1+2 kvartal",LEFT(A4267,1)="2","1+2 kvartal",LEFT(A4267,1)="3","3+4 kvartal",LEFT(A4267,1)="4","3+4 kvartal")</f>
        <v>3+4 kvartal</v>
      </c>
      <c r="D4267" s="3" t="s">
        <v>3</v>
      </c>
      <c r="E4267" s="3" t="s">
        <v>68</v>
      </c>
      <c r="F4267" s="4">
        <v>28493</v>
      </c>
      <c r="G4267" s="14">
        <v>20.100000000000001</v>
      </c>
    </row>
    <row r="4268" spans="1:7" x14ac:dyDescent="0.25">
      <c r="A4268" s="3" t="s">
        <v>187</v>
      </c>
      <c r="B4268" s="3">
        <f t="shared" si="66"/>
        <v>2023</v>
      </c>
      <c r="C4268" s="3" t="str" cm="1">
        <f t="array" ref="C4268">_xlfn.IFS(LEFT(A4268,1)="1","1+2 kvartal",LEFT(A4268,1)="2","1+2 kvartal",LEFT(A4268,1)="3","3+4 kvartal",LEFT(A4268,1)="4","3+4 kvartal")</f>
        <v>3+4 kvartal</v>
      </c>
      <c r="D4268" s="3" t="s">
        <v>3</v>
      </c>
      <c r="E4268" s="3" t="s">
        <v>69</v>
      </c>
      <c r="F4268" s="4">
        <v>5008</v>
      </c>
      <c r="G4268" s="14">
        <v>26.4</v>
      </c>
    </row>
    <row r="4269" spans="1:7" x14ac:dyDescent="0.25">
      <c r="A4269" s="3" t="s">
        <v>187</v>
      </c>
      <c r="B4269" s="3">
        <f t="shared" si="66"/>
        <v>2023</v>
      </c>
      <c r="C4269" s="3" t="str" cm="1">
        <f t="array" ref="C4269">_xlfn.IFS(LEFT(A4269,1)="1","1+2 kvartal",LEFT(A4269,1)="2","1+2 kvartal",LEFT(A4269,1)="3","3+4 kvartal",LEFT(A4269,1)="4","3+4 kvartal")</f>
        <v>3+4 kvartal</v>
      </c>
      <c r="D4269" s="3" t="s">
        <v>3</v>
      </c>
      <c r="E4269" s="3" t="s">
        <v>70</v>
      </c>
      <c r="F4269" s="4">
        <v>14955</v>
      </c>
      <c r="G4269" s="14">
        <v>23.4</v>
      </c>
    </row>
    <row r="4270" spans="1:7" x14ac:dyDescent="0.25">
      <c r="A4270" s="3" t="s">
        <v>187</v>
      </c>
      <c r="B4270" s="3">
        <f t="shared" si="66"/>
        <v>2023</v>
      </c>
      <c r="C4270" s="3" t="str" cm="1">
        <f t="array" ref="C4270">_xlfn.IFS(LEFT(A4270,1)="1","1+2 kvartal",LEFT(A4270,1)="2","1+2 kvartal",LEFT(A4270,1)="3","3+4 kvartal",LEFT(A4270,1)="4","3+4 kvartal")</f>
        <v>3+4 kvartal</v>
      </c>
      <c r="D4270" s="3" t="s">
        <v>3</v>
      </c>
      <c r="E4270" s="3" t="s">
        <v>71</v>
      </c>
      <c r="F4270" s="4">
        <v>3103</v>
      </c>
      <c r="G4270" s="14">
        <v>16.5</v>
      </c>
    </row>
    <row r="4271" spans="1:7" x14ac:dyDescent="0.25">
      <c r="A4271" s="3" t="s">
        <v>187</v>
      </c>
      <c r="B4271" s="3">
        <f t="shared" si="66"/>
        <v>2023</v>
      </c>
      <c r="C4271" s="3" t="str" cm="1">
        <f t="array" ref="C4271">_xlfn.IFS(LEFT(A4271,1)="1","1+2 kvartal",LEFT(A4271,1)="2","1+2 kvartal",LEFT(A4271,1)="3","3+4 kvartal",LEFT(A4271,1)="4","3+4 kvartal")</f>
        <v>3+4 kvartal</v>
      </c>
      <c r="D4271" s="3" t="s">
        <v>3</v>
      </c>
      <c r="E4271" s="3" t="s">
        <v>72</v>
      </c>
      <c r="F4271" s="4">
        <v>7014</v>
      </c>
      <c r="G4271" s="14">
        <v>20.3</v>
      </c>
    </row>
    <row r="4272" spans="1:7" x14ac:dyDescent="0.25">
      <c r="A4272" s="3" t="s">
        <v>187</v>
      </c>
      <c r="B4272" s="3">
        <f t="shared" si="66"/>
        <v>2023</v>
      </c>
      <c r="C4272" s="3" t="str" cm="1">
        <f t="array" ref="C4272">_xlfn.IFS(LEFT(A4272,1)="1","1+2 kvartal",LEFT(A4272,1)="2","1+2 kvartal",LEFT(A4272,1)="3","3+4 kvartal",LEFT(A4272,1)="4","3+4 kvartal")</f>
        <v>3+4 kvartal</v>
      </c>
      <c r="D4272" s="3" t="s">
        <v>3</v>
      </c>
      <c r="E4272" s="3" t="s">
        <v>73</v>
      </c>
      <c r="F4272" s="4">
        <v>4257</v>
      </c>
      <c r="G4272" s="4">
        <v>18</v>
      </c>
    </row>
    <row r="4273" spans="1:7" x14ac:dyDescent="0.25">
      <c r="A4273" s="3" t="s">
        <v>187</v>
      </c>
      <c r="B4273" s="3">
        <f t="shared" si="66"/>
        <v>2023</v>
      </c>
      <c r="C4273" s="3" t="str" cm="1">
        <f t="array" ref="C4273">_xlfn.IFS(LEFT(A4273,1)="1","1+2 kvartal",LEFT(A4273,1)="2","1+2 kvartal",LEFT(A4273,1)="3","3+4 kvartal",LEFT(A4273,1)="4","3+4 kvartal")</f>
        <v>3+4 kvartal</v>
      </c>
      <c r="D4273" s="3" t="s">
        <v>3</v>
      </c>
      <c r="E4273" s="3" t="s">
        <v>74</v>
      </c>
      <c r="F4273" s="4">
        <v>8407</v>
      </c>
      <c r="G4273" s="14">
        <v>14.5</v>
      </c>
    </row>
    <row r="4274" spans="1:7" x14ac:dyDescent="0.25">
      <c r="A4274" s="3" t="s">
        <v>187</v>
      </c>
      <c r="B4274" s="3">
        <f t="shared" si="66"/>
        <v>2023</v>
      </c>
      <c r="C4274" s="3" t="str" cm="1">
        <f t="array" ref="C4274">_xlfn.IFS(LEFT(A4274,1)="1","1+2 kvartal",LEFT(A4274,1)="2","1+2 kvartal",LEFT(A4274,1)="3","3+4 kvartal",LEFT(A4274,1)="4","3+4 kvartal")</f>
        <v>3+4 kvartal</v>
      </c>
      <c r="D4274" s="3" t="s">
        <v>3</v>
      </c>
      <c r="E4274" s="3" t="s">
        <v>75</v>
      </c>
      <c r="F4274" s="4">
        <v>3488</v>
      </c>
      <c r="G4274" s="14">
        <v>10.3</v>
      </c>
    </row>
    <row r="4275" spans="1:7" x14ac:dyDescent="0.25">
      <c r="A4275" s="3" t="s">
        <v>187</v>
      </c>
      <c r="B4275" s="3">
        <f t="shared" si="66"/>
        <v>2023</v>
      </c>
      <c r="C4275" s="3" t="str" cm="1">
        <f t="array" ref="C4275">_xlfn.IFS(LEFT(A4275,1)="1","1+2 kvartal",LEFT(A4275,1)="2","1+2 kvartal",LEFT(A4275,1)="3","3+4 kvartal",LEFT(A4275,1)="4","3+4 kvartal")</f>
        <v>3+4 kvartal</v>
      </c>
      <c r="D4275" s="3" t="s">
        <v>3</v>
      </c>
      <c r="E4275" s="3" t="s">
        <v>76</v>
      </c>
      <c r="F4275" s="4">
        <v>4487</v>
      </c>
      <c r="G4275" s="14">
        <v>16.3</v>
      </c>
    </row>
    <row r="4276" spans="1:7" x14ac:dyDescent="0.25">
      <c r="A4276" s="3" t="s">
        <v>187</v>
      </c>
      <c r="B4276" s="3">
        <f t="shared" si="66"/>
        <v>2023</v>
      </c>
      <c r="C4276" s="3" t="str" cm="1">
        <f t="array" ref="C4276">_xlfn.IFS(LEFT(A4276,1)="1","1+2 kvartal",LEFT(A4276,1)="2","1+2 kvartal",LEFT(A4276,1)="3","3+4 kvartal",LEFT(A4276,1)="4","3+4 kvartal")</f>
        <v>3+4 kvartal</v>
      </c>
      <c r="D4276" s="3" t="s">
        <v>3</v>
      </c>
      <c r="E4276" s="3" t="s">
        <v>77</v>
      </c>
      <c r="F4276" s="4">
        <v>513</v>
      </c>
      <c r="G4276" s="14">
        <v>24.6</v>
      </c>
    </row>
    <row r="4277" spans="1:7" x14ac:dyDescent="0.25">
      <c r="A4277" s="3" t="s">
        <v>187</v>
      </c>
      <c r="B4277" s="3">
        <f t="shared" si="66"/>
        <v>2023</v>
      </c>
      <c r="C4277" s="3" t="str" cm="1">
        <f t="array" ref="C4277">_xlfn.IFS(LEFT(A4277,1)="1","1+2 kvartal",LEFT(A4277,1)="2","1+2 kvartal",LEFT(A4277,1)="3","3+4 kvartal",LEFT(A4277,1)="4","3+4 kvartal")</f>
        <v>3+4 kvartal</v>
      </c>
      <c r="D4277" s="3" t="s">
        <v>3</v>
      </c>
      <c r="E4277" s="3" t="s">
        <v>78</v>
      </c>
      <c r="F4277" s="4">
        <v>11603</v>
      </c>
      <c r="G4277" s="14">
        <v>18.600000000000001</v>
      </c>
    </row>
    <row r="4278" spans="1:7" x14ac:dyDescent="0.25">
      <c r="A4278" s="3" t="s">
        <v>187</v>
      </c>
      <c r="B4278" s="3">
        <f t="shared" si="66"/>
        <v>2023</v>
      </c>
      <c r="C4278" s="3" t="str" cm="1">
        <f t="array" ref="C4278">_xlfn.IFS(LEFT(A4278,1)="1","1+2 kvartal",LEFT(A4278,1)="2","1+2 kvartal",LEFT(A4278,1)="3","3+4 kvartal",LEFT(A4278,1)="4","3+4 kvartal")</f>
        <v>3+4 kvartal</v>
      </c>
      <c r="D4278" s="3" t="s">
        <v>3</v>
      </c>
      <c r="E4278" s="3" t="s">
        <v>79</v>
      </c>
      <c r="F4278" s="4">
        <v>6358</v>
      </c>
      <c r="G4278" s="4">
        <v>16</v>
      </c>
    </row>
    <row r="4279" spans="1:7" x14ac:dyDescent="0.25">
      <c r="A4279" s="3" t="s">
        <v>187</v>
      </c>
      <c r="B4279" s="3">
        <f t="shared" si="66"/>
        <v>2023</v>
      </c>
      <c r="C4279" s="3" t="str" cm="1">
        <f t="array" ref="C4279">_xlfn.IFS(LEFT(A4279,1)="1","1+2 kvartal",LEFT(A4279,1)="2","1+2 kvartal",LEFT(A4279,1)="3","3+4 kvartal",LEFT(A4279,1)="4","3+4 kvartal")</f>
        <v>3+4 kvartal</v>
      </c>
      <c r="D4279" s="3" t="s">
        <v>3</v>
      </c>
      <c r="E4279" s="3" t="s">
        <v>80</v>
      </c>
      <c r="F4279" s="4">
        <v>6532</v>
      </c>
      <c r="G4279" s="14">
        <v>23.6</v>
      </c>
    </row>
    <row r="4280" spans="1:7" x14ac:dyDescent="0.25">
      <c r="A4280" s="3" t="s">
        <v>187</v>
      </c>
      <c r="B4280" s="3">
        <f t="shared" si="66"/>
        <v>2023</v>
      </c>
      <c r="C4280" s="3" t="str" cm="1">
        <f t="array" ref="C4280">_xlfn.IFS(LEFT(A4280,1)="1","1+2 kvartal",LEFT(A4280,1)="2","1+2 kvartal",LEFT(A4280,1)="3","3+4 kvartal",LEFT(A4280,1)="4","3+4 kvartal")</f>
        <v>3+4 kvartal</v>
      </c>
      <c r="D4280" s="3" t="s">
        <v>3</v>
      </c>
      <c r="E4280" s="3" t="s">
        <v>81</v>
      </c>
      <c r="F4280" s="4">
        <v>11221</v>
      </c>
      <c r="G4280" s="14">
        <v>22.1</v>
      </c>
    </row>
    <row r="4281" spans="1:7" x14ac:dyDescent="0.25">
      <c r="A4281" s="3" t="s">
        <v>187</v>
      </c>
      <c r="B4281" s="3">
        <f t="shared" si="66"/>
        <v>2023</v>
      </c>
      <c r="C4281" s="3" t="str" cm="1">
        <f t="array" ref="C4281">_xlfn.IFS(LEFT(A4281,1)="1","1+2 kvartal",LEFT(A4281,1)="2","1+2 kvartal",LEFT(A4281,1)="3","3+4 kvartal",LEFT(A4281,1)="4","3+4 kvartal")</f>
        <v>3+4 kvartal</v>
      </c>
      <c r="D4281" s="3" t="s">
        <v>3</v>
      </c>
      <c r="E4281" s="3" t="s">
        <v>82</v>
      </c>
      <c r="F4281" s="4">
        <v>1822</v>
      </c>
      <c r="G4281" s="14">
        <v>12.3</v>
      </c>
    </row>
    <row r="4282" spans="1:7" x14ac:dyDescent="0.25">
      <c r="A4282" s="3" t="s">
        <v>187</v>
      </c>
      <c r="B4282" s="3">
        <f t="shared" si="66"/>
        <v>2023</v>
      </c>
      <c r="C4282" s="3" t="str" cm="1">
        <f t="array" ref="C4282">_xlfn.IFS(LEFT(A4282,1)="1","1+2 kvartal",LEFT(A4282,1)="2","1+2 kvartal",LEFT(A4282,1)="3","3+4 kvartal",LEFT(A4282,1)="4","3+4 kvartal")</f>
        <v>3+4 kvartal</v>
      </c>
      <c r="D4282" s="3" t="s">
        <v>3</v>
      </c>
      <c r="E4282" s="3" t="s">
        <v>83</v>
      </c>
      <c r="F4282" s="4">
        <v>3853</v>
      </c>
      <c r="G4282" s="14">
        <v>20.2</v>
      </c>
    </row>
    <row r="4283" spans="1:7" x14ac:dyDescent="0.25">
      <c r="A4283" s="3" t="s">
        <v>187</v>
      </c>
      <c r="B4283" s="3">
        <f t="shared" si="66"/>
        <v>2023</v>
      </c>
      <c r="C4283" s="3" t="str" cm="1">
        <f t="array" ref="C4283">_xlfn.IFS(LEFT(A4283,1)="1","1+2 kvartal",LEFT(A4283,1)="2","1+2 kvartal",LEFT(A4283,1)="3","3+4 kvartal",LEFT(A4283,1)="4","3+4 kvartal")</f>
        <v>3+4 kvartal</v>
      </c>
      <c r="D4283" s="3" t="s">
        <v>3</v>
      </c>
      <c r="E4283" s="3" t="s">
        <v>84</v>
      </c>
      <c r="F4283" s="4">
        <v>2785</v>
      </c>
      <c r="G4283" s="14">
        <v>19.3</v>
      </c>
    </row>
    <row r="4284" spans="1:7" x14ac:dyDescent="0.25">
      <c r="A4284" s="3" t="s">
        <v>187</v>
      </c>
      <c r="B4284" s="3">
        <f t="shared" si="66"/>
        <v>2023</v>
      </c>
      <c r="C4284" s="3" t="str" cm="1">
        <f t="array" ref="C4284">_xlfn.IFS(LEFT(A4284,1)="1","1+2 kvartal",LEFT(A4284,1)="2","1+2 kvartal",LEFT(A4284,1)="3","3+4 kvartal",LEFT(A4284,1)="4","3+4 kvartal")</f>
        <v>3+4 kvartal</v>
      </c>
      <c r="D4284" s="3" t="s">
        <v>3</v>
      </c>
      <c r="E4284" s="3" t="s">
        <v>85</v>
      </c>
      <c r="F4284" s="4">
        <v>2811</v>
      </c>
      <c r="G4284" s="14">
        <v>22.6</v>
      </c>
    </row>
    <row r="4285" spans="1:7" x14ac:dyDescent="0.25">
      <c r="A4285" s="3" t="s">
        <v>187</v>
      </c>
      <c r="B4285" s="3">
        <f t="shared" si="66"/>
        <v>2023</v>
      </c>
      <c r="C4285" s="3" t="str" cm="1">
        <f t="array" ref="C4285">_xlfn.IFS(LEFT(A4285,1)="1","1+2 kvartal",LEFT(A4285,1)="2","1+2 kvartal",LEFT(A4285,1)="3","3+4 kvartal",LEFT(A4285,1)="4","3+4 kvartal")</f>
        <v>3+4 kvartal</v>
      </c>
      <c r="D4285" s="3" t="s">
        <v>3</v>
      </c>
      <c r="E4285" s="3" t="s">
        <v>86</v>
      </c>
      <c r="F4285" s="4">
        <v>8286</v>
      </c>
      <c r="G4285" s="14">
        <v>22.8</v>
      </c>
    </row>
    <row r="4286" spans="1:7" x14ac:dyDescent="0.25">
      <c r="A4286" s="3" t="s">
        <v>187</v>
      </c>
      <c r="B4286" s="3">
        <f t="shared" si="66"/>
        <v>2023</v>
      </c>
      <c r="C4286" s="3" t="str" cm="1">
        <f t="array" ref="C4286">_xlfn.IFS(LEFT(A4286,1)="1","1+2 kvartal",LEFT(A4286,1)="2","1+2 kvartal",LEFT(A4286,1)="3","3+4 kvartal",LEFT(A4286,1)="4","3+4 kvartal")</f>
        <v>3+4 kvartal</v>
      </c>
      <c r="D4286" s="3" t="s">
        <v>3</v>
      </c>
      <c r="E4286" s="3" t="s">
        <v>87</v>
      </c>
      <c r="F4286" s="4">
        <v>5409</v>
      </c>
      <c r="G4286" s="14">
        <v>20.7</v>
      </c>
    </row>
    <row r="4287" spans="1:7" x14ac:dyDescent="0.25">
      <c r="A4287" s="3" t="s">
        <v>187</v>
      </c>
      <c r="B4287" s="3">
        <f t="shared" si="66"/>
        <v>2023</v>
      </c>
      <c r="C4287" s="3" t="str" cm="1">
        <f t="array" ref="C4287">_xlfn.IFS(LEFT(A4287,1)="1","1+2 kvartal",LEFT(A4287,1)="2","1+2 kvartal",LEFT(A4287,1)="3","3+4 kvartal",LEFT(A4287,1)="4","3+4 kvartal")</f>
        <v>3+4 kvartal</v>
      </c>
      <c r="D4287" s="3" t="s">
        <v>3</v>
      </c>
      <c r="E4287" s="3" t="s">
        <v>88</v>
      </c>
      <c r="F4287" s="4">
        <v>10393</v>
      </c>
      <c r="G4287" s="14">
        <v>22.8</v>
      </c>
    </row>
    <row r="4288" spans="1:7" x14ac:dyDescent="0.25">
      <c r="A4288" s="3" t="s">
        <v>187</v>
      </c>
      <c r="B4288" s="3">
        <f t="shared" si="66"/>
        <v>2023</v>
      </c>
      <c r="C4288" s="3" t="str" cm="1">
        <f t="array" ref="C4288">_xlfn.IFS(LEFT(A4288,1)="1","1+2 kvartal",LEFT(A4288,1)="2","1+2 kvartal",LEFT(A4288,1)="3","3+4 kvartal",LEFT(A4288,1)="4","3+4 kvartal")</f>
        <v>3+4 kvartal</v>
      </c>
      <c r="D4288" s="3" t="s">
        <v>3</v>
      </c>
      <c r="E4288" s="3" t="s">
        <v>89</v>
      </c>
      <c r="F4288" s="4">
        <v>6196</v>
      </c>
      <c r="G4288" s="14">
        <v>23.5</v>
      </c>
    </row>
    <row r="4289" spans="1:7" x14ac:dyDescent="0.25">
      <c r="A4289" s="3" t="s">
        <v>187</v>
      </c>
      <c r="B4289" s="3">
        <f t="shared" si="66"/>
        <v>2023</v>
      </c>
      <c r="C4289" s="3" t="str" cm="1">
        <f t="array" ref="C4289">_xlfn.IFS(LEFT(A4289,1)="1","1+2 kvartal",LEFT(A4289,1)="2","1+2 kvartal",LEFT(A4289,1)="3","3+4 kvartal",LEFT(A4289,1)="4","3+4 kvartal")</f>
        <v>3+4 kvartal</v>
      </c>
      <c r="D4289" s="3" t="s">
        <v>3</v>
      </c>
      <c r="E4289" s="3" t="s">
        <v>90</v>
      </c>
      <c r="F4289" s="4">
        <v>5242</v>
      </c>
      <c r="G4289" s="14">
        <v>23.6</v>
      </c>
    </row>
    <row r="4290" spans="1:7" x14ac:dyDescent="0.25">
      <c r="A4290" s="3" t="s">
        <v>187</v>
      </c>
      <c r="B4290" s="3">
        <f t="shared" si="66"/>
        <v>2023</v>
      </c>
      <c r="C4290" s="3" t="str" cm="1">
        <f t="array" ref="C4290">_xlfn.IFS(LEFT(A4290,1)="1","1+2 kvartal",LEFT(A4290,1)="2","1+2 kvartal",LEFT(A4290,1)="3","3+4 kvartal",LEFT(A4290,1)="4","3+4 kvartal")</f>
        <v>3+4 kvartal</v>
      </c>
      <c r="D4290" s="3" t="s">
        <v>3</v>
      </c>
      <c r="E4290" s="3" t="s">
        <v>91</v>
      </c>
      <c r="F4290" s="4">
        <v>4486</v>
      </c>
      <c r="G4290" s="14">
        <v>16.5</v>
      </c>
    </row>
    <row r="4291" spans="1:7" x14ac:dyDescent="0.25">
      <c r="A4291" s="3" t="s">
        <v>187</v>
      </c>
      <c r="B4291" s="3">
        <f t="shared" si="66"/>
        <v>2023</v>
      </c>
      <c r="C4291" s="3" t="str" cm="1">
        <f t="array" ref="C4291">_xlfn.IFS(LEFT(A4291,1)="1","1+2 kvartal",LEFT(A4291,1)="2","1+2 kvartal",LEFT(A4291,1)="3","3+4 kvartal",LEFT(A4291,1)="4","3+4 kvartal")</f>
        <v>3+4 kvartal</v>
      </c>
      <c r="D4291" s="3" t="s">
        <v>3</v>
      </c>
      <c r="E4291" s="3" t="s">
        <v>92</v>
      </c>
      <c r="F4291" s="4">
        <v>1190</v>
      </c>
      <c r="G4291" s="14">
        <v>11.5</v>
      </c>
    </row>
    <row r="4292" spans="1:7" x14ac:dyDescent="0.25">
      <c r="A4292" s="3" t="s">
        <v>187</v>
      </c>
      <c r="B4292" s="3">
        <f t="shared" ref="B4292:B4355" si="67">VALUE(RIGHT(A4292,4))</f>
        <v>2023</v>
      </c>
      <c r="C4292" s="3" t="str" cm="1">
        <f t="array" ref="C4292">_xlfn.IFS(LEFT(A4292,1)="1","1+2 kvartal",LEFT(A4292,1)="2","1+2 kvartal",LEFT(A4292,1)="3","3+4 kvartal",LEFT(A4292,1)="4","3+4 kvartal")</f>
        <v>3+4 kvartal</v>
      </c>
      <c r="D4292" s="3" t="s">
        <v>3</v>
      </c>
      <c r="E4292" s="3" t="s">
        <v>93</v>
      </c>
      <c r="F4292" s="4">
        <v>6261</v>
      </c>
      <c r="G4292" s="14">
        <v>20.5</v>
      </c>
    </row>
    <row r="4293" spans="1:7" x14ac:dyDescent="0.25">
      <c r="A4293" s="3" t="s">
        <v>187</v>
      </c>
      <c r="B4293" s="3">
        <f t="shared" si="67"/>
        <v>2023</v>
      </c>
      <c r="C4293" s="3" t="str" cm="1">
        <f t="array" ref="C4293">_xlfn.IFS(LEFT(A4293,1)="1","1+2 kvartal",LEFT(A4293,1)="2","1+2 kvartal",LEFT(A4293,1)="3","3+4 kvartal",LEFT(A4293,1)="4","3+4 kvartal")</f>
        <v>3+4 kvartal</v>
      </c>
      <c r="D4293" s="3" t="s">
        <v>3</v>
      </c>
      <c r="E4293" s="3" t="s">
        <v>94</v>
      </c>
      <c r="F4293" s="4">
        <v>5278</v>
      </c>
      <c r="G4293" s="14">
        <v>19.8</v>
      </c>
    </row>
    <row r="4294" spans="1:7" x14ac:dyDescent="0.25">
      <c r="A4294" s="3" t="s">
        <v>187</v>
      </c>
      <c r="B4294" s="3">
        <f t="shared" si="67"/>
        <v>2023</v>
      </c>
      <c r="C4294" s="3" t="str" cm="1">
        <f t="array" ref="C4294">_xlfn.IFS(LEFT(A4294,1)="1","1+2 kvartal",LEFT(A4294,1)="2","1+2 kvartal",LEFT(A4294,1)="3","3+4 kvartal",LEFT(A4294,1)="4","3+4 kvartal")</f>
        <v>3+4 kvartal</v>
      </c>
      <c r="D4294" s="3" t="s">
        <v>3</v>
      </c>
      <c r="E4294" s="3" t="s">
        <v>95</v>
      </c>
      <c r="F4294" s="4">
        <v>13909</v>
      </c>
      <c r="G4294" s="4">
        <v>18</v>
      </c>
    </row>
    <row r="4295" spans="1:7" x14ac:dyDescent="0.25">
      <c r="A4295" s="3" t="s">
        <v>187</v>
      </c>
      <c r="B4295" s="3">
        <f t="shared" si="67"/>
        <v>2023</v>
      </c>
      <c r="C4295" s="3" t="str" cm="1">
        <f t="array" ref="C4295">_xlfn.IFS(LEFT(A4295,1)="1","1+2 kvartal",LEFT(A4295,1)="2","1+2 kvartal",LEFT(A4295,1)="3","3+4 kvartal",LEFT(A4295,1)="4","3+4 kvartal")</f>
        <v>3+4 kvartal</v>
      </c>
      <c r="D4295" s="3" t="s">
        <v>3</v>
      </c>
      <c r="E4295" s="3" t="s">
        <v>96</v>
      </c>
      <c r="F4295" s="4">
        <v>5161</v>
      </c>
      <c r="G4295" s="14">
        <v>23.3</v>
      </c>
    </row>
    <row r="4296" spans="1:7" x14ac:dyDescent="0.25">
      <c r="A4296" s="3" t="s">
        <v>187</v>
      </c>
      <c r="B4296" s="3">
        <f t="shared" si="67"/>
        <v>2023</v>
      </c>
      <c r="C4296" s="3" t="str" cm="1">
        <f t="array" ref="C4296">_xlfn.IFS(LEFT(A4296,1)="1","1+2 kvartal",LEFT(A4296,1)="2","1+2 kvartal",LEFT(A4296,1)="3","3+4 kvartal",LEFT(A4296,1)="4","3+4 kvartal")</f>
        <v>3+4 kvartal</v>
      </c>
      <c r="D4296" s="3" t="s">
        <v>3</v>
      </c>
      <c r="E4296" s="3" t="s">
        <v>97</v>
      </c>
      <c r="F4296" s="4">
        <v>12830</v>
      </c>
      <c r="G4296" s="14">
        <v>20.9</v>
      </c>
    </row>
    <row r="4297" spans="1:7" x14ac:dyDescent="0.25">
      <c r="A4297" s="3" t="s">
        <v>187</v>
      </c>
      <c r="B4297" s="3">
        <f t="shared" si="67"/>
        <v>2023</v>
      </c>
      <c r="C4297" s="3" t="str" cm="1">
        <f t="array" ref="C4297">_xlfn.IFS(LEFT(A4297,1)="1","1+2 kvartal",LEFT(A4297,1)="2","1+2 kvartal",LEFT(A4297,1)="3","3+4 kvartal",LEFT(A4297,1)="4","3+4 kvartal")</f>
        <v>3+4 kvartal</v>
      </c>
      <c r="D4297" s="3" t="s">
        <v>3</v>
      </c>
      <c r="E4297" s="3" t="s">
        <v>98</v>
      </c>
      <c r="F4297" s="4">
        <v>6412</v>
      </c>
      <c r="G4297" s="14">
        <v>23.4</v>
      </c>
    </row>
    <row r="4298" spans="1:7" x14ac:dyDescent="0.25">
      <c r="A4298" s="3" t="s">
        <v>187</v>
      </c>
      <c r="B4298" s="3">
        <f t="shared" si="67"/>
        <v>2023</v>
      </c>
      <c r="C4298" s="3" t="str" cm="1">
        <f t="array" ref="C4298">_xlfn.IFS(LEFT(A4298,1)="1","1+2 kvartal",LEFT(A4298,1)="2","1+2 kvartal",LEFT(A4298,1)="3","3+4 kvartal",LEFT(A4298,1)="4","3+4 kvartal")</f>
        <v>3+4 kvartal</v>
      </c>
      <c r="D4298" s="3" t="s">
        <v>3</v>
      </c>
      <c r="E4298" s="3" t="s">
        <v>99</v>
      </c>
      <c r="F4298" s="4">
        <v>729</v>
      </c>
      <c r="G4298" s="14">
        <v>22.2</v>
      </c>
    </row>
    <row r="4299" spans="1:7" x14ac:dyDescent="0.25">
      <c r="A4299" s="3" t="s">
        <v>187</v>
      </c>
      <c r="B4299" s="3">
        <f t="shared" si="67"/>
        <v>2023</v>
      </c>
      <c r="C4299" s="3" t="str" cm="1">
        <f t="array" ref="C4299">_xlfn.IFS(LEFT(A4299,1)="1","1+2 kvartal",LEFT(A4299,1)="2","1+2 kvartal",LEFT(A4299,1)="3","3+4 kvartal",LEFT(A4299,1)="4","3+4 kvartal")</f>
        <v>3+4 kvartal</v>
      </c>
      <c r="D4299" s="3" t="s">
        <v>3</v>
      </c>
      <c r="E4299" s="3" t="s">
        <v>100</v>
      </c>
      <c r="F4299" s="4">
        <v>7722</v>
      </c>
      <c r="G4299" s="14">
        <v>21.4</v>
      </c>
    </row>
    <row r="4300" spans="1:7" x14ac:dyDescent="0.25">
      <c r="A4300" s="3" t="s">
        <v>187</v>
      </c>
      <c r="B4300" s="3">
        <f t="shared" si="67"/>
        <v>2023</v>
      </c>
      <c r="C4300" s="3" t="str" cm="1">
        <f t="array" ref="C4300">_xlfn.IFS(LEFT(A4300,1)="1","1+2 kvartal",LEFT(A4300,1)="2","1+2 kvartal",LEFT(A4300,1)="3","3+4 kvartal",LEFT(A4300,1)="4","3+4 kvartal")</f>
        <v>3+4 kvartal</v>
      </c>
      <c r="D4300" s="3" t="s">
        <v>3</v>
      </c>
      <c r="E4300" s="3" t="s">
        <v>101</v>
      </c>
      <c r="F4300" s="4">
        <v>27222</v>
      </c>
      <c r="G4300" s="4">
        <v>18</v>
      </c>
    </row>
    <row r="4301" spans="1:7" x14ac:dyDescent="0.25">
      <c r="A4301" s="3" t="s">
        <v>187</v>
      </c>
      <c r="B4301" s="3">
        <f t="shared" si="67"/>
        <v>2023</v>
      </c>
      <c r="C4301" s="3" t="str" cm="1">
        <f t="array" ref="C4301">_xlfn.IFS(LEFT(A4301,1)="1","1+2 kvartal",LEFT(A4301,1)="2","1+2 kvartal",LEFT(A4301,1)="3","3+4 kvartal",LEFT(A4301,1)="4","3+4 kvartal")</f>
        <v>3+4 kvartal</v>
      </c>
      <c r="D4301" s="3" t="s">
        <v>3</v>
      </c>
      <c r="E4301" s="3" t="s">
        <v>102</v>
      </c>
      <c r="F4301" s="4">
        <v>44732</v>
      </c>
      <c r="G4301" s="14">
        <v>17.5</v>
      </c>
    </row>
    <row r="4302" spans="1:7" x14ac:dyDescent="0.25">
      <c r="A4302" s="3" t="s">
        <v>187</v>
      </c>
      <c r="B4302" s="3">
        <f t="shared" si="67"/>
        <v>2023</v>
      </c>
      <c r="C4302" s="3" t="str" cm="1">
        <f t="array" ref="C4302">_xlfn.IFS(LEFT(A4302,1)="1","1+2 kvartal",LEFT(A4302,1)="2","1+2 kvartal",LEFT(A4302,1)="3","3+4 kvartal",LEFT(A4302,1)="4","3+4 kvartal")</f>
        <v>3+4 kvartal</v>
      </c>
      <c r="D4302" s="3" t="s">
        <v>3</v>
      </c>
      <c r="E4302" s="3" t="s">
        <v>103</v>
      </c>
      <c r="F4302" s="4">
        <v>5991</v>
      </c>
      <c r="G4302" s="5"/>
    </row>
    <row r="4303" spans="1:7" x14ac:dyDescent="0.25">
      <c r="A4303" s="3" t="s">
        <v>187</v>
      </c>
      <c r="B4303" s="3">
        <f t="shared" si="67"/>
        <v>2023</v>
      </c>
      <c r="C4303" s="3" t="str" cm="1">
        <f t="array" ref="C4303">_xlfn.IFS(LEFT(A4303,1)="1","1+2 kvartal",LEFT(A4303,1)="2","1+2 kvartal",LEFT(A4303,1)="3","3+4 kvartal",LEFT(A4303,1)="4","3+4 kvartal")</f>
        <v>3+4 kvartal</v>
      </c>
      <c r="D4303" s="3" t="s">
        <v>104</v>
      </c>
      <c r="E4303" s="3" t="s">
        <v>4</v>
      </c>
      <c r="F4303" s="4">
        <v>241006</v>
      </c>
      <c r="G4303" s="14">
        <v>6.3</v>
      </c>
    </row>
    <row r="4304" spans="1:7" x14ac:dyDescent="0.25">
      <c r="A4304" s="3" t="s">
        <v>187</v>
      </c>
      <c r="B4304" s="3">
        <f t="shared" si="67"/>
        <v>2023</v>
      </c>
      <c r="C4304" s="3" t="str" cm="1">
        <f t="array" ref="C4304">_xlfn.IFS(LEFT(A4304,1)="1","1+2 kvartal",LEFT(A4304,1)="2","1+2 kvartal",LEFT(A4304,1)="3","3+4 kvartal",LEFT(A4304,1)="4","3+4 kvartal")</f>
        <v>3+4 kvartal</v>
      </c>
      <c r="D4304" s="3" t="s">
        <v>104</v>
      </c>
      <c r="E4304" s="3" t="s">
        <v>5</v>
      </c>
      <c r="F4304" s="4">
        <v>1277</v>
      </c>
      <c r="G4304" s="14">
        <v>7.2</v>
      </c>
    </row>
    <row r="4305" spans="1:7" x14ac:dyDescent="0.25">
      <c r="A4305" s="3" t="s">
        <v>187</v>
      </c>
      <c r="B4305" s="3">
        <f t="shared" si="67"/>
        <v>2023</v>
      </c>
      <c r="C4305" s="3" t="str" cm="1">
        <f t="array" ref="C4305">_xlfn.IFS(LEFT(A4305,1)="1","1+2 kvartal",LEFT(A4305,1)="2","1+2 kvartal",LEFT(A4305,1)="3","3+4 kvartal",LEFT(A4305,1)="4","3+4 kvartal")</f>
        <v>3+4 kvartal</v>
      </c>
      <c r="D4305" s="3" t="s">
        <v>104</v>
      </c>
      <c r="E4305" s="3" t="s">
        <v>6</v>
      </c>
      <c r="F4305" s="4">
        <v>395</v>
      </c>
      <c r="G4305" s="14">
        <v>2.5</v>
      </c>
    </row>
    <row r="4306" spans="1:7" x14ac:dyDescent="0.25">
      <c r="A4306" s="3" t="s">
        <v>187</v>
      </c>
      <c r="B4306" s="3">
        <f t="shared" si="67"/>
        <v>2023</v>
      </c>
      <c r="C4306" s="3" t="str" cm="1">
        <f t="array" ref="C4306">_xlfn.IFS(LEFT(A4306,1)="1","1+2 kvartal",LEFT(A4306,1)="2","1+2 kvartal",LEFT(A4306,1)="3","3+4 kvartal",LEFT(A4306,1)="4","3+4 kvartal")</f>
        <v>3+4 kvartal</v>
      </c>
      <c r="D4306" s="3" t="s">
        <v>104</v>
      </c>
      <c r="E4306" s="3" t="s">
        <v>7</v>
      </c>
      <c r="F4306" s="4">
        <v>2111</v>
      </c>
      <c r="G4306" s="14">
        <v>8.4</v>
      </c>
    </row>
    <row r="4307" spans="1:7" x14ac:dyDescent="0.25">
      <c r="A4307" s="3" t="s">
        <v>187</v>
      </c>
      <c r="B4307" s="3">
        <f t="shared" si="67"/>
        <v>2023</v>
      </c>
      <c r="C4307" s="3" t="str" cm="1">
        <f t="array" ref="C4307">_xlfn.IFS(LEFT(A4307,1)="1","1+2 kvartal",LEFT(A4307,1)="2","1+2 kvartal",LEFT(A4307,1)="3","3+4 kvartal",LEFT(A4307,1)="4","3+4 kvartal")</f>
        <v>3+4 kvartal</v>
      </c>
      <c r="D4307" s="3" t="s">
        <v>104</v>
      </c>
      <c r="E4307" s="3" t="s">
        <v>8</v>
      </c>
      <c r="F4307" s="4">
        <v>2273</v>
      </c>
      <c r="G4307" s="14">
        <v>7.2</v>
      </c>
    </row>
    <row r="4308" spans="1:7" x14ac:dyDescent="0.25">
      <c r="A4308" s="3" t="s">
        <v>187</v>
      </c>
      <c r="B4308" s="3">
        <f t="shared" si="67"/>
        <v>2023</v>
      </c>
      <c r="C4308" s="3" t="str" cm="1">
        <f t="array" ref="C4308">_xlfn.IFS(LEFT(A4308,1)="1","1+2 kvartal",LEFT(A4308,1)="2","1+2 kvartal",LEFT(A4308,1)="3","3+4 kvartal",LEFT(A4308,1)="4","3+4 kvartal")</f>
        <v>3+4 kvartal</v>
      </c>
      <c r="D4308" s="3" t="s">
        <v>104</v>
      </c>
      <c r="E4308" s="3" t="s">
        <v>9</v>
      </c>
      <c r="F4308" s="4">
        <v>1284</v>
      </c>
      <c r="G4308" s="14">
        <v>7.6</v>
      </c>
    </row>
    <row r="4309" spans="1:7" x14ac:dyDescent="0.25">
      <c r="A4309" s="3" t="s">
        <v>187</v>
      </c>
      <c r="B4309" s="3">
        <f t="shared" si="67"/>
        <v>2023</v>
      </c>
      <c r="C4309" s="3" t="str" cm="1">
        <f t="array" ref="C4309">_xlfn.IFS(LEFT(A4309,1)="1","1+2 kvartal",LEFT(A4309,1)="2","1+2 kvartal",LEFT(A4309,1)="3","3+4 kvartal",LEFT(A4309,1)="4","3+4 kvartal")</f>
        <v>3+4 kvartal</v>
      </c>
      <c r="D4309" s="3" t="s">
        <v>104</v>
      </c>
      <c r="E4309" s="3" t="s">
        <v>10</v>
      </c>
      <c r="F4309" s="4">
        <v>2636</v>
      </c>
      <c r="G4309" s="14">
        <v>11.4</v>
      </c>
    </row>
    <row r="4310" spans="1:7" x14ac:dyDescent="0.25">
      <c r="A4310" s="3" t="s">
        <v>187</v>
      </c>
      <c r="B4310" s="3">
        <f t="shared" si="67"/>
        <v>2023</v>
      </c>
      <c r="C4310" s="3" t="str" cm="1">
        <f t="array" ref="C4310">_xlfn.IFS(LEFT(A4310,1)="1","1+2 kvartal",LEFT(A4310,1)="2","1+2 kvartal",LEFT(A4310,1)="3","3+4 kvartal",LEFT(A4310,1)="4","3+4 kvartal")</f>
        <v>3+4 kvartal</v>
      </c>
      <c r="D4310" s="3" t="s">
        <v>104</v>
      </c>
      <c r="E4310" s="3" t="s">
        <v>11</v>
      </c>
      <c r="F4310" s="4">
        <v>1652</v>
      </c>
      <c r="G4310" s="14">
        <v>6.8</v>
      </c>
    </row>
    <row r="4311" spans="1:7" x14ac:dyDescent="0.25">
      <c r="A4311" s="3" t="s">
        <v>187</v>
      </c>
      <c r="B4311" s="3">
        <f t="shared" si="67"/>
        <v>2023</v>
      </c>
      <c r="C4311" s="3" t="str" cm="1">
        <f t="array" ref="C4311">_xlfn.IFS(LEFT(A4311,1)="1","1+2 kvartal",LEFT(A4311,1)="2","1+2 kvartal",LEFT(A4311,1)="3","3+4 kvartal",LEFT(A4311,1)="4","3+4 kvartal")</f>
        <v>3+4 kvartal</v>
      </c>
      <c r="D4311" s="3" t="s">
        <v>104</v>
      </c>
      <c r="E4311" s="3" t="s">
        <v>12</v>
      </c>
      <c r="F4311" s="4">
        <v>1666</v>
      </c>
      <c r="G4311" s="14">
        <v>7.5</v>
      </c>
    </row>
    <row r="4312" spans="1:7" x14ac:dyDescent="0.25">
      <c r="A4312" s="3" t="s">
        <v>187</v>
      </c>
      <c r="B4312" s="3">
        <f t="shared" si="67"/>
        <v>2023</v>
      </c>
      <c r="C4312" s="3" t="str" cm="1">
        <f t="array" ref="C4312">_xlfn.IFS(LEFT(A4312,1)="1","1+2 kvartal",LEFT(A4312,1)="2","1+2 kvartal",LEFT(A4312,1)="3","3+4 kvartal",LEFT(A4312,1)="4","3+4 kvartal")</f>
        <v>3+4 kvartal</v>
      </c>
      <c r="D4312" s="3" t="s">
        <v>104</v>
      </c>
      <c r="E4312" s="3" t="s">
        <v>13</v>
      </c>
      <c r="F4312" s="4">
        <v>229</v>
      </c>
      <c r="G4312" s="14">
        <v>2.8</v>
      </c>
    </row>
    <row r="4313" spans="1:7" x14ac:dyDescent="0.25">
      <c r="A4313" s="3" t="s">
        <v>187</v>
      </c>
      <c r="B4313" s="3">
        <f t="shared" si="67"/>
        <v>2023</v>
      </c>
      <c r="C4313" s="3" t="str" cm="1">
        <f t="array" ref="C4313">_xlfn.IFS(LEFT(A4313,1)="1","1+2 kvartal",LEFT(A4313,1)="2","1+2 kvartal",LEFT(A4313,1)="3","3+4 kvartal",LEFT(A4313,1)="4","3+4 kvartal")</f>
        <v>3+4 kvartal</v>
      </c>
      <c r="D4313" s="3" t="s">
        <v>104</v>
      </c>
      <c r="E4313" s="3" t="s">
        <v>14</v>
      </c>
      <c r="F4313" s="4">
        <v>904</v>
      </c>
      <c r="G4313" s="14">
        <v>3.2</v>
      </c>
    </row>
    <row r="4314" spans="1:7" x14ac:dyDescent="0.25">
      <c r="A4314" s="3" t="s">
        <v>187</v>
      </c>
      <c r="B4314" s="3">
        <f t="shared" si="67"/>
        <v>2023</v>
      </c>
      <c r="C4314" s="3" t="str" cm="1">
        <f t="array" ref="C4314">_xlfn.IFS(LEFT(A4314,1)="1","1+2 kvartal",LEFT(A4314,1)="2","1+2 kvartal",LEFT(A4314,1)="3","3+4 kvartal",LEFT(A4314,1)="4","3+4 kvartal")</f>
        <v>3+4 kvartal</v>
      </c>
      <c r="D4314" s="3" t="s">
        <v>104</v>
      </c>
      <c r="E4314" s="3" t="s">
        <v>15</v>
      </c>
      <c r="F4314" s="4">
        <v>5487</v>
      </c>
      <c r="G4314" s="14">
        <v>7.5</v>
      </c>
    </row>
    <row r="4315" spans="1:7" x14ac:dyDescent="0.25">
      <c r="A4315" s="3" t="s">
        <v>187</v>
      </c>
      <c r="B4315" s="3">
        <f t="shared" si="67"/>
        <v>2023</v>
      </c>
      <c r="C4315" s="3" t="str" cm="1">
        <f t="array" ref="C4315">_xlfn.IFS(LEFT(A4315,1)="1","1+2 kvartal",LEFT(A4315,1)="2","1+2 kvartal",LEFT(A4315,1)="3","3+4 kvartal",LEFT(A4315,1)="4","3+4 kvartal")</f>
        <v>3+4 kvartal</v>
      </c>
      <c r="D4315" s="3" t="s">
        <v>104</v>
      </c>
      <c r="E4315" s="3" t="s">
        <v>16</v>
      </c>
      <c r="F4315" s="4">
        <v>97</v>
      </c>
      <c r="G4315" s="14">
        <v>5.5</v>
      </c>
    </row>
    <row r="4316" spans="1:7" x14ac:dyDescent="0.25">
      <c r="A4316" s="3" t="s">
        <v>187</v>
      </c>
      <c r="B4316" s="3">
        <f t="shared" si="67"/>
        <v>2023</v>
      </c>
      <c r="C4316" s="3" t="str" cm="1">
        <f t="array" ref="C4316">_xlfn.IFS(LEFT(A4316,1)="1","1+2 kvartal",LEFT(A4316,1)="2","1+2 kvartal",LEFT(A4316,1)="3","3+4 kvartal",LEFT(A4316,1)="4","3+4 kvartal")</f>
        <v>3+4 kvartal</v>
      </c>
      <c r="D4316" s="3" t="s">
        <v>104</v>
      </c>
      <c r="E4316" s="3" t="s">
        <v>17</v>
      </c>
      <c r="F4316" s="4">
        <v>1417</v>
      </c>
      <c r="G4316" s="14">
        <v>4.7</v>
      </c>
    </row>
    <row r="4317" spans="1:7" x14ac:dyDescent="0.25">
      <c r="A4317" s="3" t="s">
        <v>187</v>
      </c>
      <c r="B4317" s="3">
        <f t="shared" si="67"/>
        <v>2023</v>
      </c>
      <c r="C4317" s="3" t="str" cm="1">
        <f t="array" ref="C4317">_xlfn.IFS(LEFT(A4317,1)="1","1+2 kvartal",LEFT(A4317,1)="2","1+2 kvartal",LEFT(A4317,1)="3","3+4 kvartal",LEFT(A4317,1)="4","3+4 kvartal")</f>
        <v>3+4 kvartal</v>
      </c>
      <c r="D4317" s="3" t="s">
        <v>104</v>
      </c>
      <c r="E4317" s="3" t="s">
        <v>18</v>
      </c>
      <c r="F4317" s="4">
        <v>1618</v>
      </c>
      <c r="G4317" s="14">
        <v>6.9</v>
      </c>
    </row>
    <row r="4318" spans="1:7" x14ac:dyDescent="0.25">
      <c r="A4318" s="3" t="s">
        <v>187</v>
      </c>
      <c r="B4318" s="3">
        <f t="shared" si="67"/>
        <v>2023</v>
      </c>
      <c r="C4318" s="3" t="str" cm="1">
        <f t="array" ref="C4318">_xlfn.IFS(LEFT(A4318,1)="1","1+2 kvartal",LEFT(A4318,1)="2","1+2 kvartal",LEFT(A4318,1)="3","3+4 kvartal",LEFT(A4318,1)="4","3+4 kvartal")</f>
        <v>3+4 kvartal</v>
      </c>
      <c r="D4318" s="3" t="s">
        <v>104</v>
      </c>
      <c r="E4318" s="3" t="s">
        <v>19</v>
      </c>
      <c r="F4318" s="4">
        <v>1345</v>
      </c>
      <c r="G4318" s="14">
        <v>5.4</v>
      </c>
    </row>
    <row r="4319" spans="1:7" x14ac:dyDescent="0.25">
      <c r="A4319" s="3" t="s">
        <v>187</v>
      </c>
      <c r="B4319" s="3">
        <f t="shared" si="67"/>
        <v>2023</v>
      </c>
      <c r="C4319" s="3" t="str" cm="1">
        <f t="array" ref="C4319">_xlfn.IFS(LEFT(A4319,1)="1","1+2 kvartal",LEFT(A4319,1)="2","1+2 kvartal",LEFT(A4319,1)="3","3+4 kvartal",LEFT(A4319,1)="4","3+4 kvartal")</f>
        <v>3+4 kvartal</v>
      </c>
      <c r="D4319" s="3" t="s">
        <v>104</v>
      </c>
      <c r="E4319" s="3" t="s">
        <v>20</v>
      </c>
      <c r="F4319" s="4">
        <v>2585</v>
      </c>
      <c r="G4319" s="14">
        <v>7.8</v>
      </c>
    </row>
    <row r="4320" spans="1:7" x14ac:dyDescent="0.25">
      <c r="A4320" s="3" t="s">
        <v>187</v>
      </c>
      <c r="B4320" s="3">
        <f t="shared" si="67"/>
        <v>2023</v>
      </c>
      <c r="C4320" s="3" t="str" cm="1">
        <f t="array" ref="C4320">_xlfn.IFS(LEFT(A4320,1)="1","1+2 kvartal",LEFT(A4320,1)="2","1+2 kvartal",LEFT(A4320,1)="3","3+4 kvartal",LEFT(A4320,1)="4","3+4 kvartal")</f>
        <v>3+4 kvartal</v>
      </c>
      <c r="D4320" s="3" t="s">
        <v>104</v>
      </c>
      <c r="E4320" s="3" t="s">
        <v>21</v>
      </c>
      <c r="F4320" s="4">
        <v>2551</v>
      </c>
      <c r="G4320" s="14">
        <v>3.5</v>
      </c>
    </row>
    <row r="4321" spans="1:7" x14ac:dyDescent="0.25">
      <c r="A4321" s="3" t="s">
        <v>187</v>
      </c>
      <c r="B4321" s="3">
        <f t="shared" si="67"/>
        <v>2023</v>
      </c>
      <c r="C4321" s="3" t="str" cm="1">
        <f t="array" ref="C4321">_xlfn.IFS(LEFT(A4321,1)="1","1+2 kvartal",LEFT(A4321,1)="2","1+2 kvartal",LEFT(A4321,1)="3","3+4 kvartal",LEFT(A4321,1)="4","3+4 kvartal")</f>
        <v>3+4 kvartal</v>
      </c>
      <c r="D4321" s="3" t="s">
        <v>104</v>
      </c>
      <c r="E4321" s="3" t="s">
        <v>22</v>
      </c>
      <c r="F4321" s="4">
        <v>3214</v>
      </c>
      <c r="G4321" s="14">
        <v>9.1</v>
      </c>
    </row>
    <row r="4322" spans="1:7" x14ac:dyDescent="0.25">
      <c r="A4322" s="3" t="s">
        <v>187</v>
      </c>
      <c r="B4322" s="3">
        <f t="shared" si="67"/>
        <v>2023</v>
      </c>
      <c r="C4322" s="3" t="str" cm="1">
        <f t="array" ref="C4322">_xlfn.IFS(LEFT(A4322,1)="1","1+2 kvartal",LEFT(A4322,1)="2","1+2 kvartal",LEFT(A4322,1)="3","3+4 kvartal",LEFT(A4322,1)="4","3+4 kvartal")</f>
        <v>3+4 kvartal</v>
      </c>
      <c r="D4322" s="3" t="s">
        <v>104</v>
      </c>
      <c r="E4322" s="3" t="s">
        <v>23</v>
      </c>
      <c r="F4322" s="4">
        <v>1631</v>
      </c>
      <c r="G4322" s="14">
        <v>5.8</v>
      </c>
    </row>
    <row r="4323" spans="1:7" x14ac:dyDescent="0.25">
      <c r="A4323" s="3" t="s">
        <v>187</v>
      </c>
      <c r="B4323" s="3">
        <f t="shared" si="67"/>
        <v>2023</v>
      </c>
      <c r="C4323" s="3" t="str" cm="1">
        <f t="array" ref="C4323">_xlfn.IFS(LEFT(A4323,1)="1","1+2 kvartal",LEFT(A4323,1)="2","1+2 kvartal",LEFT(A4323,1)="3","3+4 kvartal",LEFT(A4323,1)="4","3+4 kvartal")</f>
        <v>3+4 kvartal</v>
      </c>
      <c r="D4323" s="3" t="s">
        <v>104</v>
      </c>
      <c r="E4323" s="3" t="s">
        <v>24</v>
      </c>
      <c r="F4323" s="4">
        <v>941</v>
      </c>
      <c r="G4323" s="14">
        <v>3.8</v>
      </c>
    </row>
    <row r="4324" spans="1:7" x14ac:dyDescent="0.25">
      <c r="A4324" s="3" t="s">
        <v>187</v>
      </c>
      <c r="B4324" s="3">
        <f t="shared" si="67"/>
        <v>2023</v>
      </c>
      <c r="C4324" s="3" t="str" cm="1">
        <f t="array" ref="C4324">_xlfn.IFS(LEFT(A4324,1)="1","1+2 kvartal",LEFT(A4324,1)="2","1+2 kvartal",LEFT(A4324,1)="3","3+4 kvartal",LEFT(A4324,1)="4","3+4 kvartal")</f>
        <v>3+4 kvartal</v>
      </c>
      <c r="D4324" s="3" t="s">
        <v>104</v>
      </c>
      <c r="E4324" s="3" t="s">
        <v>25</v>
      </c>
      <c r="F4324" s="4">
        <v>2684</v>
      </c>
      <c r="G4324" s="14">
        <v>8.5</v>
      </c>
    </row>
    <row r="4325" spans="1:7" x14ac:dyDescent="0.25">
      <c r="A4325" s="3" t="s">
        <v>187</v>
      </c>
      <c r="B4325" s="3">
        <f t="shared" si="67"/>
        <v>2023</v>
      </c>
      <c r="C4325" s="3" t="str" cm="1">
        <f t="array" ref="C4325">_xlfn.IFS(LEFT(A4325,1)="1","1+2 kvartal",LEFT(A4325,1)="2","1+2 kvartal",LEFT(A4325,1)="3","3+4 kvartal",LEFT(A4325,1)="4","3+4 kvartal")</f>
        <v>3+4 kvartal</v>
      </c>
      <c r="D4325" s="3" t="s">
        <v>104</v>
      </c>
      <c r="E4325" s="3" t="s">
        <v>26</v>
      </c>
      <c r="F4325" s="4">
        <v>1273</v>
      </c>
      <c r="G4325" s="14">
        <v>2.8</v>
      </c>
    </row>
    <row r="4326" spans="1:7" x14ac:dyDescent="0.25">
      <c r="A4326" s="3" t="s">
        <v>187</v>
      </c>
      <c r="B4326" s="3">
        <f t="shared" si="67"/>
        <v>2023</v>
      </c>
      <c r="C4326" s="3" t="str" cm="1">
        <f t="array" ref="C4326">_xlfn.IFS(LEFT(A4326,1)="1","1+2 kvartal",LEFT(A4326,1)="2","1+2 kvartal",LEFT(A4326,1)="3","3+4 kvartal",LEFT(A4326,1)="4","3+4 kvartal")</f>
        <v>3+4 kvartal</v>
      </c>
      <c r="D4326" s="3" t="s">
        <v>104</v>
      </c>
      <c r="E4326" s="3" t="s">
        <v>27</v>
      </c>
      <c r="F4326" s="4">
        <v>2099</v>
      </c>
      <c r="G4326" s="14">
        <v>4.5999999999999996</v>
      </c>
    </row>
    <row r="4327" spans="1:7" x14ac:dyDescent="0.25">
      <c r="A4327" s="3" t="s">
        <v>187</v>
      </c>
      <c r="B4327" s="3">
        <f t="shared" si="67"/>
        <v>2023</v>
      </c>
      <c r="C4327" s="3" t="str" cm="1">
        <f t="array" ref="C4327">_xlfn.IFS(LEFT(A4327,1)="1","1+2 kvartal",LEFT(A4327,1)="2","1+2 kvartal",LEFT(A4327,1)="3","3+4 kvartal",LEFT(A4327,1)="4","3+4 kvartal")</f>
        <v>3+4 kvartal</v>
      </c>
      <c r="D4327" s="3" t="s">
        <v>104</v>
      </c>
      <c r="E4327" s="3" t="s">
        <v>28</v>
      </c>
      <c r="F4327" s="4">
        <v>808</v>
      </c>
      <c r="G4327" s="14">
        <v>5.2</v>
      </c>
    </row>
    <row r="4328" spans="1:7" x14ac:dyDescent="0.25">
      <c r="A4328" s="3" t="s">
        <v>187</v>
      </c>
      <c r="B4328" s="3">
        <f t="shared" si="67"/>
        <v>2023</v>
      </c>
      <c r="C4328" s="3" t="str" cm="1">
        <f t="array" ref="C4328">_xlfn.IFS(LEFT(A4328,1)="1","1+2 kvartal",LEFT(A4328,1)="2","1+2 kvartal",LEFT(A4328,1)="3","3+4 kvartal",LEFT(A4328,1)="4","3+4 kvartal")</f>
        <v>3+4 kvartal</v>
      </c>
      <c r="D4328" s="3" t="s">
        <v>104</v>
      </c>
      <c r="E4328" s="3" t="s">
        <v>29</v>
      </c>
      <c r="F4328" s="4">
        <v>1672</v>
      </c>
      <c r="G4328" s="14">
        <v>5.3</v>
      </c>
    </row>
    <row r="4329" spans="1:7" x14ac:dyDescent="0.25">
      <c r="A4329" s="3" t="s">
        <v>187</v>
      </c>
      <c r="B4329" s="3">
        <f t="shared" si="67"/>
        <v>2023</v>
      </c>
      <c r="C4329" s="3" t="str" cm="1">
        <f t="array" ref="C4329">_xlfn.IFS(LEFT(A4329,1)="1","1+2 kvartal",LEFT(A4329,1)="2","1+2 kvartal",LEFT(A4329,1)="3","3+4 kvartal",LEFT(A4329,1)="4","3+4 kvartal")</f>
        <v>3+4 kvartal</v>
      </c>
      <c r="D4329" s="3" t="s">
        <v>104</v>
      </c>
      <c r="E4329" s="3" t="s">
        <v>30</v>
      </c>
      <c r="F4329" s="4">
        <v>1509</v>
      </c>
      <c r="G4329" s="14">
        <v>6.1</v>
      </c>
    </row>
    <row r="4330" spans="1:7" x14ac:dyDescent="0.25">
      <c r="A4330" s="3" t="s">
        <v>187</v>
      </c>
      <c r="B4330" s="3">
        <f t="shared" si="67"/>
        <v>2023</v>
      </c>
      <c r="C4330" s="3" t="str" cm="1">
        <f t="array" ref="C4330">_xlfn.IFS(LEFT(A4330,1)="1","1+2 kvartal",LEFT(A4330,1)="2","1+2 kvartal",LEFT(A4330,1)="3","3+4 kvartal",LEFT(A4330,1)="4","3+4 kvartal")</f>
        <v>3+4 kvartal</v>
      </c>
      <c r="D4330" s="3" t="s">
        <v>104</v>
      </c>
      <c r="E4330" s="3" t="s">
        <v>31</v>
      </c>
      <c r="F4330" s="4">
        <v>3650</v>
      </c>
      <c r="G4330" s="4">
        <v>10</v>
      </c>
    </row>
    <row r="4331" spans="1:7" x14ac:dyDescent="0.25">
      <c r="A4331" s="3" t="s">
        <v>187</v>
      </c>
      <c r="B4331" s="3">
        <f t="shared" si="67"/>
        <v>2023</v>
      </c>
      <c r="C4331" s="3" t="str" cm="1">
        <f t="array" ref="C4331">_xlfn.IFS(LEFT(A4331,1)="1","1+2 kvartal",LEFT(A4331,1)="2","1+2 kvartal",LEFT(A4331,1)="3","3+4 kvartal",LEFT(A4331,1)="4","3+4 kvartal")</f>
        <v>3+4 kvartal</v>
      </c>
      <c r="D4331" s="3" t="s">
        <v>104</v>
      </c>
      <c r="E4331" s="3" t="s">
        <v>32</v>
      </c>
      <c r="F4331" s="4">
        <v>2678</v>
      </c>
      <c r="G4331" s="14">
        <v>7.8</v>
      </c>
    </row>
    <row r="4332" spans="1:7" x14ac:dyDescent="0.25">
      <c r="A4332" s="3" t="s">
        <v>187</v>
      </c>
      <c r="B4332" s="3">
        <f t="shared" si="67"/>
        <v>2023</v>
      </c>
      <c r="C4332" s="3" t="str" cm="1">
        <f t="array" ref="C4332">_xlfn.IFS(LEFT(A4332,1)="1","1+2 kvartal",LEFT(A4332,1)="2","1+2 kvartal",LEFT(A4332,1)="3","3+4 kvartal",LEFT(A4332,1)="4","3+4 kvartal")</f>
        <v>3+4 kvartal</v>
      </c>
      <c r="D4332" s="3" t="s">
        <v>104</v>
      </c>
      <c r="E4332" s="3" t="s">
        <v>33</v>
      </c>
      <c r="F4332" s="4">
        <v>1407</v>
      </c>
      <c r="G4332" s="14">
        <v>7.4</v>
      </c>
    </row>
    <row r="4333" spans="1:7" x14ac:dyDescent="0.25">
      <c r="A4333" s="3" t="s">
        <v>187</v>
      </c>
      <c r="B4333" s="3">
        <f t="shared" si="67"/>
        <v>2023</v>
      </c>
      <c r="C4333" s="3" t="str" cm="1">
        <f t="array" ref="C4333">_xlfn.IFS(LEFT(A4333,1)="1","1+2 kvartal",LEFT(A4333,1)="2","1+2 kvartal",LEFT(A4333,1)="3","3+4 kvartal",LEFT(A4333,1)="4","3+4 kvartal")</f>
        <v>3+4 kvartal</v>
      </c>
      <c r="D4333" s="3" t="s">
        <v>104</v>
      </c>
      <c r="E4333" s="3" t="s">
        <v>34</v>
      </c>
      <c r="F4333" s="4">
        <v>1508</v>
      </c>
      <c r="G4333" s="4">
        <v>5</v>
      </c>
    </row>
    <row r="4334" spans="1:7" x14ac:dyDescent="0.25">
      <c r="A4334" s="3" t="s">
        <v>187</v>
      </c>
      <c r="B4334" s="3">
        <f t="shared" si="67"/>
        <v>2023</v>
      </c>
      <c r="C4334" s="3" t="str" cm="1">
        <f t="array" ref="C4334">_xlfn.IFS(LEFT(A4334,1)="1","1+2 kvartal",LEFT(A4334,1)="2","1+2 kvartal",LEFT(A4334,1)="3","3+4 kvartal",LEFT(A4334,1)="4","3+4 kvartal")</f>
        <v>3+4 kvartal</v>
      </c>
      <c r="D4334" s="3" t="s">
        <v>104</v>
      </c>
      <c r="E4334" s="3" t="s">
        <v>35</v>
      </c>
      <c r="F4334" s="4">
        <v>2632</v>
      </c>
      <c r="G4334" s="14">
        <v>6.8</v>
      </c>
    </row>
    <row r="4335" spans="1:7" x14ac:dyDescent="0.25">
      <c r="A4335" s="3" t="s">
        <v>187</v>
      </c>
      <c r="B4335" s="3">
        <f t="shared" si="67"/>
        <v>2023</v>
      </c>
      <c r="C4335" s="3" t="str" cm="1">
        <f t="array" ref="C4335">_xlfn.IFS(LEFT(A4335,1)="1","1+2 kvartal",LEFT(A4335,1)="2","1+2 kvartal",LEFT(A4335,1)="3","3+4 kvartal",LEFT(A4335,1)="4","3+4 kvartal")</f>
        <v>3+4 kvartal</v>
      </c>
      <c r="D4335" s="3" t="s">
        <v>104</v>
      </c>
      <c r="E4335" s="3" t="s">
        <v>36</v>
      </c>
      <c r="F4335" s="4">
        <v>1071</v>
      </c>
      <c r="G4335" s="14">
        <v>5.8</v>
      </c>
    </row>
    <row r="4336" spans="1:7" x14ac:dyDescent="0.25">
      <c r="A4336" s="3" t="s">
        <v>187</v>
      </c>
      <c r="B4336" s="3">
        <f t="shared" si="67"/>
        <v>2023</v>
      </c>
      <c r="C4336" s="3" t="str" cm="1">
        <f t="array" ref="C4336">_xlfn.IFS(LEFT(A4336,1)="1","1+2 kvartal",LEFT(A4336,1)="2","1+2 kvartal",LEFT(A4336,1)="3","3+4 kvartal",LEFT(A4336,1)="4","3+4 kvartal")</f>
        <v>3+4 kvartal</v>
      </c>
      <c r="D4336" s="3" t="s">
        <v>104</v>
      </c>
      <c r="E4336" s="3" t="s">
        <v>37</v>
      </c>
      <c r="F4336" s="4">
        <v>3966</v>
      </c>
      <c r="G4336" s="4">
        <v>7</v>
      </c>
    </row>
    <row r="4337" spans="1:7" x14ac:dyDescent="0.25">
      <c r="A4337" s="3" t="s">
        <v>187</v>
      </c>
      <c r="B4337" s="3">
        <f t="shared" si="67"/>
        <v>2023</v>
      </c>
      <c r="C4337" s="3" t="str" cm="1">
        <f t="array" ref="C4337">_xlfn.IFS(LEFT(A4337,1)="1","1+2 kvartal",LEFT(A4337,1)="2","1+2 kvartal",LEFT(A4337,1)="3","3+4 kvartal",LEFT(A4337,1)="4","3+4 kvartal")</f>
        <v>3+4 kvartal</v>
      </c>
      <c r="D4337" s="3" t="s">
        <v>104</v>
      </c>
      <c r="E4337" s="3" t="s">
        <v>38</v>
      </c>
      <c r="F4337" s="4">
        <v>1662</v>
      </c>
      <c r="G4337" s="14">
        <v>4.7</v>
      </c>
    </row>
    <row r="4338" spans="1:7" x14ac:dyDescent="0.25">
      <c r="A4338" s="3" t="s">
        <v>187</v>
      </c>
      <c r="B4338" s="3">
        <f t="shared" si="67"/>
        <v>2023</v>
      </c>
      <c r="C4338" s="3" t="str" cm="1">
        <f t="array" ref="C4338">_xlfn.IFS(LEFT(A4338,1)="1","1+2 kvartal",LEFT(A4338,1)="2","1+2 kvartal",LEFT(A4338,1)="3","3+4 kvartal",LEFT(A4338,1)="4","3+4 kvartal")</f>
        <v>3+4 kvartal</v>
      </c>
      <c r="D4338" s="3" t="s">
        <v>104</v>
      </c>
      <c r="E4338" s="3" t="s">
        <v>39</v>
      </c>
      <c r="F4338" s="4">
        <v>3294</v>
      </c>
      <c r="G4338" s="14">
        <v>8.4</v>
      </c>
    </row>
    <row r="4339" spans="1:7" x14ac:dyDescent="0.25">
      <c r="A4339" s="3" t="s">
        <v>187</v>
      </c>
      <c r="B4339" s="3">
        <f t="shared" si="67"/>
        <v>2023</v>
      </c>
      <c r="C4339" s="3" t="str" cm="1">
        <f t="array" ref="C4339">_xlfn.IFS(LEFT(A4339,1)="1","1+2 kvartal",LEFT(A4339,1)="2","1+2 kvartal",LEFT(A4339,1)="3","3+4 kvartal",LEFT(A4339,1)="4","3+4 kvartal")</f>
        <v>3+4 kvartal</v>
      </c>
      <c r="D4339" s="3" t="s">
        <v>104</v>
      </c>
      <c r="E4339" s="3" t="s">
        <v>40</v>
      </c>
      <c r="F4339" s="4">
        <v>3440</v>
      </c>
      <c r="G4339" s="14">
        <v>7.4</v>
      </c>
    </row>
    <row r="4340" spans="1:7" x14ac:dyDescent="0.25">
      <c r="A4340" s="3" t="s">
        <v>187</v>
      </c>
      <c r="B4340" s="3">
        <f t="shared" si="67"/>
        <v>2023</v>
      </c>
      <c r="C4340" s="3" t="str" cm="1">
        <f t="array" ref="C4340">_xlfn.IFS(LEFT(A4340,1)="1","1+2 kvartal",LEFT(A4340,1)="2","1+2 kvartal",LEFT(A4340,1)="3","3+4 kvartal",LEFT(A4340,1)="4","3+4 kvartal")</f>
        <v>3+4 kvartal</v>
      </c>
      <c r="D4340" s="3" t="s">
        <v>104</v>
      </c>
      <c r="E4340" s="3" t="s">
        <v>41</v>
      </c>
      <c r="F4340" s="4">
        <v>2260</v>
      </c>
      <c r="G4340" s="14">
        <v>6.2</v>
      </c>
    </row>
    <row r="4341" spans="1:7" x14ac:dyDescent="0.25">
      <c r="A4341" s="3" t="s">
        <v>187</v>
      </c>
      <c r="B4341" s="3">
        <f t="shared" si="67"/>
        <v>2023</v>
      </c>
      <c r="C4341" s="3" t="str" cm="1">
        <f t="array" ref="C4341">_xlfn.IFS(LEFT(A4341,1)="1","1+2 kvartal",LEFT(A4341,1)="2","1+2 kvartal",LEFT(A4341,1)="3","3+4 kvartal",LEFT(A4341,1)="4","3+4 kvartal")</f>
        <v>3+4 kvartal</v>
      </c>
      <c r="D4341" s="3" t="s">
        <v>104</v>
      </c>
      <c r="E4341" s="3" t="s">
        <v>42</v>
      </c>
      <c r="F4341" s="4">
        <v>4496</v>
      </c>
      <c r="G4341" s="14">
        <v>7.2</v>
      </c>
    </row>
    <row r="4342" spans="1:7" x14ac:dyDescent="0.25">
      <c r="A4342" s="3" t="s">
        <v>187</v>
      </c>
      <c r="B4342" s="3">
        <f t="shared" si="67"/>
        <v>2023</v>
      </c>
      <c r="C4342" s="3" t="str" cm="1">
        <f t="array" ref="C4342">_xlfn.IFS(LEFT(A4342,1)="1","1+2 kvartal",LEFT(A4342,1)="2","1+2 kvartal",LEFT(A4342,1)="3","3+4 kvartal",LEFT(A4342,1)="4","3+4 kvartal")</f>
        <v>3+4 kvartal</v>
      </c>
      <c r="D4342" s="3" t="s">
        <v>104</v>
      </c>
      <c r="E4342" s="3" t="s">
        <v>43</v>
      </c>
      <c r="F4342" s="4">
        <v>1921</v>
      </c>
      <c r="G4342" s="14">
        <v>5.6</v>
      </c>
    </row>
    <row r="4343" spans="1:7" x14ac:dyDescent="0.25">
      <c r="A4343" s="3" t="s">
        <v>187</v>
      </c>
      <c r="B4343" s="3">
        <f t="shared" si="67"/>
        <v>2023</v>
      </c>
      <c r="C4343" s="3" t="str" cm="1">
        <f t="array" ref="C4343">_xlfn.IFS(LEFT(A4343,1)="1","1+2 kvartal",LEFT(A4343,1)="2","1+2 kvartal",LEFT(A4343,1)="3","3+4 kvartal",LEFT(A4343,1)="4","3+4 kvartal")</f>
        <v>3+4 kvartal</v>
      </c>
      <c r="D4343" s="3" t="s">
        <v>104</v>
      </c>
      <c r="E4343" s="3" t="s">
        <v>44</v>
      </c>
      <c r="F4343" s="4">
        <v>1996</v>
      </c>
      <c r="G4343" s="14">
        <v>5.5</v>
      </c>
    </row>
    <row r="4344" spans="1:7" x14ac:dyDescent="0.25">
      <c r="A4344" s="3" t="s">
        <v>187</v>
      </c>
      <c r="B4344" s="3">
        <f t="shared" si="67"/>
        <v>2023</v>
      </c>
      <c r="C4344" s="3" t="str" cm="1">
        <f t="array" ref="C4344">_xlfn.IFS(LEFT(A4344,1)="1","1+2 kvartal",LEFT(A4344,1)="2","1+2 kvartal",LEFT(A4344,1)="3","3+4 kvartal",LEFT(A4344,1)="4","3+4 kvartal")</f>
        <v>3+4 kvartal</v>
      </c>
      <c r="D4344" s="3" t="s">
        <v>104</v>
      </c>
      <c r="E4344" s="3" t="s">
        <v>45</v>
      </c>
      <c r="F4344" s="4">
        <v>416</v>
      </c>
      <c r="G4344" s="4">
        <v>3</v>
      </c>
    </row>
    <row r="4345" spans="1:7" x14ac:dyDescent="0.25">
      <c r="A4345" s="3" t="s">
        <v>187</v>
      </c>
      <c r="B4345" s="3">
        <f t="shared" si="67"/>
        <v>2023</v>
      </c>
      <c r="C4345" s="3" t="str" cm="1">
        <f t="array" ref="C4345">_xlfn.IFS(LEFT(A4345,1)="1","1+2 kvartal",LEFT(A4345,1)="2","1+2 kvartal",LEFT(A4345,1)="3","3+4 kvartal",LEFT(A4345,1)="4","3+4 kvartal")</f>
        <v>3+4 kvartal</v>
      </c>
      <c r="D4345" s="3" t="s">
        <v>104</v>
      </c>
      <c r="E4345" s="3" t="s">
        <v>46</v>
      </c>
      <c r="F4345" s="4">
        <v>1678</v>
      </c>
      <c r="G4345" s="14">
        <v>6.3</v>
      </c>
    </row>
    <row r="4346" spans="1:7" x14ac:dyDescent="0.25">
      <c r="A4346" s="3" t="s">
        <v>187</v>
      </c>
      <c r="B4346" s="3">
        <f t="shared" si="67"/>
        <v>2023</v>
      </c>
      <c r="C4346" s="3" t="str" cm="1">
        <f t="array" ref="C4346">_xlfn.IFS(LEFT(A4346,1)="1","1+2 kvartal",LEFT(A4346,1)="2","1+2 kvartal",LEFT(A4346,1)="3","3+4 kvartal",LEFT(A4346,1)="4","3+4 kvartal")</f>
        <v>3+4 kvartal</v>
      </c>
      <c r="D4346" s="3" t="s">
        <v>104</v>
      </c>
      <c r="E4346" s="3" t="s">
        <v>47</v>
      </c>
      <c r="F4346" s="4">
        <v>1129</v>
      </c>
      <c r="G4346" s="14">
        <v>7.3</v>
      </c>
    </row>
    <row r="4347" spans="1:7" x14ac:dyDescent="0.25">
      <c r="A4347" s="3" t="s">
        <v>187</v>
      </c>
      <c r="B4347" s="3">
        <f t="shared" si="67"/>
        <v>2023</v>
      </c>
      <c r="C4347" s="3" t="str" cm="1">
        <f t="array" ref="C4347">_xlfn.IFS(LEFT(A4347,1)="1","1+2 kvartal",LEFT(A4347,1)="2","1+2 kvartal",LEFT(A4347,1)="3","3+4 kvartal",LEFT(A4347,1)="4","3+4 kvartal")</f>
        <v>3+4 kvartal</v>
      </c>
      <c r="D4347" s="3" t="s">
        <v>104</v>
      </c>
      <c r="E4347" s="3" t="s">
        <v>48</v>
      </c>
      <c r="F4347" s="4">
        <v>1766</v>
      </c>
      <c r="G4347" s="14">
        <v>7.7</v>
      </c>
    </row>
    <row r="4348" spans="1:7" x14ac:dyDescent="0.25">
      <c r="A4348" s="3" t="s">
        <v>187</v>
      </c>
      <c r="B4348" s="3">
        <f t="shared" si="67"/>
        <v>2023</v>
      </c>
      <c r="C4348" s="3" t="str" cm="1">
        <f t="array" ref="C4348">_xlfn.IFS(LEFT(A4348,1)="1","1+2 kvartal",LEFT(A4348,1)="2","1+2 kvartal",LEFT(A4348,1)="3","3+4 kvartal",LEFT(A4348,1)="4","3+4 kvartal")</f>
        <v>3+4 kvartal</v>
      </c>
      <c r="D4348" s="3" t="s">
        <v>104</v>
      </c>
      <c r="E4348" s="3" t="s">
        <v>49</v>
      </c>
      <c r="F4348" s="4">
        <v>3091</v>
      </c>
      <c r="G4348" s="14">
        <v>10.3</v>
      </c>
    </row>
    <row r="4349" spans="1:7" x14ac:dyDescent="0.25">
      <c r="A4349" s="3" t="s">
        <v>187</v>
      </c>
      <c r="B4349" s="3">
        <f t="shared" si="67"/>
        <v>2023</v>
      </c>
      <c r="C4349" s="3" t="str" cm="1">
        <f t="array" ref="C4349">_xlfn.IFS(LEFT(A4349,1)="1","1+2 kvartal",LEFT(A4349,1)="2","1+2 kvartal",LEFT(A4349,1)="3","3+4 kvartal",LEFT(A4349,1)="4","3+4 kvartal")</f>
        <v>3+4 kvartal</v>
      </c>
      <c r="D4349" s="3" t="s">
        <v>104</v>
      </c>
      <c r="E4349" s="3" t="s">
        <v>50</v>
      </c>
      <c r="F4349" s="4">
        <v>1086</v>
      </c>
      <c r="G4349" s="14">
        <v>7.6</v>
      </c>
    </row>
    <row r="4350" spans="1:7" x14ac:dyDescent="0.25">
      <c r="A4350" s="3" t="s">
        <v>187</v>
      </c>
      <c r="B4350" s="3">
        <f t="shared" si="67"/>
        <v>2023</v>
      </c>
      <c r="C4350" s="3" t="str" cm="1">
        <f t="array" ref="C4350">_xlfn.IFS(LEFT(A4350,1)="1","1+2 kvartal",LEFT(A4350,1)="2","1+2 kvartal",LEFT(A4350,1)="3","3+4 kvartal",LEFT(A4350,1)="4","3+4 kvartal")</f>
        <v>3+4 kvartal</v>
      </c>
      <c r="D4350" s="3" t="s">
        <v>104</v>
      </c>
      <c r="E4350" s="3" t="s">
        <v>51</v>
      </c>
      <c r="F4350" s="4">
        <v>3608</v>
      </c>
      <c r="G4350" s="14">
        <v>5.9</v>
      </c>
    </row>
    <row r="4351" spans="1:7" x14ac:dyDescent="0.25">
      <c r="A4351" s="3" t="s">
        <v>187</v>
      </c>
      <c r="B4351" s="3">
        <f t="shared" si="67"/>
        <v>2023</v>
      </c>
      <c r="C4351" s="3" t="str" cm="1">
        <f t="array" ref="C4351">_xlfn.IFS(LEFT(A4351,1)="1","1+2 kvartal",LEFT(A4351,1)="2","1+2 kvartal",LEFT(A4351,1)="3","3+4 kvartal",LEFT(A4351,1)="4","3+4 kvartal")</f>
        <v>3+4 kvartal</v>
      </c>
      <c r="D4351" s="3" t="s">
        <v>104</v>
      </c>
      <c r="E4351" s="3" t="s">
        <v>52</v>
      </c>
      <c r="F4351" s="4">
        <v>15746</v>
      </c>
      <c r="G4351" s="14">
        <v>3.2</v>
      </c>
    </row>
    <row r="4352" spans="1:7" x14ac:dyDescent="0.25">
      <c r="A4352" s="3" t="s">
        <v>187</v>
      </c>
      <c r="B4352" s="3">
        <f t="shared" si="67"/>
        <v>2023</v>
      </c>
      <c r="C4352" s="3" t="str" cm="1">
        <f t="array" ref="C4352">_xlfn.IFS(LEFT(A4352,1)="1","1+2 kvartal",LEFT(A4352,1)="2","1+2 kvartal",LEFT(A4352,1)="3","3+4 kvartal",LEFT(A4352,1)="4","3+4 kvartal")</f>
        <v>3+4 kvartal</v>
      </c>
      <c r="D4352" s="3" t="s">
        <v>104</v>
      </c>
      <c r="E4352" s="3" t="s">
        <v>53</v>
      </c>
      <c r="F4352" s="4">
        <v>2527</v>
      </c>
      <c r="G4352" s="14">
        <v>6.3</v>
      </c>
    </row>
    <row r="4353" spans="1:7" x14ac:dyDescent="0.25">
      <c r="A4353" s="3" t="s">
        <v>187</v>
      </c>
      <c r="B4353" s="3">
        <f t="shared" si="67"/>
        <v>2023</v>
      </c>
      <c r="C4353" s="3" t="str" cm="1">
        <f t="array" ref="C4353">_xlfn.IFS(LEFT(A4353,1)="1","1+2 kvartal",LEFT(A4353,1)="2","1+2 kvartal",LEFT(A4353,1)="3","3+4 kvartal",LEFT(A4353,1)="4","3+4 kvartal")</f>
        <v>3+4 kvartal</v>
      </c>
      <c r="D4353" s="3" t="s">
        <v>104</v>
      </c>
      <c r="E4353" s="3" t="s">
        <v>54</v>
      </c>
      <c r="F4353" s="4">
        <v>783</v>
      </c>
      <c r="G4353" s="14">
        <v>11.3</v>
      </c>
    </row>
    <row r="4354" spans="1:7" x14ac:dyDescent="0.25">
      <c r="A4354" s="3" t="s">
        <v>187</v>
      </c>
      <c r="B4354" s="3">
        <f t="shared" si="67"/>
        <v>2023</v>
      </c>
      <c r="C4354" s="3" t="str" cm="1">
        <f t="array" ref="C4354">_xlfn.IFS(LEFT(A4354,1)="1","1+2 kvartal",LEFT(A4354,1)="2","1+2 kvartal",LEFT(A4354,1)="3","3+4 kvartal",LEFT(A4354,1)="4","3+4 kvartal")</f>
        <v>3+4 kvartal</v>
      </c>
      <c r="D4354" s="3" t="s">
        <v>104</v>
      </c>
      <c r="E4354" s="3" t="s">
        <v>55</v>
      </c>
      <c r="F4354" s="4">
        <v>861</v>
      </c>
      <c r="G4354" s="14">
        <v>4.9000000000000004</v>
      </c>
    </row>
    <row r="4355" spans="1:7" x14ac:dyDescent="0.25">
      <c r="A4355" s="3" t="s">
        <v>187</v>
      </c>
      <c r="B4355" s="3">
        <f t="shared" si="67"/>
        <v>2023</v>
      </c>
      <c r="C4355" s="3" t="str" cm="1">
        <f t="array" ref="C4355">_xlfn.IFS(LEFT(A4355,1)="1","1+2 kvartal",LEFT(A4355,1)="2","1+2 kvartal",LEFT(A4355,1)="3","3+4 kvartal",LEFT(A4355,1)="4","3+4 kvartal")</f>
        <v>3+4 kvartal</v>
      </c>
      <c r="D4355" s="3" t="s">
        <v>104</v>
      </c>
      <c r="E4355" s="3" t="s">
        <v>56</v>
      </c>
      <c r="F4355" s="4">
        <v>959</v>
      </c>
      <c r="G4355" s="14">
        <v>8.1999999999999993</v>
      </c>
    </row>
    <row r="4356" spans="1:7" x14ac:dyDescent="0.25">
      <c r="A4356" s="3" t="s">
        <v>187</v>
      </c>
      <c r="B4356" s="3">
        <f t="shared" ref="B4356:B4419" si="68">VALUE(RIGHT(A4356,4))</f>
        <v>2023</v>
      </c>
      <c r="C4356" s="3" t="str" cm="1">
        <f t="array" ref="C4356">_xlfn.IFS(LEFT(A4356,1)="1","1+2 kvartal",LEFT(A4356,1)="2","1+2 kvartal",LEFT(A4356,1)="3","3+4 kvartal",LEFT(A4356,1)="4","3+4 kvartal")</f>
        <v>3+4 kvartal</v>
      </c>
      <c r="D4356" s="3" t="s">
        <v>104</v>
      </c>
      <c r="E4356" s="3" t="s">
        <v>57</v>
      </c>
      <c r="F4356" s="4">
        <v>3423</v>
      </c>
      <c r="G4356" s="14">
        <v>14.5</v>
      </c>
    </row>
    <row r="4357" spans="1:7" x14ac:dyDescent="0.25">
      <c r="A4357" s="3" t="s">
        <v>187</v>
      </c>
      <c r="B4357" s="3">
        <f t="shared" si="68"/>
        <v>2023</v>
      </c>
      <c r="C4357" s="3" t="str" cm="1">
        <f t="array" ref="C4357">_xlfn.IFS(LEFT(A4357,1)="1","1+2 kvartal",LEFT(A4357,1)="2","1+2 kvartal",LEFT(A4357,1)="3","3+4 kvartal",LEFT(A4357,1)="4","3+4 kvartal")</f>
        <v>3+4 kvartal</v>
      </c>
      <c r="D4357" s="3" t="s">
        <v>104</v>
      </c>
      <c r="E4357" s="3" t="s">
        <v>58</v>
      </c>
      <c r="F4357" s="4">
        <v>1157</v>
      </c>
      <c r="G4357" s="14">
        <v>3.1</v>
      </c>
    </row>
    <row r="4358" spans="1:7" x14ac:dyDescent="0.25">
      <c r="A4358" s="3" t="s">
        <v>187</v>
      </c>
      <c r="B4358" s="3">
        <f t="shared" si="68"/>
        <v>2023</v>
      </c>
      <c r="C4358" s="3" t="str" cm="1">
        <f t="array" ref="C4358">_xlfn.IFS(LEFT(A4358,1)="1","1+2 kvartal",LEFT(A4358,1)="2","1+2 kvartal",LEFT(A4358,1)="3","3+4 kvartal",LEFT(A4358,1)="4","3+4 kvartal")</f>
        <v>3+4 kvartal</v>
      </c>
      <c r="D4358" s="3" t="s">
        <v>104</v>
      </c>
      <c r="E4358" s="3" t="s">
        <v>59</v>
      </c>
      <c r="F4358" s="4">
        <v>82</v>
      </c>
      <c r="G4358" s="14">
        <v>8.6999999999999993</v>
      </c>
    </row>
    <row r="4359" spans="1:7" x14ac:dyDescent="0.25">
      <c r="A4359" s="3" t="s">
        <v>187</v>
      </c>
      <c r="B4359" s="3">
        <f t="shared" si="68"/>
        <v>2023</v>
      </c>
      <c r="C4359" s="3" t="str" cm="1">
        <f t="array" ref="C4359">_xlfn.IFS(LEFT(A4359,1)="1","1+2 kvartal",LEFT(A4359,1)="2","1+2 kvartal",LEFT(A4359,1)="3","3+4 kvartal",LEFT(A4359,1)="4","3+4 kvartal")</f>
        <v>3+4 kvartal</v>
      </c>
      <c r="D4359" s="3" t="s">
        <v>104</v>
      </c>
      <c r="E4359" s="3" t="s">
        <v>60</v>
      </c>
      <c r="F4359" s="4">
        <v>1973</v>
      </c>
      <c r="G4359" s="14">
        <v>7.6</v>
      </c>
    </row>
    <row r="4360" spans="1:7" x14ac:dyDescent="0.25">
      <c r="A4360" s="3" t="s">
        <v>187</v>
      </c>
      <c r="B4360" s="3">
        <f t="shared" si="68"/>
        <v>2023</v>
      </c>
      <c r="C4360" s="3" t="str" cm="1">
        <f t="array" ref="C4360">_xlfn.IFS(LEFT(A4360,1)="1","1+2 kvartal",LEFT(A4360,1)="2","1+2 kvartal",LEFT(A4360,1)="3","3+4 kvartal",LEFT(A4360,1)="4","3+4 kvartal")</f>
        <v>3+4 kvartal</v>
      </c>
      <c r="D4360" s="3" t="s">
        <v>104</v>
      </c>
      <c r="E4360" s="3" t="s">
        <v>61</v>
      </c>
      <c r="F4360" s="4">
        <v>1600</v>
      </c>
      <c r="G4360" s="14">
        <v>6.5</v>
      </c>
    </row>
    <row r="4361" spans="1:7" x14ac:dyDescent="0.25">
      <c r="A4361" s="3" t="s">
        <v>187</v>
      </c>
      <c r="B4361" s="3">
        <f t="shared" si="68"/>
        <v>2023</v>
      </c>
      <c r="C4361" s="3" t="str" cm="1">
        <f t="array" ref="C4361">_xlfn.IFS(LEFT(A4361,1)="1","1+2 kvartal",LEFT(A4361,1)="2","1+2 kvartal",LEFT(A4361,1)="3","3+4 kvartal",LEFT(A4361,1)="4","3+4 kvartal")</f>
        <v>3+4 kvartal</v>
      </c>
      <c r="D4361" s="3" t="s">
        <v>104</v>
      </c>
      <c r="E4361" s="3" t="s">
        <v>62</v>
      </c>
      <c r="F4361" s="4">
        <v>1150</v>
      </c>
      <c r="G4361" s="14">
        <v>9.6</v>
      </c>
    </row>
    <row r="4362" spans="1:7" x14ac:dyDescent="0.25">
      <c r="A4362" s="3" t="s">
        <v>187</v>
      </c>
      <c r="B4362" s="3">
        <f t="shared" si="68"/>
        <v>2023</v>
      </c>
      <c r="C4362" s="3" t="str" cm="1">
        <f t="array" ref="C4362">_xlfn.IFS(LEFT(A4362,1)="1","1+2 kvartal",LEFT(A4362,1)="2","1+2 kvartal",LEFT(A4362,1)="3","3+4 kvartal",LEFT(A4362,1)="4","3+4 kvartal")</f>
        <v>3+4 kvartal</v>
      </c>
      <c r="D4362" s="3" t="s">
        <v>104</v>
      </c>
      <c r="E4362" s="3" t="s">
        <v>63</v>
      </c>
      <c r="F4362" s="4">
        <v>2043</v>
      </c>
      <c r="G4362" s="4">
        <v>9</v>
      </c>
    </row>
    <row r="4363" spans="1:7" x14ac:dyDescent="0.25">
      <c r="A4363" s="3" t="s">
        <v>187</v>
      </c>
      <c r="B4363" s="3">
        <f t="shared" si="68"/>
        <v>2023</v>
      </c>
      <c r="C4363" s="3" t="str" cm="1">
        <f t="array" ref="C4363">_xlfn.IFS(LEFT(A4363,1)="1","1+2 kvartal",LEFT(A4363,1)="2","1+2 kvartal",LEFT(A4363,1)="3","3+4 kvartal",LEFT(A4363,1)="4","3+4 kvartal")</f>
        <v>3+4 kvartal</v>
      </c>
      <c r="D4363" s="3" t="s">
        <v>104</v>
      </c>
      <c r="E4363" s="3" t="s">
        <v>64</v>
      </c>
      <c r="F4363" s="4">
        <v>1403</v>
      </c>
      <c r="G4363" s="14">
        <v>7.7</v>
      </c>
    </row>
    <row r="4364" spans="1:7" x14ac:dyDescent="0.25">
      <c r="A4364" s="3" t="s">
        <v>187</v>
      </c>
      <c r="B4364" s="3">
        <f t="shared" si="68"/>
        <v>2023</v>
      </c>
      <c r="C4364" s="3" t="str" cm="1">
        <f t="array" ref="C4364">_xlfn.IFS(LEFT(A4364,1)="1","1+2 kvartal",LEFT(A4364,1)="2","1+2 kvartal",LEFT(A4364,1)="3","3+4 kvartal",LEFT(A4364,1)="4","3+4 kvartal")</f>
        <v>3+4 kvartal</v>
      </c>
      <c r="D4364" s="3" t="s">
        <v>104</v>
      </c>
      <c r="E4364" s="3" t="s">
        <v>65</v>
      </c>
      <c r="F4364" s="4">
        <v>1936</v>
      </c>
      <c r="G4364" s="14">
        <v>9.8000000000000007</v>
      </c>
    </row>
    <row r="4365" spans="1:7" x14ac:dyDescent="0.25">
      <c r="A4365" s="3" t="s">
        <v>187</v>
      </c>
      <c r="B4365" s="3">
        <f t="shared" si="68"/>
        <v>2023</v>
      </c>
      <c r="C4365" s="3" t="str" cm="1">
        <f t="array" ref="C4365">_xlfn.IFS(LEFT(A4365,1)="1","1+2 kvartal",LEFT(A4365,1)="2","1+2 kvartal",LEFT(A4365,1)="3","3+4 kvartal",LEFT(A4365,1)="4","3+4 kvartal")</f>
        <v>3+4 kvartal</v>
      </c>
      <c r="D4365" s="3" t="s">
        <v>104</v>
      </c>
      <c r="E4365" s="3" t="s">
        <v>66</v>
      </c>
      <c r="F4365" s="4">
        <v>3736</v>
      </c>
      <c r="G4365" s="4">
        <v>7</v>
      </c>
    </row>
    <row r="4366" spans="1:7" x14ac:dyDescent="0.25">
      <c r="A4366" s="3" t="s">
        <v>187</v>
      </c>
      <c r="B4366" s="3">
        <f t="shared" si="68"/>
        <v>2023</v>
      </c>
      <c r="C4366" s="3" t="str" cm="1">
        <f t="array" ref="C4366">_xlfn.IFS(LEFT(A4366,1)="1","1+2 kvartal",LEFT(A4366,1)="2","1+2 kvartal",LEFT(A4366,1)="3","3+4 kvartal",LEFT(A4366,1)="4","3+4 kvartal")</f>
        <v>3+4 kvartal</v>
      </c>
      <c r="D4366" s="3" t="s">
        <v>104</v>
      </c>
      <c r="E4366" s="3" t="s">
        <v>67</v>
      </c>
      <c r="F4366" s="4">
        <v>848</v>
      </c>
      <c r="G4366" s="4">
        <v>6</v>
      </c>
    </row>
    <row r="4367" spans="1:7" x14ac:dyDescent="0.25">
      <c r="A4367" s="3" t="s">
        <v>187</v>
      </c>
      <c r="B4367" s="3">
        <f t="shared" si="68"/>
        <v>2023</v>
      </c>
      <c r="C4367" s="3" t="str" cm="1">
        <f t="array" ref="C4367">_xlfn.IFS(LEFT(A4367,1)="1","1+2 kvartal",LEFT(A4367,1)="2","1+2 kvartal",LEFT(A4367,1)="3","3+4 kvartal",LEFT(A4367,1)="4","3+4 kvartal")</f>
        <v>3+4 kvartal</v>
      </c>
      <c r="D4367" s="3" t="s">
        <v>104</v>
      </c>
      <c r="E4367" s="3" t="s">
        <v>68</v>
      </c>
      <c r="F4367" s="4">
        <v>10109</v>
      </c>
      <c r="G4367" s="14">
        <v>7.1</v>
      </c>
    </row>
    <row r="4368" spans="1:7" x14ac:dyDescent="0.25">
      <c r="A4368" s="3" t="s">
        <v>187</v>
      </c>
      <c r="B4368" s="3">
        <f t="shared" si="68"/>
        <v>2023</v>
      </c>
      <c r="C4368" s="3" t="str" cm="1">
        <f t="array" ref="C4368">_xlfn.IFS(LEFT(A4368,1)="1","1+2 kvartal",LEFT(A4368,1)="2","1+2 kvartal",LEFT(A4368,1)="3","3+4 kvartal",LEFT(A4368,1)="4","3+4 kvartal")</f>
        <v>3+4 kvartal</v>
      </c>
      <c r="D4368" s="3" t="s">
        <v>104</v>
      </c>
      <c r="E4368" s="3" t="s">
        <v>69</v>
      </c>
      <c r="F4368" s="4">
        <v>2021</v>
      </c>
      <c r="G4368" s="14">
        <v>10.6</v>
      </c>
    </row>
    <row r="4369" spans="1:7" x14ac:dyDescent="0.25">
      <c r="A4369" s="3" t="s">
        <v>187</v>
      </c>
      <c r="B4369" s="3">
        <f t="shared" si="68"/>
        <v>2023</v>
      </c>
      <c r="C4369" s="3" t="str" cm="1">
        <f t="array" ref="C4369">_xlfn.IFS(LEFT(A4369,1)="1","1+2 kvartal",LEFT(A4369,1)="2","1+2 kvartal",LEFT(A4369,1)="3","3+4 kvartal",LEFT(A4369,1)="4","3+4 kvartal")</f>
        <v>3+4 kvartal</v>
      </c>
      <c r="D4369" s="3" t="s">
        <v>104</v>
      </c>
      <c r="E4369" s="3" t="s">
        <v>70</v>
      </c>
      <c r="F4369" s="4">
        <v>4844</v>
      </c>
      <c r="G4369" s="14">
        <v>7.6</v>
      </c>
    </row>
    <row r="4370" spans="1:7" x14ac:dyDescent="0.25">
      <c r="A4370" s="3" t="s">
        <v>187</v>
      </c>
      <c r="B4370" s="3">
        <f t="shared" si="68"/>
        <v>2023</v>
      </c>
      <c r="C4370" s="3" t="str" cm="1">
        <f t="array" ref="C4370">_xlfn.IFS(LEFT(A4370,1)="1","1+2 kvartal",LEFT(A4370,1)="2","1+2 kvartal",LEFT(A4370,1)="3","3+4 kvartal",LEFT(A4370,1)="4","3+4 kvartal")</f>
        <v>3+4 kvartal</v>
      </c>
      <c r="D4370" s="3" t="s">
        <v>104</v>
      </c>
      <c r="E4370" s="3" t="s">
        <v>71</v>
      </c>
      <c r="F4370" s="4">
        <v>905</v>
      </c>
      <c r="G4370" s="14">
        <v>4.8</v>
      </c>
    </row>
    <row r="4371" spans="1:7" x14ac:dyDescent="0.25">
      <c r="A4371" s="3" t="s">
        <v>187</v>
      </c>
      <c r="B4371" s="3">
        <f t="shared" si="68"/>
        <v>2023</v>
      </c>
      <c r="C4371" s="3" t="str" cm="1">
        <f t="array" ref="C4371">_xlfn.IFS(LEFT(A4371,1)="1","1+2 kvartal",LEFT(A4371,1)="2","1+2 kvartal",LEFT(A4371,1)="3","3+4 kvartal",LEFT(A4371,1)="4","3+4 kvartal")</f>
        <v>3+4 kvartal</v>
      </c>
      <c r="D4371" s="3" t="s">
        <v>104</v>
      </c>
      <c r="E4371" s="3" t="s">
        <v>72</v>
      </c>
      <c r="F4371" s="4">
        <v>2480</v>
      </c>
      <c r="G4371" s="14">
        <v>7.2</v>
      </c>
    </row>
    <row r="4372" spans="1:7" x14ac:dyDescent="0.25">
      <c r="A4372" s="3" t="s">
        <v>187</v>
      </c>
      <c r="B4372" s="3">
        <f t="shared" si="68"/>
        <v>2023</v>
      </c>
      <c r="C4372" s="3" t="str" cm="1">
        <f t="array" ref="C4372">_xlfn.IFS(LEFT(A4372,1)="1","1+2 kvartal",LEFT(A4372,1)="2","1+2 kvartal",LEFT(A4372,1)="3","3+4 kvartal",LEFT(A4372,1)="4","3+4 kvartal")</f>
        <v>3+4 kvartal</v>
      </c>
      <c r="D4372" s="3" t="s">
        <v>104</v>
      </c>
      <c r="E4372" s="3" t="s">
        <v>73</v>
      </c>
      <c r="F4372" s="4">
        <v>1497</v>
      </c>
      <c r="G4372" s="14">
        <v>6.3</v>
      </c>
    </row>
    <row r="4373" spans="1:7" x14ac:dyDescent="0.25">
      <c r="A4373" s="3" t="s">
        <v>187</v>
      </c>
      <c r="B4373" s="3">
        <f t="shared" si="68"/>
        <v>2023</v>
      </c>
      <c r="C4373" s="3" t="str" cm="1">
        <f t="array" ref="C4373">_xlfn.IFS(LEFT(A4373,1)="1","1+2 kvartal",LEFT(A4373,1)="2","1+2 kvartal",LEFT(A4373,1)="3","3+4 kvartal",LEFT(A4373,1)="4","3+4 kvartal")</f>
        <v>3+4 kvartal</v>
      </c>
      <c r="D4373" s="3" t="s">
        <v>104</v>
      </c>
      <c r="E4373" s="3" t="s">
        <v>74</v>
      </c>
      <c r="F4373" s="4">
        <v>2908</v>
      </c>
      <c r="G4373" s="4">
        <v>5</v>
      </c>
    </row>
    <row r="4374" spans="1:7" x14ac:dyDescent="0.25">
      <c r="A4374" s="3" t="s">
        <v>187</v>
      </c>
      <c r="B4374" s="3">
        <f t="shared" si="68"/>
        <v>2023</v>
      </c>
      <c r="C4374" s="3" t="str" cm="1">
        <f t="array" ref="C4374">_xlfn.IFS(LEFT(A4374,1)="1","1+2 kvartal",LEFT(A4374,1)="2","1+2 kvartal",LEFT(A4374,1)="3","3+4 kvartal",LEFT(A4374,1)="4","3+4 kvartal")</f>
        <v>3+4 kvartal</v>
      </c>
      <c r="D4374" s="3" t="s">
        <v>104</v>
      </c>
      <c r="E4374" s="3" t="s">
        <v>75</v>
      </c>
      <c r="F4374" s="4">
        <v>1163</v>
      </c>
      <c r="G4374" s="14">
        <v>3.5</v>
      </c>
    </row>
    <row r="4375" spans="1:7" x14ac:dyDescent="0.25">
      <c r="A4375" s="3" t="s">
        <v>187</v>
      </c>
      <c r="B4375" s="3">
        <f t="shared" si="68"/>
        <v>2023</v>
      </c>
      <c r="C4375" s="3" t="str" cm="1">
        <f t="array" ref="C4375">_xlfn.IFS(LEFT(A4375,1)="1","1+2 kvartal",LEFT(A4375,1)="2","1+2 kvartal",LEFT(A4375,1)="3","3+4 kvartal",LEFT(A4375,1)="4","3+4 kvartal")</f>
        <v>3+4 kvartal</v>
      </c>
      <c r="D4375" s="3" t="s">
        <v>104</v>
      </c>
      <c r="E4375" s="3" t="s">
        <v>76</v>
      </c>
      <c r="F4375" s="4">
        <v>1332</v>
      </c>
      <c r="G4375" s="14">
        <v>4.8</v>
      </c>
    </row>
    <row r="4376" spans="1:7" x14ac:dyDescent="0.25">
      <c r="A4376" s="3" t="s">
        <v>187</v>
      </c>
      <c r="B4376" s="3">
        <f t="shared" si="68"/>
        <v>2023</v>
      </c>
      <c r="C4376" s="3" t="str" cm="1">
        <f t="array" ref="C4376">_xlfn.IFS(LEFT(A4376,1)="1","1+2 kvartal",LEFT(A4376,1)="2","1+2 kvartal",LEFT(A4376,1)="3","3+4 kvartal",LEFT(A4376,1)="4","3+4 kvartal")</f>
        <v>3+4 kvartal</v>
      </c>
      <c r="D4376" s="3" t="s">
        <v>104</v>
      </c>
      <c r="E4376" s="3" t="s">
        <v>77</v>
      </c>
      <c r="F4376" s="4">
        <v>164</v>
      </c>
      <c r="G4376" s="14">
        <v>7.9</v>
      </c>
    </row>
    <row r="4377" spans="1:7" x14ac:dyDescent="0.25">
      <c r="A4377" s="3" t="s">
        <v>187</v>
      </c>
      <c r="B4377" s="3">
        <f t="shared" si="68"/>
        <v>2023</v>
      </c>
      <c r="C4377" s="3" t="str" cm="1">
        <f t="array" ref="C4377">_xlfn.IFS(LEFT(A4377,1)="1","1+2 kvartal",LEFT(A4377,1)="2","1+2 kvartal",LEFT(A4377,1)="3","3+4 kvartal",LEFT(A4377,1)="4","3+4 kvartal")</f>
        <v>3+4 kvartal</v>
      </c>
      <c r="D4377" s="3" t="s">
        <v>104</v>
      </c>
      <c r="E4377" s="3" t="s">
        <v>78</v>
      </c>
      <c r="F4377" s="4">
        <v>3730</v>
      </c>
      <c r="G4377" s="4">
        <v>6</v>
      </c>
    </row>
    <row r="4378" spans="1:7" x14ac:dyDescent="0.25">
      <c r="A4378" s="3" t="s">
        <v>187</v>
      </c>
      <c r="B4378" s="3">
        <f t="shared" si="68"/>
        <v>2023</v>
      </c>
      <c r="C4378" s="3" t="str" cm="1">
        <f t="array" ref="C4378">_xlfn.IFS(LEFT(A4378,1)="1","1+2 kvartal",LEFT(A4378,1)="2","1+2 kvartal",LEFT(A4378,1)="3","3+4 kvartal",LEFT(A4378,1)="4","3+4 kvartal")</f>
        <v>3+4 kvartal</v>
      </c>
      <c r="D4378" s="3" t="s">
        <v>104</v>
      </c>
      <c r="E4378" s="3" t="s">
        <v>79</v>
      </c>
      <c r="F4378" s="4">
        <v>1871</v>
      </c>
      <c r="G4378" s="14">
        <v>4.7</v>
      </c>
    </row>
    <row r="4379" spans="1:7" x14ac:dyDescent="0.25">
      <c r="A4379" s="3" t="s">
        <v>187</v>
      </c>
      <c r="B4379" s="3">
        <f t="shared" si="68"/>
        <v>2023</v>
      </c>
      <c r="C4379" s="3" t="str" cm="1">
        <f t="array" ref="C4379">_xlfn.IFS(LEFT(A4379,1)="1","1+2 kvartal",LEFT(A4379,1)="2","1+2 kvartal",LEFT(A4379,1)="3","3+4 kvartal",LEFT(A4379,1)="4","3+4 kvartal")</f>
        <v>3+4 kvartal</v>
      </c>
      <c r="D4379" s="3" t="s">
        <v>104</v>
      </c>
      <c r="E4379" s="3" t="s">
        <v>80</v>
      </c>
      <c r="F4379" s="4">
        <v>2468</v>
      </c>
      <c r="G4379" s="14">
        <v>8.9</v>
      </c>
    </row>
    <row r="4380" spans="1:7" x14ac:dyDescent="0.25">
      <c r="A4380" s="3" t="s">
        <v>187</v>
      </c>
      <c r="B4380" s="3">
        <f t="shared" si="68"/>
        <v>2023</v>
      </c>
      <c r="C4380" s="3" t="str" cm="1">
        <f t="array" ref="C4380">_xlfn.IFS(LEFT(A4380,1)="1","1+2 kvartal",LEFT(A4380,1)="2","1+2 kvartal",LEFT(A4380,1)="3","3+4 kvartal",LEFT(A4380,1)="4","3+4 kvartal")</f>
        <v>3+4 kvartal</v>
      </c>
      <c r="D4380" s="3" t="s">
        <v>104</v>
      </c>
      <c r="E4380" s="3" t="s">
        <v>81</v>
      </c>
      <c r="F4380" s="4">
        <v>4186</v>
      </c>
      <c r="G4380" s="14">
        <v>8.1999999999999993</v>
      </c>
    </row>
    <row r="4381" spans="1:7" x14ac:dyDescent="0.25">
      <c r="A4381" s="3" t="s">
        <v>187</v>
      </c>
      <c r="B4381" s="3">
        <f t="shared" si="68"/>
        <v>2023</v>
      </c>
      <c r="C4381" s="3" t="str" cm="1">
        <f t="array" ref="C4381">_xlfn.IFS(LEFT(A4381,1)="1","1+2 kvartal",LEFT(A4381,1)="2","1+2 kvartal",LEFT(A4381,1)="3","3+4 kvartal",LEFT(A4381,1)="4","3+4 kvartal")</f>
        <v>3+4 kvartal</v>
      </c>
      <c r="D4381" s="3" t="s">
        <v>104</v>
      </c>
      <c r="E4381" s="3" t="s">
        <v>82</v>
      </c>
      <c r="F4381" s="4">
        <v>570</v>
      </c>
      <c r="G4381" s="14">
        <v>3.9</v>
      </c>
    </row>
    <row r="4382" spans="1:7" x14ac:dyDescent="0.25">
      <c r="A4382" s="3" t="s">
        <v>187</v>
      </c>
      <c r="B4382" s="3">
        <f t="shared" si="68"/>
        <v>2023</v>
      </c>
      <c r="C4382" s="3" t="str" cm="1">
        <f t="array" ref="C4382">_xlfn.IFS(LEFT(A4382,1)="1","1+2 kvartal",LEFT(A4382,1)="2","1+2 kvartal",LEFT(A4382,1)="3","3+4 kvartal",LEFT(A4382,1)="4","3+4 kvartal")</f>
        <v>3+4 kvartal</v>
      </c>
      <c r="D4382" s="3" t="s">
        <v>104</v>
      </c>
      <c r="E4382" s="3" t="s">
        <v>83</v>
      </c>
      <c r="F4382" s="4">
        <v>1358</v>
      </c>
      <c r="G4382" s="14">
        <v>7.1</v>
      </c>
    </row>
    <row r="4383" spans="1:7" x14ac:dyDescent="0.25">
      <c r="A4383" s="3" t="s">
        <v>187</v>
      </c>
      <c r="B4383" s="3">
        <f t="shared" si="68"/>
        <v>2023</v>
      </c>
      <c r="C4383" s="3" t="str" cm="1">
        <f t="array" ref="C4383">_xlfn.IFS(LEFT(A4383,1)="1","1+2 kvartal",LEFT(A4383,1)="2","1+2 kvartal",LEFT(A4383,1)="3","3+4 kvartal",LEFT(A4383,1)="4","3+4 kvartal")</f>
        <v>3+4 kvartal</v>
      </c>
      <c r="D4383" s="3" t="s">
        <v>104</v>
      </c>
      <c r="E4383" s="3" t="s">
        <v>84</v>
      </c>
      <c r="F4383" s="4">
        <v>915</v>
      </c>
      <c r="G4383" s="14">
        <v>6.4</v>
      </c>
    </row>
    <row r="4384" spans="1:7" x14ac:dyDescent="0.25">
      <c r="A4384" s="3" t="s">
        <v>187</v>
      </c>
      <c r="B4384" s="3">
        <f t="shared" si="68"/>
        <v>2023</v>
      </c>
      <c r="C4384" s="3" t="str" cm="1">
        <f t="array" ref="C4384">_xlfn.IFS(LEFT(A4384,1)="1","1+2 kvartal",LEFT(A4384,1)="2","1+2 kvartal",LEFT(A4384,1)="3","3+4 kvartal",LEFT(A4384,1)="4","3+4 kvartal")</f>
        <v>3+4 kvartal</v>
      </c>
      <c r="D4384" s="3" t="s">
        <v>104</v>
      </c>
      <c r="E4384" s="3" t="s">
        <v>85</v>
      </c>
      <c r="F4384" s="4">
        <v>987</v>
      </c>
      <c r="G4384" s="4">
        <v>8</v>
      </c>
    </row>
    <row r="4385" spans="1:7" x14ac:dyDescent="0.25">
      <c r="A4385" s="3" t="s">
        <v>187</v>
      </c>
      <c r="B4385" s="3">
        <f t="shared" si="68"/>
        <v>2023</v>
      </c>
      <c r="C4385" s="3" t="str" cm="1">
        <f t="array" ref="C4385">_xlfn.IFS(LEFT(A4385,1)="1","1+2 kvartal",LEFT(A4385,1)="2","1+2 kvartal",LEFT(A4385,1)="3","3+4 kvartal",LEFT(A4385,1)="4","3+4 kvartal")</f>
        <v>3+4 kvartal</v>
      </c>
      <c r="D4385" s="3" t="s">
        <v>104</v>
      </c>
      <c r="E4385" s="3" t="s">
        <v>86</v>
      </c>
      <c r="F4385" s="4">
        <v>2782</v>
      </c>
      <c r="G4385" s="14">
        <v>7.6</v>
      </c>
    </row>
    <row r="4386" spans="1:7" x14ac:dyDescent="0.25">
      <c r="A4386" s="3" t="s">
        <v>187</v>
      </c>
      <c r="B4386" s="3">
        <f t="shared" si="68"/>
        <v>2023</v>
      </c>
      <c r="C4386" s="3" t="str" cm="1">
        <f t="array" ref="C4386">_xlfn.IFS(LEFT(A4386,1)="1","1+2 kvartal",LEFT(A4386,1)="2","1+2 kvartal",LEFT(A4386,1)="3","3+4 kvartal",LEFT(A4386,1)="4","3+4 kvartal")</f>
        <v>3+4 kvartal</v>
      </c>
      <c r="D4386" s="3" t="s">
        <v>104</v>
      </c>
      <c r="E4386" s="3" t="s">
        <v>87</v>
      </c>
      <c r="F4386" s="4">
        <v>1615</v>
      </c>
      <c r="G4386" s="14">
        <v>6.2</v>
      </c>
    </row>
    <row r="4387" spans="1:7" x14ac:dyDescent="0.25">
      <c r="A4387" s="3" t="s">
        <v>187</v>
      </c>
      <c r="B4387" s="3">
        <f t="shared" si="68"/>
        <v>2023</v>
      </c>
      <c r="C4387" s="3" t="str" cm="1">
        <f t="array" ref="C4387">_xlfn.IFS(LEFT(A4387,1)="1","1+2 kvartal",LEFT(A4387,1)="2","1+2 kvartal",LEFT(A4387,1)="3","3+4 kvartal",LEFT(A4387,1)="4","3+4 kvartal")</f>
        <v>3+4 kvartal</v>
      </c>
      <c r="D4387" s="3" t="s">
        <v>104</v>
      </c>
      <c r="E4387" s="3" t="s">
        <v>88</v>
      </c>
      <c r="F4387" s="4">
        <v>3920</v>
      </c>
      <c r="G4387" s="14">
        <v>8.6</v>
      </c>
    </row>
    <row r="4388" spans="1:7" x14ac:dyDescent="0.25">
      <c r="A4388" s="3" t="s">
        <v>187</v>
      </c>
      <c r="B4388" s="3">
        <f t="shared" si="68"/>
        <v>2023</v>
      </c>
      <c r="C4388" s="3" t="str" cm="1">
        <f t="array" ref="C4388">_xlfn.IFS(LEFT(A4388,1)="1","1+2 kvartal",LEFT(A4388,1)="2","1+2 kvartal",LEFT(A4388,1)="3","3+4 kvartal",LEFT(A4388,1)="4","3+4 kvartal")</f>
        <v>3+4 kvartal</v>
      </c>
      <c r="D4388" s="3" t="s">
        <v>104</v>
      </c>
      <c r="E4388" s="3" t="s">
        <v>89</v>
      </c>
      <c r="F4388" s="4">
        <v>2192</v>
      </c>
      <c r="G4388" s="14">
        <v>8.3000000000000007</v>
      </c>
    </row>
    <row r="4389" spans="1:7" x14ac:dyDescent="0.25">
      <c r="A4389" s="3" t="s">
        <v>187</v>
      </c>
      <c r="B4389" s="3">
        <f t="shared" si="68"/>
        <v>2023</v>
      </c>
      <c r="C4389" s="3" t="str" cm="1">
        <f t="array" ref="C4389">_xlfn.IFS(LEFT(A4389,1)="1","1+2 kvartal",LEFT(A4389,1)="2","1+2 kvartal",LEFT(A4389,1)="3","3+4 kvartal",LEFT(A4389,1)="4","3+4 kvartal")</f>
        <v>3+4 kvartal</v>
      </c>
      <c r="D4389" s="3" t="s">
        <v>104</v>
      </c>
      <c r="E4389" s="3" t="s">
        <v>90</v>
      </c>
      <c r="F4389" s="4">
        <v>1783</v>
      </c>
      <c r="G4389" s="4">
        <v>8</v>
      </c>
    </row>
    <row r="4390" spans="1:7" x14ac:dyDescent="0.25">
      <c r="A4390" s="3" t="s">
        <v>187</v>
      </c>
      <c r="B4390" s="3">
        <f t="shared" si="68"/>
        <v>2023</v>
      </c>
      <c r="C4390" s="3" t="str" cm="1">
        <f t="array" ref="C4390">_xlfn.IFS(LEFT(A4390,1)="1","1+2 kvartal",LEFT(A4390,1)="2","1+2 kvartal",LEFT(A4390,1)="3","3+4 kvartal",LEFT(A4390,1)="4","3+4 kvartal")</f>
        <v>3+4 kvartal</v>
      </c>
      <c r="D4390" s="3" t="s">
        <v>104</v>
      </c>
      <c r="E4390" s="3" t="s">
        <v>91</v>
      </c>
      <c r="F4390" s="4">
        <v>1268</v>
      </c>
      <c r="G4390" s="14">
        <v>4.7</v>
      </c>
    </row>
    <row r="4391" spans="1:7" x14ac:dyDescent="0.25">
      <c r="A4391" s="3" t="s">
        <v>187</v>
      </c>
      <c r="B4391" s="3">
        <f t="shared" si="68"/>
        <v>2023</v>
      </c>
      <c r="C4391" s="3" t="str" cm="1">
        <f t="array" ref="C4391">_xlfn.IFS(LEFT(A4391,1)="1","1+2 kvartal",LEFT(A4391,1)="2","1+2 kvartal",LEFT(A4391,1)="3","3+4 kvartal",LEFT(A4391,1)="4","3+4 kvartal")</f>
        <v>3+4 kvartal</v>
      </c>
      <c r="D4391" s="3" t="s">
        <v>104</v>
      </c>
      <c r="E4391" s="3" t="s">
        <v>92</v>
      </c>
      <c r="F4391" s="4">
        <v>289</v>
      </c>
      <c r="G4391" s="14">
        <v>2.8</v>
      </c>
    </row>
    <row r="4392" spans="1:7" x14ac:dyDescent="0.25">
      <c r="A4392" s="3" t="s">
        <v>187</v>
      </c>
      <c r="B4392" s="3">
        <f t="shared" si="68"/>
        <v>2023</v>
      </c>
      <c r="C4392" s="3" t="str" cm="1">
        <f t="array" ref="C4392">_xlfn.IFS(LEFT(A4392,1)="1","1+2 kvartal",LEFT(A4392,1)="2","1+2 kvartal",LEFT(A4392,1)="3","3+4 kvartal",LEFT(A4392,1)="4","3+4 kvartal")</f>
        <v>3+4 kvartal</v>
      </c>
      <c r="D4392" s="3" t="s">
        <v>104</v>
      </c>
      <c r="E4392" s="3" t="s">
        <v>93</v>
      </c>
      <c r="F4392" s="4">
        <v>2236</v>
      </c>
      <c r="G4392" s="14">
        <v>7.3</v>
      </c>
    </row>
    <row r="4393" spans="1:7" x14ac:dyDescent="0.25">
      <c r="A4393" s="3" t="s">
        <v>187</v>
      </c>
      <c r="B4393" s="3">
        <f t="shared" si="68"/>
        <v>2023</v>
      </c>
      <c r="C4393" s="3" t="str" cm="1">
        <f t="array" ref="C4393">_xlfn.IFS(LEFT(A4393,1)="1","1+2 kvartal",LEFT(A4393,1)="2","1+2 kvartal",LEFT(A4393,1)="3","3+4 kvartal",LEFT(A4393,1)="4","3+4 kvartal")</f>
        <v>3+4 kvartal</v>
      </c>
      <c r="D4393" s="3" t="s">
        <v>104</v>
      </c>
      <c r="E4393" s="3" t="s">
        <v>94</v>
      </c>
      <c r="F4393" s="4">
        <v>1802</v>
      </c>
      <c r="G4393" s="14">
        <v>6.8</v>
      </c>
    </row>
    <row r="4394" spans="1:7" x14ac:dyDescent="0.25">
      <c r="A4394" s="3" t="s">
        <v>187</v>
      </c>
      <c r="B4394" s="3">
        <f t="shared" si="68"/>
        <v>2023</v>
      </c>
      <c r="C4394" s="3" t="str" cm="1">
        <f t="array" ref="C4394">_xlfn.IFS(LEFT(A4394,1)="1","1+2 kvartal",LEFT(A4394,1)="2","1+2 kvartal",LEFT(A4394,1)="3","3+4 kvartal",LEFT(A4394,1)="4","3+4 kvartal")</f>
        <v>3+4 kvartal</v>
      </c>
      <c r="D4394" s="3" t="s">
        <v>104</v>
      </c>
      <c r="E4394" s="3" t="s">
        <v>95</v>
      </c>
      <c r="F4394" s="4">
        <v>4629</v>
      </c>
      <c r="G4394" s="4">
        <v>6</v>
      </c>
    </row>
    <row r="4395" spans="1:7" x14ac:dyDescent="0.25">
      <c r="A4395" s="3" t="s">
        <v>187</v>
      </c>
      <c r="B4395" s="3">
        <f t="shared" si="68"/>
        <v>2023</v>
      </c>
      <c r="C4395" s="3" t="str" cm="1">
        <f t="array" ref="C4395">_xlfn.IFS(LEFT(A4395,1)="1","1+2 kvartal",LEFT(A4395,1)="2","1+2 kvartal",LEFT(A4395,1)="3","3+4 kvartal",LEFT(A4395,1)="4","3+4 kvartal")</f>
        <v>3+4 kvartal</v>
      </c>
      <c r="D4395" s="3" t="s">
        <v>104</v>
      </c>
      <c r="E4395" s="3" t="s">
        <v>96</v>
      </c>
      <c r="F4395" s="4">
        <v>1892</v>
      </c>
      <c r="G4395" s="14">
        <v>8.5</v>
      </c>
    </row>
    <row r="4396" spans="1:7" x14ac:dyDescent="0.25">
      <c r="A4396" s="3" t="s">
        <v>187</v>
      </c>
      <c r="B4396" s="3">
        <f t="shared" si="68"/>
        <v>2023</v>
      </c>
      <c r="C4396" s="3" t="str" cm="1">
        <f t="array" ref="C4396">_xlfn.IFS(LEFT(A4396,1)="1","1+2 kvartal",LEFT(A4396,1)="2","1+2 kvartal",LEFT(A4396,1)="3","3+4 kvartal",LEFT(A4396,1)="4","3+4 kvartal")</f>
        <v>3+4 kvartal</v>
      </c>
      <c r="D4396" s="3" t="s">
        <v>104</v>
      </c>
      <c r="E4396" s="3" t="s">
        <v>97</v>
      </c>
      <c r="F4396" s="4">
        <v>4777</v>
      </c>
      <c r="G4396" s="14">
        <v>7.8</v>
      </c>
    </row>
    <row r="4397" spans="1:7" x14ac:dyDescent="0.25">
      <c r="A4397" s="3" t="s">
        <v>187</v>
      </c>
      <c r="B4397" s="3">
        <f t="shared" si="68"/>
        <v>2023</v>
      </c>
      <c r="C4397" s="3" t="str" cm="1">
        <f t="array" ref="C4397">_xlfn.IFS(LEFT(A4397,1)="1","1+2 kvartal",LEFT(A4397,1)="2","1+2 kvartal",LEFT(A4397,1)="3","3+4 kvartal",LEFT(A4397,1)="4","3+4 kvartal")</f>
        <v>3+4 kvartal</v>
      </c>
      <c r="D4397" s="3" t="s">
        <v>104</v>
      </c>
      <c r="E4397" s="3" t="s">
        <v>98</v>
      </c>
      <c r="F4397" s="4">
        <v>2402</v>
      </c>
      <c r="G4397" s="14">
        <v>8.8000000000000007</v>
      </c>
    </row>
    <row r="4398" spans="1:7" x14ac:dyDescent="0.25">
      <c r="A4398" s="3" t="s">
        <v>187</v>
      </c>
      <c r="B4398" s="3">
        <f t="shared" si="68"/>
        <v>2023</v>
      </c>
      <c r="C4398" s="3" t="str" cm="1">
        <f t="array" ref="C4398">_xlfn.IFS(LEFT(A4398,1)="1","1+2 kvartal",LEFT(A4398,1)="2","1+2 kvartal",LEFT(A4398,1)="3","3+4 kvartal",LEFT(A4398,1)="4","3+4 kvartal")</f>
        <v>3+4 kvartal</v>
      </c>
      <c r="D4398" s="3" t="s">
        <v>104</v>
      </c>
      <c r="E4398" s="3" t="s">
        <v>99</v>
      </c>
      <c r="F4398" s="4">
        <v>272</v>
      </c>
      <c r="G4398" s="14">
        <v>8.3000000000000007</v>
      </c>
    </row>
    <row r="4399" spans="1:7" x14ac:dyDescent="0.25">
      <c r="A4399" s="3" t="s">
        <v>187</v>
      </c>
      <c r="B4399" s="3">
        <f t="shared" si="68"/>
        <v>2023</v>
      </c>
      <c r="C4399" s="3" t="str" cm="1">
        <f t="array" ref="C4399">_xlfn.IFS(LEFT(A4399,1)="1","1+2 kvartal",LEFT(A4399,1)="2","1+2 kvartal",LEFT(A4399,1)="3","3+4 kvartal",LEFT(A4399,1)="4","3+4 kvartal")</f>
        <v>3+4 kvartal</v>
      </c>
      <c r="D4399" s="3" t="s">
        <v>104</v>
      </c>
      <c r="E4399" s="3" t="s">
        <v>100</v>
      </c>
      <c r="F4399" s="4">
        <v>2927</v>
      </c>
      <c r="G4399" s="14">
        <v>8.1</v>
      </c>
    </row>
    <row r="4400" spans="1:7" x14ac:dyDescent="0.25">
      <c r="A4400" s="3" t="s">
        <v>187</v>
      </c>
      <c r="B4400" s="3">
        <f t="shared" si="68"/>
        <v>2023</v>
      </c>
      <c r="C4400" s="3" t="str" cm="1">
        <f t="array" ref="C4400">_xlfn.IFS(LEFT(A4400,1)="1","1+2 kvartal",LEFT(A4400,1)="2","1+2 kvartal",LEFT(A4400,1)="3","3+4 kvartal",LEFT(A4400,1)="4","3+4 kvartal")</f>
        <v>3+4 kvartal</v>
      </c>
      <c r="D4400" s="3" t="s">
        <v>104</v>
      </c>
      <c r="E4400" s="3" t="s">
        <v>101</v>
      </c>
      <c r="F4400" s="4">
        <v>7987</v>
      </c>
      <c r="G4400" s="14">
        <v>5.3</v>
      </c>
    </row>
    <row r="4401" spans="1:7" x14ac:dyDescent="0.25">
      <c r="A4401" s="3" t="s">
        <v>187</v>
      </c>
      <c r="B4401" s="3">
        <f t="shared" si="68"/>
        <v>2023</v>
      </c>
      <c r="C4401" s="3" t="str" cm="1">
        <f t="array" ref="C4401">_xlfn.IFS(LEFT(A4401,1)="1","1+2 kvartal",LEFT(A4401,1)="2","1+2 kvartal",LEFT(A4401,1)="3","3+4 kvartal",LEFT(A4401,1)="4","3+4 kvartal")</f>
        <v>3+4 kvartal</v>
      </c>
      <c r="D4401" s="3" t="s">
        <v>104</v>
      </c>
      <c r="E4401" s="3" t="s">
        <v>102</v>
      </c>
      <c r="F4401" s="4">
        <v>14757</v>
      </c>
      <c r="G4401" s="14">
        <v>5.8</v>
      </c>
    </row>
    <row r="4402" spans="1:7" x14ac:dyDescent="0.25">
      <c r="A4402" s="3" t="s">
        <v>187</v>
      </c>
      <c r="B4402" s="3">
        <f t="shared" si="68"/>
        <v>2023</v>
      </c>
      <c r="C4402" s="3" t="str" cm="1">
        <f t="array" ref="C4402">_xlfn.IFS(LEFT(A4402,1)="1","1+2 kvartal",LEFT(A4402,1)="2","1+2 kvartal",LEFT(A4402,1)="3","3+4 kvartal",LEFT(A4402,1)="4","3+4 kvartal")</f>
        <v>3+4 kvartal</v>
      </c>
      <c r="D4402" s="3" t="s">
        <v>104</v>
      </c>
      <c r="E4402" s="3" t="s">
        <v>103</v>
      </c>
      <c r="F4402" s="4">
        <v>5627</v>
      </c>
      <c r="G4402" s="5"/>
    </row>
    <row r="4403" spans="1:7" x14ac:dyDescent="0.25">
      <c r="A4403" s="3" t="s">
        <v>187</v>
      </c>
      <c r="B4403" s="3">
        <f t="shared" si="68"/>
        <v>2023</v>
      </c>
      <c r="C4403" s="3" t="str" cm="1">
        <f t="array" ref="C4403">_xlfn.IFS(LEFT(A4403,1)="1","1+2 kvartal",LEFT(A4403,1)="2","1+2 kvartal",LEFT(A4403,1)="3","3+4 kvartal",LEFT(A4403,1)="4","3+4 kvartal")</f>
        <v>3+4 kvartal</v>
      </c>
      <c r="D4403" s="3" t="s">
        <v>105</v>
      </c>
      <c r="E4403" s="3" t="s">
        <v>4</v>
      </c>
      <c r="F4403" s="4">
        <v>26666</v>
      </c>
      <c r="G4403" s="14">
        <v>0.7</v>
      </c>
    </row>
    <row r="4404" spans="1:7" x14ac:dyDescent="0.25">
      <c r="A4404" s="3" t="s">
        <v>187</v>
      </c>
      <c r="B4404" s="3">
        <f t="shared" si="68"/>
        <v>2023</v>
      </c>
      <c r="C4404" s="3" t="str" cm="1">
        <f t="array" ref="C4404">_xlfn.IFS(LEFT(A4404,1)="1","1+2 kvartal",LEFT(A4404,1)="2","1+2 kvartal",LEFT(A4404,1)="3","3+4 kvartal",LEFT(A4404,1)="4","3+4 kvartal")</f>
        <v>3+4 kvartal</v>
      </c>
      <c r="D4404" s="3" t="s">
        <v>105</v>
      </c>
      <c r="E4404" s="3" t="s">
        <v>5</v>
      </c>
      <c r="F4404" s="4">
        <v>100</v>
      </c>
      <c r="G4404" s="14">
        <v>0.6</v>
      </c>
    </row>
    <row r="4405" spans="1:7" x14ac:dyDescent="0.25">
      <c r="A4405" s="3" t="s">
        <v>187</v>
      </c>
      <c r="B4405" s="3">
        <f t="shared" si="68"/>
        <v>2023</v>
      </c>
      <c r="C4405" s="3" t="str" cm="1">
        <f t="array" ref="C4405">_xlfn.IFS(LEFT(A4405,1)="1","1+2 kvartal",LEFT(A4405,1)="2","1+2 kvartal",LEFT(A4405,1)="3","3+4 kvartal",LEFT(A4405,1)="4","3+4 kvartal")</f>
        <v>3+4 kvartal</v>
      </c>
      <c r="D4405" s="3" t="s">
        <v>105</v>
      </c>
      <c r="E4405" s="3" t="s">
        <v>6</v>
      </c>
      <c r="F4405" s="4">
        <v>68</v>
      </c>
      <c r="G4405" s="14">
        <v>0.4</v>
      </c>
    </row>
    <row r="4406" spans="1:7" x14ac:dyDescent="0.25">
      <c r="A4406" s="3" t="s">
        <v>187</v>
      </c>
      <c r="B4406" s="3">
        <f t="shared" si="68"/>
        <v>2023</v>
      </c>
      <c r="C4406" s="3" t="str" cm="1">
        <f t="array" ref="C4406">_xlfn.IFS(LEFT(A4406,1)="1","1+2 kvartal",LEFT(A4406,1)="2","1+2 kvartal",LEFT(A4406,1)="3","3+4 kvartal",LEFT(A4406,1)="4","3+4 kvartal")</f>
        <v>3+4 kvartal</v>
      </c>
      <c r="D4406" s="3" t="s">
        <v>105</v>
      </c>
      <c r="E4406" s="3" t="s">
        <v>7</v>
      </c>
      <c r="F4406" s="4">
        <v>261</v>
      </c>
      <c r="G4406" s="4">
        <v>1</v>
      </c>
    </row>
    <row r="4407" spans="1:7" x14ac:dyDescent="0.25">
      <c r="A4407" s="3" t="s">
        <v>187</v>
      </c>
      <c r="B4407" s="3">
        <f t="shared" si="68"/>
        <v>2023</v>
      </c>
      <c r="C4407" s="3" t="str" cm="1">
        <f t="array" ref="C4407">_xlfn.IFS(LEFT(A4407,1)="1","1+2 kvartal",LEFT(A4407,1)="2","1+2 kvartal",LEFT(A4407,1)="3","3+4 kvartal",LEFT(A4407,1)="4","3+4 kvartal")</f>
        <v>3+4 kvartal</v>
      </c>
      <c r="D4407" s="3" t="s">
        <v>105</v>
      </c>
      <c r="E4407" s="3" t="s">
        <v>8</v>
      </c>
      <c r="F4407" s="4">
        <v>185</v>
      </c>
      <c r="G4407" s="14">
        <v>0.6</v>
      </c>
    </row>
    <row r="4408" spans="1:7" x14ac:dyDescent="0.25">
      <c r="A4408" s="3" t="s">
        <v>187</v>
      </c>
      <c r="B4408" s="3">
        <f t="shared" si="68"/>
        <v>2023</v>
      </c>
      <c r="C4408" s="3" t="str" cm="1">
        <f t="array" ref="C4408">_xlfn.IFS(LEFT(A4408,1)="1","1+2 kvartal",LEFT(A4408,1)="2","1+2 kvartal",LEFT(A4408,1)="3","3+4 kvartal",LEFT(A4408,1)="4","3+4 kvartal")</f>
        <v>3+4 kvartal</v>
      </c>
      <c r="D4408" s="3" t="s">
        <v>105</v>
      </c>
      <c r="E4408" s="3" t="s">
        <v>9</v>
      </c>
      <c r="F4408" s="4">
        <v>162</v>
      </c>
      <c r="G4408" s="4">
        <v>1</v>
      </c>
    </row>
    <row r="4409" spans="1:7" x14ac:dyDescent="0.25">
      <c r="A4409" s="3" t="s">
        <v>187</v>
      </c>
      <c r="B4409" s="3">
        <f t="shared" si="68"/>
        <v>2023</v>
      </c>
      <c r="C4409" s="3" t="str" cm="1">
        <f t="array" ref="C4409">_xlfn.IFS(LEFT(A4409,1)="1","1+2 kvartal",LEFT(A4409,1)="2","1+2 kvartal",LEFT(A4409,1)="3","3+4 kvartal",LEFT(A4409,1)="4","3+4 kvartal")</f>
        <v>3+4 kvartal</v>
      </c>
      <c r="D4409" s="3" t="s">
        <v>105</v>
      </c>
      <c r="E4409" s="3" t="s">
        <v>10</v>
      </c>
      <c r="F4409" s="4">
        <v>336</v>
      </c>
      <c r="G4409" s="14">
        <v>1.5</v>
      </c>
    </row>
    <row r="4410" spans="1:7" x14ac:dyDescent="0.25">
      <c r="A4410" s="3" t="s">
        <v>187</v>
      </c>
      <c r="B4410" s="3">
        <f t="shared" si="68"/>
        <v>2023</v>
      </c>
      <c r="C4410" s="3" t="str" cm="1">
        <f t="array" ref="C4410">_xlfn.IFS(LEFT(A4410,1)="1","1+2 kvartal",LEFT(A4410,1)="2","1+2 kvartal",LEFT(A4410,1)="3","3+4 kvartal",LEFT(A4410,1)="4","3+4 kvartal")</f>
        <v>3+4 kvartal</v>
      </c>
      <c r="D4410" s="3" t="s">
        <v>105</v>
      </c>
      <c r="E4410" s="3" t="s">
        <v>11</v>
      </c>
      <c r="F4410" s="4">
        <v>185</v>
      </c>
      <c r="G4410" s="14">
        <v>0.8</v>
      </c>
    </row>
    <row r="4411" spans="1:7" x14ac:dyDescent="0.25">
      <c r="A4411" s="3" t="s">
        <v>187</v>
      </c>
      <c r="B4411" s="3">
        <f t="shared" si="68"/>
        <v>2023</v>
      </c>
      <c r="C4411" s="3" t="str" cm="1">
        <f t="array" ref="C4411">_xlfn.IFS(LEFT(A4411,1)="1","1+2 kvartal",LEFT(A4411,1)="2","1+2 kvartal",LEFT(A4411,1)="3","3+4 kvartal",LEFT(A4411,1)="4","3+4 kvartal")</f>
        <v>3+4 kvartal</v>
      </c>
      <c r="D4411" s="3" t="s">
        <v>105</v>
      </c>
      <c r="E4411" s="3" t="s">
        <v>12</v>
      </c>
      <c r="F4411" s="4">
        <v>181</v>
      </c>
      <c r="G4411" s="14">
        <v>0.8</v>
      </c>
    </row>
    <row r="4412" spans="1:7" x14ac:dyDescent="0.25">
      <c r="A4412" s="3" t="s">
        <v>187</v>
      </c>
      <c r="B4412" s="3">
        <f t="shared" si="68"/>
        <v>2023</v>
      </c>
      <c r="C4412" s="3" t="str" cm="1">
        <f t="array" ref="C4412">_xlfn.IFS(LEFT(A4412,1)="1","1+2 kvartal",LEFT(A4412,1)="2","1+2 kvartal",LEFT(A4412,1)="3","3+4 kvartal",LEFT(A4412,1)="4","3+4 kvartal")</f>
        <v>3+4 kvartal</v>
      </c>
      <c r="D4412" s="3" t="s">
        <v>105</v>
      </c>
      <c r="E4412" s="3" t="s">
        <v>13</v>
      </c>
      <c r="F4412" s="4">
        <v>70</v>
      </c>
      <c r="G4412" s="14">
        <v>0.8</v>
      </c>
    </row>
    <row r="4413" spans="1:7" x14ac:dyDescent="0.25">
      <c r="A4413" s="3" t="s">
        <v>187</v>
      </c>
      <c r="B4413" s="3">
        <f t="shared" si="68"/>
        <v>2023</v>
      </c>
      <c r="C4413" s="3" t="str" cm="1">
        <f t="array" ref="C4413">_xlfn.IFS(LEFT(A4413,1)="1","1+2 kvartal",LEFT(A4413,1)="2","1+2 kvartal",LEFT(A4413,1)="3","3+4 kvartal",LEFT(A4413,1)="4","3+4 kvartal")</f>
        <v>3+4 kvartal</v>
      </c>
      <c r="D4413" s="3" t="s">
        <v>105</v>
      </c>
      <c r="E4413" s="3" t="s">
        <v>14</v>
      </c>
      <c r="F4413" s="4">
        <v>135</v>
      </c>
      <c r="G4413" s="14">
        <v>0.5</v>
      </c>
    </row>
    <row r="4414" spans="1:7" x14ac:dyDescent="0.25">
      <c r="A4414" s="3" t="s">
        <v>187</v>
      </c>
      <c r="B4414" s="3">
        <f t="shared" si="68"/>
        <v>2023</v>
      </c>
      <c r="C4414" s="3" t="str" cm="1">
        <f t="array" ref="C4414">_xlfn.IFS(LEFT(A4414,1)="1","1+2 kvartal",LEFT(A4414,1)="2","1+2 kvartal",LEFT(A4414,1)="3","3+4 kvartal",LEFT(A4414,1)="4","3+4 kvartal")</f>
        <v>3+4 kvartal</v>
      </c>
      <c r="D4414" s="3" t="s">
        <v>105</v>
      </c>
      <c r="E4414" s="3" t="s">
        <v>15</v>
      </c>
      <c r="F4414" s="4">
        <v>636</v>
      </c>
      <c r="G4414" s="14">
        <v>0.9</v>
      </c>
    </row>
    <row r="4415" spans="1:7" x14ac:dyDescent="0.25">
      <c r="A4415" s="3" t="s">
        <v>187</v>
      </c>
      <c r="B4415" s="3">
        <f t="shared" si="68"/>
        <v>2023</v>
      </c>
      <c r="C4415" s="3" t="str" cm="1">
        <f t="array" ref="C4415">_xlfn.IFS(LEFT(A4415,1)="1","1+2 kvartal",LEFT(A4415,1)="2","1+2 kvartal",LEFT(A4415,1)="3","3+4 kvartal",LEFT(A4415,1)="4","3+4 kvartal")</f>
        <v>3+4 kvartal</v>
      </c>
      <c r="D4415" s="3" t="s">
        <v>105</v>
      </c>
      <c r="E4415" s="3" t="s">
        <v>16</v>
      </c>
      <c r="F4415" s="4">
        <v>24</v>
      </c>
      <c r="G4415" s="14">
        <v>1.4</v>
      </c>
    </row>
    <row r="4416" spans="1:7" x14ac:dyDescent="0.25">
      <c r="A4416" s="3" t="s">
        <v>187</v>
      </c>
      <c r="B4416" s="3">
        <f t="shared" si="68"/>
        <v>2023</v>
      </c>
      <c r="C4416" s="3" t="str" cm="1">
        <f t="array" ref="C4416">_xlfn.IFS(LEFT(A4416,1)="1","1+2 kvartal",LEFT(A4416,1)="2","1+2 kvartal",LEFT(A4416,1)="3","3+4 kvartal",LEFT(A4416,1)="4","3+4 kvartal")</f>
        <v>3+4 kvartal</v>
      </c>
      <c r="D4416" s="3" t="s">
        <v>105</v>
      </c>
      <c r="E4416" s="3" t="s">
        <v>17</v>
      </c>
      <c r="F4416" s="4">
        <v>157</v>
      </c>
      <c r="G4416" s="14">
        <v>0.5</v>
      </c>
    </row>
    <row r="4417" spans="1:7" x14ac:dyDescent="0.25">
      <c r="A4417" s="3" t="s">
        <v>187</v>
      </c>
      <c r="B4417" s="3">
        <f t="shared" si="68"/>
        <v>2023</v>
      </c>
      <c r="C4417" s="3" t="str" cm="1">
        <f t="array" ref="C4417">_xlfn.IFS(LEFT(A4417,1)="1","1+2 kvartal",LEFT(A4417,1)="2","1+2 kvartal",LEFT(A4417,1)="3","3+4 kvartal",LEFT(A4417,1)="4","3+4 kvartal")</f>
        <v>3+4 kvartal</v>
      </c>
      <c r="D4417" s="3" t="s">
        <v>105</v>
      </c>
      <c r="E4417" s="3" t="s">
        <v>18</v>
      </c>
      <c r="F4417" s="4">
        <v>264</v>
      </c>
      <c r="G4417" s="14">
        <v>1.1000000000000001</v>
      </c>
    </row>
    <row r="4418" spans="1:7" x14ac:dyDescent="0.25">
      <c r="A4418" s="3" t="s">
        <v>187</v>
      </c>
      <c r="B4418" s="3">
        <f t="shared" si="68"/>
        <v>2023</v>
      </c>
      <c r="C4418" s="3" t="str" cm="1">
        <f t="array" ref="C4418">_xlfn.IFS(LEFT(A4418,1)="1","1+2 kvartal",LEFT(A4418,1)="2","1+2 kvartal",LEFT(A4418,1)="3","3+4 kvartal",LEFT(A4418,1)="4","3+4 kvartal")</f>
        <v>3+4 kvartal</v>
      </c>
      <c r="D4418" s="3" t="s">
        <v>105</v>
      </c>
      <c r="E4418" s="3" t="s">
        <v>19</v>
      </c>
      <c r="F4418" s="4">
        <v>139</v>
      </c>
      <c r="G4418" s="14">
        <v>0.6</v>
      </c>
    </row>
    <row r="4419" spans="1:7" x14ac:dyDescent="0.25">
      <c r="A4419" s="3" t="s">
        <v>187</v>
      </c>
      <c r="B4419" s="3">
        <f t="shared" si="68"/>
        <v>2023</v>
      </c>
      <c r="C4419" s="3" t="str" cm="1">
        <f t="array" ref="C4419">_xlfn.IFS(LEFT(A4419,1)="1","1+2 kvartal",LEFT(A4419,1)="2","1+2 kvartal",LEFT(A4419,1)="3","3+4 kvartal",LEFT(A4419,1)="4","3+4 kvartal")</f>
        <v>3+4 kvartal</v>
      </c>
      <c r="D4419" s="3" t="s">
        <v>105</v>
      </c>
      <c r="E4419" s="3" t="s">
        <v>20</v>
      </c>
      <c r="F4419" s="4">
        <v>332</v>
      </c>
      <c r="G4419" s="4">
        <v>1</v>
      </c>
    </row>
    <row r="4420" spans="1:7" x14ac:dyDescent="0.25">
      <c r="A4420" s="3" t="s">
        <v>187</v>
      </c>
      <c r="B4420" s="3">
        <f t="shared" ref="B4420:B4483" si="69">VALUE(RIGHT(A4420,4))</f>
        <v>2023</v>
      </c>
      <c r="C4420" s="3" t="str" cm="1">
        <f t="array" ref="C4420">_xlfn.IFS(LEFT(A4420,1)="1","1+2 kvartal",LEFT(A4420,1)="2","1+2 kvartal",LEFT(A4420,1)="3","3+4 kvartal",LEFT(A4420,1)="4","3+4 kvartal")</f>
        <v>3+4 kvartal</v>
      </c>
      <c r="D4420" s="3" t="s">
        <v>105</v>
      </c>
      <c r="E4420" s="3" t="s">
        <v>21</v>
      </c>
      <c r="F4420" s="4">
        <v>211</v>
      </c>
      <c r="G4420" s="14">
        <v>0.3</v>
      </c>
    </row>
    <row r="4421" spans="1:7" x14ac:dyDescent="0.25">
      <c r="A4421" s="3" t="s">
        <v>187</v>
      </c>
      <c r="B4421" s="3">
        <f t="shared" si="69"/>
        <v>2023</v>
      </c>
      <c r="C4421" s="3" t="str" cm="1">
        <f t="array" ref="C4421">_xlfn.IFS(LEFT(A4421,1)="1","1+2 kvartal",LEFT(A4421,1)="2","1+2 kvartal",LEFT(A4421,1)="3","3+4 kvartal",LEFT(A4421,1)="4","3+4 kvartal")</f>
        <v>3+4 kvartal</v>
      </c>
      <c r="D4421" s="3" t="s">
        <v>105</v>
      </c>
      <c r="E4421" s="3" t="s">
        <v>22</v>
      </c>
      <c r="F4421" s="4">
        <v>348</v>
      </c>
      <c r="G4421" s="4">
        <v>1</v>
      </c>
    </row>
    <row r="4422" spans="1:7" x14ac:dyDescent="0.25">
      <c r="A4422" s="3" t="s">
        <v>187</v>
      </c>
      <c r="B4422" s="3">
        <f t="shared" si="69"/>
        <v>2023</v>
      </c>
      <c r="C4422" s="3" t="str" cm="1">
        <f t="array" ref="C4422">_xlfn.IFS(LEFT(A4422,1)="1","1+2 kvartal",LEFT(A4422,1)="2","1+2 kvartal",LEFT(A4422,1)="3","3+4 kvartal",LEFT(A4422,1)="4","3+4 kvartal")</f>
        <v>3+4 kvartal</v>
      </c>
      <c r="D4422" s="3" t="s">
        <v>105</v>
      </c>
      <c r="E4422" s="3" t="s">
        <v>23</v>
      </c>
      <c r="F4422" s="4">
        <v>301</v>
      </c>
      <c r="G4422" s="14">
        <v>1.1000000000000001</v>
      </c>
    </row>
    <row r="4423" spans="1:7" x14ac:dyDescent="0.25">
      <c r="A4423" s="3" t="s">
        <v>187</v>
      </c>
      <c r="B4423" s="3">
        <f t="shared" si="69"/>
        <v>2023</v>
      </c>
      <c r="C4423" s="3" t="str" cm="1">
        <f t="array" ref="C4423">_xlfn.IFS(LEFT(A4423,1)="1","1+2 kvartal",LEFT(A4423,1)="2","1+2 kvartal",LEFT(A4423,1)="3","3+4 kvartal",LEFT(A4423,1)="4","3+4 kvartal")</f>
        <v>3+4 kvartal</v>
      </c>
      <c r="D4423" s="3" t="s">
        <v>105</v>
      </c>
      <c r="E4423" s="3" t="s">
        <v>24</v>
      </c>
      <c r="F4423" s="4">
        <v>116</v>
      </c>
      <c r="G4423" s="14">
        <v>0.5</v>
      </c>
    </row>
    <row r="4424" spans="1:7" x14ac:dyDescent="0.25">
      <c r="A4424" s="3" t="s">
        <v>187</v>
      </c>
      <c r="B4424" s="3">
        <f t="shared" si="69"/>
        <v>2023</v>
      </c>
      <c r="C4424" s="3" t="str" cm="1">
        <f t="array" ref="C4424">_xlfn.IFS(LEFT(A4424,1)="1","1+2 kvartal",LEFT(A4424,1)="2","1+2 kvartal",LEFT(A4424,1)="3","3+4 kvartal",LEFT(A4424,1)="4","3+4 kvartal")</f>
        <v>3+4 kvartal</v>
      </c>
      <c r="D4424" s="3" t="s">
        <v>105</v>
      </c>
      <c r="E4424" s="3" t="s">
        <v>25</v>
      </c>
      <c r="F4424" s="4">
        <v>295</v>
      </c>
      <c r="G4424" s="14">
        <v>0.9</v>
      </c>
    </row>
    <row r="4425" spans="1:7" x14ac:dyDescent="0.25">
      <c r="A4425" s="3" t="s">
        <v>187</v>
      </c>
      <c r="B4425" s="3">
        <f t="shared" si="69"/>
        <v>2023</v>
      </c>
      <c r="C4425" s="3" t="str" cm="1">
        <f t="array" ref="C4425">_xlfn.IFS(LEFT(A4425,1)="1","1+2 kvartal",LEFT(A4425,1)="2","1+2 kvartal",LEFT(A4425,1)="3","3+4 kvartal",LEFT(A4425,1)="4","3+4 kvartal")</f>
        <v>3+4 kvartal</v>
      </c>
      <c r="D4425" s="3" t="s">
        <v>105</v>
      </c>
      <c r="E4425" s="3" t="s">
        <v>26</v>
      </c>
      <c r="F4425" s="4">
        <v>133</v>
      </c>
      <c r="G4425" s="14">
        <v>0.3</v>
      </c>
    </row>
    <row r="4426" spans="1:7" x14ac:dyDescent="0.25">
      <c r="A4426" s="3" t="s">
        <v>187</v>
      </c>
      <c r="B4426" s="3">
        <f t="shared" si="69"/>
        <v>2023</v>
      </c>
      <c r="C4426" s="3" t="str" cm="1">
        <f t="array" ref="C4426">_xlfn.IFS(LEFT(A4426,1)="1","1+2 kvartal",LEFT(A4426,1)="2","1+2 kvartal",LEFT(A4426,1)="3","3+4 kvartal",LEFT(A4426,1)="4","3+4 kvartal")</f>
        <v>3+4 kvartal</v>
      </c>
      <c r="D4426" s="3" t="s">
        <v>105</v>
      </c>
      <c r="E4426" s="3" t="s">
        <v>27</v>
      </c>
      <c r="F4426" s="4">
        <v>243</v>
      </c>
      <c r="G4426" s="14">
        <v>0.5</v>
      </c>
    </row>
    <row r="4427" spans="1:7" x14ac:dyDescent="0.25">
      <c r="A4427" s="3" t="s">
        <v>187</v>
      </c>
      <c r="B4427" s="3">
        <f t="shared" si="69"/>
        <v>2023</v>
      </c>
      <c r="C4427" s="3" t="str" cm="1">
        <f t="array" ref="C4427">_xlfn.IFS(LEFT(A4427,1)="1","1+2 kvartal",LEFT(A4427,1)="2","1+2 kvartal",LEFT(A4427,1)="3","3+4 kvartal",LEFT(A4427,1)="4","3+4 kvartal")</f>
        <v>3+4 kvartal</v>
      </c>
      <c r="D4427" s="3" t="s">
        <v>105</v>
      </c>
      <c r="E4427" s="3" t="s">
        <v>28</v>
      </c>
      <c r="F4427" s="4">
        <v>94</v>
      </c>
      <c r="G4427" s="14">
        <v>0.6</v>
      </c>
    </row>
    <row r="4428" spans="1:7" x14ac:dyDescent="0.25">
      <c r="A4428" s="3" t="s">
        <v>187</v>
      </c>
      <c r="B4428" s="3">
        <f t="shared" si="69"/>
        <v>2023</v>
      </c>
      <c r="C4428" s="3" t="str" cm="1">
        <f t="array" ref="C4428">_xlfn.IFS(LEFT(A4428,1)="1","1+2 kvartal",LEFT(A4428,1)="2","1+2 kvartal",LEFT(A4428,1)="3","3+4 kvartal",LEFT(A4428,1)="4","3+4 kvartal")</f>
        <v>3+4 kvartal</v>
      </c>
      <c r="D4428" s="3" t="s">
        <v>105</v>
      </c>
      <c r="E4428" s="3" t="s">
        <v>29</v>
      </c>
      <c r="F4428" s="4">
        <v>173</v>
      </c>
      <c r="G4428" s="14">
        <v>0.5</v>
      </c>
    </row>
    <row r="4429" spans="1:7" x14ac:dyDescent="0.25">
      <c r="A4429" s="3" t="s">
        <v>187</v>
      </c>
      <c r="B4429" s="3">
        <f t="shared" si="69"/>
        <v>2023</v>
      </c>
      <c r="C4429" s="3" t="str" cm="1">
        <f t="array" ref="C4429">_xlfn.IFS(LEFT(A4429,1)="1","1+2 kvartal",LEFT(A4429,1)="2","1+2 kvartal",LEFT(A4429,1)="3","3+4 kvartal",LEFT(A4429,1)="4","3+4 kvartal")</f>
        <v>3+4 kvartal</v>
      </c>
      <c r="D4429" s="3" t="s">
        <v>105</v>
      </c>
      <c r="E4429" s="3" t="s">
        <v>30</v>
      </c>
      <c r="F4429" s="4">
        <v>259</v>
      </c>
      <c r="G4429" s="4">
        <v>1</v>
      </c>
    </row>
    <row r="4430" spans="1:7" x14ac:dyDescent="0.25">
      <c r="A4430" s="3" t="s">
        <v>187</v>
      </c>
      <c r="B4430" s="3">
        <f t="shared" si="69"/>
        <v>2023</v>
      </c>
      <c r="C4430" s="3" t="str" cm="1">
        <f t="array" ref="C4430">_xlfn.IFS(LEFT(A4430,1)="1","1+2 kvartal",LEFT(A4430,1)="2","1+2 kvartal",LEFT(A4430,1)="3","3+4 kvartal",LEFT(A4430,1)="4","3+4 kvartal")</f>
        <v>3+4 kvartal</v>
      </c>
      <c r="D4430" s="3" t="s">
        <v>105</v>
      </c>
      <c r="E4430" s="3" t="s">
        <v>31</v>
      </c>
      <c r="F4430" s="4">
        <v>470</v>
      </c>
      <c r="G4430" s="14">
        <v>1.3</v>
      </c>
    </row>
    <row r="4431" spans="1:7" x14ac:dyDescent="0.25">
      <c r="A4431" s="3" t="s">
        <v>187</v>
      </c>
      <c r="B4431" s="3">
        <f t="shared" si="69"/>
        <v>2023</v>
      </c>
      <c r="C4431" s="3" t="str" cm="1">
        <f t="array" ref="C4431">_xlfn.IFS(LEFT(A4431,1)="1","1+2 kvartal",LEFT(A4431,1)="2","1+2 kvartal",LEFT(A4431,1)="3","3+4 kvartal",LEFT(A4431,1)="4","3+4 kvartal")</f>
        <v>3+4 kvartal</v>
      </c>
      <c r="D4431" s="3" t="s">
        <v>105</v>
      </c>
      <c r="E4431" s="3" t="s">
        <v>32</v>
      </c>
      <c r="F4431" s="4">
        <v>418</v>
      </c>
      <c r="G4431" s="14">
        <v>1.2</v>
      </c>
    </row>
    <row r="4432" spans="1:7" x14ac:dyDescent="0.25">
      <c r="A4432" s="3" t="s">
        <v>187</v>
      </c>
      <c r="B4432" s="3">
        <f t="shared" si="69"/>
        <v>2023</v>
      </c>
      <c r="C4432" s="3" t="str" cm="1">
        <f t="array" ref="C4432">_xlfn.IFS(LEFT(A4432,1)="1","1+2 kvartal",LEFT(A4432,1)="2","1+2 kvartal",LEFT(A4432,1)="3","3+4 kvartal",LEFT(A4432,1)="4","3+4 kvartal")</f>
        <v>3+4 kvartal</v>
      </c>
      <c r="D4432" s="3" t="s">
        <v>105</v>
      </c>
      <c r="E4432" s="3" t="s">
        <v>33</v>
      </c>
      <c r="F4432" s="4">
        <v>244</v>
      </c>
      <c r="G4432" s="14">
        <v>1.3</v>
      </c>
    </row>
    <row r="4433" spans="1:7" x14ac:dyDescent="0.25">
      <c r="A4433" s="3" t="s">
        <v>187</v>
      </c>
      <c r="B4433" s="3">
        <f t="shared" si="69"/>
        <v>2023</v>
      </c>
      <c r="C4433" s="3" t="str" cm="1">
        <f t="array" ref="C4433">_xlfn.IFS(LEFT(A4433,1)="1","1+2 kvartal",LEFT(A4433,1)="2","1+2 kvartal",LEFT(A4433,1)="3","3+4 kvartal",LEFT(A4433,1)="4","3+4 kvartal")</f>
        <v>3+4 kvartal</v>
      </c>
      <c r="D4433" s="3" t="s">
        <v>105</v>
      </c>
      <c r="E4433" s="3" t="s">
        <v>34</v>
      </c>
      <c r="F4433" s="4">
        <v>250</v>
      </c>
      <c r="G4433" s="14">
        <v>0.8</v>
      </c>
    </row>
    <row r="4434" spans="1:7" x14ac:dyDescent="0.25">
      <c r="A4434" s="3" t="s">
        <v>187</v>
      </c>
      <c r="B4434" s="3">
        <f t="shared" si="69"/>
        <v>2023</v>
      </c>
      <c r="C4434" s="3" t="str" cm="1">
        <f t="array" ref="C4434">_xlfn.IFS(LEFT(A4434,1)="1","1+2 kvartal",LEFT(A4434,1)="2","1+2 kvartal",LEFT(A4434,1)="3","3+4 kvartal",LEFT(A4434,1)="4","3+4 kvartal")</f>
        <v>3+4 kvartal</v>
      </c>
      <c r="D4434" s="3" t="s">
        <v>105</v>
      </c>
      <c r="E4434" s="3" t="s">
        <v>35</v>
      </c>
      <c r="F4434" s="4">
        <v>330</v>
      </c>
      <c r="G4434" s="14">
        <v>0.9</v>
      </c>
    </row>
    <row r="4435" spans="1:7" x14ac:dyDescent="0.25">
      <c r="A4435" s="3" t="s">
        <v>187</v>
      </c>
      <c r="B4435" s="3">
        <f t="shared" si="69"/>
        <v>2023</v>
      </c>
      <c r="C4435" s="3" t="str" cm="1">
        <f t="array" ref="C4435">_xlfn.IFS(LEFT(A4435,1)="1","1+2 kvartal",LEFT(A4435,1)="2","1+2 kvartal",LEFT(A4435,1)="3","3+4 kvartal",LEFT(A4435,1)="4","3+4 kvartal")</f>
        <v>3+4 kvartal</v>
      </c>
      <c r="D4435" s="3" t="s">
        <v>105</v>
      </c>
      <c r="E4435" s="3" t="s">
        <v>36</v>
      </c>
      <c r="F4435" s="4">
        <v>125</v>
      </c>
      <c r="G4435" s="14">
        <v>0.7</v>
      </c>
    </row>
    <row r="4436" spans="1:7" x14ac:dyDescent="0.25">
      <c r="A4436" s="3" t="s">
        <v>187</v>
      </c>
      <c r="B4436" s="3">
        <f t="shared" si="69"/>
        <v>2023</v>
      </c>
      <c r="C4436" s="3" t="str" cm="1">
        <f t="array" ref="C4436">_xlfn.IFS(LEFT(A4436,1)="1","1+2 kvartal",LEFT(A4436,1)="2","1+2 kvartal",LEFT(A4436,1)="3","3+4 kvartal",LEFT(A4436,1)="4","3+4 kvartal")</f>
        <v>3+4 kvartal</v>
      </c>
      <c r="D4436" s="3" t="s">
        <v>105</v>
      </c>
      <c r="E4436" s="3" t="s">
        <v>37</v>
      </c>
      <c r="F4436" s="4">
        <v>444</v>
      </c>
      <c r="G4436" s="14">
        <v>0.8</v>
      </c>
    </row>
    <row r="4437" spans="1:7" x14ac:dyDescent="0.25">
      <c r="A4437" s="3" t="s">
        <v>187</v>
      </c>
      <c r="B4437" s="3">
        <f t="shared" si="69"/>
        <v>2023</v>
      </c>
      <c r="C4437" s="3" t="str" cm="1">
        <f t="array" ref="C4437">_xlfn.IFS(LEFT(A4437,1)="1","1+2 kvartal",LEFT(A4437,1)="2","1+2 kvartal",LEFT(A4437,1)="3","3+4 kvartal",LEFT(A4437,1)="4","3+4 kvartal")</f>
        <v>3+4 kvartal</v>
      </c>
      <c r="D4437" s="3" t="s">
        <v>105</v>
      </c>
      <c r="E4437" s="3" t="s">
        <v>38</v>
      </c>
      <c r="F4437" s="4">
        <v>190</v>
      </c>
      <c r="G4437" s="14">
        <v>0.5</v>
      </c>
    </row>
    <row r="4438" spans="1:7" x14ac:dyDescent="0.25">
      <c r="A4438" s="3" t="s">
        <v>187</v>
      </c>
      <c r="B4438" s="3">
        <f t="shared" si="69"/>
        <v>2023</v>
      </c>
      <c r="C4438" s="3" t="str" cm="1">
        <f t="array" ref="C4438">_xlfn.IFS(LEFT(A4438,1)="1","1+2 kvartal",LEFT(A4438,1)="2","1+2 kvartal",LEFT(A4438,1)="3","3+4 kvartal",LEFT(A4438,1)="4","3+4 kvartal")</f>
        <v>3+4 kvartal</v>
      </c>
      <c r="D4438" s="3" t="s">
        <v>105</v>
      </c>
      <c r="E4438" s="3" t="s">
        <v>39</v>
      </c>
      <c r="F4438" s="4">
        <v>397</v>
      </c>
      <c r="G4438" s="4">
        <v>1</v>
      </c>
    </row>
    <row r="4439" spans="1:7" x14ac:dyDescent="0.25">
      <c r="A4439" s="3" t="s">
        <v>187</v>
      </c>
      <c r="B4439" s="3">
        <f t="shared" si="69"/>
        <v>2023</v>
      </c>
      <c r="C4439" s="3" t="str" cm="1">
        <f t="array" ref="C4439">_xlfn.IFS(LEFT(A4439,1)="1","1+2 kvartal",LEFT(A4439,1)="2","1+2 kvartal",LEFT(A4439,1)="3","3+4 kvartal",LEFT(A4439,1)="4","3+4 kvartal")</f>
        <v>3+4 kvartal</v>
      </c>
      <c r="D4439" s="3" t="s">
        <v>105</v>
      </c>
      <c r="E4439" s="3" t="s">
        <v>40</v>
      </c>
      <c r="F4439" s="4">
        <v>343</v>
      </c>
      <c r="G4439" s="14">
        <v>0.7</v>
      </c>
    </row>
    <row r="4440" spans="1:7" x14ac:dyDescent="0.25">
      <c r="A4440" s="3" t="s">
        <v>187</v>
      </c>
      <c r="B4440" s="3">
        <f t="shared" si="69"/>
        <v>2023</v>
      </c>
      <c r="C4440" s="3" t="str" cm="1">
        <f t="array" ref="C4440">_xlfn.IFS(LEFT(A4440,1)="1","1+2 kvartal",LEFT(A4440,1)="2","1+2 kvartal",LEFT(A4440,1)="3","3+4 kvartal",LEFT(A4440,1)="4","3+4 kvartal")</f>
        <v>3+4 kvartal</v>
      </c>
      <c r="D4440" s="3" t="s">
        <v>105</v>
      </c>
      <c r="E4440" s="3" t="s">
        <v>41</v>
      </c>
      <c r="F4440" s="4">
        <v>342</v>
      </c>
      <c r="G4440" s="14">
        <v>0.9</v>
      </c>
    </row>
    <row r="4441" spans="1:7" x14ac:dyDescent="0.25">
      <c r="A4441" s="3" t="s">
        <v>187</v>
      </c>
      <c r="B4441" s="3">
        <f t="shared" si="69"/>
        <v>2023</v>
      </c>
      <c r="C4441" s="3" t="str" cm="1">
        <f t="array" ref="C4441">_xlfn.IFS(LEFT(A4441,1)="1","1+2 kvartal",LEFT(A4441,1)="2","1+2 kvartal",LEFT(A4441,1)="3","3+4 kvartal",LEFT(A4441,1)="4","3+4 kvartal")</f>
        <v>3+4 kvartal</v>
      </c>
      <c r="D4441" s="3" t="s">
        <v>105</v>
      </c>
      <c r="E4441" s="3" t="s">
        <v>42</v>
      </c>
      <c r="F4441" s="4">
        <v>365</v>
      </c>
      <c r="G4441" s="14">
        <v>0.6</v>
      </c>
    </row>
    <row r="4442" spans="1:7" x14ac:dyDescent="0.25">
      <c r="A4442" s="3" t="s">
        <v>187</v>
      </c>
      <c r="B4442" s="3">
        <f t="shared" si="69"/>
        <v>2023</v>
      </c>
      <c r="C4442" s="3" t="str" cm="1">
        <f t="array" ref="C4442">_xlfn.IFS(LEFT(A4442,1)="1","1+2 kvartal",LEFT(A4442,1)="2","1+2 kvartal",LEFT(A4442,1)="3","3+4 kvartal",LEFT(A4442,1)="4","3+4 kvartal")</f>
        <v>3+4 kvartal</v>
      </c>
      <c r="D4442" s="3" t="s">
        <v>105</v>
      </c>
      <c r="E4442" s="3" t="s">
        <v>43</v>
      </c>
      <c r="F4442" s="4">
        <v>257</v>
      </c>
      <c r="G4442" s="14">
        <v>0.7</v>
      </c>
    </row>
    <row r="4443" spans="1:7" x14ac:dyDescent="0.25">
      <c r="A4443" s="3" t="s">
        <v>187</v>
      </c>
      <c r="B4443" s="3">
        <f t="shared" si="69"/>
        <v>2023</v>
      </c>
      <c r="C4443" s="3" t="str" cm="1">
        <f t="array" ref="C4443">_xlfn.IFS(LEFT(A4443,1)="1","1+2 kvartal",LEFT(A4443,1)="2","1+2 kvartal",LEFT(A4443,1)="3","3+4 kvartal",LEFT(A4443,1)="4","3+4 kvartal")</f>
        <v>3+4 kvartal</v>
      </c>
      <c r="D4443" s="3" t="s">
        <v>105</v>
      </c>
      <c r="E4443" s="3" t="s">
        <v>44</v>
      </c>
      <c r="F4443" s="4">
        <v>181</v>
      </c>
      <c r="G4443" s="14">
        <v>0.5</v>
      </c>
    </row>
    <row r="4444" spans="1:7" x14ac:dyDescent="0.25">
      <c r="A4444" s="3" t="s">
        <v>187</v>
      </c>
      <c r="B4444" s="3">
        <f t="shared" si="69"/>
        <v>2023</v>
      </c>
      <c r="C4444" s="3" t="str" cm="1">
        <f t="array" ref="C4444">_xlfn.IFS(LEFT(A4444,1)="1","1+2 kvartal",LEFT(A4444,1)="2","1+2 kvartal",LEFT(A4444,1)="3","3+4 kvartal",LEFT(A4444,1)="4","3+4 kvartal")</f>
        <v>3+4 kvartal</v>
      </c>
      <c r="D4444" s="3" t="s">
        <v>105</v>
      </c>
      <c r="E4444" s="3" t="s">
        <v>45</v>
      </c>
      <c r="F4444" s="4">
        <v>62</v>
      </c>
      <c r="G4444" s="14">
        <v>0.4</v>
      </c>
    </row>
    <row r="4445" spans="1:7" x14ac:dyDescent="0.25">
      <c r="A4445" s="3" t="s">
        <v>187</v>
      </c>
      <c r="B4445" s="3">
        <f t="shared" si="69"/>
        <v>2023</v>
      </c>
      <c r="C4445" s="3" t="str" cm="1">
        <f t="array" ref="C4445">_xlfn.IFS(LEFT(A4445,1)="1","1+2 kvartal",LEFT(A4445,1)="2","1+2 kvartal",LEFT(A4445,1)="3","3+4 kvartal",LEFT(A4445,1)="4","3+4 kvartal")</f>
        <v>3+4 kvartal</v>
      </c>
      <c r="D4445" s="3" t="s">
        <v>105</v>
      </c>
      <c r="E4445" s="3" t="s">
        <v>46</v>
      </c>
      <c r="F4445" s="4">
        <v>234</v>
      </c>
      <c r="G4445" s="14">
        <v>0.9</v>
      </c>
    </row>
    <row r="4446" spans="1:7" x14ac:dyDescent="0.25">
      <c r="A4446" s="3" t="s">
        <v>187</v>
      </c>
      <c r="B4446" s="3">
        <f t="shared" si="69"/>
        <v>2023</v>
      </c>
      <c r="C4446" s="3" t="str" cm="1">
        <f t="array" ref="C4446">_xlfn.IFS(LEFT(A4446,1)="1","1+2 kvartal",LEFT(A4446,1)="2","1+2 kvartal",LEFT(A4446,1)="3","3+4 kvartal",LEFT(A4446,1)="4","3+4 kvartal")</f>
        <v>3+4 kvartal</v>
      </c>
      <c r="D4446" s="3" t="s">
        <v>105</v>
      </c>
      <c r="E4446" s="3" t="s">
        <v>47</v>
      </c>
      <c r="F4446" s="4">
        <v>85</v>
      </c>
      <c r="G4446" s="14">
        <v>0.5</v>
      </c>
    </row>
    <row r="4447" spans="1:7" x14ac:dyDescent="0.25">
      <c r="A4447" s="3" t="s">
        <v>187</v>
      </c>
      <c r="B4447" s="3">
        <f t="shared" si="69"/>
        <v>2023</v>
      </c>
      <c r="C4447" s="3" t="str" cm="1">
        <f t="array" ref="C4447">_xlfn.IFS(LEFT(A4447,1)="1","1+2 kvartal",LEFT(A4447,1)="2","1+2 kvartal",LEFT(A4447,1)="3","3+4 kvartal",LEFT(A4447,1)="4","3+4 kvartal")</f>
        <v>3+4 kvartal</v>
      </c>
      <c r="D4447" s="3" t="s">
        <v>105</v>
      </c>
      <c r="E4447" s="3" t="s">
        <v>48</v>
      </c>
      <c r="F4447" s="4">
        <v>242</v>
      </c>
      <c r="G4447" s="14">
        <v>1.1000000000000001</v>
      </c>
    </row>
    <row r="4448" spans="1:7" x14ac:dyDescent="0.25">
      <c r="A4448" s="3" t="s">
        <v>187</v>
      </c>
      <c r="B4448" s="3">
        <f t="shared" si="69"/>
        <v>2023</v>
      </c>
      <c r="C4448" s="3" t="str" cm="1">
        <f t="array" ref="C4448">_xlfn.IFS(LEFT(A4448,1)="1","1+2 kvartal",LEFT(A4448,1)="2","1+2 kvartal",LEFT(A4448,1)="3","3+4 kvartal",LEFT(A4448,1)="4","3+4 kvartal")</f>
        <v>3+4 kvartal</v>
      </c>
      <c r="D4448" s="3" t="s">
        <v>105</v>
      </c>
      <c r="E4448" s="3" t="s">
        <v>49</v>
      </c>
      <c r="F4448" s="4">
        <v>332</v>
      </c>
      <c r="G4448" s="14">
        <v>1.1000000000000001</v>
      </c>
    </row>
    <row r="4449" spans="1:7" x14ac:dyDescent="0.25">
      <c r="A4449" s="3" t="s">
        <v>187</v>
      </c>
      <c r="B4449" s="3">
        <f t="shared" si="69"/>
        <v>2023</v>
      </c>
      <c r="C4449" s="3" t="str" cm="1">
        <f t="array" ref="C4449">_xlfn.IFS(LEFT(A4449,1)="1","1+2 kvartal",LEFT(A4449,1)="2","1+2 kvartal",LEFT(A4449,1)="3","3+4 kvartal",LEFT(A4449,1)="4","3+4 kvartal")</f>
        <v>3+4 kvartal</v>
      </c>
      <c r="D4449" s="3" t="s">
        <v>105</v>
      </c>
      <c r="E4449" s="3" t="s">
        <v>50</v>
      </c>
      <c r="F4449" s="4">
        <v>168</v>
      </c>
      <c r="G4449" s="14">
        <v>1.2</v>
      </c>
    </row>
    <row r="4450" spans="1:7" x14ac:dyDescent="0.25">
      <c r="A4450" s="3" t="s">
        <v>187</v>
      </c>
      <c r="B4450" s="3">
        <f t="shared" si="69"/>
        <v>2023</v>
      </c>
      <c r="C4450" s="3" t="str" cm="1">
        <f t="array" ref="C4450">_xlfn.IFS(LEFT(A4450,1)="1","1+2 kvartal",LEFT(A4450,1)="2","1+2 kvartal",LEFT(A4450,1)="3","3+4 kvartal",LEFT(A4450,1)="4","3+4 kvartal")</f>
        <v>3+4 kvartal</v>
      </c>
      <c r="D4450" s="3" t="s">
        <v>105</v>
      </c>
      <c r="E4450" s="3" t="s">
        <v>51</v>
      </c>
      <c r="F4450" s="4">
        <v>436</v>
      </c>
      <c r="G4450" s="14">
        <v>0.7</v>
      </c>
    </row>
    <row r="4451" spans="1:7" x14ac:dyDescent="0.25">
      <c r="A4451" s="3" t="s">
        <v>187</v>
      </c>
      <c r="B4451" s="3">
        <f t="shared" si="69"/>
        <v>2023</v>
      </c>
      <c r="C4451" s="3" t="str" cm="1">
        <f t="array" ref="C4451">_xlfn.IFS(LEFT(A4451,1)="1","1+2 kvartal",LEFT(A4451,1)="2","1+2 kvartal",LEFT(A4451,1)="3","3+4 kvartal",LEFT(A4451,1)="4","3+4 kvartal")</f>
        <v>3+4 kvartal</v>
      </c>
      <c r="D4451" s="3" t="s">
        <v>105</v>
      </c>
      <c r="E4451" s="3" t="s">
        <v>52</v>
      </c>
      <c r="F4451" s="4">
        <v>1323</v>
      </c>
      <c r="G4451" s="14">
        <v>0.3</v>
      </c>
    </row>
    <row r="4452" spans="1:7" x14ac:dyDescent="0.25">
      <c r="A4452" s="3" t="s">
        <v>187</v>
      </c>
      <c r="B4452" s="3">
        <f t="shared" si="69"/>
        <v>2023</v>
      </c>
      <c r="C4452" s="3" t="str" cm="1">
        <f t="array" ref="C4452">_xlfn.IFS(LEFT(A4452,1)="1","1+2 kvartal",LEFT(A4452,1)="2","1+2 kvartal",LEFT(A4452,1)="3","3+4 kvartal",LEFT(A4452,1)="4","3+4 kvartal")</f>
        <v>3+4 kvartal</v>
      </c>
      <c r="D4452" s="3" t="s">
        <v>105</v>
      </c>
      <c r="E4452" s="3" t="s">
        <v>53</v>
      </c>
      <c r="F4452" s="4">
        <v>260</v>
      </c>
      <c r="G4452" s="14">
        <v>0.6</v>
      </c>
    </row>
    <row r="4453" spans="1:7" x14ac:dyDescent="0.25">
      <c r="A4453" s="3" t="s">
        <v>187</v>
      </c>
      <c r="B4453" s="3">
        <f t="shared" si="69"/>
        <v>2023</v>
      </c>
      <c r="C4453" s="3" t="str" cm="1">
        <f t="array" ref="C4453">_xlfn.IFS(LEFT(A4453,1)="1","1+2 kvartal",LEFT(A4453,1)="2","1+2 kvartal",LEFT(A4453,1)="3","3+4 kvartal",LEFT(A4453,1)="4","3+4 kvartal")</f>
        <v>3+4 kvartal</v>
      </c>
      <c r="D4453" s="3" t="s">
        <v>105</v>
      </c>
      <c r="E4453" s="3" t="s">
        <v>54</v>
      </c>
      <c r="F4453" s="4">
        <v>134</v>
      </c>
      <c r="G4453" s="14">
        <v>1.9</v>
      </c>
    </row>
    <row r="4454" spans="1:7" x14ac:dyDescent="0.25">
      <c r="A4454" s="3" t="s">
        <v>187</v>
      </c>
      <c r="B4454" s="3">
        <f t="shared" si="69"/>
        <v>2023</v>
      </c>
      <c r="C4454" s="3" t="str" cm="1">
        <f t="array" ref="C4454">_xlfn.IFS(LEFT(A4454,1)="1","1+2 kvartal",LEFT(A4454,1)="2","1+2 kvartal",LEFT(A4454,1)="3","3+4 kvartal",LEFT(A4454,1)="4","3+4 kvartal")</f>
        <v>3+4 kvartal</v>
      </c>
      <c r="D4454" s="3" t="s">
        <v>105</v>
      </c>
      <c r="E4454" s="3" t="s">
        <v>55</v>
      </c>
      <c r="F4454" s="4">
        <v>124</v>
      </c>
      <c r="G4454" s="14">
        <v>0.7</v>
      </c>
    </row>
    <row r="4455" spans="1:7" x14ac:dyDescent="0.25">
      <c r="A4455" s="3" t="s">
        <v>187</v>
      </c>
      <c r="B4455" s="3">
        <f t="shared" si="69"/>
        <v>2023</v>
      </c>
      <c r="C4455" s="3" t="str" cm="1">
        <f t="array" ref="C4455">_xlfn.IFS(LEFT(A4455,1)="1","1+2 kvartal",LEFT(A4455,1)="2","1+2 kvartal",LEFT(A4455,1)="3","3+4 kvartal",LEFT(A4455,1)="4","3+4 kvartal")</f>
        <v>3+4 kvartal</v>
      </c>
      <c r="D4455" s="3" t="s">
        <v>105</v>
      </c>
      <c r="E4455" s="3" t="s">
        <v>56</v>
      </c>
      <c r="F4455" s="4">
        <v>108</v>
      </c>
      <c r="G4455" s="14">
        <v>0.9</v>
      </c>
    </row>
    <row r="4456" spans="1:7" x14ac:dyDescent="0.25">
      <c r="A4456" s="3" t="s">
        <v>187</v>
      </c>
      <c r="B4456" s="3">
        <f t="shared" si="69"/>
        <v>2023</v>
      </c>
      <c r="C4456" s="3" t="str" cm="1">
        <f t="array" ref="C4456">_xlfn.IFS(LEFT(A4456,1)="1","1+2 kvartal",LEFT(A4456,1)="2","1+2 kvartal",LEFT(A4456,1)="3","3+4 kvartal",LEFT(A4456,1)="4","3+4 kvartal")</f>
        <v>3+4 kvartal</v>
      </c>
      <c r="D4456" s="3" t="s">
        <v>105</v>
      </c>
      <c r="E4456" s="3" t="s">
        <v>57</v>
      </c>
      <c r="F4456" s="4">
        <v>394</v>
      </c>
      <c r="G4456" s="14">
        <v>1.7</v>
      </c>
    </row>
    <row r="4457" spans="1:7" x14ac:dyDescent="0.25">
      <c r="A4457" s="3" t="s">
        <v>187</v>
      </c>
      <c r="B4457" s="3">
        <f t="shared" si="69"/>
        <v>2023</v>
      </c>
      <c r="C4457" s="3" t="str" cm="1">
        <f t="array" ref="C4457">_xlfn.IFS(LEFT(A4457,1)="1","1+2 kvartal",LEFT(A4457,1)="2","1+2 kvartal",LEFT(A4457,1)="3","3+4 kvartal",LEFT(A4457,1)="4","3+4 kvartal")</f>
        <v>3+4 kvartal</v>
      </c>
      <c r="D4457" s="3" t="s">
        <v>105</v>
      </c>
      <c r="E4457" s="3" t="s">
        <v>58</v>
      </c>
      <c r="F4457" s="4">
        <v>130</v>
      </c>
      <c r="G4457" s="14">
        <v>0.3</v>
      </c>
    </row>
    <row r="4458" spans="1:7" x14ac:dyDescent="0.25">
      <c r="A4458" s="3" t="s">
        <v>187</v>
      </c>
      <c r="B4458" s="3">
        <f t="shared" si="69"/>
        <v>2023</v>
      </c>
      <c r="C4458" s="3" t="str" cm="1">
        <f t="array" ref="C4458">_xlfn.IFS(LEFT(A4458,1)="1","1+2 kvartal",LEFT(A4458,1)="2","1+2 kvartal",LEFT(A4458,1)="3","3+4 kvartal",LEFT(A4458,1)="4","3+4 kvartal")</f>
        <v>3+4 kvartal</v>
      </c>
      <c r="D4458" s="3" t="s">
        <v>105</v>
      </c>
      <c r="E4458" s="3" t="s">
        <v>59</v>
      </c>
      <c r="F4458" s="4">
        <v>17</v>
      </c>
      <c r="G4458" s="14">
        <v>1.8</v>
      </c>
    </row>
    <row r="4459" spans="1:7" x14ac:dyDescent="0.25">
      <c r="A4459" s="3" t="s">
        <v>187</v>
      </c>
      <c r="B4459" s="3">
        <f t="shared" si="69"/>
        <v>2023</v>
      </c>
      <c r="C4459" s="3" t="str" cm="1">
        <f t="array" ref="C4459">_xlfn.IFS(LEFT(A4459,1)="1","1+2 kvartal",LEFT(A4459,1)="2","1+2 kvartal",LEFT(A4459,1)="3","3+4 kvartal",LEFT(A4459,1)="4","3+4 kvartal")</f>
        <v>3+4 kvartal</v>
      </c>
      <c r="D4459" s="3" t="s">
        <v>105</v>
      </c>
      <c r="E4459" s="3" t="s">
        <v>60</v>
      </c>
      <c r="F4459" s="4">
        <v>235</v>
      </c>
      <c r="G4459" s="14">
        <v>0.9</v>
      </c>
    </row>
    <row r="4460" spans="1:7" x14ac:dyDescent="0.25">
      <c r="A4460" s="3" t="s">
        <v>187</v>
      </c>
      <c r="B4460" s="3">
        <f t="shared" si="69"/>
        <v>2023</v>
      </c>
      <c r="C4460" s="3" t="str" cm="1">
        <f t="array" ref="C4460">_xlfn.IFS(LEFT(A4460,1)="1","1+2 kvartal",LEFT(A4460,1)="2","1+2 kvartal",LEFT(A4460,1)="3","3+4 kvartal",LEFT(A4460,1)="4","3+4 kvartal")</f>
        <v>3+4 kvartal</v>
      </c>
      <c r="D4460" s="3" t="s">
        <v>105</v>
      </c>
      <c r="E4460" s="3" t="s">
        <v>61</v>
      </c>
      <c r="F4460" s="4">
        <v>227</v>
      </c>
      <c r="G4460" s="14">
        <v>0.9</v>
      </c>
    </row>
    <row r="4461" spans="1:7" x14ac:dyDescent="0.25">
      <c r="A4461" s="3" t="s">
        <v>187</v>
      </c>
      <c r="B4461" s="3">
        <f t="shared" si="69"/>
        <v>2023</v>
      </c>
      <c r="C4461" s="3" t="str" cm="1">
        <f t="array" ref="C4461">_xlfn.IFS(LEFT(A4461,1)="1","1+2 kvartal",LEFT(A4461,1)="2","1+2 kvartal",LEFT(A4461,1)="3","3+4 kvartal",LEFT(A4461,1)="4","3+4 kvartal")</f>
        <v>3+4 kvartal</v>
      </c>
      <c r="D4461" s="3" t="s">
        <v>105</v>
      </c>
      <c r="E4461" s="3" t="s">
        <v>62</v>
      </c>
      <c r="F4461" s="4">
        <v>116</v>
      </c>
      <c r="G4461" s="4">
        <v>1</v>
      </c>
    </row>
    <row r="4462" spans="1:7" x14ac:dyDescent="0.25">
      <c r="A4462" s="3" t="s">
        <v>187</v>
      </c>
      <c r="B4462" s="3">
        <f t="shared" si="69"/>
        <v>2023</v>
      </c>
      <c r="C4462" s="3" t="str" cm="1">
        <f t="array" ref="C4462">_xlfn.IFS(LEFT(A4462,1)="1","1+2 kvartal",LEFT(A4462,1)="2","1+2 kvartal",LEFT(A4462,1)="3","3+4 kvartal",LEFT(A4462,1)="4","3+4 kvartal")</f>
        <v>3+4 kvartal</v>
      </c>
      <c r="D4462" s="3" t="s">
        <v>105</v>
      </c>
      <c r="E4462" s="3" t="s">
        <v>63</v>
      </c>
      <c r="F4462" s="4">
        <v>292</v>
      </c>
      <c r="G4462" s="14">
        <v>1.3</v>
      </c>
    </row>
    <row r="4463" spans="1:7" x14ac:dyDescent="0.25">
      <c r="A4463" s="3" t="s">
        <v>187</v>
      </c>
      <c r="B4463" s="3">
        <f t="shared" si="69"/>
        <v>2023</v>
      </c>
      <c r="C4463" s="3" t="str" cm="1">
        <f t="array" ref="C4463">_xlfn.IFS(LEFT(A4463,1)="1","1+2 kvartal",LEFT(A4463,1)="2","1+2 kvartal",LEFT(A4463,1)="3","3+4 kvartal",LEFT(A4463,1)="4","3+4 kvartal")</f>
        <v>3+4 kvartal</v>
      </c>
      <c r="D4463" s="3" t="s">
        <v>105</v>
      </c>
      <c r="E4463" s="3" t="s">
        <v>64</v>
      </c>
      <c r="F4463" s="4">
        <v>199</v>
      </c>
      <c r="G4463" s="14">
        <v>1.1000000000000001</v>
      </c>
    </row>
    <row r="4464" spans="1:7" x14ac:dyDescent="0.25">
      <c r="A4464" s="3" t="s">
        <v>187</v>
      </c>
      <c r="B4464" s="3">
        <f t="shared" si="69"/>
        <v>2023</v>
      </c>
      <c r="C4464" s="3" t="str" cm="1">
        <f t="array" ref="C4464">_xlfn.IFS(LEFT(A4464,1)="1","1+2 kvartal",LEFT(A4464,1)="2","1+2 kvartal",LEFT(A4464,1)="3","3+4 kvartal",LEFT(A4464,1)="4","3+4 kvartal")</f>
        <v>3+4 kvartal</v>
      </c>
      <c r="D4464" s="3" t="s">
        <v>105</v>
      </c>
      <c r="E4464" s="3" t="s">
        <v>65</v>
      </c>
      <c r="F4464" s="4">
        <v>200</v>
      </c>
      <c r="G4464" s="4">
        <v>1</v>
      </c>
    </row>
    <row r="4465" spans="1:7" x14ac:dyDescent="0.25">
      <c r="A4465" s="3" t="s">
        <v>187</v>
      </c>
      <c r="B4465" s="3">
        <f t="shared" si="69"/>
        <v>2023</v>
      </c>
      <c r="C4465" s="3" t="str" cm="1">
        <f t="array" ref="C4465">_xlfn.IFS(LEFT(A4465,1)="1","1+2 kvartal",LEFT(A4465,1)="2","1+2 kvartal",LEFT(A4465,1)="3","3+4 kvartal",LEFT(A4465,1)="4","3+4 kvartal")</f>
        <v>3+4 kvartal</v>
      </c>
      <c r="D4465" s="3" t="s">
        <v>105</v>
      </c>
      <c r="E4465" s="3" t="s">
        <v>66</v>
      </c>
      <c r="F4465" s="4">
        <v>483</v>
      </c>
      <c r="G4465" s="14">
        <v>0.9</v>
      </c>
    </row>
    <row r="4466" spans="1:7" x14ac:dyDescent="0.25">
      <c r="A4466" s="3" t="s">
        <v>187</v>
      </c>
      <c r="B4466" s="3">
        <f t="shared" si="69"/>
        <v>2023</v>
      </c>
      <c r="C4466" s="3" t="str" cm="1">
        <f t="array" ref="C4466">_xlfn.IFS(LEFT(A4466,1)="1","1+2 kvartal",LEFT(A4466,1)="2","1+2 kvartal",LEFT(A4466,1)="3","3+4 kvartal",LEFT(A4466,1)="4","3+4 kvartal")</f>
        <v>3+4 kvartal</v>
      </c>
      <c r="D4466" s="3" t="s">
        <v>105</v>
      </c>
      <c r="E4466" s="3" t="s">
        <v>67</v>
      </c>
      <c r="F4466" s="4">
        <v>114</v>
      </c>
      <c r="G4466" s="14">
        <v>0.8</v>
      </c>
    </row>
    <row r="4467" spans="1:7" x14ac:dyDescent="0.25">
      <c r="A4467" s="3" t="s">
        <v>187</v>
      </c>
      <c r="B4467" s="3">
        <f t="shared" si="69"/>
        <v>2023</v>
      </c>
      <c r="C4467" s="3" t="str" cm="1">
        <f t="array" ref="C4467">_xlfn.IFS(LEFT(A4467,1)="1","1+2 kvartal",LEFT(A4467,1)="2","1+2 kvartal",LEFT(A4467,1)="3","3+4 kvartal",LEFT(A4467,1)="4","3+4 kvartal")</f>
        <v>3+4 kvartal</v>
      </c>
      <c r="D4467" s="3" t="s">
        <v>105</v>
      </c>
      <c r="E4467" s="3" t="s">
        <v>68</v>
      </c>
      <c r="F4467" s="4">
        <v>890</v>
      </c>
      <c r="G4467" s="14">
        <v>0.6</v>
      </c>
    </row>
    <row r="4468" spans="1:7" x14ac:dyDescent="0.25">
      <c r="A4468" s="3" t="s">
        <v>187</v>
      </c>
      <c r="B4468" s="3">
        <f t="shared" si="69"/>
        <v>2023</v>
      </c>
      <c r="C4468" s="3" t="str" cm="1">
        <f t="array" ref="C4468">_xlfn.IFS(LEFT(A4468,1)="1","1+2 kvartal",LEFT(A4468,1)="2","1+2 kvartal",LEFT(A4468,1)="3","3+4 kvartal",LEFT(A4468,1)="4","3+4 kvartal")</f>
        <v>3+4 kvartal</v>
      </c>
      <c r="D4468" s="3" t="s">
        <v>105</v>
      </c>
      <c r="E4468" s="3" t="s">
        <v>69</v>
      </c>
      <c r="F4468" s="4">
        <v>238</v>
      </c>
      <c r="G4468" s="14">
        <v>1.3</v>
      </c>
    </row>
    <row r="4469" spans="1:7" x14ac:dyDescent="0.25">
      <c r="A4469" s="3" t="s">
        <v>187</v>
      </c>
      <c r="B4469" s="3">
        <f t="shared" si="69"/>
        <v>2023</v>
      </c>
      <c r="C4469" s="3" t="str" cm="1">
        <f t="array" ref="C4469">_xlfn.IFS(LEFT(A4469,1)="1","1+2 kvartal",LEFT(A4469,1)="2","1+2 kvartal",LEFT(A4469,1)="3","3+4 kvartal",LEFT(A4469,1)="4","3+4 kvartal")</f>
        <v>3+4 kvartal</v>
      </c>
      <c r="D4469" s="3" t="s">
        <v>105</v>
      </c>
      <c r="E4469" s="3" t="s">
        <v>70</v>
      </c>
      <c r="F4469" s="4">
        <v>470</v>
      </c>
      <c r="G4469" s="14">
        <v>0.7</v>
      </c>
    </row>
    <row r="4470" spans="1:7" x14ac:dyDescent="0.25">
      <c r="A4470" s="3" t="s">
        <v>187</v>
      </c>
      <c r="B4470" s="3">
        <f t="shared" si="69"/>
        <v>2023</v>
      </c>
      <c r="C4470" s="3" t="str" cm="1">
        <f t="array" ref="C4470">_xlfn.IFS(LEFT(A4470,1)="1","1+2 kvartal",LEFT(A4470,1)="2","1+2 kvartal",LEFT(A4470,1)="3","3+4 kvartal",LEFT(A4470,1)="4","3+4 kvartal")</f>
        <v>3+4 kvartal</v>
      </c>
      <c r="D4470" s="3" t="s">
        <v>105</v>
      </c>
      <c r="E4470" s="3" t="s">
        <v>71</v>
      </c>
      <c r="F4470" s="4">
        <v>142</v>
      </c>
      <c r="G4470" s="14">
        <v>0.8</v>
      </c>
    </row>
    <row r="4471" spans="1:7" x14ac:dyDescent="0.25">
      <c r="A4471" s="3" t="s">
        <v>187</v>
      </c>
      <c r="B4471" s="3">
        <f t="shared" si="69"/>
        <v>2023</v>
      </c>
      <c r="C4471" s="3" t="str" cm="1">
        <f t="array" ref="C4471">_xlfn.IFS(LEFT(A4471,1)="1","1+2 kvartal",LEFT(A4471,1)="2","1+2 kvartal",LEFT(A4471,1)="3","3+4 kvartal",LEFT(A4471,1)="4","3+4 kvartal")</f>
        <v>3+4 kvartal</v>
      </c>
      <c r="D4471" s="3" t="s">
        <v>105</v>
      </c>
      <c r="E4471" s="3" t="s">
        <v>72</v>
      </c>
      <c r="F4471" s="4">
        <v>312</v>
      </c>
      <c r="G4471" s="14">
        <v>0.9</v>
      </c>
    </row>
    <row r="4472" spans="1:7" x14ac:dyDescent="0.25">
      <c r="A4472" s="3" t="s">
        <v>187</v>
      </c>
      <c r="B4472" s="3">
        <f t="shared" si="69"/>
        <v>2023</v>
      </c>
      <c r="C4472" s="3" t="str" cm="1">
        <f t="array" ref="C4472">_xlfn.IFS(LEFT(A4472,1)="1","1+2 kvartal",LEFT(A4472,1)="2","1+2 kvartal",LEFT(A4472,1)="3","3+4 kvartal",LEFT(A4472,1)="4","3+4 kvartal")</f>
        <v>3+4 kvartal</v>
      </c>
      <c r="D4472" s="3" t="s">
        <v>105</v>
      </c>
      <c r="E4472" s="3" t="s">
        <v>73</v>
      </c>
      <c r="F4472" s="4">
        <v>162</v>
      </c>
      <c r="G4472" s="14">
        <v>0.7</v>
      </c>
    </row>
    <row r="4473" spans="1:7" x14ac:dyDescent="0.25">
      <c r="A4473" s="3" t="s">
        <v>187</v>
      </c>
      <c r="B4473" s="3">
        <f t="shared" si="69"/>
        <v>2023</v>
      </c>
      <c r="C4473" s="3" t="str" cm="1">
        <f t="array" ref="C4473">_xlfn.IFS(LEFT(A4473,1)="1","1+2 kvartal",LEFT(A4473,1)="2","1+2 kvartal",LEFT(A4473,1)="3","3+4 kvartal",LEFT(A4473,1)="4","3+4 kvartal")</f>
        <v>3+4 kvartal</v>
      </c>
      <c r="D4473" s="3" t="s">
        <v>105</v>
      </c>
      <c r="E4473" s="3" t="s">
        <v>74</v>
      </c>
      <c r="F4473" s="4">
        <v>321</v>
      </c>
      <c r="G4473" s="14">
        <v>0.6</v>
      </c>
    </row>
    <row r="4474" spans="1:7" x14ac:dyDescent="0.25">
      <c r="A4474" s="3" t="s">
        <v>187</v>
      </c>
      <c r="B4474" s="3">
        <f t="shared" si="69"/>
        <v>2023</v>
      </c>
      <c r="C4474" s="3" t="str" cm="1">
        <f t="array" ref="C4474">_xlfn.IFS(LEFT(A4474,1)="1","1+2 kvartal",LEFT(A4474,1)="2","1+2 kvartal",LEFT(A4474,1)="3","3+4 kvartal",LEFT(A4474,1)="4","3+4 kvartal")</f>
        <v>3+4 kvartal</v>
      </c>
      <c r="D4474" s="3" t="s">
        <v>105</v>
      </c>
      <c r="E4474" s="3" t="s">
        <v>75</v>
      </c>
      <c r="F4474" s="4">
        <v>126</v>
      </c>
      <c r="G4474" s="14">
        <v>0.4</v>
      </c>
    </row>
    <row r="4475" spans="1:7" x14ac:dyDescent="0.25">
      <c r="A4475" s="3" t="s">
        <v>187</v>
      </c>
      <c r="B4475" s="3">
        <f t="shared" si="69"/>
        <v>2023</v>
      </c>
      <c r="C4475" s="3" t="str" cm="1">
        <f t="array" ref="C4475">_xlfn.IFS(LEFT(A4475,1)="1","1+2 kvartal",LEFT(A4475,1)="2","1+2 kvartal",LEFT(A4475,1)="3","3+4 kvartal",LEFT(A4475,1)="4","3+4 kvartal")</f>
        <v>3+4 kvartal</v>
      </c>
      <c r="D4475" s="3" t="s">
        <v>105</v>
      </c>
      <c r="E4475" s="3" t="s">
        <v>76</v>
      </c>
      <c r="F4475" s="4">
        <v>209</v>
      </c>
      <c r="G4475" s="14">
        <v>0.8</v>
      </c>
    </row>
    <row r="4476" spans="1:7" x14ac:dyDescent="0.25">
      <c r="A4476" s="3" t="s">
        <v>187</v>
      </c>
      <c r="B4476" s="3">
        <f t="shared" si="69"/>
        <v>2023</v>
      </c>
      <c r="C4476" s="3" t="str" cm="1">
        <f t="array" ref="C4476">_xlfn.IFS(LEFT(A4476,1)="1","1+2 kvartal",LEFT(A4476,1)="2","1+2 kvartal",LEFT(A4476,1)="3","3+4 kvartal",LEFT(A4476,1)="4","3+4 kvartal")</f>
        <v>3+4 kvartal</v>
      </c>
      <c r="D4476" s="3" t="s">
        <v>105</v>
      </c>
      <c r="E4476" s="3" t="s">
        <v>77</v>
      </c>
      <c r="F4476" s="4">
        <v>36</v>
      </c>
      <c r="G4476" s="14">
        <v>1.7</v>
      </c>
    </row>
    <row r="4477" spans="1:7" x14ac:dyDescent="0.25">
      <c r="A4477" s="3" t="s">
        <v>187</v>
      </c>
      <c r="B4477" s="3">
        <f t="shared" si="69"/>
        <v>2023</v>
      </c>
      <c r="C4477" s="3" t="str" cm="1">
        <f t="array" ref="C4477">_xlfn.IFS(LEFT(A4477,1)="1","1+2 kvartal",LEFT(A4477,1)="2","1+2 kvartal",LEFT(A4477,1)="3","3+4 kvartal",LEFT(A4477,1)="4","3+4 kvartal")</f>
        <v>3+4 kvartal</v>
      </c>
      <c r="D4477" s="3" t="s">
        <v>105</v>
      </c>
      <c r="E4477" s="3" t="s">
        <v>78</v>
      </c>
      <c r="F4477" s="4">
        <v>408</v>
      </c>
      <c r="G4477" s="14">
        <v>0.7</v>
      </c>
    </row>
    <row r="4478" spans="1:7" x14ac:dyDescent="0.25">
      <c r="A4478" s="3" t="s">
        <v>187</v>
      </c>
      <c r="B4478" s="3">
        <f t="shared" si="69"/>
        <v>2023</v>
      </c>
      <c r="C4478" s="3" t="str" cm="1">
        <f t="array" ref="C4478">_xlfn.IFS(LEFT(A4478,1)="1","1+2 kvartal",LEFT(A4478,1)="2","1+2 kvartal",LEFT(A4478,1)="3","3+4 kvartal",LEFT(A4478,1)="4","3+4 kvartal")</f>
        <v>3+4 kvartal</v>
      </c>
      <c r="D4478" s="3" t="s">
        <v>105</v>
      </c>
      <c r="E4478" s="3" t="s">
        <v>79</v>
      </c>
      <c r="F4478" s="4">
        <v>249</v>
      </c>
      <c r="G4478" s="14">
        <v>0.6</v>
      </c>
    </row>
    <row r="4479" spans="1:7" x14ac:dyDescent="0.25">
      <c r="A4479" s="3" t="s">
        <v>187</v>
      </c>
      <c r="B4479" s="3">
        <f t="shared" si="69"/>
        <v>2023</v>
      </c>
      <c r="C4479" s="3" t="str" cm="1">
        <f t="array" ref="C4479">_xlfn.IFS(LEFT(A4479,1)="1","1+2 kvartal",LEFT(A4479,1)="2","1+2 kvartal",LEFT(A4479,1)="3","3+4 kvartal",LEFT(A4479,1)="4","3+4 kvartal")</f>
        <v>3+4 kvartal</v>
      </c>
      <c r="D4479" s="3" t="s">
        <v>105</v>
      </c>
      <c r="E4479" s="3" t="s">
        <v>80</v>
      </c>
      <c r="F4479" s="4">
        <v>279</v>
      </c>
      <c r="G4479" s="4">
        <v>1</v>
      </c>
    </row>
    <row r="4480" spans="1:7" x14ac:dyDescent="0.25">
      <c r="A4480" s="3" t="s">
        <v>187</v>
      </c>
      <c r="B4480" s="3">
        <f t="shared" si="69"/>
        <v>2023</v>
      </c>
      <c r="C4480" s="3" t="str" cm="1">
        <f t="array" ref="C4480">_xlfn.IFS(LEFT(A4480,1)="1","1+2 kvartal",LEFT(A4480,1)="2","1+2 kvartal",LEFT(A4480,1)="3","3+4 kvartal",LEFT(A4480,1)="4","3+4 kvartal")</f>
        <v>3+4 kvartal</v>
      </c>
      <c r="D4480" s="3" t="s">
        <v>105</v>
      </c>
      <c r="E4480" s="3" t="s">
        <v>81</v>
      </c>
      <c r="F4480" s="4">
        <v>391</v>
      </c>
      <c r="G4480" s="14">
        <v>0.8</v>
      </c>
    </row>
    <row r="4481" spans="1:7" x14ac:dyDescent="0.25">
      <c r="A4481" s="3" t="s">
        <v>187</v>
      </c>
      <c r="B4481" s="3">
        <f t="shared" si="69"/>
        <v>2023</v>
      </c>
      <c r="C4481" s="3" t="str" cm="1">
        <f t="array" ref="C4481">_xlfn.IFS(LEFT(A4481,1)="1","1+2 kvartal",LEFT(A4481,1)="2","1+2 kvartal",LEFT(A4481,1)="3","3+4 kvartal",LEFT(A4481,1)="4","3+4 kvartal")</f>
        <v>3+4 kvartal</v>
      </c>
      <c r="D4481" s="3" t="s">
        <v>105</v>
      </c>
      <c r="E4481" s="3" t="s">
        <v>82</v>
      </c>
      <c r="F4481" s="4">
        <v>84</v>
      </c>
      <c r="G4481" s="14">
        <v>0.6</v>
      </c>
    </row>
    <row r="4482" spans="1:7" x14ac:dyDescent="0.25">
      <c r="A4482" s="3" t="s">
        <v>187</v>
      </c>
      <c r="B4482" s="3">
        <f t="shared" si="69"/>
        <v>2023</v>
      </c>
      <c r="C4482" s="3" t="str" cm="1">
        <f t="array" ref="C4482">_xlfn.IFS(LEFT(A4482,1)="1","1+2 kvartal",LEFT(A4482,1)="2","1+2 kvartal",LEFT(A4482,1)="3","3+4 kvartal",LEFT(A4482,1)="4","3+4 kvartal")</f>
        <v>3+4 kvartal</v>
      </c>
      <c r="D4482" s="3" t="s">
        <v>105</v>
      </c>
      <c r="E4482" s="3" t="s">
        <v>83</v>
      </c>
      <c r="F4482" s="4">
        <v>212</v>
      </c>
      <c r="G4482" s="14">
        <v>1.1000000000000001</v>
      </c>
    </row>
    <row r="4483" spans="1:7" x14ac:dyDescent="0.25">
      <c r="A4483" s="3" t="s">
        <v>187</v>
      </c>
      <c r="B4483" s="3">
        <f t="shared" si="69"/>
        <v>2023</v>
      </c>
      <c r="C4483" s="3" t="str" cm="1">
        <f t="array" ref="C4483">_xlfn.IFS(LEFT(A4483,1)="1","1+2 kvartal",LEFT(A4483,1)="2","1+2 kvartal",LEFT(A4483,1)="3","3+4 kvartal",LEFT(A4483,1)="4","3+4 kvartal")</f>
        <v>3+4 kvartal</v>
      </c>
      <c r="D4483" s="3" t="s">
        <v>105</v>
      </c>
      <c r="E4483" s="3" t="s">
        <v>84</v>
      </c>
      <c r="F4483" s="4">
        <v>164</v>
      </c>
      <c r="G4483" s="14">
        <v>1.1000000000000001</v>
      </c>
    </row>
    <row r="4484" spans="1:7" x14ac:dyDescent="0.25">
      <c r="A4484" s="3" t="s">
        <v>187</v>
      </c>
      <c r="B4484" s="3">
        <f t="shared" ref="B4484:B4547" si="70">VALUE(RIGHT(A4484,4))</f>
        <v>2023</v>
      </c>
      <c r="C4484" s="3" t="str" cm="1">
        <f t="array" ref="C4484">_xlfn.IFS(LEFT(A4484,1)="1","1+2 kvartal",LEFT(A4484,1)="2","1+2 kvartal",LEFT(A4484,1)="3","3+4 kvartal",LEFT(A4484,1)="4","3+4 kvartal")</f>
        <v>3+4 kvartal</v>
      </c>
      <c r="D4484" s="3" t="s">
        <v>105</v>
      </c>
      <c r="E4484" s="3" t="s">
        <v>85</v>
      </c>
      <c r="F4484" s="4">
        <v>142</v>
      </c>
      <c r="G4484" s="14">
        <v>1.1000000000000001</v>
      </c>
    </row>
    <row r="4485" spans="1:7" x14ac:dyDescent="0.25">
      <c r="A4485" s="3" t="s">
        <v>187</v>
      </c>
      <c r="B4485" s="3">
        <f t="shared" si="70"/>
        <v>2023</v>
      </c>
      <c r="C4485" s="3" t="str" cm="1">
        <f t="array" ref="C4485">_xlfn.IFS(LEFT(A4485,1)="1","1+2 kvartal",LEFT(A4485,1)="2","1+2 kvartal",LEFT(A4485,1)="3","3+4 kvartal",LEFT(A4485,1)="4","3+4 kvartal")</f>
        <v>3+4 kvartal</v>
      </c>
      <c r="D4485" s="3" t="s">
        <v>105</v>
      </c>
      <c r="E4485" s="3" t="s">
        <v>86</v>
      </c>
      <c r="F4485" s="4">
        <v>344</v>
      </c>
      <c r="G4485" s="14">
        <v>0.9</v>
      </c>
    </row>
    <row r="4486" spans="1:7" x14ac:dyDescent="0.25">
      <c r="A4486" s="3" t="s">
        <v>187</v>
      </c>
      <c r="B4486" s="3">
        <f t="shared" si="70"/>
        <v>2023</v>
      </c>
      <c r="C4486" s="3" t="str" cm="1">
        <f t="array" ref="C4486">_xlfn.IFS(LEFT(A4486,1)="1","1+2 kvartal",LEFT(A4486,1)="2","1+2 kvartal",LEFT(A4486,1)="3","3+4 kvartal",LEFT(A4486,1)="4","3+4 kvartal")</f>
        <v>3+4 kvartal</v>
      </c>
      <c r="D4486" s="3" t="s">
        <v>105</v>
      </c>
      <c r="E4486" s="3" t="s">
        <v>87</v>
      </c>
      <c r="F4486" s="4">
        <v>261</v>
      </c>
      <c r="G4486" s="4">
        <v>1</v>
      </c>
    </row>
    <row r="4487" spans="1:7" x14ac:dyDescent="0.25">
      <c r="A4487" s="3" t="s">
        <v>187</v>
      </c>
      <c r="B4487" s="3">
        <f t="shared" si="70"/>
        <v>2023</v>
      </c>
      <c r="C4487" s="3" t="str" cm="1">
        <f t="array" ref="C4487">_xlfn.IFS(LEFT(A4487,1)="1","1+2 kvartal",LEFT(A4487,1)="2","1+2 kvartal",LEFT(A4487,1)="3","3+4 kvartal",LEFT(A4487,1)="4","3+4 kvartal")</f>
        <v>3+4 kvartal</v>
      </c>
      <c r="D4487" s="3" t="s">
        <v>105</v>
      </c>
      <c r="E4487" s="3" t="s">
        <v>88</v>
      </c>
      <c r="F4487" s="4">
        <v>410</v>
      </c>
      <c r="G4487" s="14">
        <v>0.9</v>
      </c>
    </row>
    <row r="4488" spans="1:7" x14ac:dyDescent="0.25">
      <c r="A4488" s="3" t="s">
        <v>187</v>
      </c>
      <c r="B4488" s="3">
        <f t="shared" si="70"/>
        <v>2023</v>
      </c>
      <c r="C4488" s="3" t="str" cm="1">
        <f t="array" ref="C4488">_xlfn.IFS(LEFT(A4488,1)="1","1+2 kvartal",LEFT(A4488,1)="2","1+2 kvartal",LEFT(A4488,1)="3","3+4 kvartal",LEFT(A4488,1)="4","3+4 kvartal")</f>
        <v>3+4 kvartal</v>
      </c>
      <c r="D4488" s="3" t="s">
        <v>105</v>
      </c>
      <c r="E4488" s="3" t="s">
        <v>89</v>
      </c>
      <c r="F4488" s="4">
        <v>321</v>
      </c>
      <c r="G4488" s="14">
        <v>1.2</v>
      </c>
    </row>
    <row r="4489" spans="1:7" x14ac:dyDescent="0.25">
      <c r="A4489" s="3" t="s">
        <v>187</v>
      </c>
      <c r="B4489" s="3">
        <f t="shared" si="70"/>
        <v>2023</v>
      </c>
      <c r="C4489" s="3" t="str" cm="1">
        <f t="array" ref="C4489">_xlfn.IFS(LEFT(A4489,1)="1","1+2 kvartal",LEFT(A4489,1)="2","1+2 kvartal",LEFT(A4489,1)="3","3+4 kvartal",LEFT(A4489,1)="4","3+4 kvartal")</f>
        <v>3+4 kvartal</v>
      </c>
      <c r="D4489" s="3" t="s">
        <v>105</v>
      </c>
      <c r="E4489" s="3" t="s">
        <v>90</v>
      </c>
      <c r="F4489" s="4">
        <v>300</v>
      </c>
      <c r="G4489" s="14">
        <v>1.3</v>
      </c>
    </row>
    <row r="4490" spans="1:7" x14ac:dyDescent="0.25">
      <c r="A4490" s="3" t="s">
        <v>187</v>
      </c>
      <c r="B4490" s="3">
        <f t="shared" si="70"/>
        <v>2023</v>
      </c>
      <c r="C4490" s="3" t="str" cm="1">
        <f t="array" ref="C4490">_xlfn.IFS(LEFT(A4490,1)="1","1+2 kvartal",LEFT(A4490,1)="2","1+2 kvartal",LEFT(A4490,1)="3","3+4 kvartal",LEFT(A4490,1)="4","3+4 kvartal")</f>
        <v>3+4 kvartal</v>
      </c>
      <c r="D4490" s="3" t="s">
        <v>105</v>
      </c>
      <c r="E4490" s="3" t="s">
        <v>91</v>
      </c>
      <c r="F4490" s="4">
        <v>287</v>
      </c>
      <c r="G4490" s="14">
        <v>1.1000000000000001</v>
      </c>
    </row>
    <row r="4491" spans="1:7" x14ac:dyDescent="0.25">
      <c r="A4491" s="3" t="s">
        <v>187</v>
      </c>
      <c r="B4491" s="3">
        <f t="shared" si="70"/>
        <v>2023</v>
      </c>
      <c r="C4491" s="3" t="str" cm="1">
        <f t="array" ref="C4491">_xlfn.IFS(LEFT(A4491,1)="1","1+2 kvartal",LEFT(A4491,1)="2","1+2 kvartal",LEFT(A4491,1)="3","3+4 kvartal",LEFT(A4491,1)="4","3+4 kvartal")</f>
        <v>3+4 kvartal</v>
      </c>
      <c r="D4491" s="3" t="s">
        <v>105</v>
      </c>
      <c r="E4491" s="3" t="s">
        <v>92</v>
      </c>
      <c r="F4491" s="4">
        <v>43</v>
      </c>
      <c r="G4491" s="14">
        <v>0.4</v>
      </c>
    </row>
    <row r="4492" spans="1:7" x14ac:dyDescent="0.25">
      <c r="A4492" s="3" t="s">
        <v>187</v>
      </c>
      <c r="B4492" s="3">
        <f t="shared" si="70"/>
        <v>2023</v>
      </c>
      <c r="C4492" s="3" t="str" cm="1">
        <f t="array" ref="C4492">_xlfn.IFS(LEFT(A4492,1)="1","1+2 kvartal",LEFT(A4492,1)="2","1+2 kvartal",LEFT(A4492,1)="3","3+4 kvartal",LEFT(A4492,1)="4","3+4 kvartal")</f>
        <v>3+4 kvartal</v>
      </c>
      <c r="D4492" s="3" t="s">
        <v>105</v>
      </c>
      <c r="E4492" s="3" t="s">
        <v>93</v>
      </c>
      <c r="F4492" s="4">
        <v>269</v>
      </c>
      <c r="G4492" s="14">
        <v>0.9</v>
      </c>
    </row>
    <row r="4493" spans="1:7" x14ac:dyDescent="0.25">
      <c r="A4493" s="3" t="s">
        <v>187</v>
      </c>
      <c r="B4493" s="3">
        <f t="shared" si="70"/>
        <v>2023</v>
      </c>
      <c r="C4493" s="3" t="str" cm="1">
        <f t="array" ref="C4493">_xlfn.IFS(LEFT(A4493,1)="1","1+2 kvartal",LEFT(A4493,1)="2","1+2 kvartal",LEFT(A4493,1)="3","3+4 kvartal",LEFT(A4493,1)="4","3+4 kvartal")</f>
        <v>3+4 kvartal</v>
      </c>
      <c r="D4493" s="3" t="s">
        <v>105</v>
      </c>
      <c r="E4493" s="3" t="s">
        <v>94</v>
      </c>
      <c r="F4493" s="4">
        <v>244</v>
      </c>
      <c r="G4493" s="14">
        <v>0.9</v>
      </c>
    </row>
    <row r="4494" spans="1:7" x14ac:dyDescent="0.25">
      <c r="A4494" s="3" t="s">
        <v>187</v>
      </c>
      <c r="B4494" s="3">
        <f t="shared" si="70"/>
        <v>2023</v>
      </c>
      <c r="C4494" s="3" t="str" cm="1">
        <f t="array" ref="C4494">_xlfn.IFS(LEFT(A4494,1)="1","1+2 kvartal",LEFT(A4494,1)="2","1+2 kvartal",LEFT(A4494,1)="3","3+4 kvartal",LEFT(A4494,1)="4","3+4 kvartal")</f>
        <v>3+4 kvartal</v>
      </c>
      <c r="D4494" s="3" t="s">
        <v>105</v>
      </c>
      <c r="E4494" s="3" t="s">
        <v>95</v>
      </c>
      <c r="F4494" s="4">
        <v>421</v>
      </c>
      <c r="G4494" s="14">
        <v>0.5</v>
      </c>
    </row>
    <row r="4495" spans="1:7" x14ac:dyDescent="0.25">
      <c r="A4495" s="3" t="s">
        <v>187</v>
      </c>
      <c r="B4495" s="3">
        <f t="shared" si="70"/>
        <v>2023</v>
      </c>
      <c r="C4495" s="3" t="str" cm="1">
        <f t="array" ref="C4495">_xlfn.IFS(LEFT(A4495,1)="1","1+2 kvartal",LEFT(A4495,1)="2","1+2 kvartal",LEFT(A4495,1)="3","3+4 kvartal",LEFT(A4495,1)="4","3+4 kvartal")</f>
        <v>3+4 kvartal</v>
      </c>
      <c r="D4495" s="3" t="s">
        <v>105</v>
      </c>
      <c r="E4495" s="3" t="s">
        <v>96</v>
      </c>
      <c r="F4495" s="4">
        <v>259</v>
      </c>
      <c r="G4495" s="14">
        <v>1.2</v>
      </c>
    </row>
    <row r="4496" spans="1:7" x14ac:dyDescent="0.25">
      <c r="A4496" s="3" t="s">
        <v>187</v>
      </c>
      <c r="B4496" s="3">
        <f t="shared" si="70"/>
        <v>2023</v>
      </c>
      <c r="C4496" s="3" t="str" cm="1">
        <f t="array" ref="C4496">_xlfn.IFS(LEFT(A4496,1)="1","1+2 kvartal",LEFT(A4496,1)="2","1+2 kvartal",LEFT(A4496,1)="3","3+4 kvartal",LEFT(A4496,1)="4","3+4 kvartal")</f>
        <v>3+4 kvartal</v>
      </c>
      <c r="D4496" s="3" t="s">
        <v>105</v>
      </c>
      <c r="E4496" s="3" t="s">
        <v>97</v>
      </c>
      <c r="F4496" s="4">
        <v>416</v>
      </c>
      <c r="G4496" s="14">
        <v>0.7</v>
      </c>
    </row>
    <row r="4497" spans="1:7" x14ac:dyDescent="0.25">
      <c r="A4497" s="3" t="s">
        <v>187</v>
      </c>
      <c r="B4497" s="3">
        <f t="shared" si="70"/>
        <v>2023</v>
      </c>
      <c r="C4497" s="3" t="str" cm="1">
        <f t="array" ref="C4497">_xlfn.IFS(LEFT(A4497,1)="1","1+2 kvartal",LEFT(A4497,1)="2","1+2 kvartal",LEFT(A4497,1)="3","3+4 kvartal",LEFT(A4497,1)="4","3+4 kvartal")</f>
        <v>3+4 kvartal</v>
      </c>
      <c r="D4497" s="3" t="s">
        <v>105</v>
      </c>
      <c r="E4497" s="3" t="s">
        <v>98</v>
      </c>
      <c r="F4497" s="4">
        <v>357</v>
      </c>
      <c r="G4497" s="14">
        <v>1.3</v>
      </c>
    </row>
    <row r="4498" spans="1:7" x14ac:dyDescent="0.25">
      <c r="A4498" s="3" t="s">
        <v>187</v>
      </c>
      <c r="B4498" s="3">
        <f t="shared" si="70"/>
        <v>2023</v>
      </c>
      <c r="C4498" s="3" t="str" cm="1">
        <f t="array" ref="C4498">_xlfn.IFS(LEFT(A4498,1)="1","1+2 kvartal",LEFT(A4498,1)="2","1+2 kvartal",LEFT(A4498,1)="3","3+4 kvartal",LEFT(A4498,1)="4","3+4 kvartal")</f>
        <v>3+4 kvartal</v>
      </c>
      <c r="D4498" s="3" t="s">
        <v>105</v>
      </c>
      <c r="E4498" s="3" t="s">
        <v>99</v>
      </c>
      <c r="F4498" s="4">
        <v>41</v>
      </c>
      <c r="G4498" s="14">
        <v>1.2</v>
      </c>
    </row>
    <row r="4499" spans="1:7" x14ac:dyDescent="0.25">
      <c r="A4499" s="3" t="s">
        <v>187</v>
      </c>
      <c r="B4499" s="3">
        <f t="shared" si="70"/>
        <v>2023</v>
      </c>
      <c r="C4499" s="3" t="str" cm="1">
        <f t="array" ref="C4499">_xlfn.IFS(LEFT(A4499,1)="1","1+2 kvartal",LEFT(A4499,1)="2","1+2 kvartal",LEFT(A4499,1)="3","3+4 kvartal",LEFT(A4499,1)="4","3+4 kvartal")</f>
        <v>3+4 kvartal</v>
      </c>
      <c r="D4499" s="3" t="s">
        <v>105</v>
      </c>
      <c r="E4499" s="3" t="s">
        <v>100</v>
      </c>
      <c r="F4499" s="4">
        <v>347</v>
      </c>
      <c r="G4499" s="4">
        <v>1</v>
      </c>
    </row>
    <row r="4500" spans="1:7" x14ac:dyDescent="0.25">
      <c r="A4500" s="3" t="s">
        <v>187</v>
      </c>
      <c r="B4500" s="3">
        <f t="shared" si="70"/>
        <v>2023</v>
      </c>
      <c r="C4500" s="3" t="str" cm="1">
        <f t="array" ref="C4500">_xlfn.IFS(LEFT(A4500,1)="1","1+2 kvartal",LEFT(A4500,1)="2","1+2 kvartal",LEFT(A4500,1)="3","3+4 kvartal",LEFT(A4500,1)="4","3+4 kvartal")</f>
        <v>3+4 kvartal</v>
      </c>
      <c r="D4500" s="3" t="s">
        <v>105</v>
      </c>
      <c r="E4500" s="3" t="s">
        <v>101</v>
      </c>
      <c r="F4500" s="4">
        <v>766</v>
      </c>
      <c r="G4500" s="14">
        <v>0.5</v>
      </c>
    </row>
    <row r="4501" spans="1:7" x14ac:dyDescent="0.25">
      <c r="A4501" s="3" t="s">
        <v>187</v>
      </c>
      <c r="B4501" s="3">
        <f t="shared" si="70"/>
        <v>2023</v>
      </c>
      <c r="C4501" s="3" t="str" cm="1">
        <f t="array" ref="C4501">_xlfn.IFS(LEFT(A4501,1)="1","1+2 kvartal",LEFT(A4501,1)="2","1+2 kvartal",LEFT(A4501,1)="3","3+4 kvartal",LEFT(A4501,1)="4","3+4 kvartal")</f>
        <v>3+4 kvartal</v>
      </c>
      <c r="D4501" s="3" t="s">
        <v>105</v>
      </c>
      <c r="E4501" s="3" t="s">
        <v>102</v>
      </c>
      <c r="F4501" s="4">
        <v>874</v>
      </c>
      <c r="G4501" s="14">
        <v>0.3</v>
      </c>
    </row>
    <row r="4502" spans="1:7" x14ac:dyDescent="0.25">
      <c r="A4502" s="3" t="s">
        <v>187</v>
      </c>
      <c r="B4502" s="3">
        <f t="shared" si="70"/>
        <v>2023</v>
      </c>
      <c r="C4502" s="3" t="str" cm="1">
        <f t="array" ref="C4502">_xlfn.IFS(LEFT(A4502,1)="1","1+2 kvartal",LEFT(A4502,1)="2","1+2 kvartal",LEFT(A4502,1)="3","3+4 kvartal",LEFT(A4502,1)="4","3+4 kvartal")</f>
        <v>3+4 kvartal</v>
      </c>
      <c r="D4502" s="3" t="s">
        <v>105</v>
      </c>
      <c r="E4502" s="3" t="s">
        <v>103</v>
      </c>
      <c r="F4502" s="4">
        <v>196</v>
      </c>
      <c r="G4502" s="5"/>
    </row>
    <row r="4503" spans="1:7" x14ac:dyDescent="0.25">
      <c r="A4503" s="3" t="s">
        <v>188</v>
      </c>
      <c r="B4503" s="3">
        <f t="shared" si="70"/>
        <v>2023</v>
      </c>
      <c r="C4503" s="3" t="str" cm="1">
        <f t="array" ref="C4503">_xlfn.IFS(LEFT(A4503,1)="1","1+2 kvartal",LEFT(A4503,1)="2","1+2 kvartal",LEFT(A4503,1)="3","3+4 kvartal",LEFT(A4503,1)="4","3+4 kvartal")</f>
        <v>3+4 kvartal</v>
      </c>
      <c r="D4503" s="3" t="s">
        <v>3</v>
      </c>
      <c r="E4503" s="3" t="s">
        <v>4</v>
      </c>
      <c r="F4503" s="4">
        <v>712316</v>
      </c>
      <c r="G4503" s="14">
        <v>18.600000000000001</v>
      </c>
    </row>
    <row r="4504" spans="1:7" x14ac:dyDescent="0.25">
      <c r="A4504" s="3" t="s">
        <v>188</v>
      </c>
      <c r="B4504" s="3">
        <f t="shared" si="70"/>
        <v>2023</v>
      </c>
      <c r="C4504" s="3" t="str" cm="1">
        <f t="array" ref="C4504">_xlfn.IFS(LEFT(A4504,1)="1","1+2 kvartal",LEFT(A4504,1)="2","1+2 kvartal",LEFT(A4504,1)="3","3+4 kvartal",LEFT(A4504,1)="4","3+4 kvartal")</f>
        <v>3+4 kvartal</v>
      </c>
      <c r="D4504" s="3" t="s">
        <v>3</v>
      </c>
      <c r="E4504" s="3" t="s">
        <v>5</v>
      </c>
      <c r="F4504" s="4">
        <v>3383</v>
      </c>
      <c r="G4504" s="14">
        <v>19.100000000000001</v>
      </c>
    </row>
    <row r="4505" spans="1:7" x14ac:dyDescent="0.25">
      <c r="A4505" s="3" t="s">
        <v>188</v>
      </c>
      <c r="B4505" s="3">
        <f t="shared" si="70"/>
        <v>2023</v>
      </c>
      <c r="C4505" s="3" t="str" cm="1">
        <f t="array" ref="C4505">_xlfn.IFS(LEFT(A4505,1)="1","1+2 kvartal",LEFT(A4505,1)="2","1+2 kvartal",LEFT(A4505,1)="3","3+4 kvartal",LEFT(A4505,1)="4","3+4 kvartal")</f>
        <v>3+4 kvartal</v>
      </c>
      <c r="D4505" s="3" t="s">
        <v>3</v>
      </c>
      <c r="E4505" s="3" t="s">
        <v>6</v>
      </c>
      <c r="F4505" s="4">
        <v>1600</v>
      </c>
      <c r="G4505" s="14">
        <v>10.3</v>
      </c>
    </row>
    <row r="4506" spans="1:7" x14ac:dyDescent="0.25">
      <c r="A4506" s="3" t="s">
        <v>188</v>
      </c>
      <c r="B4506" s="3">
        <f t="shared" si="70"/>
        <v>2023</v>
      </c>
      <c r="C4506" s="3" t="str" cm="1">
        <f t="array" ref="C4506">_xlfn.IFS(LEFT(A4506,1)="1","1+2 kvartal",LEFT(A4506,1)="2","1+2 kvartal",LEFT(A4506,1)="3","3+4 kvartal",LEFT(A4506,1)="4","3+4 kvartal")</f>
        <v>3+4 kvartal</v>
      </c>
      <c r="D4506" s="3" t="s">
        <v>3</v>
      </c>
      <c r="E4506" s="3" t="s">
        <v>7</v>
      </c>
      <c r="F4506" s="4">
        <v>5966</v>
      </c>
      <c r="G4506" s="14">
        <v>23.7</v>
      </c>
    </row>
    <row r="4507" spans="1:7" x14ac:dyDescent="0.25">
      <c r="A4507" s="3" t="s">
        <v>188</v>
      </c>
      <c r="B4507" s="3">
        <f t="shared" si="70"/>
        <v>2023</v>
      </c>
      <c r="C4507" s="3" t="str" cm="1">
        <f t="array" ref="C4507">_xlfn.IFS(LEFT(A4507,1)="1","1+2 kvartal",LEFT(A4507,1)="2","1+2 kvartal",LEFT(A4507,1)="3","3+4 kvartal",LEFT(A4507,1)="4","3+4 kvartal")</f>
        <v>3+4 kvartal</v>
      </c>
      <c r="D4507" s="3" t="s">
        <v>3</v>
      </c>
      <c r="E4507" s="3" t="s">
        <v>8</v>
      </c>
      <c r="F4507" s="4">
        <v>5815</v>
      </c>
      <c r="G4507" s="14">
        <v>18.399999999999999</v>
      </c>
    </row>
    <row r="4508" spans="1:7" x14ac:dyDescent="0.25">
      <c r="A4508" s="3" t="s">
        <v>188</v>
      </c>
      <c r="B4508" s="3">
        <f t="shared" si="70"/>
        <v>2023</v>
      </c>
      <c r="C4508" s="3" t="str" cm="1">
        <f t="array" ref="C4508">_xlfn.IFS(LEFT(A4508,1)="1","1+2 kvartal",LEFT(A4508,1)="2","1+2 kvartal",LEFT(A4508,1)="3","3+4 kvartal",LEFT(A4508,1)="4","3+4 kvartal")</f>
        <v>3+4 kvartal</v>
      </c>
      <c r="D4508" s="3" t="s">
        <v>3</v>
      </c>
      <c r="E4508" s="3" t="s">
        <v>9</v>
      </c>
      <c r="F4508" s="4">
        <v>3511</v>
      </c>
      <c r="G4508" s="14">
        <v>20.7</v>
      </c>
    </row>
    <row r="4509" spans="1:7" x14ac:dyDescent="0.25">
      <c r="A4509" s="3" t="s">
        <v>188</v>
      </c>
      <c r="B4509" s="3">
        <f t="shared" si="70"/>
        <v>2023</v>
      </c>
      <c r="C4509" s="3" t="str" cm="1">
        <f t="array" ref="C4509">_xlfn.IFS(LEFT(A4509,1)="1","1+2 kvartal",LEFT(A4509,1)="2","1+2 kvartal",LEFT(A4509,1)="3","3+4 kvartal",LEFT(A4509,1)="4","3+4 kvartal")</f>
        <v>3+4 kvartal</v>
      </c>
      <c r="D4509" s="3" t="s">
        <v>3</v>
      </c>
      <c r="E4509" s="3" t="s">
        <v>10</v>
      </c>
      <c r="F4509" s="4">
        <v>6199</v>
      </c>
      <c r="G4509" s="14">
        <v>26.9</v>
      </c>
    </row>
    <row r="4510" spans="1:7" x14ac:dyDescent="0.25">
      <c r="A4510" s="3" t="s">
        <v>188</v>
      </c>
      <c r="B4510" s="3">
        <f t="shared" si="70"/>
        <v>2023</v>
      </c>
      <c r="C4510" s="3" t="str" cm="1">
        <f t="array" ref="C4510">_xlfn.IFS(LEFT(A4510,1)="1","1+2 kvartal",LEFT(A4510,1)="2","1+2 kvartal",LEFT(A4510,1)="3","3+4 kvartal",LEFT(A4510,1)="4","3+4 kvartal")</f>
        <v>3+4 kvartal</v>
      </c>
      <c r="D4510" s="3" t="s">
        <v>3</v>
      </c>
      <c r="E4510" s="3" t="s">
        <v>11</v>
      </c>
      <c r="F4510" s="4">
        <v>4973</v>
      </c>
      <c r="G4510" s="14">
        <v>20.5</v>
      </c>
    </row>
    <row r="4511" spans="1:7" x14ac:dyDescent="0.25">
      <c r="A4511" s="3" t="s">
        <v>188</v>
      </c>
      <c r="B4511" s="3">
        <f t="shared" si="70"/>
        <v>2023</v>
      </c>
      <c r="C4511" s="3" t="str" cm="1">
        <f t="array" ref="C4511">_xlfn.IFS(LEFT(A4511,1)="1","1+2 kvartal",LEFT(A4511,1)="2","1+2 kvartal",LEFT(A4511,1)="3","3+4 kvartal",LEFT(A4511,1)="4","3+4 kvartal")</f>
        <v>3+4 kvartal</v>
      </c>
      <c r="D4511" s="3" t="s">
        <v>3</v>
      </c>
      <c r="E4511" s="3" t="s">
        <v>12</v>
      </c>
      <c r="F4511" s="4">
        <v>5005</v>
      </c>
      <c r="G4511" s="14">
        <v>22.4</v>
      </c>
    </row>
    <row r="4512" spans="1:7" x14ac:dyDescent="0.25">
      <c r="A4512" s="3" t="s">
        <v>188</v>
      </c>
      <c r="B4512" s="3">
        <f t="shared" si="70"/>
        <v>2023</v>
      </c>
      <c r="C4512" s="3" t="str" cm="1">
        <f t="array" ref="C4512">_xlfn.IFS(LEFT(A4512,1)="1","1+2 kvartal",LEFT(A4512,1)="2","1+2 kvartal",LEFT(A4512,1)="3","3+4 kvartal",LEFT(A4512,1)="4","3+4 kvartal")</f>
        <v>3+4 kvartal</v>
      </c>
      <c r="D4512" s="3" t="s">
        <v>3</v>
      </c>
      <c r="E4512" s="3" t="s">
        <v>13</v>
      </c>
      <c r="F4512" s="4">
        <v>946</v>
      </c>
      <c r="G4512" s="14">
        <v>11.4</v>
      </c>
    </row>
    <row r="4513" spans="1:7" x14ac:dyDescent="0.25">
      <c r="A4513" s="3" t="s">
        <v>188</v>
      </c>
      <c r="B4513" s="3">
        <f t="shared" si="70"/>
        <v>2023</v>
      </c>
      <c r="C4513" s="3" t="str" cm="1">
        <f t="array" ref="C4513">_xlfn.IFS(LEFT(A4513,1)="1","1+2 kvartal",LEFT(A4513,1)="2","1+2 kvartal",LEFT(A4513,1)="3","3+4 kvartal",LEFT(A4513,1)="4","3+4 kvartal")</f>
        <v>3+4 kvartal</v>
      </c>
      <c r="D4513" s="3" t="s">
        <v>3</v>
      </c>
      <c r="E4513" s="3" t="s">
        <v>14</v>
      </c>
      <c r="F4513" s="4">
        <v>3395</v>
      </c>
      <c r="G4513" s="4">
        <v>12</v>
      </c>
    </row>
    <row r="4514" spans="1:7" x14ac:dyDescent="0.25">
      <c r="A4514" s="3" t="s">
        <v>188</v>
      </c>
      <c r="B4514" s="3">
        <f t="shared" si="70"/>
        <v>2023</v>
      </c>
      <c r="C4514" s="3" t="str" cm="1">
        <f t="array" ref="C4514">_xlfn.IFS(LEFT(A4514,1)="1","1+2 kvartal",LEFT(A4514,1)="2","1+2 kvartal",LEFT(A4514,1)="3","3+4 kvartal",LEFT(A4514,1)="4","3+4 kvartal")</f>
        <v>3+4 kvartal</v>
      </c>
      <c r="D4514" s="3" t="s">
        <v>3</v>
      </c>
      <c r="E4514" s="3" t="s">
        <v>15</v>
      </c>
      <c r="F4514" s="4">
        <v>15572</v>
      </c>
      <c r="G4514" s="14">
        <v>21.2</v>
      </c>
    </row>
    <row r="4515" spans="1:7" x14ac:dyDescent="0.25">
      <c r="A4515" s="3" t="s">
        <v>188</v>
      </c>
      <c r="B4515" s="3">
        <f t="shared" si="70"/>
        <v>2023</v>
      </c>
      <c r="C4515" s="3" t="str" cm="1">
        <f t="array" ref="C4515">_xlfn.IFS(LEFT(A4515,1)="1","1+2 kvartal",LEFT(A4515,1)="2","1+2 kvartal",LEFT(A4515,1)="3","3+4 kvartal",LEFT(A4515,1)="4","3+4 kvartal")</f>
        <v>3+4 kvartal</v>
      </c>
      <c r="D4515" s="3" t="s">
        <v>3</v>
      </c>
      <c r="E4515" s="3" t="s">
        <v>16</v>
      </c>
      <c r="F4515" s="4">
        <v>324</v>
      </c>
      <c r="G4515" s="14">
        <v>18.3</v>
      </c>
    </row>
    <row r="4516" spans="1:7" x14ac:dyDescent="0.25">
      <c r="A4516" s="3" t="s">
        <v>188</v>
      </c>
      <c r="B4516" s="3">
        <f t="shared" si="70"/>
        <v>2023</v>
      </c>
      <c r="C4516" s="3" t="str" cm="1">
        <f t="array" ref="C4516">_xlfn.IFS(LEFT(A4516,1)="1","1+2 kvartal",LEFT(A4516,1)="2","1+2 kvartal",LEFT(A4516,1)="3","3+4 kvartal",LEFT(A4516,1)="4","3+4 kvartal")</f>
        <v>3+4 kvartal</v>
      </c>
      <c r="D4516" s="3" t="s">
        <v>3</v>
      </c>
      <c r="E4516" s="3" t="s">
        <v>17</v>
      </c>
      <c r="F4516" s="4">
        <v>4969</v>
      </c>
      <c r="G4516" s="14">
        <v>16.3</v>
      </c>
    </row>
    <row r="4517" spans="1:7" x14ac:dyDescent="0.25">
      <c r="A4517" s="3" t="s">
        <v>188</v>
      </c>
      <c r="B4517" s="3">
        <f t="shared" si="70"/>
        <v>2023</v>
      </c>
      <c r="C4517" s="3" t="str" cm="1">
        <f t="array" ref="C4517">_xlfn.IFS(LEFT(A4517,1)="1","1+2 kvartal",LEFT(A4517,1)="2","1+2 kvartal",LEFT(A4517,1)="3","3+4 kvartal",LEFT(A4517,1)="4","3+4 kvartal")</f>
        <v>3+4 kvartal</v>
      </c>
      <c r="D4517" s="3" t="s">
        <v>3</v>
      </c>
      <c r="E4517" s="3" t="s">
        <v>18</v>
      </c>
      <c r="F4517" s="4">
        <v>4907</v>
      </c>
      <c r="G4517" s="14">
        <v>20.8</v>
      </c>
    </row>
    <row r="4518" spans="1:7" x14ac:dyDescent="0.25">
      <c r="A4518" s="3" t="s">
        <v>188</v>
      </c>
      <c r="B4518" s="3">
        <f t="shared" si="70"/>
        <v>2023</v>
      </c>
      <c r="C4518" s="3" t="str" cm="1">
        <f t="array" ref="C4518">_xlfn.IFS(LEFT(A4518,1)="1","1+2 kvartal",LEFT(A4518,1)="2","1+2 kvartal",LEFT(A4518,1)="3","3+4 kvartal",LEFT(A4518,1)="4","3+4 kvartal")</f>
        <v>3+4 kvartal</v>
      </c>
      <c r="D4518" s="3" t="s">
        <v>3</v>
      </c>
      <c r="E4518" s="3" t="s">
        <v>19</v>
      </c>
      <c r="F4518" s="4">
        <v>3614</v>
      </c>
      <c r="G4518" s="14">
        <v>14.5</v>
      </c>
    </row>
    <row r="4519" spans="1:7" x14ac:dyDescent="0.25">
      <c r="A4519" s="3" t="s">
        <v>188</v>
      </c>
      <c r="B4519" s="3">
        <f t="shared" si="70"/>
        <v>2023</v>
      </c>
      <c r="C4519" s="3" t="str" cm="1">
        <f t="array" ref="C4519">_xlfn.IFS(LEFT(A4519,1)="1","1+2 kvartal",LEFT(A4519,1)="2","1+2 kvartal",LEFT(A4519,1)="3","3+4 kvartal",LEFT(A4519,1)="4","3+4 kvartal")</f>
        <v>3+4 kvartal</v>
      </c>
      <c r="D4519" s="3" t="s">
        <v>3</v>
      </c>
      <c r="E4519" s="3" t="s">
        <v>20</v>
      </c>
      <c r="F4519" s="4">
        <v>7535</v>
      </c>
      <c r="G4519" s="14">
        <v>22.6</v>
      </c>
    </row>
    <row r="4520" spans="1:7" x14ac:dyDescent="0.25">
      <c r="A4520" s="3" t="s">
        <v>188</v>
      </c>
      <c r="B4520" s="3">
        <f t="shared" si="70"/>
        <v>2023</v>
      </c>
      <c r="C4520" s="3" t="str" cm="1">
        <f t="array" ref="C4520">_xlfn.IFS(LEFT(A4520,1)="1","1+2 kvartal",LEFT(A4520,1)="2","1+2 kvartal",LEFT(A4520,1)="3","3+4 kvartal",LEFT(A4520,1)="4","3+4 kvartal")</f>
        <v>3+4 kvartal</v>
      </c>
      <c r="D4520" s="3" t="s">
        <v>3</v>
      </c>
      <c r="E4520" s="3" t="s">
        <v>21</v>
      </c>
      <c r="F4520" s="4">
        <v>8138</v>
      </c>
      <c r="G4520" s="14">
        <v>11.2</v>
      </c>
    </row>
    <row r="4521" spans="1:7" x14ac:dyDescent="0.25">
      <c r="A4521" s="3" t="s">
        <v>188</v>
      </c>
      <c r="B4521" s="3">
        <f t="shared" si="70"/>
        <v>2023</v>
      </c>
      <c r="C4521" s="3" t="str" cm="1">
        <f t="array" ref="C4521">_xlfn.IFS(LEFT(A4521,1)="1","1+2 kvartal",LEFT(A4521,1)="2","1+2 kvartal",LEFT(A4521,1)="3","3+4 kvartal",LEFT(A4521,1)="4","3+4 kvartal")</f>
        <v>3+4 kvartal</v>
      </c>
      <c r="D4521" s="3" t="s">
        <v>3</v>
      </c>
      <c r="E4521" s="3" t="s">
        <v>22</v>
      </c>
      <c r="F4521" s="4">
        <v>9177</v>
      </c>
      <c r="G4521" s="4">
        <v>26</v>
      </c>
    </row>
    <row r="4522" spans="1:7" x14ac:dyDescent="0.25">
      <c r="A4522" s="3" t="s">
        <v>188</v>
      </c>
      <c r="B4522" s="3">
        <f t="shared" si="70"/>
        <v>2023</v>
      </c>
      <c r="C4522" s="3" t="str" cm="1">
        <f t="array" ref="C4522">_xlfn.IFS(LEFT(A4522,1)="1","1+2 kvartal",LEFT(A4522,1)="2","1+2 kvartal",LEFT(A4522,1)="3","3+4 kvartal",LEFT(A4522,1)="4","3+4 kvartal")</f>
        <v>3+4 kvartal</v>
      </c>
      <c r="D4522" s="3" t="s">
        <v>3</v>
      </c>
      <c r="E4522" s="3" t="s">
        <v>23</v>
      </c>
      <c r="F4522" s="4">
        <v>5071</v>
      </c>
      <c r="G4522" s="14">
        <v>17.899999999999999</v>
      </c>
    </row>
    <row r="4523" spans="1:7" x14ac:dyDescent="0.25">
      <c r="A4523" s="3" t="s">
        <v>188</v>
      </c>
      <c r="B4523" s="3">
        <f t="shared" si="70"/>
        <v>2023</v>
      </c>
      <c r="C4523" s="3" t="str" cm="1">
        <f t="array" ref="C4523">_xlfn.IFS(LEFT(A4523,1)="1","1+2 kvartal",LEFT(A4523,1)="2","1+2 kvartal",LEFT(A4523,1)="3","3+4 kvartal",LEFT(A4523,1)="4","3+4 kvartal")</f>
        <v>3+4 kvartal</v>
      </c>
      <c r="D4523" s="3" t="s">
        <v>3</v>
      </c>
      <c r="E4523" s="3" t="s">
        <v>24</v>
      </c>
      <c r="F4523" s="4">
        <v>3088</v>
      </c>
      <c r="G4523" s="14">
        <v>12.4</v>
      </c>
    </row>
    <row r="4524" spans="1:7" x14ac:dyDescent="0.25">
      <c r="A4524" s="3" t="s">
        <v>188</v>
      </c>
      <c r="B4524" s="3">
        <f t="shared" si="70"/>
        <v>2023</v>
      </c>
      <c r="C4524" s="3" t="str" cm="1">
        <f t="array" ref="C4524">_xlfn.IFS(LEFT(A4524,1)="1","1+2 kvartal",LEFT(A4524,1)="2","1+2 kvartal",LEFT(A4524,1)="3","3+4 kvartal",LEFT(A4524,1)="4","3+4 kvartal")</f>
        <v>3+4 kvartal</v>
      </c>
      <c r="D4524" s="3" t="s">
        <v>3</v>
      </c>
      <c r="E4524" s="3" t="s">
        <v>25</v>
      </c>
      <c r="F4524" s="4">
        <v>7368</v>
      </c>
      <c r="G4524" s="14">
        <v>23.4</v>
      </c>
    </row>
    <row r="4525" spans="1:7" x14ac:dyDescent="0.25">
      <c r="A4525" s="3" t="s">
        <v>188</v>
      </c>
      <c r="B4525" s="3">
        <f t="shared" si="70"/>
        <v>2023</v>
      </c>
      <c r="C4525" s="3" t="str" cm="1">
        <f t="array" ref="C4525">_xlfn.IFS(LEFT(A4525,1)="1","1+2 kvartal",LEFT(A4525,1)="2","1+2 kvartal",LEFT(A4525,1)="3","3+4 kvartal",LEFT(A4525,1)="4","3+4 kvartal")</f>
        <v>3+4 kvartal</v>
      </c>
      <c r="D4525" s="3" t="s">
        <v>3</v>
      </c>
      <c r="E4525" s="3" t="s">
        <v>26</v>
      </c>
      <c r="F4525" s="4">
        <v>4311</v>
      </c>
      <c r="G4525" s="14">
        <v>9.3000000000000007</v>
      </c>
    </row>
    <row r="4526" spans="1:7" x14ac:dyDescent="0.25">
      <c r="A4526" s="3" t="s">
        <v>188</v>
      </c>
      <c r="B4526" s="3">
        <f t="shared" si="70"/>
        <v>2023</v>
      </c>
      <c r="C4526" s="3" t="str" cm="1">
        <f t="array" ref="C4526">_xlfn.IFS(LEFT(A4526,1)="1","1+2 kvartal",LEFT(A4526,1)="2","1+2 kvartal",LEFT(A4526,1)="3","3+4 kvartal",LEFT(A4526,1)="4","3+4 kvartal")</f>
        <v>3+4 kvartal</v>
      </c>
      <c r="D4526" s="3" t="s">
        <v>3</v>
      </c>
      <c r="E4526" s="3" t="s">
        <v>27</v>
      </c>
      <c r="F4526" s="4">
        <v>6389</v>
      </c>
      <c r="G4526" s="4">
        <v>14</v>
      </c>
    </row>
    <row r="4527" spans="1:7" x14ac:dyDescent="0.25">
      <c r="A4527" s="3" t="s">
        <v>188</v>
      </c>
      <c r="B4527" s="3">
        <f t="shared" si="70"/>
        <v>2023</v>
      </c>
      <c r="C4527" s="3" t="str" cm="1">
        <f t="array" ref="C4527">_xlfn.IFS(LEFT(A4527,1)="1","1+2 kvartal",LEFT(A4527,1)="2","1+2 kvartal",LEFT(A4527,1)="3","3+4 kvartal",LEFT(A4527,1)="4","3+4 kvartal")</f>
        <v>3+4 kvartal</v>
      </c>
      <c r="D4527" s="3" t="s">
        <v>3</v>
      </c>
      <c r="E4527" s="3" t="s">
        <v>28</v>
      </c>
      <c r="F4527" s="4">
        <v>2594</v>
      </c>
      <c r="G4527" s="14">
        <v>16.7</v>
      </c>
    </row>
    <row r="4528" spans="1:7" x14ac:dyDescent="0.25">
      <c r="A4528" s="3" t="s">
        <v>188</v>
      </c>
      <c r="B4528" s="3">
        <f t="shared" si="70"/>
        <v>2023</v>
      </c>
      <c r="C4528" s="3" t="str" cm="1">
        <f t="array" ref="C4528">_xlfn.IFS(LEFT(A4528,1)="1","1+2 kvartal",LEFT(A4528,1)="2","1+2 kvartal",LEFT(A4528,1)="3","3+4 kvartal",LEFT(A4528,1)="4","3+4 kvartal")</f>
        <v>3+4 kvartal</v>
      </c>
      <c r="D4528" s="3" t="s">
        <v>3</v>
      </c>
      <c r="E4528" s="3" t="s">
        <v>29</v>
      </c>
      <c r="F4528" s="4">
        <v>4923</v>
      </c>
      <c r="G4528" s="14">
        <v>15.6</v>
      </c>
    </row>
    <row r="4529" spans="1:7" x14ac:dyDescent="0.25">
      <c r="A4529" s="3" t="s">
        <v>188</v>
      </c>
      <c r="B4529" s="3">
        <f t="shared" si="70"/>
        <v>2023</v>
      </c>
      <c r="C4529" s="3" t="str" cm="1">
        <f t="array" ref="C4529">_xlfn.IFS(LEFT(A4529,1)="1","1+2 kvartal",LEFT(A4529,1)="2","1+2 kvartal",LEFT(A4529,1)="3","3+4 kvartal",LEFT(A4529,1)="4","3+4 kvartal")</f>
        <v>3+4 kvartal</v>
      </c>
      <c r="D4529" s="3" t="s">
        <v>3</v>
      </c>
      <c r="E4529" s="3" t="s">
        <v>30</v>
      </c>
      <c r="F4529" s="4">
        <v>4426</v>
      </c>
      <c r="G4529" s="14">
        <v>17.899999999999999</v>
      </c>
    </row>
    <row r="4530" spans="1:7" x14ac:dyDescent="0.25">
      <c r="A4530" s="3" t="s">
        <v>188</v>
      </c>
      <c r="B4530" s="3">
        <f t="shared" si="70"/>
        <v>2023</v>
      </c>
      <c r="C4530" s="3" t="str" cm="1">
        <f t="array" ref="C4530">_xlfn.IFS(LEFT(A4530,1)="1","1+2 kvartal",LEFT(A4530,1)="2","1+2 kvartal",LEFT(A4530,1)="3","3+4 kvartal",LEFT(A4530,1)="4","3+4 kvartal")</f>
        <v>3+4 kvartal</v>
      </c>
      <c r="D4530" s="3" t="s">
        <v>3</v>
      </c>
      <c r="E4530" s="3" t="s">
        <v>31</v>
      </c>
      <c r="F4530" s="4">
        <v>9489</v>
      </c>
      <c r="G4530" s="14">
        <v>26.1</v>
      </c>
    </row>
    <row r="4531" spans="1:7" x14ac:dyDescent="0.25">
      <c r="A4531" s="3" t="s">
        <v>188</v>
      </c>
      <c r="B4531" s="3">
        <f t="shared" si="70"/>
        <v>2023</v>
      </c>
      <c r="C4531" s="3" t="str" cm="1">
        <f t="array" ref="C4531">_xlfn.IFS(LEFT(A4531,1)="1","1+2 kvartal",LEFT(A4531,1)="2","1+2 kvartal",LEFT(A4531,1)="3","3+4 kvartal",LEFT(A4531,1)="4","3+4 kvartal")</f>
        <v>3+4 kvartal</v>
      </c>
      <c r="D4531" s="3" t="s">
        <v>3</v>
      </c>
      <c r="E4531" s="3" t="s">
        <v>32</v>
      </c>
      <c r="F4531" s="4">
        <v>8209</v>
      </c>
      <c r="G4531" s="14">
        <v>23.9</v>
      </c>
    </row>
    <row r="4532" spans="1:7" x14ac:dyDescent="0.25">
      <c r="A4532" s="3" t="s">
        <v>188</v>
      </c>
      <c r="B4532" s="3">
        <f t="shared" si="70"/>
        <v>2023</v>
      </c>
      <c r="C4532" s="3" t="str" cm="1">
        <f t="array" ref="C4532">_xlfn.IFS(LEFT(A4532,1)="1","1+2 kvartal",LEFT(A4532,1)="2","1+2 kvartal",LEFT(A4532,1)="3","3+4 kvartal",LEFT(A4532,1)="4","3+4 kvartal")</f>
        <v>3+4 kvartal</v>
      </c>
      <c r="D4532" s="3" t="s">
        <v>3</v>
      </c>
      <c r="E4532" s="3" t="s">
        <v>33</v>
      </c>
      <c r="F4532" s="4">
        <v>4111</v>
      </c>
      <c r="G4532" s="14">
        <v>21.8</v>
      </c>
    </row>
    <row r="4533" spans="1:7" x14ac:dyDescent="0.25">
      <c r="A4533" s="3" t="s">
        <v>188</v>
      </c>
      <c r="B4533" s="3">
        <f t="shared" si="70"/>
        <v>2023</v>
      </c>
      <c r="C4533" s="3" t="str" cm="1">
        <f t="array" ref="C4533">_xlfn.IFS(LEFT(A4533,1)="1","1+2 kvartal",LEFT(A4533,1)="2","1+2 kvartal",LEFT(A4533,1)="3","3+4 kvartal",LEFT(A4533,1)="4","3+4 kvartal")</f>
        <v>3+4 kvartal</v>
      </c>
      <c r="D4533" s="3" t="s">
        <v>3</v>
      </c>
      <c r="E4533" s="3" t="s">
        <v>34</v>
      </c>
      <c r="F4533" s="4">
        <v>5709</v>
      </c>
      <c r="G4533" s="4">
        <v>19</v>
      </c>
    </row>
    <row r="4534" spans="1:7" x14ac:dyDescent="0.25">
      <c r="A4534" s="3" t="s">
        <v>188</v>
      </c>
      <c r="B4534" s="3">
        <f t="shared" si="70"/>
        <v>2023</v>
      </c>
      <c r="C4534" s="3" t="str" cm="1">
        <f t="array" ref="C4534">_xlfn.IFS(LEFT(A4534,1)="1","1+2 kvartal",LEFT(A4534,1)="2","1+2 kvartal",LEFT(A4534,1)="3","3+4 kvartal",LEFT(A4534,1)="4","3+4 kvartal")</f>
        <v>3+4 kvartal</v>
      </c>
      <c r="D4534" s="3" t="s">
        <v>3</v>
      </c>
      <c r="E4534" s="3" t="s">
        <v>35</v>
      </c>
      <c r="F4534" s="4">
        <v>6912</v>
      </c>
      <c r="G4534" s="4">
        <v>18</v>
      </c>
    </row>
    <row r="4535" spans="1:7" x14ac:dyDescent="0.25">
      <c r="A4535" s="3" t="s">
        <v>188</v>
      </c>
      <c r="B4535" s="3">
        <f t="shared" si="70"/>
        <v>2023</v>
      </c>
      <c r="C4535" s="3" t="str" cm="1">
        <f t="array" ref="C4535">_xlfn.IFS(LEFT(A4535,1)="1","1+2 kvartal",LEFT(A4535,1)="2","1+2 kvartal",LEFT(A4535,1)="3","3+4 kvartal",LEFT(A4535,1)="4","3+4 kvartal")</f>
        <v>3+4 kvartal</v>
      </c>
      <c r="D4535" s="3" t="s">
        <v>3</v>
      </c>
      <c r="E4535" s="3" t="s">
        <v>36</v>
      </c>
      <c r="F4535" s="4">
        <v>3162</v>
      </c>
      <c r="G4535" s="4">
        <v>17</v>
      </c>
    </row>
    <row r="4536" spans="1:7" x14ac:dyDescent="0.25">
      <c r="A4536" s="3" t="s">
        <v>188</v>
      </c>
      <c r="B4536" s="3">
        <f t="shared" si="70"/>
        <v>2023</v>
      </c>
      <c r="C4536" s="3" t="str" cm="1">
        <f t="array" ref="C4536">_xlfn.IFS(LEFT(A4536,1)="1","1+2 kvartal",LEFT(A4536,1)="2","1+2 kvartal",LEFT(A4536,1)="3","3+4 kvartal",LEFT(A4536,1)="4","3+4 kvartal")</f>
        <v>3+4 kvartal</v>
      </c>
      <c r="D4536" s="3" t="s">
        <v>3</v>
      </c>
      <c r="E4536" s="3" t="s">
        <v>37</v>
      </c>
      <c r="F4536" s="4">
        <v>11913</v>
      </c>
      <c r="G4536" s="14">
        <v>20.9</v>
      </c>
    </row>
    <row r="4537" spans="1:7" x14ac:dyDescent="0.25">
      <c r="A4537" s="3" t="s">
        <v>188</v>
      </c>
      <c r="B4537" s="3">
        <f t="shared" si="70"/>
        <v>2023</v>
      </c>
      <c r="C4537" s="3" t="str" cm="1">
        <f t="array" ref="C4537">_xlfn.IFS(LEFT(A4537,1)="1","1+2 kvartal",LEFT(A4537,1)="2","1+2 kvartal",LEFT(A4537,1)="3","3+4 kvartal",LEFT(A4537,1)="4","3+4 kvartal")</f>
        <v>3+4 kvartal</v>
      </c>
      <c r="D4537" s="3" t="s">
        <v>3</v>
      </c>
      <c r="E4537" s="3" t="s">
        <v>38</v>
      </c>
      <c r="F4537" s="4">
        <v>4930</v>
      </c>
      <c r="G4537" s="14">
        <v>14.1</v>
      </c>
    </row>
    <row r="4538" spans="1:7" x14ac:dyDescent="0.25">
      <c r="A4538" s="3" t="s">
        <v>188</v>
      </c>
      <c r="B4538" s="3">
        <f t="shared" si="70"/>
        <v>2023</v>
      </c>
      <c r="C4538" s="3" t="str" cm="1">
        <f t="array" ref="C4538">_xlfn.IFS(LEFT(A4538,1)="1","1+2 kvartal",LEFT(A4538,1)="2","1+2 kvartal",LEFT(A4538,1)="3","3+4 kvartal",LEFT(A4538,1)="4","3+4 kvartal")</f>
        <v>3+4 kvartal</v>
      </c>
      <c r="D4538" s="3" t="s">
        <v>3</v>
      </c>
      <c r="E4538" s="3" t="s">
        <v>39</v>
      </c>
      <c r="F4538" s="4">
        <v>9581</v>
      </c>
      <c r="G4538" s="14">
        <v>24.4</v>
      </c>
    </row>
    <row r="4539" spans="1:7" x14ac:dyDescent="0.25">
      <c r="A4539" s="3" t="s">
        <v>188</v>
      </c>
      <c r="B4539" s="3">
        <f t="shared" si="70"/>
        <v>2023</v>
      </c>
      <c r="C4539" s="3" t="str" cm="1">
        <f t="array" ref="C4539">_xlfn.IFS(LEFT(A4539,1)="1","1+2 kvartal",LEFT(A4539,1)="2","1+2 kvartal",LEFT(A4539,1)="3","3+4 kvartal",LEFT(A4539,1)="4","3+4 kvartal")</f>
        <v>3+4 kvartal</v>
      </c>
      <c r="D4539" s="3" t="s">
        <v>3</v>
      </c>
      <c r="E4539" s="3" t="s">
        <v>40</v>
      </c>
      <c r="F4539" s="4">
        <v>9305</v>
      </c>
      <c r="G4539" s="14">
        <v>20.100000000000001</v>
      </c>
    </row>
    <row r="4540" spans="1:7" x14ac:dyDescent="0.25">
      <c r="A4540" s="3" t="s">
        <v>188</v>
      </c>
      <c r="B4540" s="3">
        <f t="shared" si="70"/>
        <v>2023</v>
      </c>
      <c r="C4540" s="3" t="str" cm="1">
        <f t="array" ref="C4540">_xlfn.IFS(LEFT(A4540,1)="1","1+2 kvartal",LEFT(A4540,1)="2","1+2 kvartal",LEFT(A4540,1)="3","3+4 kvartal",LEFT(A4540,1)="4","3+4 kvartal")</f>
        <v>3+4 kvartal</v>
      </c>
      <c r="D4540" s="3" t="s">
        <v>3</v>
      </c>
      <c r="E4540" s="3" t="s">
        <v>41</v>
      </c>
      <c r="F4540" s="4">
        <v>7436</v>
      </c>
      <c r="G4540" s="14">
        <v>20.3</v>
      </c>
    </row>
    <row r="4541" spans="1:7" x14ac:dyDescent="0.25">
      <c r="A4541" s="3" t="s">
        <v>188</v>
      </c>
      <c r="B4541" s="3">
        <f t="shared" si="70"/>
        <v>2023</v>
      </c>
      <c r="C4541" s="3" t="str" cm="1">
        <f t="array" ref="C4541">_xlfn.IFS(LEFT(A4541,1)="1","1+2 kvartal",LEFT(A4541,1)="2","1+2 kvartal",LEFT(A4541,1)="3","3+4 kvartal",LEFT(A4541,1)="4","3+4 kvartal")</f>
        <v>3+4 kvartal</v>
      </c>
      <c r="D4541" s="3" t="s">
        <v>3</v>
      </c>
      <c r="E4541" s="3" t="s">
        <v>42</v>
      </c>
      <c r="F4541" s="4">
        <v>13273</v>
      </c>
      <c r="G4541" s="14">
        <v>21.3</v>
      </c>
    </row>
    <row r="4542" spans="1:7" x14ac:dyDescent="0.25">
      <c r="A4542" s="3" t="s">
        <v>188</v>
      </c>
      <c r="B4542" s="3">
        <f t="shared" si="70"/>
        <v>2023</v>
      </c>
      <c r="C4542" s="3" t="str" cm="1">
        <f t="array" ref="C4542">_xlfn.IFS(LEFT(A4542,1)="1","1+2 kvartal",LEFT(A4542,1)="2","1+2 kvartal",LEFT(A4542,1)="3","3+4 kvartal",LEFT(A4542,1)="4","3+4 kvartal")</f>
        <v>3+4 kvartal</v>
      </c>
      <c r="D4542" s="3" t="s">
        <v>3</v>
      </c>
      <c r="E4542" s="3" t="s">
        <v>43</v>
      </c>
      <c r="F4542" s="4">
        <v>5918</v>
      </c>
      <c r="G4542" s="14">
        <v>17.100000000000001</v>
      </c>
    </row>
    <row r="4543" spans="1:7" x14ac:dyDescent="0.25">
      <c r="A4543" s="3" t="s">
        <v>188</v>
      </c>
      <c r="B4543" s="3">
        <f t="shared" si="70"/>
        <v>2023</v>
      </c>
      <c r="C4543" s="3" t="str" cm="1">
        <f t="array" ref="C4543">_xlfn.IFS(LEFT(A4543,1)="1","1+2 kvartal",LEFT(A4543,1)="2","1+2 kvartal",LEFT(A4543,1)="3","3+4 kvartal",LEFT(A4543,1)="4","3+4 kvartal")</f>
        <v>3+4 kvartal</v>
      </c>
      <c r="D4543" s="3" t="s">
        <v>3</v>
      </c>
      <c r="E4543" s="3" t="s">
        <v>44</v>
      </c>
      <c r="F4543" s="4">
        <v>6344</v>
      </c>
      <c r="G4543" s="14">
        <v>17.399999999999999</v>
      </c>
    </row>
    <row r="4544" spans="1:7" x14ac:dyDescent="0.25">
      <c r="A4544" s="3" t="s">
        <v>188</v>
      </c>
      <c r="B4544" s="3">
        <f t="shared" si="70"/>
        <v>2023</v>
      </c>
      <c r="C4544" s="3" t="str" cm="1">
        <f t="array" ref="C4544">_xlfn.IFS(LEFT(A4544,1)="1","1+2 kvartal",LEFT(A4544,1)="2","1+2 kvartal",LEFT(A4544,1)="3","3+4 kvartal",LEFT(A4544,1)="4","3+4 kvartal")</f>
        <v>3+4 kvartal</v>
      </c>
      <c r="D4544" s="3" t="s">
        <v>3</v>
      </c>
      <c r="E4544" s="3" t="s">
        <v>45</v>
      </c>
      <c r="F4544" s="4">
        <v>1484</v>
      </c>
      <c r="G4544" s="14">
        <v>10.7</v>
      </c>
    </row>
    <row r="4545" spans="1:7" x14ac:dyDescent="0.25">
      <c r="A4545" s="3" t="s">
        <v>188</v>
      </c>
      <c r="B4545" s="3">
        <f t="shared" si="70"/>
        <v>2023</v>
      </c>
      <c r="C4545" s="3" t="str" cm="1">
        <f t="array" ref="C4545">_xlfn.IFS(LEFT(A4545,1)="1","1+2 kvartal",LEFT(A4545,1)="2","1+2 kvartal",LEFT(A4545,1)="3","3+4 kvartal",LEFT(A4545,1)="4","3+4 kvartal")</f>
        <v>3+4 kvartal</v>
      </c>
      <c r="D4545" s="3" t="s">
        <v>3</v>
      </c>
      <c r="E4545" s="3" t="s">
        <v>46</v>
      </c>
      <c r="F4545" s="4">
        <v>5531</v>
      </c>
      <c r="G4545" s="14">
        <v>20.7</v>
      </c>
    </row>
    <row r="4546" spans="1:7" x14ac:dyDescent="0.25">
      <c r="A4546" s="3" t="s">
        <v>188</v>
      </c>
      <c r="B4546" s="3">
        <f t="shared" si="70"/>
        <v>2023</v>
      </c>
      <c r="C4546" s="3" t="str" cm="1">
        <f t="array" ref="C4546">_xlfn.IFS(LEFT(A4546,1)="1","1+2 kvartal",LEFT(A4546,1)="2","1+2 kvartal",LEFT(A4546,1)="3","3+4 kvartal",LEFT(A4546,1)="4","3+4 kvartal")</f>
        <v>3+4 kvartal</v>
      </c>
      <c r="D4546" s="3" t="s">
        <v>3</v>
      </c>
      <c r="E4546" s="3" t="s">
        <v>47</v>
      </c>
      <c r="F4546" s="4">
        <v>3222</v>
      </c>
      <c r="G4546" s="14">
        <v>20.8</v>
      </c>
    </row>
    <row r="4547" spans="1:7" x14ac:dyDescent="0.25">
      <c r="A4547" s="3" t="s">
        <v>188</v>
      </c>
      <c r="B4547" s="3">
        <f t="shared" si="70"/>
        <v>2023</v>
      </c>
      <c r="C4547" s="3" t="str" cm="1">
        <f t="array" ref="C4547">_xlfn.IFS(LEFT(A4547,1)="1","1+2 kvartal",LEFT(A4547,1)="2","1+2 kvartal",LEFT(A4547,1)="3","3+4 kvartal",LEFT(A4547,1)="4","3+4 kvartal")</f>
        <v>3+4 kvartal</v>
      </c>
      <c r="D4547" s="3" t="s">
        <v>3</v>
      </c>
      <c r="E4547" s="3" t="s">
        <v>48</v>
      </c>
      <c r="F4547" s="4">
        <v>5356</v>
      </c>
      <c r="G4547" s="14">
        <v>23.3</v>
      </c>
    </row>
    <row r="4548" spans="1:7" x14ac:dyDescent="0.25">
      <c r="A4548" s="3" t="s">
        <v>188</v>
      </c>
      <c r="B4548" s="3">
        <f t="shared" ref="B4548:B4611" si="71">VALUE(RIGHT(A4548,4))</f>
        <v>2023</v>
      </c>
      <c r="C4548" s="3" t="str" cm="1">
        <f t="array" ref="C4548">_xlfn.IFS(LEFT(A4548,1)="1","1+2 kvartal",LEFT(A4548,1)="2","1+2 kvartal",LEFT(A4548,1)="3","3+4 kvartal",LEFT(A4548,1)="4","3+4 kvartal")</f>
        <v>3+4 kvartal</v>
      </c>
      <c r="D4548" s="3" t="s">
        <v>3</v>
      </c>
      <c r="E4548" s="3" t="s">
        <v>49</v>
      </c>
      <c r="F4548" s="4">
        <v>7530</v>
      </c>
      <c r="G4548" s="14">
        <v>25.1</v>
      </c>
    </row>
    <row r="4549" spans="1:7" x14ac:dyDescent="0.25">
      <c r="A4549" s="3" t="s">
        <v>188</v>
      </c>
      <c r="B4549" s="3">
        <f t="shared" si="71"/>
        <v>2023</v>
      </c>
      <c r="C4549" s="3" t="str" cm="1">
        <f t="array" ref="C4549">_xlfn.IFS(LEFT(A4549,1)="1","1+2 kvartal",LEFT(A4549,1)="2","1+2 kvartal",LEFT(A4549,1)="3","3+4 kvartal",LEFT(A4549,1)="4","3+4 kvartal")</f>
        <v>3+4 kvartal</v>
      </c>
      <c r="D4549" s="3" t="s">
        <v>3</v>
      </c>
      <c r="E4549" s="3" t="s">
        <v>50</v>
      </c>
      <c r="F4549" s="4">
        <v>3258</v>
      </c>
      <c r="G4549" s="14">
        <v>22.7</v>
      </c>
    </row>
    <row r="4550" spans="1:7" x14ac:dyDescent="0.25">
      <c r="A4550" s="3" t="s">
        <v>188</v>
      </c>
      <c r="B4550" s="3">
        <f t="shared" si="71"/>
        <v>2023</v>
      </c>
      <c r="C4550" s="3" t="str" cm="1">
        <f t="array" ref="C4550">_xlfn.IFS(LEFT(A4550,1)="1","1+2 kvartal",LEFT(A4550,1)="2","1+2 kvartal",LEFT(A4550,1)="3","3+4 kvartal",LEFT(A4550,1)="4","3+4 kvartal")</f>
        <v>3+4 kvartal</v>
      </c>
      <c r="D4550" s="3" t="s">
        <v>3</v>
      </c>
      <c r="E4550" s="3" t="s">
        <v>51</v>
      </c>
      <c r="F4550" s="4">
        <v>11624</v>
      </c>
      <c r="G4550" s="14">
        <v>19.2</v>
      </c>
    </row>
    <row r="4551" spans="1:7" x14ac:dyDescent="0.25">
      <c r="A4551" s="3" t="s">
        <v>188</v>
      </c>
      <c r="B4551" s="3">
        <f t="shared" si="71"/>
        <v>2023</v>
      </c>
      <c r="C4551" s="3" t="str" cm="1">
        <f t="array" ref="C4551">_xlfn.IFS(LEFT(A4551,1)="1","1+2 kvartal",LEFT(A4551,1)="2","1+2 kvartal",LEFT(A4551,1)="3","3+4 kvartal",LEFT(A4551,1)="4","3+4 kvartal")</f>
        <v>3+4 kvartal</v>
      </c>
      <c r="D4551" s="3" t="s">
        <v>3</v>
      </c>
      <c r="E4551" s="3" t="s">
        <v>52</v>
      </c>
      <c r="F4551" s="4">
        <v>58844</v>
      </c>
      <c r="G4551" s="14">
        <v>11.9</v>
      </c>
    </row>
    <row r="4552" spans="1:7" x14ac:dyDescent="0.25">
      <c r="A4552" s="3" t="s">
        <v>188</v>
      </c>
      <c r="B4552" s="3">
        <f t="shared" si="71"/>
        <v>2023</v>
      </c>
      <c r="C4552" s="3" t="str" cm="1">
        <f t="array" ref="C4552">_xlfn.IFS(LEFT(A4552,1)="1","1+2 kvartal",LEFT(A4552,1)="2","1+2 kvartal",LEFT(A4552,1)="3","3+4 kvartal",LEFT(A4552,1)="4","3+4 kvartal")</f>
        <v>3+4 kvartal</v>
      </c>
      <c r="D4552" s="3" t="s">
        <v>3</v>
      </c>
      <c r="E4552" s="3" t="s">
        <v>53</v>
      </c>
      <c r="F4552" s="4">
        <v>7167</v>
      </c>
      <c r="G4552" s="14">
        <v>17.899999999999999</v>
      </c>
    </row>
    <row r="4553" spans="1:7" x14ac:dyDescent="0.25">
      <c r="A4553" s="3" t="s">
        <v>188</v>
      </c>
      <c r="B4553" s="3">
        <f t="shared" si="71"/>
        <v>2023</v>
      </c>
      <c r="C4553" s="3" t="str" cm="1">
        <f t="array" ref="C4553">_xlfn.IFS(LEFT(A4553,1)="1","1+2 kvartal",LEFT(A4553,1)="2","1+2 kvartal",LEFT(A4553,1)="3","3+4 kvartal",LEFT(A4553,1)="4","3+4 kvartal")</f>
        <v>3+4 kvartal</v>
      </c>
      <c r="D4553" s="3" t="s">
        <v>3</v>
      </c>
      <c r="E4553" s="3" t="s">
        <v>54</v>
      </c>
      <c r="F4553" s="4">
        <v>2154</v>
      </c>
      <c r="G4553" s="14">
        <v>31.2</v>
      </c>
    </row>
    <row r="4554" spans="1:7" x14ac:dyDescent="0.25">
      <c r="A4554" s="3" t="s">
        <v>188</v>
      </c>
      <c r="B4554" s="3">
        <f t="shared" si="71"/>
        <v>2023</v>
      </c>
      <c r="C4554" s="3" t="str" cm="1">
        <f t="array" ref="C4554">_xlfn.IFS(LEFT(A4554,1)="1","1+2 kvartal",LEFT(A4554,1)="2","1+2 kvartal",LEFT(A4554,1)="3","3+4 kvartal",LEFT(A4554,1)="4","3+4 kvartal")</f>
        <v>3+4 kvartal</v>
      </c>
      <c r="D4554" s="3" t="s">
        <v>3</v>
      </c>
      <c r="E4554" s="3" t="s">
        <v>55</v>
      </c>
      <c r="F4554" s="4">
        <v>2736</v>
      </c>
      <c r="G4554" s="14">
        <v>15.6</v>
      </c>
    </row>
    <row r="4555" spans="1:7" x14ac:dyDescent="0.25">
      <c r="A4555" s="3" t="s">
        <v>188</v>
      </c>
      <c r="B4555" s="3">
        <f t="shared" si="71"/>
        <v>2023</v>
      </c>
      <c r="C4555" s="3" t="str" cm="1">
        <f t="array" ref="C4555">_xlfn.IFS(LEFT(A4555,1)="1","1+2 kvartal",LEFT(A4555,1)="2","1+2 kvartal",LEFT(A4555,1)="3","3+4 kvartal",LEFT(A4555,1)="4","3+4 kvartal")</f>
        <v>3+4 kvartal</v>
      </c>
      <c r="D4555" s="3" t="s">
        <v>3</v>
      </c>
      <c r="E4555" s="3" t="s">
        <v>56</v>
      </c>
      <c r="F4555" s="4">
        <v>2633</v>
      </c>
      <c r="G4555" s="14">
        <v>22.6</v>
      </c>
    </row>
    <row r="4556" spans="1:7" x14ac:dyDescent="0.25">
      <c r="A4556" s="3" t="s">
        <v>188</v>
      </c>
      <c r="B4556" s="3">
        <f t="shared" si="71"/>
        <v>2023</v>
      </c>
      <c r="C4556" s="3" t="str" cm="1">
        <f t="array" ref="C4556">_xlfn.IFS(LEFT(A4556,1)="1","1+2 kvartal",LEFT(A4556,1)="2","1+2 kvartal",LEFT(A4556,1)="3","3+4 kvartal",LEFT(A4556,1)="4","3+4 kvartal")</f>
        <v>3+4 kvartal</v>
      </c>
      <c r="D4556" s="3" t="s">
        <v>3</v>
      </c>
      <c r="E4556" s="3" t="s">
        <v>57</v>
      </c>
      <c r="F4556" s="4">
        <v>7760</v>
      </c>
      <c r="G4556" s="14">
        <v>32.9</v>
      </c>
    </row>
    <row r="4557" spans="1:7" x14ac:dyDescent="0.25">
      <c r="A4557" s="3" t="s">
        <v>188</v>
      </c>
      <c r="B4557" s="3">
        <f t="shared" si="71"/>
        <v>2023</v>
      </c>
      <c r="C4557" s="3" t="str" cm="1">
        <f t="array" ref="C4557">_xlfn.IFS(LEFT(A4557,1)="1","1+2 kvartal",LEFT(A4557,1)="2","1+2 kvartal",LEFT(A4557,1)="3","3+4 kvartal",LEFT(A4557,1)="4","3+4 kvartal")</f>
        <v>3+4 kvartal</v>
      </c>
      <c r="D4557" s="3" t="s">
        <v>3</v>
      </c>
      <c r="E4557" s="3" t="s">
        <v>58</v>
      </c>
      <c r="F4557" s="4">
        <v>3864</v>
      </c>
      <c r="G4557" s="14">
        <v>10.3</v>
      </c>
    </row>
    <row r="4558" spans="1:7" x14ac:dyDescent="0.25">
      <c r="A4558" s="3" t="s">
        <v>188</v>
      </c>
      <c r="B4558" s="3">
        <f t="shared" si="71"/>
        <v>2023</v>
      </c>
      <c r="C4558" s="3" t="str" cm="1">
        <f t="array" ref="C4558">_xlfn.IFS(LEFT(A4558,1)="1","1+2 kvartal",LEFT(A4558,1)="2","1+2 kvartal",LEFT(A4558,1)="3","3+4 kvartal",LEFT(A4558,1)="4","3+4 kvartal")</f>
        <v>3+4 kvartal</v>
      </c>
      <c r="D4558" s="3" t="s">
        <v>3</v>
      </c>
      <c r="E4558" s="3" t="s">
        <v>59</v>
      </c>
      <c r="F4558" s="4">
        <v>229</v>
      </c>
      <c r="G4558" s="14">
        <v>24.3</v>
      </c>
    </row>
    <row r="4559" spans="1:7" x14ac:dyDescent="0.25">
      <c r="A4559" s="3" t="s">
        <v>188</v>
      </c>
      <c r="B4559" s="3">
        <f t="shared" si="71"/>
        <v>2023</v>
      </c>
      <c r="C4559" s="3" t="str" cm="1">
        <f t="array" ref="C4559">_xlfn.IFS(LEFT(A4559,1)="1","1+2 kvartal",LEFT(A4559,1)="2","1+2 kvartal",LEFT(A4559,1)="3","3+4 kvartal",LEFT(A4559,1)="4","3+4 kvartal")</f>
        <v>3+4 kvartal</v>
      </c>
      <c r="D4559" s="3" t="s">
        <v>3</v>
      </c>
      <c r="E4559" s="3" t="s">
        <v>60</v>
      </c>
      <c r="F4559" s="4">
        <v>5937</v>
      </c>
      <c r="G4559" s="14">
        <v>22.9</v>
      </c>
    </row>
    <row r="4560" spans="1:7" x14ac:dyDescent="0.25">
      <c r="A4560" s="3" t="s">
        <v>188</v>
      </c>
      <c r="B4560" s="3">
        <f t="shared" si="71"/>
        <v>2023</v>
      </c>
      <c r="C4560" s="3" t="str" cm="1">
        <f t="array" ref="C4560">_xlfn.IFS(LEFT(A4560,1)="1","1+2 kvartal",LEFT(A4560,1)="2","1+2 kvartal",LEFT(A4560,1)="3","3+4 kvartal",LEFT(A4560,1)="4","3+4 kvartal")</f>
        <v>3+4 kvartal</v>
      </c>
      <c r="D4560" s="3" t="s">
        <v>3</v>
      </c>
      <c r="E4560" s="3" t="s">
        <v>61</v>
      </c>
      <c r="F4560" s="4">
        <v>4794</v>
      </c>
      <c r="G4560" s="14">
        <v>19.600000000000001</v>
      </c>
    </row>
    <row r="4561" spans="1:7" x14ac:dyDescent="0.25">
      <c r="A4561" s="3" t="s">
        <v>188</v>
      </c>
      <c r="B4561" s="3">
        <f t="shared" si="71"/>
        <v>2023</v>
      </c>
      <c r="C4561" s="3" t="str" cm="1">
        <f t="array" ref="C4561">_xlfn.IFS(LEFT(A4561,1)="1","1+2 kvartal",LEFT(A4561,1)="2","1+2 kvartal",LEFT(A4561,1)="3","3+4 kvartal",LEFT(A4561,1)="4","3+4 kvartal")</f>
        <v>3+4 kvartal</v>
      </c>
      <c r="D4561" s="3" t="s">
        <v>3</v>
      </c>
      <c r="E4561" s="3" t="s">
        <v>62</v>
      </c>
      <c r="F4561" s="4">
        <v>3235</v>
      </c>
      <c r="G4561" s="14">
        <v>27.1</v>
      </c>
    </row>
    <row r="4562" spans="1:7" x14ac:dyDescent="0.25">
      <c r="A4562" s="3" t="s">
        <v>188</v>
      </c>
      <c r="B4562" s="3">
        <f t="shared" si="71"/>
        <v>2023</v>
      </c>
      <c r="C4562" s="3" t="str" cm="1">
        <f t="array" ref="C4562">_xlfn.IFS(LEFT(A4562,1)="1","1+2 kvartal",LEFT(A4562,1)="2","1+2 kvartal",LEFT(A4562,1)="3","3+4 kvartal",LEFT(A4562,1)="4","3+4 kvartal")</f>
        <v>3+4 kvartal</v>
      </c>
      <c r="D4562" s="3" t="s">
        <v>3</v>
      </c>
      <c r="E4562" s="3" t="s">
        <v>63</v>
      </c>
      <c r="F4562" s="4">
        <v>5701</v>
      </c>
      <c r="G4562" s="4">
        <v>25</v>
      </c>
    </row>
    <row r="4563" spans="1:7" x14ac:dyDescent="0.25">
      <c r="A4563" s="3" t="s">
        <v>188</v>
      </c>
      <c r="B4563" s="3">
        <f t="shared" si="71"/>
        <v>2023</v>
      </c>
      <c r="C4563" s="3" t="str" cm="1">
        <f t="array" ref="C4563">_xlfn.IFS(LEFT(A4563,1)="1","1+2 kvartal",LEFT(A4563,1)="2","1+2 kvartal",LEFT(A4563,1)="3","3+4 kvartal",LEFT(A4563,1)="4","3+4 kvartal")</f>
        <v>3+4 kvartal</v>
      </c>
      <c r="D4563" s="3" t="s">
        <v>3</v>
      </c>
      <c r="E4563" s="3" t="s">
        <v>64</v>
      </c>
      <c r="F4563" s="4">
        <v>4149</v>
      </c>
      <c r="G4563" s="14">
        <v>22.6</v>
      </c>
    </row>
    <row r="4564" spans="1:7" x14ac:dyDescent="0.25">
      <c r="A4564" s="3" t="s">
        <v>188</v>
      </c>
      <c r="B4564" s="3">
        <f t="shared" si="71"/>
        <v>2023</v>
      </c>
      <c r="C4564" s="3" t="str" cm="1">
        <f t="array" ref="C4564">_xlfn.IFS(LEFT(A4564,1)="1","1+2 kvartal",LEFT(A4564,1)="2","1+2 kvartal",LEFT(A4564,1)="3","3+4 kvartal",LEFT(A4564,1)="4","3+4 kvartal")</f>
        <v>3+4 kvartal</v>
      </c>
      <c r="D4564" s="3" t="s">
        <v>3</v>
      </c>
      <c r="E4564" s="3" t="s">
        <v>65</v>
      </c>
      <c r="F4564" s="4">
        <v>5014</v>
      </c>
      <c r="G4564" s="14">
        <v>25.4</v>
      </c>
    </row>
    <row r="4565" spans="1:7" x14ac:dyDescent="0.25">
      <c r="A4565" s="3" t="s">
        <v>188</v>
      </c>
      <c r="B4565" s="3">
        <f t="shared" si="71"/>
        <v>2023</v>
      </c>
      <c r="C4565" s="3" t="str" cm="1">
        <f t="array" ref="C4565">_xlfn.IFS(LEFT(A4565,1)="1","1+2 kvartal",LEFT(A4565,1)="2","1+2 kvartal",LEFT(A4565,1)="3","3+4 kvartal",LEFT(A4565,1)="4","3+4 kvartal")</f>
        <v>3+4 kvartal</v>
      </c>
      <c r="D4565" s="3" t="s">
        <v>3</v>
      </c>
      <c r="E4565" s="3" t="s">
        <v>66</v>
      </c>
      <c r="F4565" s="4">
        <v>10952</v>
      </c>
      <c r="G4565" s="14">
        <v>20.5</v>
      </c>
    </row>
    <row r="4566" spans="1:7" x14ac:dyDescent="0.25">
      <c r="A4566" s="3" t="s">
        <v>188</v>
      </c>
      <c r="B4566" s="3">
        <f t="shared" si="71"/>
        <v>2023</v>
      </c>
      <c r="C4566" s="3" t="str" cm="1">
        <f t="array" ref="C4566">_xlfn.IFS(LEFT(A4566,1)="1","1+2 kvartal",LEFT(A4566,1)="2","1+2 kvartal",LEFT(A4566,1)="3","3+4 kvartal",LEFT(A4566,1)="4","3+4 kvartal")</f>
        <v>3+4 kvartal</v>
      </c>
      <c r="D4566" s="3" t="s">
        <v>3</v>
      </c>
      <c r="E4566" s="3" t="s">
        <v>67</v>
      </c>
      <c r="F4566" s="4">
        <v>2874</v>
      </c>
      <c r="G4566" s="14">
        <v>20.3</v>
      </c>
    </row>
    <row r="4567" spans="1:7" x14ac:dyDescent="0.25">
      <c r="A4567" s="3" t="s">
        <v>188</v>
      </c>
      <c r="B4567" s="3">
        <f t="shared" si="71"/>
        <v>2023</v>
      </c>
      <c r="C4567" s="3" t="str" cm="1">
        <f t="array" ref="C4567">_xlfn.IFS(LEFT(A4567,1)="1","1+2 kvartal",LEFT(A4567,1)="2","1+2 kvartal",LEFT(A4567,1)="3","3+4 kvartal",LEFT(A4567,1)="4","3+4 kvartal")</f>
        <v>3+4 kvartal</v>
      </c>
      <c r="D4567" s="3" t="s">
        <v>3</v>
      </c>
      <c r="E4567" s="3" t="s">
        <v>68</v>
      </c>
      <c r="F4567" s="4">
        <v>28371</v>
      </c>
      <c r="G4567" s="4">
        <v>20</v>
      </c>
    </row>
    <row r="4568" spans="1:7" x14ac:dyDescent="0.25">
      <c r="A4568" s="3" t="s">
        <v>188</v>
      </c>
      <c r="B4568" s="3">
        <f t="shared" si="71"/>
        <v>2023</v>
      </c>
      <c r="C4568" s="3" t="str" cm="1">
        <f t="array" ref="C4568">_xlfn.IFS(LEFT(A4568,1)="1","1+2 kvartal",LEFT(A4568,1)="2","1+2 kvartal",LEFT(A4568,1)="3","3+4 kvartal",LEFT(A4568,1)="4","3+4 kvartal")</f>
        <v>3+4 kvartal</v>
      </c>
      <c r="D4568" s="3" t="s">
        <v>3</v>
      </c>
      <c r="E4568" s="3" t="s">
        <v>69</v>
      </c>
      <c r="F4568" s="4">
        <v>5109</v>
      </c>
      <c r="G4568" s="14">
        <v>26.9</v>
      </c>
    </row>
    <row r="4569" spans="1:7" x14ac:dyDescent="0.25">
      <c r="A4569" s="3" t="s">
        <v>188</v>
      </c>
      <c r="B4569" s="3">
        <f t="shared" si="71"/>
        <v>2023</v>
      </c>
      <c r="C4569" s="3" t="str" cm="1">
        <f t="array" ref="C4569">_xlfn.IFS(LEFT(A4569,1)="1","1+2 kvartal",LEFT(A4569,1)="2","1+2 kvartal",LEFT(A4569,1)="3","3+4 kvartal",LEFT(A4569,1)="4","3+4 kvartal")</f>
        <v>3+4 kvartal</v>
      </c>
      <c r="D4569" s="3" t="s">
        <v>3</v>
      </c>
      <c r="E4569" s="3" t="s">
        <v>70</v>
      </c>
      <c r="F4569" s="4">
        <v>15224</v>
      </c>
      <c r="G4569" s="14">
        <v>23.8</v>
      </c>
    </row>
    <row r="4570" spans="1:7" x14ac:dyDescent="0.25">
      <c r="A4570" s="3" t="s">
        <v>188</v>
      </c>
      <c r="B4570" s="3">
        <f t="shared" si="71"/>
        <v>2023</v>
      </c>
      <c r="C4570" s="3" t="str" cm="1">
        <f t="array" ref="C4570">_xlfn.IFS(LEFT(A4570,1)="1","1+2 kvartal",LEFT(A4570,1)="2","1+2 kvartal",LEFT(A4570,1)="3","3+4 kvartal",LEFT(A4570,1)="4","3+4 kvartal")</f>
        <v>3+4 kvartal</v>
      </c>
      <c r="D4570" s="3" t="s">
        <v>3</v>
      </c>
      <c r="E4570" s="3" t="s">
        <v>71</v>
      </c>
      <c r="F4570" s="4">
        <v>3191</v>
      </c>
      <c r="G4570" s="14">
        <v>16.899999999999999</v>
      </c>
    </row>
    <row r="4571" spans="1:7" x14ac:dyDescent="0.25">
      <c r="A4571" s="3" t="s">
        <v>188</v>
      </c>
      <c r="B4571" s="3">
        <f t="shared" si="71"/>
        <v>2023</v>
      </c>
      <c r="C4571" s="3" t="str" cm="1">
        <f t="array" ref="C4571">_xlfn.IFS(LEFT(A4571,1)="1","1+2 kvartal",LEFT(A4571,1)="2","1+2 kvartal",LEFT(A4571,1)="3","3+4 kvartal",LEFT(A4571,1)="4","3+4 kvartal")</f>
        <v>3+4 kvartal</v>
      </c>
      <c r="D4571" s="3" t="s">
        <v>3</v>
      </c>
      <c r="E4571" s="3" t="s">
        <v>72</v>
      </c>
      <c r="F4571" s="4">
        <v>7202</v>
      </c>
      <c r="G4571" s="14">
        <v>20.8</v>
      </c>
    </row>
    <row r="4572" spans="1:7" x14ac:dyDescent="0.25">
      <c r="A4572" s="3" t="s">
        <v>188</v>
      </c>
      <c r="B4572" s="3">
        <f t="shared" si="71"/>
        <v>2023</v>
      </c>
      <c r="C4572" s="3" t="str" cm="1">
        <f t="array" ref="C4572">_xlfn.IFS(LEFT(A4572,1)="1","1+2 kvartal",LEFT(A4572,1)="2","1+2 kvartal",LEFT(A4572,1)="3","3+4 kvartal",LEFT(A4572,1)="4","3+4 kvartal")</f>
        <v>3+4 kvartal</v>
      </c>
      <c r="D4572" s="3" t="s">
        <v>3</v>
      </c>
      <c r="E4572" s="3" t="s">
        <v>73</v>
      </c>
      <c r="F4572" s="4">
        <v>4391</v>
      </c>
      <c r="G4572" s="14">
        <v>18.600000000000001</v>
      </c>
    </row>
    <row r="4573" spans="1:7" x14ac:dyDescent="0.25">
      <c r="A4573" s="3" t="s">
        <v>188</v>
      </c>
      <c r="B4573" s="3">
        <f t="shared" si="71"/>
        <v>2023</v>
      </c>
      <c r="C4573" s="3" t="str" cm="1">
        <f t="array" ref="C4573">_xlfn.IFS(LEFT(A4573,1)="1","1+2 kvartal",LEFT(A4573,1)="2","1+2 kvartal",LEFT(A4573,1)="3","3+4 kvartal",LEFT(A4573,1)="4","3+4 kvartal")</f>
        <v>3+4 kvartal</v>
      </c>
      <c r="D4573" s="3" t="s">
        <v>3</v>
      </c>
      <c r="E4573" s="3" t="s">
        <v>74</v>
      </c>
      <c r="F4573" s="4">
        <v>8497</v>
      </c>
      <c r="G4573" s="14">
        <v>14.7</v>
      </c>
    </row>
    <row r="4574" spans="1:7" x14ac:dyDescent="0.25">
      <c r="A4574" s="3" t="s">
        <v>188</v>
      </c>
      <c r="B4574" s="3">
        <f t="shared" si="71"/>
        <v>2023</v>
      </c>
      <c r="C4574" s="3" t="str" cm="1">
        <f t="array" ref="C4574">_xlfn.IFS(LEFT(A4574,1)="1","1+2 kvartal",LEFT(A4574,1)="2","1+2 kvartal",LEFT(A4574,1)="3","3+4 kvartal",LEFT(A4574,1)="4","3+4 kvartal")</f>
        <v>3+4 kvartal</v>
      </c>
      <c r="D4574" s="3" t="s">
        <v>3</v>
      </c>
      <c r="E4574" s="3" t="s">
        <v>75</v>
      </c>
      <c r="F4574" s="4">
        <v>3564</v>
      </c>
      <c r="G4574" s="14">
        <v>10.6</v>
      </c>
    </row>
    <row r="4575" spans="1:7" x14ac:dyDescent="0.25">
      <c r="A4575" s="3" t="s">
        <v>188</v>
      </c>
      <c r="B4575" s="3">
        <f t="shared" si="71"/>
        <v>2023</v>
      </c>
      <c r="C4575" s="3" t="str" cm="1">
        <f t="array" ref="C4575">_xlfn.IFS(LEFT(A4575,1)="1","1+2 kvartal",LEFT(A4575,1)="2","1+2 kvartal",LEFT(A4575,1)="3","3+4 kvartal",LEFT(A4575,1)="4","3+4 kvartal")</f>
        <v>3+4 kvartal</v>
      </c>
      <c r="D4575" s="3" t="s">
        <v>3</v>
      </c>
      <c r="E4575" s="3" t="s">
        <v>76</v>
      </c>
      <c r="F4575" s="4">
        <v>4584</v>
      </c>
      <c r="G4575" s="14">
        <v>16.600000000000001</v>
      </c>
    </row>
    <row r="4576" spans="1:7" x14ac:dyDescent="0.25">
      <c r="A4576" s="3" t="s">
        <v>188</v>
      </c>
      <c r="B4576" s="3">
        <f t="shared" si="71"/>
        <v>2023</v>
      </c>
      <c r="C4576" s="3" t="str" cm="1">
        <f t="array" ref="C4576">_xlfn.IFS(LEFT(A4576,1)="1","1+2 kvartal",LEFT(A4576,1)="2","1+2 kvartal",LEFT(A4576,1)="3","3+4 kvartal",LEFT(A4576,1)="4","3+4 kvartal")</f>
        <v>3+4 kvartal</v>
      </c>
      <c r="D4576" s="3" t="s">
        <v>3</v>
      </c>
      <c r="E4576" s="3" t="s">
        <v>77</v>
      </c>
      <c r="F4576" s="4">
        <v>532</v>
      </c>
      <c r="G4576" s="14">
        <v>25.5</v>
      </c>
    </row>
    <row r="4577" spans="1:7" x14ac:dyDescent="0.25">
      <c r="A4577" s="3" t="s">
        <v>188</v>
      </c>
      <c r="B4577" s="3">
        <f t="shared" si="71"/>
        <v>2023</v>
      </c>
      <c r="C4577" s="3" t="str" cm="1">
        <f t="array" ref="C4577">_xlfn.IFS(LEFT(A4577,1)="1","1+2 kvartal",LEFT(A4577,1)="2","1+2 kvartal",LEFT(A4577,1)="3","3+4 kvartal",LEFT(A4577,1)="4","3+4 kvartal")</f>
        <v>3+4 kvartal</v>
      </c>
      <c r="D4577" s="3" t="s">
        <v>3</v>
      </c>
      <c r="E4577" s="3" t="s">
        <v>78</v>
      </c>
      <c r="F4577" s="4">
        <v>11690</v>
      </c>
      <c r="G4577" s="14">
        <v>18.7</v>
      </c>
    </row>
    <row r="4578" spans="1:7" x14ac:dyDescent="0.25">
      <c r="A4578" s="3" t="s">
        <v>188</v>
      </c>
      <c r="B4578" s="3">
        <f t="shared" si="71"/>
        <v>2023</v>
      </c>
      <c r="C4578" s="3" t="str" cm="1">
        <f t="array" ref="C4578">_xlfn.IFS(LEFT(A4578,1)="1","1+2 kvartal",LEFT(A4578,1)="2","1+2 kvartal",LEFT(A4578,1)="3","3+4 kvartal",LEFT(A4578,1)="4","3+4 kvartal")</f>
        <v>3+4 kvartal</v>
      </c>
      <c r="D4578" s="3" t="s">
        <v>3</v>
      </c>
      <c r="E4578" s="3" t="s">
        <v>79</v>
      </c>
      <c r="F4578" s="4">
        <v>6406</v>
      </c>
      <c r="G4578" s="14">
        <v>16.100000000000001</v>
      </c>
    </row>
    <row r="4579" spans="1:7" x14ac:dyDescent="0.25">
      <c r="A4579" s="3" t="s">
        <v>188</v>
      </c>
      <c r="B4579" s="3">
        <f t="shared" si="71"/>
        <v>2023</v>
      </c>
      <c r="C4579" s="3" t="str" cm="1">
        <f t="array" ref="C4579">_xlfn.IFS(LEFT(A4579,1)="1","1+2 kvartal",LEFT(A4579,1)="2","1+2 kvartal",LEFT(A4579,1)="3","3+4 kvartal",LEFT(A4579,1)="4","3+4 kvartal")</f>
        <v>3+4 kvartal</v>
      </c>
      <c r="D4579" s="3" t="s">
        <v>3</v>
      </c>
      <c r="E4579" s="3" t="s">
        <v>80</v>
      </c>
      <c r="F4579" s="4">
        <v>6715</v>
      </c>
      <c r="G4579" s="14">
        <v>24.3</v>
      </c>
    </row>
    <row r="4580" spans="1:7" x14ac:dyDescent="0.25">
      <c r="A4580" s="3" t="s">
        <v>188</v>
      </c>
      <c r="B4580" s="3">
        <f t="shared" si="71"/>
        <v>2023</v>
      </c>
      <c r="C4580" s="3" t="str" cm="1">
        <f t="array" ref="C4580">_xlfn.IFS(LEFT(A4580,1)="1","1+2 kvartal",LEFT(A4580,1)="2","1+2 kvartal",LEFT(A4580,1)="3","3+4 kvartal",LEFT(A4580,1)="4","3+4 kvartal")</f>
        <v>3+4 kvartal</v>
      </c>
      <c r="D4580" s="3" t="s">
        <v>3</v>
      </c>
      <c r="E4580" s="3" t="s">
        <v>81</v>
      </c>
      <c r="F4580" s="4">
        <v>11408</v>
      </c>
      <c r="G4580" s="14">
        <v>22.4</v>
      </c>
    </row>
    <row r="4581" spans="1:7" x14ac:dyDescent="0.25">
      <c r="A4581" s="3" t="s">
        <v>188</v>
      </c>
      <c r="B4581" s="3">
        <f t="shared" si="71"/>
        <v>2023</v>
      </c>
      <c r="C4581" s="3" t="str" cm="1">
        <f t="array" ref="C4581">_xlfn.IFS(LEFT(A4581,1)="1","1+2 kvartal",LEFT(A4581,1)="2","1+2 kvartal",LEFT(A4581,1)="3","3+4 kvartal",LEFT(A4581,1)="4","3+4 kvartal")</f>
        <v>3+4 kvartal</v>
      </c>
      <c r="D4581" s="3" t="s">
        <v>3</v>
      </c>
      <c r="E4581" s="3" t="s">
        <v>82</v>
      </c>
      <c r="F4581" s="4">
        <v>1868</v>
      </c>
      <c r="G4581" s="14">
        <v>12.6</v>
      </c>
    </row>
    <row r="4582" spans="1:7" x14ac:dyDescent="0.25">
      <c r="A4582" s="3" t="s">
        <v>188</v>
      </c>
      <c r="B4582" s="3">
        <f t="shared" si="71"/>
        <v>2023</v>
      </c>
      <c r="C4582" s="3" t="str" cm="1">
        <f t="array" ref="C4582">_xlfn.IFS(LEFT(A4582,1)="1","1+2 kvartal",LEFT(A4582,1)="2","1+2 kvartal",LEFT(A4582,1)="3","3+4 kvartal",LEFT(A4582,1)="4","3+4 kvartal")</f>
        <v>3+4 kvartal</v>
      </c>
      <c r="D4582" s="3" t="s">
        <v>3</v>
      </c>
      <c r="E4582" s="3" t="s">
        <v>83</v>
      </c>
      <c r="F4582" s="4">
        <v>3953</v>
      </c>
      <c r="G4582" s="14">
        <v>20.7</v>
      </c>
    </row>
    <row r="4583" spans="1:7" x14ac:dyDescent="0.25">
      <c r="A4583" s="3" t="s">
        <v>188</v>
      </c>
      <c r="B4583" s="3">
        <f t="shared" si="71"/>
        <v>2023</v>
      </c>
      <c r="C4583" s="3" t="str" cm="1">
        <f t="array" ref="C4583">_xlfn.IFS(LEFT(A4583,1)="1","1+2 kvartal",LEFT(A4583,1)="2","1+2 kvartal",LEFT(A4583,1)="3","3+4 kvartal",LEFT(A4583,1)="4","3+4 kvartal")</f>
        <v>3+4 kvartal</v>
      </c>
      <c r="D4583" s="3" t="s">
        <v>3</v>
      </c>
      <c r="E4583" s="3" t="s">
        <v>84</v>
      </c>
      <c r="F4583" s="4">
        <v>2863</v>
      </c>
      <c r="G4583" s="14">
        <v>19.899999999999999</v>
      </c>
    </row>
    <row r="4584" spans="1:7" x14ac:dyDescent="0.25">
      <c r="A4584" s="3" t="s">
        <v>188</v>
      </c>
      <c r="B4584" s="3">
        <f t="shared" si="71"/>
        <v>2023</v>
      </c>
      <c r="C4584" s="3" t="str" cm="1">
        <f t="array" ref="C4584">_xlfn.IFS(LEFT(A4584,1)="1","1+2 kvartal",LEFT(A4584,1)="2","1+2 kvartal",LEFT(A4584,1)="3","3+4 kvartal",LEFT(A4584,1)="4","3+4 kvartal")</f>
        <v>3+4 kvartal</v>
      </c>
      <c r="D4584" s="3" t="s">
        <v>3</v>
      </c>
      <c r="E4584" s="3" t="s">
        <v>85</v>
      </c>
      <c r="F4584" s="4">
        <v>2891</v>
      </c>
      <c r="G4584" s="14">
        <v>23.3</v>
      </c>
    </row>
    <row r="4585" spans="1:7" x14ac:dyDescent="0.25">
      <c r="A4585" s="3" t="s">
        <v>188</v>
      </c>
      <c r="B4585" s="3">
        <f t="shared" si="71"/>
        <v>2023</v>
      </c>
      <c r="C4585" s="3" t="str" cm="1">
        <f t="array" ref="C4585">_xlfn.IFS(LEFT(A4585,1)="1","1+2 kvartal",LEFT(A4585,1)="2","1+2 kvartal",LEFT(A4585,1)="3","3+4 kvartal",LEFT(A4585,1)="4","3+4 kvartal")</f>
        <v>3+4 kvartal</v>
      </c>
      <c r="D4585" s="3" t="s">
        <v>3</v>
      </c>
      <c r="E4585" s="3" t="s">
        <v>86</v>
      </c>
      <c r="F4585" s="4">
        <v>8385</v>
      </c>
      <c r="G4585" s="4">
        <v>23</v>
      </c>
    </row>
    <row r="4586" spans="1:7" x14ac:dyDescent="0.25">
      <c r="A4586" s="3" t="s">
        <v>188</v>
      </c>
      <c r="B4586" s="3">
        <f t="shared" si="71"/>
        <v>2023</v>
      </c>
      <c r="C4586" s="3" t="str" cm="1">
        <f t="array" ref="C4586">_xlfn.IFS(LEFT(A4586,1)="1","1+2 kvartal",LEFT(A4586,1)="2","1+2 kvartal",LEFT(A4586,1)="3","3+4 kvartal",LEFT(A4586,1)="4","3+4 kvartal")</f>
        <v>3+4 kvartal</v>
      </c>
      <c r="D4586" s="3" t="s">
        <v>3</v>
      </c>
      <c r="E4586" s="3" t="s">
        <v>87</v>
      </c>
      <c r="F4586" s="4">
        <v>5480</v>
      </c>
      <c r="G4586" s="14">
        <v>20.9</v>
      </c>
    </row>
    <row r="4587" spans="1:7" x14ac:dyDescent="0.25">
      <c r="A4587" s="3" t="s">
        <v>188</v>
      </c>
      <c r="B4587" s="3">
        <f t="shared" si="71"/>
        <v>2023</v>
      </c>
      <c r="C4587" s="3" t="str" cm="1">
        <f t="array" ref="C4587">_xlfn.IFS(LEFT(A4587,1)="1","1+2 kvartal",LEFT(A4587,1)="2","1+2 kvartal",LEFT(A4587,1)="3","3+4 kvartal",LEFT(A4587,1)="4","3+4 kvartal")</f>
        <v>3+4 kvartal</v>
      </c>
      <c r="D4587" s="3" t="s">
        <v>3</v>
      </c>
      <c r="E4587" s="3" t="s">
        <v>88</v>
      </c>
      <c r="F4587" s="4">
        <v>10611</v>
      </c>
      <c r="G4587" s="14">
        <v>23.3</v>
      </c>
    </row>
    <row r="4588" spans="1:7" x14ac:dyDescent="0.25">
      <c r="A4588" s="3" t="s">
        <v>188</v>
      </c>
      <c r="B4588" s="3">
        <f t="shared" si="71"/>
        <v>2023</v>
      </c>
      <c r="C4588" s="3" t="str" cm="1">
        <f t="array" ref="C4588">_xlfn.IFS(LEFT(A4588,1)="1","1+2 kvartal",LEFT(A4588,1)="2","1+2 kvartal",LEFT(A4588,1)="3","3+4 kvartal",LEFT(A4588,1)="4","3+4 kvartal")</f>
        <v>3+4 kvartal</v>
      </c>
      <c r="D4588" s="3" t="s">
        <v>3</v>
      </c>
      <c r="E4588" s="3" t="s">
        <v>89</v>
      </c>
      <c r="F4588" s="4">
        <v>6355</v>
      </c>
      <c r="G4588" s="14">
        <v>24.1</v>
      </c>
    </row>
    <row r="4589" spans="1:7" x14ac:dyDescent="0.25">
      <c r="A4589" s="3" t="s">
        <v>188</v>
      </c>
      <c r="B4589" s="3">
        <f t="shared" si="71"/>
        <v>2023</v>
      </c>
      <c r="C4589" s="3" t="str" cm="1">
        <f t="array" ref="C4589">_xlfn.IFS(LEFT(A4589,1)="1","1+2 kvartal",LEFT(A4589,1)="2","1+2 kvartal",LEFT(A4589,1)="3","3+4 kvartal",LEFT(A4589,1)="4","3+4 kvartal")</f>
        <v>3+4 kvartal</v>
      </c>
      <c r="D4589" s="3" t="s">
        <v>3</v>
      </c>
      <c r="E4589" s="3" t="s">
        <v>90</v>
      </c>
      <c r="F4589" s="4">
        <v>5322</v>
      </c>
      <c r="G4589" s="14">
        <v>23.9</v>
      </c>
    </row>
    <row r="4590" spans="1:7" x14ac:dyDescent="0.25">
      <c r="A4590" s="3" t="s">
        <v>188</v>
      </c>
      <c r="B4590" s="3">
        <f t="shared" si="71"/>
        <v>2023</v>
      </c>
      <c r="C4590" s="3" t="str" cm="1">
        <f t="array" ref="C4590">_xlfn.IFS(LEFT(A4590,1)="1","1+2 kvartal",LEFT(A4590,1)="2","1+2 kvartal",LEFT(A4590,1)="3","3+4 kvartal",LEFT(A4590,1)="4","3+4 kvartal")</f>
        <v>3+4 kvartal</v>
      </c>
      <c r="D4590" s="3" t="s">
        <v>3</v>
      </c>
      <c r="E4590" s="3" t="s">
        <v>91</v>
      </c>
      <c r="F4590" s="4">
        <v>4552</v>
      </c>
      <c r="G4590" s="14">
        <v>16.8</v>
      </c>
    </row>
    <row r="4591" spans="1:7" x14ac:dyDescent="0.25">
      <c r="A4591" s="3" t="s">
        <v>188</v>
      </c>
      <c r="B4591" s="3">
        <f t="shared" si="71"/>
        <v>2023</v>
      </c>
      <c r="C4591" s="3" t="str" cm="1">
        <f t="array" ref="C4591">_xlfn.IFS(LEFT(A4591,1)="1","1+2 kvartal",LEFT(A4591,1)="2","1+2 kvartal",LEFT(A4591,1)="3","3+4 kvartal",LEFT(A4591,1)="4","3+4 kvartal")</f>
        <v>3+4 kvartal</v>
      </c>
      <c r="D4591" s="3" t="s">
        <v>3</v>
      </c>
      <c r="E4591" s="3" t="s">
        <v>92</v>
      </c>
      <c r="F4591" s="4">
        <v>1234</v>
      </c>
      <c r="G4591" s="14">
        <v>11.9</v>
      </c>
    </row>
    <row r="4592" spans="1:7" x14ac:dyDescent="0.25">
      <c r="A4592" s="3" t="s">
        <v>188</v>
      </c>
      <c r="B4592" s="3">
        <f t="shared" si="71"/>
        <v>2023</v>
      </c>
      <c r="C4592" s="3" t="str" cm="1">
        <f t="array" ref="C4592">_xlfn.IFS(LEFT(A4592,1)="1","1+2 kvartal",LEFT(A4592,1)="2","1+2 kvartal",LEFT(A4592,1)="3","3+4 kvartal",LEFT(A4592,1)="4","3+4 kvartal")</f>
        <v>3+4 kvartal</v>
      </c>
      <c r="D4592" s="3" t="s">
        <v>3</v>
      </c>
      <c r="E4592" s="3" t="s">
        <v>93</v>
      </c>
      <c r="F4592" s="4">
        <v>6402</v>
      </c>
      <c r="G4592" s="14">
        <v>20.9</v>
      </c>
    </row>
    <row r="4593" spans="1:7" x14ac:dyDescent="0.25">
      <c r="A4593" s="3" t="s">
        <v>188</v>
      </c>
      <c r="B4593" s="3">
        <f t="shared" si="71"/>
        <v>2023</v>
      </c>
      <c r="C4593" s="3" t="str" cm="1">
        <f t="array" ref="C4593">_xlfn.IFS(LEFT(A4593,1)="1","1+2 kvartal",LEFT(A4593,1)="2","1+2 kvartal",LEFT(A4593,1)="3","3+4 kvartal",LEFT(A4593,1)="4","3+4 kvartal")</f>
        <v>3+4 kvartal</v>
      </c>
      <c r="D4593" s="3" t="s">
        <v>3</v>
      </c>
      <c r="E4593" s="3" t="s">
        <v>94</v>
      </c>
      <c r="F4593" s="4">
        <v>5337</v>
      </c>
      <c r="G4593" s="4">
        <v>20</v>
      </c>
    </row>
    <row r="4594" spans="1:7" x14ac:dyDescent="0.25">
      <c r="A4594" s="3" t="s">
        <v>188</v>
      </c>
      <c r="B4594" s="3">
        <f t="shared" si="71"/>
        <v>2023</v>
      </c>
      <c r="C4594" s="3" t="str" cm="1">
        <f t="array" ref="C4594">_xlfn.IFS(LEFT(A4594,1)="1","1+2 kvartal",LEFT(A4594,1)="2","1+2 kvartal",LEFT(A4594,1)="3","3+4 kvartal",LEFT(A4594,1)="4","3+4 kvartal")</f>
        <v>3+4 kvartal</v>
      </c>
      <c r="D4594" s="3" t="s">
        <v>3</v>
      </c>
      <c r="E4594" s="3" t="s">
        <v>95</v>
      </c>
      <c r="F4594" s="4">
        <v>14181</v>
      </c>
      <c r="G4594" s="14">
        <v>18.3</v>
      </c>
    </row>
    <row r="4595" spans="1:7" x14ac:dyDescent="0.25">
      <c r="A4595" s="3" t="s">
        <v>188</v>
      </c>
      <c r="B4595" s="3">
        <f t="shared" si="71"/>
        <v>2023</v>
      </c>
      <c r="C4595" s="3" t="str" cm="1">
        <f t="array" ref="C4595">_xlfn.IFS(LEFT(A4595,1)="1","1+2 kvartal",LEFT(A4595,1)="2","1+2 kvartal",LEFT(A4595,1)="3","3+4 kvartal",LEFT(A4595,1)="4","3+4 kvartal")</f>
        <v>3+4 kvartal</v>
      </c>
      <c r="D4595" s="3" t="s">
        <v>3</v>
      </c>
      <c r="E4595" s="3" t="s">
        <v>96</v>
      </c>
      <c r="F4595" s="4">
        <v>5275</v>
      </c>
      <c r="G4595" s="14">
        <v>23.8</v>
      </c>
    </row>
    <row r="4596" spans="1:7" x14ac:dyDescent="0.25">
      <c r="A4596" s="3" t="s">
        <v>188</v>
      </c>
      <c r="B4596" s="3">
        <f t="shared" si="71"/>
        <v>2023</v>
      </c>
      <c r="C4596" s="3" t="str" cm="1">
        <f t="array" ref="C4596">_xlfn.IFS(LEFT(A4596,1)="1","1+2 kvartal",LEFT(A4596,1)="2","1+2 kvartal",LEFT(A4596,1)="3","3+4 kvartal",LEFT(A4596,1)="4","3+4 kvartal")</f>
        <v>3+4 kvartal</v>
      </c>
      <c r="D4596" s="3" t="s">
        <v>3</v>
      </c>
      <c r="E4596" s="3" t="s">
        <v>97</v>
      </c>
      <c r="F4596" s="4">
        <v>12979</v>
      </c>
      <c r="G4596" s="14">
        <v>21.2</v>
      </c>
    </row>
    <row r="4597" spans="1:7" x14ac:dyDescent="0.25">
      <c r="A4597" s="3" t="s">
        <v>188</v>
      </c>
      <c r="B4597" s="3">
        <f t="shared" si="71"/>
        <v>2023</v>
      </c>
      <c r="C4597" s="3" t="str" cm="1">
        <f t="array" ref="C4597">_xlfn.IFS(LEFT(A4597,1)="1","1+2 kvartal",LEFT(A4597,1)="2","1+2 kvartal",LEFT(A4597,1)="3","3+4 kvartal",LEFT(A4597,1)="4","3+4 kvartal")</f>
        <v>3+4 kvartal</v>
      </c>
      <c r="D4597" s="3" t="s">
        <v>3</v>
      </c>
      <c r="E4597" s="3" t="s">
        <v>98</v>
      </c>
      <c r="F4597" s="4">
        <v>6538</v>
      </c>
      <c r="G4597" s="14">
        <v>23.9</v>
      </c>
    </row>
    <row r="4598" spans="1:7" x14ac:dyDescent="0.25">
      <c r="A4598" s="3" t="s">
        <v>188</v>
      </c>
      <c r="B4598" s="3">
        <f t="shared" si="71"/>
        <v>2023</v>
      </c>
      <c r="C4598" s="3" t="str" cm="1">
        <f t="array" ref="C4598">_xlfn.IFS(LEFT(A4598,1)="1","1+2 kvartal",LEFT(A4598,1)="2","1+2 kvartal",LEFT(A4598,1)="3","3+4 kvartal",LEFT(A4598,1)="4","3+4 kvartal")</f>
        <v>3+4 kvartal</v>
      </c>
      <c r="D4598" s="3" t="s">
        <v>3</v>
      </c>
      <c r="E4598" s="3" t="s">
        <v>99</v>
      </c>
      <c r="F4598" s="4">
        <v>740</v>
      </c>
      <c r="G4598" s="14">
        <v>22.6</v>
      </c>
    </row>
    <row r="4599" spans="1:7" x14ac:dyDescent="0.25">
      <c r="A4599" s="3" t="s">
        <v>188</v>
      </c>
      <c r="B4599" s="3">
        <f t="shared" si="71"/>
        <v>2023</v>
      </c>
      <c r="C4599" s="3" t="str" cm="1">
        <f t="array" ref="C4599">_xlfn.IFS(LEFT(A4599,1)="1","1+2 kvartal",LEFT(A4599,1)="2","1+2 kvartal",LEFT(A4599,1)="3","3+4 kvartal",LEFT(A4599,1)="4","3+4 kvartal")</f>
        <v>3+4 kvartal</v>
      </c>
      <c r="D4599" s="3" t="s">
        <v>3</v>
      </c>
      <c r="E4599" s="3" t="s">
        <v>100</v>
      </c>
      <c r="F4599" s="4">
        <v>7852</v>
      </c>
      <c r="G4599" s="14">
        <v>21.8</v>
      </c>
    </row>
    <row r="4600" spans="1:7" x14ac:dyDescent="0.25">
      <c r="A4600" s="3" t="s">
        <v>188</v>
      </c>
      <c r="B4600" s="3">
        <f t="shared" si="71"/>
        <v>2023</v>
      </c>
      <c r="C4600" s="3" t="str" cm="1">
        <f t="array" ref="C4600">_xlfn.IFS(LEFT(A4600,1)="1","1+2 kvartal",LEFT(A4600,1)="2","1+2 kvartal",LEFT(A4600,1)="3","3+4 kvartal",LEFT(A4600,1)="4","3+4 kvartal")</f>
        <v>3+4 kvartal</v>
      </c>
      <c r="D4600" s="3" t="s">
        <v>3</v>
      </c>
      <c r="E4600" s="3" t="s">
        <v>101</v>
      </c>
      <c r="F4600" s="4">
        <v>26948</v>
      </c>
      <c r="G4600" s="14">
        <v>17.8</v>
      </c>
    </row>
    <row r="4601" spans="1:7" x14ac:dyDescent="0.25">
      <c r="A4601" s="3" t="s">
        <v>188</v>
      </c>
      <c r="B4601" s="3">
        <f t="shared" si="71"/>
        <v>2023</v>
      </c>
      <c r="C4601" s="3" t="str" cm="1">
        <f t="array" ref="C4601">_xlfn.IFS(LEFT(A4601,1)="1","1+2 kvartal",LEFT(A4601,1)="2","1+2 kvartal",LEFT(A4601,1)="3","3+4 kvartal",LEFT(A4601,1)="4","3+4 kvartal")</f>
        <v>3+4 kvartal</v>
      </c>
      <c r="D4601" s="3" t="s">
        <v>3</v>
      </c>
      <c r="E4601" s="3" t="s">
        <v>102</v>
      </c>
      <c r="F4601" s="4">
        <v>44102</v>
      </c>
      <c r="G4601" s="14">
        <v>17.2</v>
      </c>
    </row>
    <row r="4602" spans="1:7" x14ac:dyDescent="0.25">
      <c r="A4602" s="3" t="s">
        <v>188</v>
      </c>
      <c r="B4602" s="3">
        <f t="shared" si="71"/>
        <v>2023</v>
      </c>
      <c r="C4602" s="3" t="str" cm="1">
        <f t="array" ref="C4602">_xlfn.IFS(LEFT(A4602,1)="1","1+2 kvartal",LEFT(A4602,1)="2","1+2 kvartal",LEFT(A4602,1)="3","3+4 kvartal",LEFT(A4602,1)="4","3+4 kvartal")</f>
        <v>3+4 kvartal</v>
      </c>
      <c r="D4602" s="3" t="s">
        <v>3</v>
      </c>
      <c r="E4602" s="3" t="s">
        <v>103</v>
      </c>
      <c r="F4602" s="4">
        <v>6028</v>
      </c>
      <c r="G4602" s="5"/>
    </row>
    <row r="4603" spans="1:7" x14ac:dyDescent="0.25">
      <c r="A4603" s="3" t="s">
        <v>188</v>
      </c>
      <c r="B4603" s="3">
        <f t="shared" si="71"/>
        <v>2023</v>
      </c>
      <c r="C4603" s="3" t="str" cm="1">
        <f t="array" ref="C4603">_xlfn.IFS(LEFT(A4603,1)="1","1+2 kvartal",LEFT(A4603,1)="2","1+2 kvartal",LEFT(A4603,1)="3","3+4 kvartal",LEFT(A4603,1)="4","3+4 kvartal")</f>
        <v>3+4 kvartal</v>
      </c>
      <c r="D4603" s="3" t="s">
        <v>104</v>
      </c>
      <c r="E4603" s="3" t="s">
        <v>4</v>
      </c>
      <c r="F4603" s="4">
        <v>242913</v>
      </c>
      <c r="G4603" s="14">
        <v>6.3</v>
      </c>
    </row>
    <row r="4604" spans="1:7" x14ac:dyDescent="0.25">
      <c r="A4604" s="3" t="s">
        <v>188</v>
      </c>
      <c r="B4604" s="3">
        <f t="shared" si="71"/>
        <v>2023</v>
      </c>
      <c r="C4604" s="3" t="str" cm="1">
        <f t="array" ref="C4604">_xlfn.IFS(LEFT(A4604,1)="1","1+2 kvartal",LEFT(A4604,1)="2","1+2 kvartal",LEFT(A4604,1)="3","3+4 kvartal",LEFT(A4604,1)="4","3+4 kvartal")</f>
        <v>3+4 kvartal</v>
      </c>
      <c r="D4604" s="3" t="s">
        <v>104</v>
      </c>
      <c r="E4604" s="3" t="s">
        <v>5</v>
      </c>
      <c r="F4604" s="4">
        <v>1297</v>
      </c>
      <c r="G4604" s="14">
        <v>7.3</v>
      </c>
    </row>
    <row r="4605" spans="1:7" x14ac:dyDescent="0.25">
      <c r="A4605" s="3" t="s">
        <v>188</v>
      </c>
      <c r="B4605" s="3">
        <f t="shared" si="71"/>
        <v>2023</v>
      </c>
      <c r="C4605" s="3" t="str" cm="1">
        <f t="array" ref="C4605">_xlfn.IFS(LEFT(A4605,1)="1","1+2 kvartal",LEFT(A4605,1)="2","1+2 kvartal",LEFT(A4605,1)="3","3+4 kvartal",LEFT(A4605,1)="4","3+4 kvartal")</f>
        <v>3+4 kvartal</v>
      </c>
      <c r="D4605" s="3" t="s">
        <v>104</v>
      </c>
      <c r="E4605" s="3" t="s">
        <v>6</v>
      </c>
      <c r="F4605" s="4">
        <v>411</v>
      </c>
      <c r="G4605" s="14">
        <v>2.6</v>
      </c>
    </row>
    <row r="4606" spans="1:7" x14ac:dyDescent="0.25">
      <c r="A4606" s="3" t="s">
        <v>188</v>
      </c>
      <c r="B4606" s="3">
        <f t="shared" si="71"/>
        <v>2023</v>
      </c>
      <c r="C4606" s="3" t="str" cm="1">
        <f t="array" ref="C4606">_xlfn.IFS(LEFT(A4606,1)="1","1+2 kvartal",LEFT(A4606,1)="2","1+2 kvartal",LEFT(A4606,1)="3","3+4 kvartal",LEFT(A4606,1)="4","3+4 kvartal")</f>
        <v>3+4 kvartal</v>
      </c>
      <c r="D4606" s="3" t="s">
        <v>104</v>
      </c>
      <c r="E4606" s="3" t="s">
        <v>7</v>
      </c>
      <c r="F4606" s="4">
        <v>2124</v>
      </c>
      <c r="G4606" s="14">
        <v>8.4</v>
      </c>
    </row>
    <row r="4607" spans="1:7" x14ac:dyDescent="0.25">
      <c r="A4607" s="3" t="s">
        <v>188</v>
      </c>
      <c r="B4607" s="3">
        <f t="shared" si="71"/>
        <v>2023</v>
      </c>
      <c r="C4607" s="3" t="str" cm="1">
        <f t="array" ref="C4607">_xlfn.IFS(LEFT(A4607,1)="1","1+2 kvartal",LEFT(A4607,1)="2","1+2 kvartal",LEFT(A4607,1)="3","3+4 kvartal",LEFT(A4607,1)="4","3+4 kvartal")</f>
        <v>3+4 kvartal</v>
      </c>
      <c r="D4607" s="3" t="s">
        <v>104</v>
      </c>
      <c r="E4607" s="3" t="s">
        <v>8</v>
      </c>
      <c r="F4607" s="4">
        <v>2280</v>
      </c>
      <c r="G4607" s="14">
        <v>7.2</v>
      </c>
    </row>
    <row r="4608" spans="1:7" x14ac:dyDescent="0.25">
      <c r="A4608" s="3" t="s">
        <v>188</v>
      </c>
      <c r="B4608" s="3">
        <f t="shared" si="71"/>
        <v>2023</v>
      </c>
      <c r="C4608" s="3" t="str" cm="1">
        <f t="array" ref="C4608">_xlfn.IFS(LEFT(A4608,1)="1","1+2 kvartal",LEFT(A4608,1)="2","1+2 kvartal",LEFT(A4608,1)="3","3+4 kvartal",LEFT(A4608,1)="4","3+4 kvartal")</f>
        <v>3+4 kvartal</v>
      </c>
      <c r="D4608" s="3" t="s">
        <v>104</v>
      </c>
      <c r="E4608" s="3" t="s">
        <v>9</v>
      </c>
      <c r="F4608" s="4">
        <v>1298</v>
      </c>
      <c r="G4608" s="14">
        <v>7.7</v>
      </c>
    </row>
    <row r="4609" spans="1:7" x14ac:dyDescent="0.25">
      <c r="A4609" s="3" t="s">
        <v>188</v>
      </c>
      <c r="B4609" s="3">
        <f t="shared" si="71"/>
        <v>2023</v>
      </c>
      <c r="C4609" s="3" t="str" cm="1">
        <f t="array" ref="C4609">_xlfn.IFS(LEFT(A4609,1)="1","1+2 kvartal",LEFT(A4609,1)="2","1+2 kvartal",LEFT(A4609,1)="3","3+4 kvartal",LEFT(A4609,1)="4","3+4 kvartal")</f>
        <v>3+4 kvartal</v>
      </c>
      <c r="D4609" s="3" t="s">
        <v>104</v>
      </c>
      <c r="E4609" s="3" t="s">
        <v>10</v>
      </c>
      <c r="F4609" s="4">
        <v>2662</v>
      </c>
      <c r="G4609" s="14">
        <v>11.5</v>
      </c>
    </row>
    <row r="4610" spans="1:7" x14ac:dyDescent="0.25">
      <c r="A4610" s="3" t="s">
        <v>188</v>
      </c>
      <c r="B4610" s="3">
        <f t="shared" si="71"/>
        <v>2023</v>
      </c>
      <c r="C4610" s="3" t="str" cm="1">
        <f t="array" ref="C4610">_xlfn.IFS(LEFT(A4610,1)="1","1+2 kvartal",LEFT(A4610,1)="2","1+2 kvartal",LEFT(A4610,1)="3","3+4 kvartal",LEFT(A4610,1)="4","3+4 kvartal")</f>
        <v>3+4 kvartal</v>
      </c>
      <c r="D4610" s="3" t="s">
        <v>104</v>
      </c>
      <c r="E4610" s="3" t="s">
        <v>11</v>
      </c>
      <c r="F4610" s="4">
        <v>1678</v>
      </c>
      <c r="G4610" s="14">
        <v>6.9</v>
      </c>
    </row>
    <row r="4611" spans="1:7" x14ac:dyDescent="0.25">
      <c r="A4611" s="3" t="s">
        <v>188</v>
      </c>
      <c r="B4611" s="3">
        <f t="shared" si="71"/>
        <v>2023</v>
      </c>
      <c r="C4611" s="3" t="str" cm="1">
        <f t="array" ref="C4611">_xlfn.IFS(LEFT(A4611,1)="1","1+2 kvartal",LEFT(A4611,1)="2","1+2 kvartal",LEFT(A4611,1)="3","3+4 kvartal",LEFT(A4611,1)="4","3+4 kvartal")</f>
        <v>3+4 kvartal</v>
      </c>
      <c r="D4611" s="3" t="s">
        <v>104</v>
      </c>
      <c r="E4611" s="3" t="s">
        <v>12</v>
      </c>
      <c r="F4611" s="4">
        <v>1670</v>
      </c>
      <c r="G4611" s="14">
        <v>7.5</v>
      </c>
    </row>
    <row r="4612" spans="1:7" x14ac:dyDescent="0.25">
      <c r="A4612" s="3" t="s">
        <v>188</v>
      </c>
      <c r="B4612" s="3">
        <f t="shared" ref="B4612:B4675" si="72">VALUE(RIGHT(A4612,4))</f>
        <v>2023</v>
      </c>
      <c r="C4612" s="3" t="str" cm="1">
        <f t="array" ref="C4612">_xlfn.IFS(LEFT(A4612,1)="1","1+2 kvartal",LEFT(A4612,1)="2","1+2 kvartal",LEFT(A4612,1)="3","3+4 kvartal",LEFT(A4612,1)="4","3+4 kvartal")</f>
        <v>3+4 kvartal</v>
      </c>
      <c r="D4612" s="3" t="s">
        <v>104</v>
      </c>
      <c r="E4612" s="3" t="s">
        <v>13</v>
      </c>
      <c r="F4612" s="4">
        <v>228</v>
      </c>
      <c r="G4612" s="14">
        <v>2.7</v>
      </c>
    </row>
    <row r="4613" spans="1:7" x14ac:dyDescent="0.25">
      <c r="A4613" s="3" t="s">
        <v>188</v>
      </c>
      <c r="B4613" s="3">
        <f t="shared" si="72"/>
        <v>2023</v>
      </c>
      <c r="C4613" s="3" t="str" cm="1">
        <f t="array" ref="C4613">_xlfn.IFS(LEFT(A4613,1)="1","1+2 kvartal",LEFT(A4613,1)="2","1+2 kvartal",LEFT(A4613,1)="3","3+4 kvartal",LEFT(A4613,1)="4","3+4 kvartal")</f>
        <v>3+4 kvartal</v>
      </c>
      <c r="D4613" s="3" t="s">
        <v>104</v>
      </c>
      <c r="E4613" s="3" t="s">
        <v>14</v>
      </c>
      <c r="F4613" s="4">
        <v>916</v>
      </c>
      <c r="G4613" s="14">
        <v>3.2</v>
      </c>
    </row>
    <row r="4614" spans="1:7" x14ac:dyDescent="0.25">
      <c r="A4614" s="3" t="s">
        <v>188</v>
      </c>
      <c r="B4614" s="3">
        <f t="shared" si="72"/>
        <v>2023</v>
      </c>
      <c r="C4614" s="3" t="str" cm="1">
        <f t="array" ref="C4614">_xlfn.IFS(LEFT(A4614,1)="1","1+2 kvartal",LEFT(A4614,1)="2","1+2 kvartal",LEFT(A4614,1)="3","3+4 kvartal",LEFT(A4614,1)="4","3+4 kvartal")</f>
        <v>3+4 kvartal</v>
      </c>
      <c r="D4614" s="3" t="s">
        <v>104</v>
      </c>
      <c r="E4614" s="3" t="s">
        <v>15</v>
      </c>
      <c r="F4614" s="4">
        <v>5506</v>
      </c>
      <c r="G4614" s="14">
        <v>7.5</v>
      </c>
    </row>
    <row r="4615" spans="1:7" x14ac:dyDescent="0.25">
      <c r="A4615" s="3" t="s">
        <v>188</v>
      </c>
      <c r="B4615" s="3">
        <f t="shared" si="72"/>
        <v>2023</v>
      </c>
      <c r="C4615" s="3" t="str" cm="1">
        <f t="array" ref="C4615">_xlfn.IFS(LEFT(A4615,1)="1","1+2 kvartal",LEFT(A4615,1)="2","1+2 kvartal",LEFT(A4615,1)="3","3+4 kvartal",LEFT(A4615,1)="4","3+4 kvartal")</f>
        <v>3+4 kvartal</v>
      </c>
      <c r="D4615" s="3" t="s">
        <v>104</v>
      </c>
      <c r="E4615" s="3" t="s">
        <v>16</v>
      </c>
      <c r="F4615" s="4">
        <v>98</v>
      </c>
      <c r="G4615" s="14">
        <v>5.5</v>
      </c>
    </row>
    <row r="4616" spans="1:7" x14ac:dyDescent="0.25">
      <c r="A4616" s="3" t="s">
        <v>188</v>
      </c>
      <c r="B4616" s="3">
        <f t="shared" si="72"/>
        <v>2023</v>
      </c>
      <c r="C4616" s="3" t="str" cm="1">
        <f t="array" ref="C4616">_xlfn.IFS(LEFT(A4616,1)="1","1+2 kvartal",LEFT(A4616,1)="2","1+2 kvartal",LEFT(A4616,1)="3","3+4 kvartal",LEFT(A4616,1)="4","3+4 kvartal")</f>
        <v>3+4 kvartal</v>
      </c>
      <c r="D4616" s="3" t="s">
        <v>104</v>
      </c>
      <c r="E4616" s="3" t="s">
        <v>17</v>
      </c>
      <c r="F4616" s="4">
        <v>1416</v>
      </c>
      <c r="G4616" s="14">
        <v>4.7</v>
      </c>
    </row>
    <row r="4617" spans="1:7" x14ac:dyDescent="0.25">
      <c r="A4617" s="3" t="s">
        <v>188</v>
      </c>
      <c r="B4617" s="3">
        <f t="shared" si="72"/>
        <v>2023</v>
      </c>
      <c r="C4617" s="3" t="str" cm="1">
        <f t="array" ref="C4617">_xlfn.IFS(LEFT(A4617,1)="1","1+2 kvartal",LEFT(A4617,1)="2","1+2 kvartal",LEFT(A4617,1)="3","3+4 kvartal",LEFT(A4617,1)="4","3+4 kvartal")</f>
        <v>3+4 kvartal</v>
      </c>
      <c r="D4617" s="3" t="s">
        <v>104</v>
      </c>
      <c r="E4617" s="3" t="s">
        <v>18</v>
      </c>
      <c r="F4617" s="4">
        <v>1636</v>
      </c>
      <c r="G4617" s="14">
        <v>6.9</v>
      </c>
    </row>
    <row r="4618" spans="1:7" x14ac:dyDescent="0.25">
      <c r="A4618" s="3" t="s">
        <v>188</v>
      </c>
      <c r="B4618" s="3">
        <f t="shared" si="72"/>
        <v>2023</v>
      </c>
      <c r="C4618" s="3" t="str" cm="1">
        <f t="array" ref="C4618">_xlfn.IFS(LEFT(A4618,1)="1","1+2 kvartal",LEFT(A4618,1)="2","1+2 kvartal",LEFT(A4618,1)="3","3+4 kvartal",LEFT(A4618,1)="4","3+4 kvartal")</f>
        <v>3+4 kvartal</v>
      </c>
      <c r="D4618" s="3" t="s">
        <v>104</v>
      </c>
      <c r="E4618" s="3" t="s">
        <v>19</v>
      </c>
      <c r="F4618" s="4">
        <v>1359</v>
      </c>
      <c r="G4618" s="14">
        <v>5.5</v>
      </c>
    </row>
    <row r="4619" spans="1:7" x14ac:dyDescent="0.25">
      <c r="A4619" s="3" t="s">
        <v>188</v>
      </c>
      <c r="B4619" s="3">
        <f t="shared" si="72"/>
        <v>2023</v>
      </c>
      <c r="C4619" s="3" t="str" cm="1">
        <f t="array" ref="C4619">_xlfn.IFS(LEFT(A4619,1)="1","1+2 kvartal",LEFT(A4619,1)="2","1+2 kvartal",LEFT(A4619,1)="3","3+4 kvartal",LEFT(A4619,1)="4","3+4 kvartal")</f>
        <v>3+4 kvartal</v>
      </c>
      <c r="D4619" s="3" t="s">
        <v>104</v>
      </c>
      <c r="E4619" s="3" t="s">
        <v>20</v>
      </c>
      <c r="F4619" s="4">
        <v>2622</v>
      </c>
      <c r="G4619" s="14">
        <v>7.9</v>
      </c>
    </row>
    <row r="4620" spans="1:7" x14ac:dyDescent="0.25">
      <c r="A4620" s="3" t="s">
        <v>188</v>
      </c>
      <c r="B4620" s="3">
        <f t="shared" si="72"/>
        <v>2023</v>
      </c>
      <c r="C4620" s="3" t="str" cm="1">
        <f t="array" ref="C4620">_xlfn.IFS(LEFT(A4620,1)="1","1+2 kvartal",LEFT(A4620,1)="2","1+2 kvartal",LEFT(A4620,1)="3","3+4 kvartal",LEFT(A4620,1)="4","3+4 kvartal")</f>
        <v>3+4 kvartal</v>
      </c>
      <c r="D4620" s="3" t="s">
        <v>104</v>
      </c>
      <c r="E4620" s="3" t="s">
        <v>21</v>
      </c>
      <c r="F4620" s="4">
        <v>2567</v>
      </c>
      <c r="G4620" s="14">
        <v>3.5</v>
      </c>
    </row>
    <row r="4621" spans="1:7" x14ac:dyDescent="0.25">
      <c r="A4621" s="3" t="s">
        <v>188</v>
      </c>
      <c r="B4621" s="3">
        <f t="shared" si="72"/>
        <v>2023</v>
      </c>
      <c r="C4621" s="3" t="str" cm="1">
        <f t="array" ref="C4621">_xlfn.IFS(LEFT(A4621,1)="1","1+2 kvartal",LEFT(A4621,1)="2","1+2 kvartal",LEFT(A4621,1)="3","3+4 kvartal",LEFT(A4621,1)="4","3+4 kvartal")</f>
        <v>3+4 kvartal</v>
      </c>
      <c r="D4621" s="3" t="s">
        <v>104</v>
      </c>
      <c r="E4621" s="3" t="s">
        <v>22</v>
      </c>
      <c r="F4621" s="4">
        <v>3241</v>
      </c>
      <c r="G4621" s="14">
        <v>9.1999999999999993</v>
      </c>
    </row>
    <row r="4622" spans="1:7" x14ac:dyDescent="0.25">
      <c r="A4622" s="3" t="s">
        <v>188</v>
      </c>
      <c r="B4622" s="3">
        <f t="shared" si="72"/>
        <v>2023</v>
      </c>
      <c r="C4622" s="3" t="str" cm="1">
        <f t="array" ref="C4622">_xlfn.IFS(LEFT(A4622,1)="1","1+2 kvartal",LEFT(A4622,1)="2","1+2 kvartal",LEFT(A4622,1)="3","3+4 kvartal",LEFT(A4622,1)="4","3+4 kvartal")</f>
        <v>3+4 kvartal</v>
      </c>
      <c r="D4622" s="3" t="s">
        <v>104</v>
      </c>
      <c r="E4622" s="3" t="s">
        <v>23</v>
      </c>
      <c r="F4622" s="4">
        <v>1674</v>
      </c>
      <c r="G4622" s="14">
        <v>5.9</v>
      </c>
    </row>
    <row r="4623" spans="1:7" x14ac:dyDescent="0.25">
      <c r="A4623" s="3" t="s">
        <v>188</v>
      </c>
      <c r="B4623" s="3">
        <f t="shared" si="72"/>
        <v>2023</v>
      </c>
      <c r="C4623" s="3" t="str" cm="1">
        <f t="array" ref="C4623">_xlfn.IFS(LEFT(A4623,1)="1","1+2 kvartal",LEFT(A4623,1)="2","1+2 kvartal",LEFT(A4623,1)="3","3+4 kvartal",LEFT(A4623,1)="4","3+4 kvartal")</f>
        <v>3+4 kvartal</v>
      </c>
      <c r="D4623" s="3" t="s">
        <v>104</v>
      </c>
      <c r="E4623" s="3" t="s">
        <v>24</v>
      </c>
      <c r="F4623" s="4">
        <v>937</v>
      </c>
      <c r="G4623" s="14">
        <v>3.8</v>
      </c>
    </row>
    <row r="4624" spans="1:7" x14ac:dyDescent="0.25">
      <c r="A4624" s="3" t="s">
        <v>188</v>
      </c>
      <c r="B4624" s="3">
        <f t="shared" si="72"/>
        <v>2023</v>
      </c>
      <c r="C4624" s="3" t="str" cm="1">
        <f t="array" ref="C4624">_xlfn.IFS(LEFT(A4624,1)="1","1+2 kvartal",LEFT(A4624,1)="2","1+2 kvartal",LEFT(A4624,1)="3","3+4 kvartal",LEFT(A4624,1)="4","3+4 kvartal")</f>
        <v>3+4 kvartal</v>
      </c>
      <c r="D4624" s="3" t="s">
        <v>104</v>
      </c>
      <c r="E4624" s="3" t="s">
        <v>25</v>
      </c>
      <c r="F4624" s="4">
        <v>2716</v>
      </c>
      <c r="G4624" s="14">
        <v>8.6</v>
      </c>
    </row>
    <row r="4625" spans="1:7" x14ac:dyDescent="0.25">
      <c r="A4625" s="3" t="s">
        <v>188</v>
      </c>
      <c r="B4625" s="3">
        <f t="shared" si="72"/>
        <v>2023</v>
      </c>
      <c r="C4625" s="3" t="str" cm="1">
        <f t="array" ref="C4625">_xlfn.IFS(LEFT(A4625,1)="1","1+2 kvartal",LEFT(A4625,1)="2","1+2 kvartal",LEFT(A4625,1)="3","3+4 kvartal",LEFT(A4625,1)="4","3+4 kvartal")</f>
        <v>3+4 kvartal</v>
      </c>
      <c r="D4625" s="3" t="s">
        <v>104</v>
      </c>
      <c r="E4625" s="3" t="s">
        <v>26</v>
      </c>
      <c r="F4625" s="4">
        <v>1279</v>
      </c>
      <c r="G4625" s="14">
        <v>2.8</v>
      </c>
    </row>
    <row r="4626" spans="1:7" x14ac:dyDescent="0.25">
      <c r="A4626" s="3" t="s">
        <v>188</v>
      </c>
      <c r="B4626" s="3">
        <f t="shared" si="72"/>
        <v>2023</v>
      </c>
      <c r="C4626" s="3" t="str" cm="1">
        <f t="array" ref="C4626">_xlfn.IFS(LEFT(A4626,1)="1","1+2 kvartal",LEFT(A4626,1)="2","1+2 kvartal",LEFT(A4626,1)="3","3+4 kvartal",LEFT(A4626,1)="4","3+4 kvartal")</f>
        <v>3+4 kvartal</v>
      </c>
      <c r="D4626" s="3" t="s">
        <v>104</v>
      </c>
      <c r="E4626" s="3" t="s">
        <v>27</v>
      </c>
      <c r="F4626" s="4">
        <v>2148</v>
      </c>
      <c r="G4626" s="14">
        <v>4.7</v>
      </c>
    </row>
    <row r="4627" spans="1:7" x14ac:dyDescent="0.25">
      <c r="A4627" s="3" t="s">
        <v>188</v>
      </c>
      <c r="B4627" s="3">
        <f t="shared" si="72"/>
        <v>2023</v>
      </c>
      <c r="C4627" s="3" t="str" cm="1">
        <f t="array" ref="C4627">_xlfn.IFS(LEFT(A4627,1)="1","1+2 kvartal",LEFT(A4627,1)="2","1+2 kvartal",LEFT(A4627,1)="3","3+4 kvartal",LEFT(A4627,1)="4","3+4 kvartal")</f>
        <v>3+4 kvartal</v>
      </c>
      <c r="D4627" s="3" t="s">
        <v>104</v>
      </c>
      <c r="E4627" s="3" t="s">
        <v>28</v>
      </c>
      <c r="F4627" s="4">
        <v>809</v>
      </c>
      <c r="G4627" s="14">
        <v>5.2</v>
      </c>
    </row>
    <row r="4628" spans="1:7" x14ac:dyDescent="0.25">
      <c r="A4628" s="3" t="s">
        <v>188</v>
      </c>
      <c r="B4628" s="3">
        <f t="shared" si="72"/>
        <v>2023</v>
      </c>
      <c r="C4628" s="3" t="str" cm="1">
        <f t="array" ref="C4628">_xlfn.IFS(LEFT(A4628,1)="1","1+2 kvartal",LEFT(A4628,1)="2","1+2 kvartal",LEFT(A4628,1)="3","3+4 kvartal",LEFT(A4628,1)="4","3+4 kvartal")</f>
        <v>3+4 kvartal</v>
      </c>
      <c r="D4628" s="3" t="s">
        <v>104</v>
      </c>
      <c r="E4628" s="3" t="s">
        <v>29</v>
      </c>
      <c r="F4628" s="4">
        <v>1716</v>
      </c>
      <c r="G4628" s="14">
        <v>5.4</v>
      </c>
    </row>
    <row r="4629" spans="1:7" x14ac:dyDescent="0.25">
      <c r="A4629" s="3" t="s">
        <v>188</v>
      </c>
      <c r="B4629" s="3">
        <f t="shared" si="72"/>
        <v>2023</v>
      </c>
      <c r="C4629" s="3" t="str" cm="1">
        <f t="array" ref="C4629">_xlfn.IFS(LEFT(A4629,1)="1","1+2 kvartal",LEFT(A4629,1)="2","1+2 kvartal",LEFT(A4629,1)="3","3+4 kvartal",LEFT(A4629,1)="4","3+4 kvartal")</f>
        <v>3+4 kvartal</v>
      </c>
      <c r="D4629" s="3" t="s">
        <v>104</v>
      </c>
      <c r="E4629" s="3" t="s">
        <v>30</v>
      </c>
      <c r="F4629" s="4">
        <v>1526</v>
      </c>
      <c r="G4629" s="14">
        <v>6.2</v>
      </c>
    </row>
    <row r="4630" spans="1:7" x14ac:dyDescent="0.25">
      <c r="A4630" s="3" t="s">
        <v>188</v>
      </c>
      <c r="B4630" s="3">
        <f t="shared" si="72"/>
        <v>2023</v>
      </c>
      <c r="C4630" s="3" t="str" cm="1">
        <f t="array" ref="C4630">_xlfn.IFS(LEFT(A4630,1)="1","1+2 kvartal",LEFT(A4630,1)="2","1+2 kvartal",LEFT(A4630,1)="3","3+4 kvartal",LEFT(A4630,1)="4","3+4 kvartal")</f>
        <v>3+4 kvartal</v>
      </c>
      <c r="D4630" s="3" t="s">
        <v>104</v>
      </c>
      <c r="E4630" s="3" t="s">
        <v>31</v>
      </c>
      <c r="F4630" s="4">
        <v>3626</v>
      </c>
      <c r="G4630" s="4">
        <v>10</v>
      </c>
    </row>
    <row r="4631" spans="1:7" x14ac:dyDescent="0.25">
      <c r="A4631" s="3" t="s">
        <v>188</v>
      </c>
      <c r="B4631" s="3">
        <f t="shared" si="72"/>
        <v>2023</v>
      </c>
      <c r="C4631" s="3" t="str" cm="1">
        <f t="array" ref="C4631">_xlfn.IFS(LEFT(A4631,1)="1","1+2 kvartal",LEFT(A4631,1)="2","1+2 kvartal",LEFT(A4631,1)="3","3+4 kvartal",LEFT(A4631,1)="4","3+4 kvartal")</f>
        <v>3+4 kvartal</v>
      </c>
      <c r="D4631" s="3" t="s">
        <v>104</v>
      </c>
      <c r="E4631" s="3" t="s">
        <v>32</v>
      </c>
      <c r="F4631" s="4">
        <v>2713</v>
      </c>
      <c r="G4631" s="14">
        <v>7.9</v>
      </c>
    </row>
    <row r="4632" spans="1:7" x14ac:dyDescent="0.25">
      <c r="A4632" s="3" t="s">
        <v>188</v>
      </c>
      <c r="B4632" s="3">
        <f t="shared" si="72"/>
        <v>2023</v>
      </c>
      <c r="C4632" s="3" t="str" cm="1">
        <f t="array" ref="C4632">_xlfn.IFS(LEFT(A4632,1)="1","1+2 kvartal",LEFT(A4632,1)="2","1+2 kvartal",LEFT(A4632,1)="3","3+4 kvartal",LEFT(A4632,1)="4","3+4 kvartal")</f>
        <v>3+4 kvartal</v>
      </c>
      <c r="D4632" s="3" t="s">
        <v>104</v>
      </c>
      <c r="E4632" s="3" t="s">
        <v>33</v>
      </c>
      <c r="F4632" s="4">
        <v>1405</v>
      </c>
      <c r="G4632" s="14">
        <v>7.4</v>
      </c>
    </row>
    <row r="4633" spans="1:7" x14ac:dyDescent="0.25">
      <c r="A4633" s="3" t="s">
        <v>188</v>
      </c>
      <c r="B4633" s="3">
        <f t="shared" si="72"/>
        <v>2023</v>
      </c>
      <c r="C4633" s="3" t="str" cm="1">
        <f t="array" ref="C4633">_xlfn.IFS(LEFT(A4633,1)="1","1+2 kvartal",LEFT(A4633,1)="2","1+2 kvartal",LEFT(A4633,1)="3","3+4 kvartal",LEFT(A4633,1)="4","3+4 kvartal")</f>
        <v>3+4 kvartal</v>
      </c>
      <c r="D4633" s="3" t="s">
        <v>104</v>
      </c>
      <c r="E4633" s="3" t="s">
        <v>34</v>
      </c>
      <c r="F4633" s="4">
        <v>1531</v>
      </c>
      <c r="G4633" s="14">
        <v>5.0999999999999996</v>
      </c>
    </row>
    <row r="4634" spans="1:7" x14ac:dyDescent="0.25">
      <c r="A4634" s="3" t="s">
        <v>188</v>
      </c>
      <c r="B4634" s="3">
        <f t="shared" si="72"/>
        <v>2023</v>
      </c>
      <c r="C4634" s="3" t="str" cm="1">
        <f t="array" ref="C4634">_xlfn.IFS(LEFT(A4634,1)="1","1+2 kvartal",LEFT(A4634,1)="2","1+2 kvartal",LEFT(A4634,1)="3","3+4 kvartal",LEFT(A4634,1)="4","3+4 kvartal")</f>
        <v>3+4 kvartal</v>
      </c>
      <c r="D4634" s="3" t="s">
        <v>104</v>
      </c>
      <c r="E4634" s="3" t="s">
        <v>35</v>
      </c>
      <c r="F4634" s="4">
        <v>2633</v>
      </c>
      <c r="G4634" s="14">
        <v>6.8</v>
      </c>
    </row>
    <row r="4635" spans="1:7" x14ac:dyDescent="0.25">
      <c r="A4635" s="3" t="s">
        <v>188</v>
      </c>
      <c r="B4635" s="3">
        <f t="shared" si="72"/>
        <v>2023</v>
      </c>
      <c r="C4635" s="3" t="str" cm="1">
        <f t="array" ref="C4635">_xlfn.IFS(LEFT(A4635,1)="1","1+2 kvartal",LEFT(A4635,1)="2","1+2 kvartal",LEFT(A4635,1)="3","3+4 kvartal",LEFT(A4635,1)="4","3+4 kvartal")</f>
        <v>3+4 kvartal</v>
      </c>
      <c r="D4635" s="3" t="s">
        <v>104</v>
      </c>
      <c r="E4635" s="3" t="s">
        <v>36</v>
      </c>
      <c r="F4635" s="4">
        <v>1069</v>
      </c>
      <c r="G4635" s="14">
        <v>5.8</v>
      </c>
    </row>
    <row r="4636" spans="1:7" x14ac:dyDescent="0.25">
      <c r="A4636" s="3" t="s">
        <v>188</v>
      </c>
      <c r="B4636" s="3">
        <f t="shared" si="72"/>
        <v>2023</v>
      </c>
      <c r="C4636" s="3" t="str" cm="1">
        <f t="array" ref="C4636">_xlfn.IFS(LEFT(A4636,1)="1","1+2 kvartal",LEFT(A4636,1)="2","1+2 kvartal",LEFT(A4636,1)="3","3+4 kvartal",LEFT(A4636,1)="4","3+4 kvartal")</f>
        <v>3+4 kvartal</v>
      </c>
      <c r="D4636" s="3" t="s">
        <v>104</v>
      </c>
      <c r="E4636" s="3" t="s">
        <v>37</v>
      </c>
      <c r="F4636" s="4">
        <v>3963</v>
      </c>
      <c r="G4636" s="14">
        <v>6.9</v>
      </c>
    </row>
    <row r="4637" spans="1:7" x14ac:dyDescent="0.25">
      <c r="A4637" s="3" t="s">
        <v>188</v>
      </c>
      <c r="B4637" s="3">
        <f t="shared" si="72"/>
        <v>2023</v>
      </c>
      <c r="C4637" s="3" t="str" cm="1">
        <f t="array" ref="C4637">_xlfn.IFS(LEFT(A4637,1)="1","1+2 kvartal",LEFT(A4637,1)="2","1+2 kvartal",LEFT(A4637,1)="3","3+4 kvartal",LEFT(A4637,1)="4","3+4 kvartal")</f>
        <v>3+4 kvartal</v>
      </c>
      <c r="D4637" s="3" t="s">
        <v>104</v>
      </c>
      <c r="E4637" s="3" t="s">
        <v>38</v>
      </c>
      <c r="F4637" s="4">
        <v>1673</v>
      </c>
      <c r="G4637" s="14">
        <v>4.8</v>
      </c>
    </row>
    <row r="4638" spans="1:7" x14ac:dyDescent="0.25">
      <c r="A4638" s="3" t="s">
        <v>188</v>
      </c>
      <c r="B4638" s="3">
        <f t="shared" si="72"/>
        <v>2023</v>
      </c>
      <c r="C4638" s="3" t="str" cm="1">
        <f t="array" ref="C4638">_xlfn.IFS(LEFT(A4638,1)="1","1+2 kvartal",LEFT(A4638,1)="2","1+2 kvartal",LEFT(A4638,1)="3","3+4 kvartal",LEFT(A4638,1)="4","3+4 kvartal")</f>
        <v>3+4 kvartal</v>
      </c>
      <c r="D4638" s="3" t="s">
        <v>104</v>
      </c>
      <c r="E4638" s="3" t="s">
        <v>39</v>
      </c>
      <c r="F4638" s="4">
        <v>3293</v>
      </c>
      <c r="G4638" s="14">
        <v>8.4</v>
      </c>
    </row>
    <row r="4639" spans="1:7" x14ac:dyDescent="0.25">
      <c r="A4639" s="3" t="s">
        <v>188</v>
      </c>
      <c r="B4639" s="3">
        <f t="shared" si="72"/>
        <v>2023</v>
      </c>
      <c r="C4639" s="3" t="str" cm="1">
        <f t="array" ref="C4639">_xlfn.IFS(LEFT(A4639,1)="1","1+2 kvartal",LEFT(A4639,1)="2","1+2 kvartal",LEFT(A4639,1)="3","3+4 kvartal",LEFT(A4639,1)="4","3+4 kvartal")</f>
        <v>3+4 kvartal</v>
      </c>
      <c r="D4639" s="3" t="s">
        <v>104</v>
      </c>
      <c r="E4639" s="3" t="s">
        <v>40</v>
      </c>
      <c r="F4639" s="4">
        <v>3450</v>
      </c>
      <c r="G4639" s="14">
        <v>7.5</v>
      </c>
    </row>
    <row r="4640" spans="1:7" x14ac:dyDescent="0.25">
      <c r="A4640" s="3" t="s">
        <v>188</v>
      </c>
      <c r="B4640" s="3">
        <f t="shared" si="72"/>
        <v>2023</v>
      </c>
      <c r="C4640" s="3" t="str" cm="1">
        <f t="array" ref="C4640">_xlfn.IFS(LEFT(A4640,1)="1","1+2 kvartal",LEFT(A4640,1)="2","1+2 kvartal",LEFT(A4640,1)="3","3+4 kvartal",LEFT(A4640,1)="4","3+4 kvartal")</f>
        <v>3+4 kvartal</v>
      </c>
      <c r="D4640" s="3" t="s">
        <v>104</v>
      </c>
      <c r="E4640" s="3" t="s">
        <v>41</v>
      </c>
      <c r="F4640" s="4">
        <v>2272</v>
      </c>
      <c r="G4640" s="14">
        <v>6.2</v>
      </c>
    </row>
    <row r="4641" spans="1:7" x14ac:dyDescent="0.25">
      <c r="A4641" s="3" t="s">
        <v>188</v>
      </c>
      <c r="B4641" s="3">
        <f t="shared" si="72"/>
        <v>2023</v>
      </c>
      <c r="C4641" s="3" t="str" cm="1">
        <f t="array" ref="C4641">_xlfn.IFS(LEFT(A4641,1)="1","1+2 kvartal",LEFT(A4641,1)="2","1+2 kvartal",LEFT(A4641,1)="3","3+4 kvartal",LEFT(A4641,1)="4","3+4 kvartal")</f>
        <v>3+4 kvartal</v>
      </c>
      <c r="D4641" s="3" t="s">
        <v>104</v>
      </c>
      <c r="E4641" s="3" t="s">
        <v>42</v>
      </c>
      <c r="F4641" s="4">
        <v>4534</v>
      </c>
      <c r="G4641" s="14">
        <v>7.3</v>
      </c>
    </row>
    <row r="4642" spans="1:7" x14ac:dyDescent="0.25">
      <c r="A4642" s="3" t="s">
        <v>188</v>
      </c>
      <c r="B4642" s="3">
        <f t="shared" si="72"/>
        <v>2023</v>
      </c>
      <c r="C4642" s="3" t="str" cm="1">
        <f t="array" ref="C4642">_xlfn.IFS(LEFT(A4642,1)="1","1+2 kvartal",LEFT(A4642,1)="2","1+2 kvartal",LEFT(A4642,1)="3","3+4 kvartal",LEFT(A4642,1)="4","3+4 kvartal")</f>
        <v>3+4 kvartal</v>
      </c>
      <c r="D4642" s="3" t="s">
        <v>104</v>
      </c>
      <c r="E4642" s="3" t="s">
        <v>43</v>
      </c>
      <c r="F4642" s="4">
        <v>1953</v>
      </c>
      <c r="G4642" s="14">
        <v>5.7</v>
      </c>
    </row>
    <row r="4643" spans="1:7" x14ac:dyDescent="0.25">
      <c r="A4643" s="3" t="s">
        <v>188</v>
      </c>
      <c r="B4643" s="3">
        <f t="shared" si="72"/>
        <v>2023</v>
      </c>
      <c r="C4643" s="3" t="str" cm="1">
        <f t="array" ref="C4643">_xlfn.IFS(LEFT(A4643,1)="1","1+2 kvartal",LEFT(A4643,1)="2","1+2 kvartal",LEFT(A4643,1)="3","3+4 kvartal",LEFT(A4643,1)="4","3+4 kvartal")</f>
        <v>3+4 kvartal</v>
      </c>
      <c r="D4643" s="3" t="s">
        <v>104</v>
      </c>
      <c r="E4643" s="3" t="s">
        <v>44</v>
      </c>
      <c r="F4643" s="4">
        <v>2061</v>
      </c>
      <c r="G4643" s="14">
        <v>5.7</v>
      </c>
    </row>
    <row r="4644" spans="1:7" x14ac:dyDescent="0.25">
      <c r="A4644" s="3" t="s">
        <v>188</v>
      </c>
      <c r="B4644" s="3">
        <f t="shared" si="72"/>
        <v>2023</v>
      </c>
      <c r="C4644" s="3" t="str" cm="1">
        <f t="array" ref="C4644">_xlfn.IFS(LEFT(A4644,1)="1","1+2 kvartal",LEFT(A4644,1)="2","1+2 kvartal",LEFT(A4644,1)="3","3+4 kvartal",LEFT(A4644,1)="4","3+4 kvartal")</f>
        <v>3+4 kvartal</v>
      </c>
      <c r="D4644" s="3" t="s">
        <v>104</v>
      </c>
      <c r="E4644" s="3" t="s">
        <v>45</v>
      </c>
      <c r="F4644" s="4">
        <v>422</v>
      </c>
      <c r="G4644" s="4">
        <v>3</v>
      </c>
    </row>
    <row r="4645" spans="1:7" x14ac:dyDescent="0.25">
      <c r="A4645" s="3" t="s">
        <v>188</v>
      </c>
      <c r="B4645" s="3">
        <f t="shared" si="72"/>
        <v>2023</v>
      </c>
      <c r="C4645" s="3" t="str" cm="1">
        <f t="array" ref="C4645">_xlfn.IFS(LEFT(A4645,1)="1","1+2 kvartal",LEFT(A4645,1)="2","1+2 kvartal",LEFT(A4645,1)="3","3+4 kvartal",LEFT(A4645,1)="4","3+4 kvartal")</f>
        <v>3+4 kvartal</v>
      </c>
      <c r="D4645" s="3" t="s">
        <v>104</v>
      </c>
      <c r="E4645" s="3" t="s">
        <v>46</v>
      </c>
      <c r="F4645" s="4">
        <v>1696</v>
      </c>
      <c r="G4645" s="14">
        <v>6.4</v>
      </c>
    </row>
    <row r="4646" spans="1:7" x14ac:dyDescent="0.25">
      <c r="A4646" s="3" t="s">
        <v>188</v>
      </c>
      <c r="B4646" s="3">
        <f t="shared" si="72"/>
        <v>2023</v>
      </c>
      <c r="C4646" s="3" t="str" cm="1">
        <f t="array" ref="C4646">_xlfn.IFS(LEFT(A4646,1)="1","1+2 kvartal",LEFT(A4646,1)="2","1+2 kvartal",LEFT(A4646,1)="3","3+4 kvartal",LEFT(A4646,1)="4","3+4 kvartal")</f>
        <v>3+4 kvartal</v>
      </c>
      <c r="D4646" s="3" t="s">
        <v>104</v>
      </c>
      <c r="E4646" s="3" t="s">
        <v>47</v>
      </c>
      <c r="F4646" s="4">
        <v>1125</v>
      </c>
      <c r="G4646" s="14">
        <v>7.3</v>
      </c>
    </row>
    <row r="4647" spans="1:7" x14ac:dyDescent="0.25">
      <c r="A4647" s="3" t="s">
        <v>188</v>
      </c>
      <c r="B4647" s="3">
        <f t="shared" si="72"/>
        <v>2023</v>
      </c>
      <c r="C4647" s="3" t="str" cm="1">
        <f t="array" ref="C4647">_xlfn.IFS(LEFT(A4647,1)="1","1+2 kvartal",LEFT(A4647,1)="2","1+2 kvartal",LEFT(A4647,1)="3","3+4 kvartal",LEFT(A4647,1)="4","3+4 kvartal")</f>
        <v>3+4 kvartal</v>
      </c>
      <c r="D4647" s="3" t="s">
        <v>104</v>
      </c>
      <c r="E4647" s="3" t="s">
        <v>48</v>
      </c>
      <c r="F4647" s="4">
        <v>1782</v>
      </c>
      <c r="G4647" s="14">
        <v>7.8</v>
      </c>
    </row>
    <row r="4648" spans="1:7" x14ac:dyDescent="0.25">
      <c r="A4648" s="3" t="s">
        <v>188</v>
      </c>
      <c r="B4648" s="3">
        <f t="shared" si="72"/>
        <v>2023</v>
      </c>
      <c r="C4648" s="3" t="str" cm="1">
        <f t="array" ref="C4648">_xlfn.IFS(LEFT(A4648,1)="1","1+2 kvartal",LEFT(A4648,1)="2","1+2 kvartal",LEFT(A4648,1)="3","3+4 kvartal",LEFT(A4648,1)="4","3+4 kvartal")</f>
        <v>3+4 kvartal</v>
      </c>
      <c r="D4648" s="3" t="s">
        <v>104</v>
      </c>
      <c r="E4648" s="3" t="s">
        <v>49</v>
      </c>
      <c r="F4648" s="4">
        <v>3077</v>
      </c>
      <c r="G4648" s="14">
        <v>10.199999999999999</v>
      </c>
    </row>
    <row r="4649" spans="1:7" x14ac:dyDescent="0.25">
      <c r="A4649" s="3" t="s">
        <v>188</v>
      </c>
      <c r="B4649" s="3">
        <f t="shared" si="72"/>
        <v>2023</v>
      </c>
      <c r="C4649" s="3" t="str" cm="1">
        <f t="array" ref="C4649">_xlfn.IFS(LEFT(A4649,1)="1","1+2 kvartal",LEFT(A4649,1)="2","1+2 kvartal",LEFT(A4649,1)="3","3+4 kvartal",LEFT(A4649,1)="4","3+4 kvartal")</f>
        <v>3+4 kvartal</v>
      </c>
      <c r="D4649" s="3" t="s">
        <v>104</v>
      </c>
      <c r="E4649" s="3" t="s">
        <v>50</v>
      </c>
      <c r="F4649" s="4">
        <v>1095</v>
      </c>
      <c r="G4649" s="14">
        <v>7.6</v>
      </c>
    </row>
    <row r="4650" spans="1:7" x14ac:dyDescent="0.25">
      <c r="A4650" s="3" t="s">
        <v>188</v>
      </c>
      <c r="B4650" s="3">
        <f t="shared" si="72"/>
        <v>2023</v>
      </c>
      <c r="C4650" s="3" t="str" cm="1">
        <f t="array" ref="C4650">_xlfn.IFS(LEFT(A4650,1)="1","1+2 kvartal",LEFT(A4650,1)="2","1+2 kvartal",LEFT(A4650,1)="3","3+4 kvartal",LEFT(A4650,1)="4","3+4 kvartal")</f>
        <v>3+4 kvartal</v>
      </c>
      <c r="D4650" s="3" t="s">
        <v>104</v>
      </c>
      <c r="E4650" s="3" t="s">
        <v>51</v>
      </c>
      <c r="F4650" s="4">
        <v>3654</v>
      </c>
      <c r="G4650" s="4">
        <v>6</v>
      </c>
    </row>
    <row r="4651" spans="1:7" x14ac:dyDescent="0.25">
      <c r="A4651" s="3" t="s">
        <v>188</v>
      </c>
      <c r="B4651" s="3">
        <f t="shared" si="72"/>
        <v>2023</v>
      </c>
      <c r="C4651" s="3" t="str" cm="1">
        <f t="array" ref="C4651">_xlfn.IFS(LEFT(A4651,1)="1","1+2 kvartal",LEFT(A4651,1)="2","1+2 kvartal",LEFT(A4651,1)="3","3+4 kvartal",LEFT(A4651,1)="4","3+4 kvartal")</f>
        <v>3+4 kvartal</v>
      </c>
      <c r="D4651" s="3" t="s">
        <v>104</v>
      </c>
      <c r="E4651" s="3" t="s">
        <v>52</v>
      </c>
      <c r="F4651" s="4">
        <v>16057</v>
      </c>
      <c r="G4651" s="14">
        <v>3.3</v>
      </c>
    </row>
    <row r="4652" spans="1:7" x14ac:dyDescent="0.25">
      <c r="A4652" s="3" t="s">
        <v>188</v>
      </c>
      <c r="B4652" s="3">
        <f t="shared" si="72"/>
        <v>2023</v>
      </c>
      <c r="C4652" s="3" t="str" cm="1">
        <f t="array" ref="C4652">_xlfn.IFS(LEFT(A4652,1)="1","1+2 kvartal",LEFT(A4652,1)="2","1+2 kvartal",LEFT(A4652,1)="3","3+4 kvartal",LEFT(A4652,1)="4","3+4 kvartal")</f>
        <v>3+4 kvartal</v>
      </c>
      <c r="D4652" s="3" t="s">
        <v>104</v>
      </c>
      <c r="E4652" s="3" t="s">
        <v>53</v>
      </c>
      <c r="F4652" s="4">
        <v>2523</v>
      </c>
      <c r="G4652" s="14">
        <v>6.3</v>
      </c>
    </row>
    <row r="4653" spans="1:7" x14ac:dyDescent="0.25">
      <c r="A4653" s="3" t="s">
        <v>188</v>
      </c>
      <c r="B4653" s="3">
        <f t="shared" si="72"/>
        <v>2023</v>
      </c>
      <c r="C4653" s="3" t="str" cm="1">
        <f t="array" ref="C4653">_xlfn.IFS(LEFT(A4653,1)="1","1+2 kvartal",LEFT(A4653,1)="2","1+2 kvartal",LEFT(A4653,1)="3","3+4 kvartal",LEFT(A4653,1)="4","3+4 kvartal")</f>
        <v>3+4 kvartal</v>
      </c>
      <c r="D4653" s="3" t="s">
        <v>104</v>
      </c>
      <c r="E4653" s="3" t="s">
        <v>54</v>
      </c>
      <c r="F4653" s="4">
        <v>773</v>
      </c>
      <c r="G4653" s="14">
        <v>11.2</v>
      </c>
    </row>
    <row r="4654" spans="1:7" x14ac:dyDescent="0.25">
      <c r="A4654" s="3" t="s">
        <v>188</v>
      </c>
      <c r="B4654" s="3">
        <f t="shared" si="72"/>
        <v>2023</v>
      </c>
      <c r="C4654" s="3" t="str" cm="1">
        <f t="array" ref="C4654">_xlfn.IFS(LEFT(A4654,1)="1","1+2 kvartal",LEFT(A4654,1)="2","1+2 kvartal",LEFT(A4654,1)="3","3+4 kvartal",LEFT(A4654,1)="4","3+4 kvartal")</f>
        <v>3+4 kvartal</v>
      </c>
      <c r="D4654" s="3" t="s">
        <v>104</v>
      </c>
      <c r="E4654" s="3" t="s">
        <v>55</v>
      </c>
      <c r="F4654" s="4">
        <v>870</v>
      </c>
      <c r="G4654" s="4">
        <v>5</v>
      </c>
    </row>
    <row r="4655" spans="1:7" x14ac:dyDescent="0.25">
      <c r="A4655" s="3" t="s">
        <v>188</v>
      </c>
      <c r="B4655" s="3">
        <f t="shared" si="72"/>
        <v>2023</v>
      </c>
      <c r="C4655" s="3" t="str" cm="1">
        <f t="array" ref="C4655">_xlfn.IFS(LEFT(A4655,1)="1","1+2 kvartal",LEFT(A4655,1)="2","1+2 kvartal",LEFT(A4655,1)="3","3+4 kvartal",LEFT(A4655,1)="4","3+4 kvartal")</f>
        <v>3+4 kvartal</v>
      </c>
      <c r="D4655" s="3" t="s">
        <v>104</v>
      </c>
      <c r="E4655" s="3" t="s">
        <v>56</v>
      </c>
      <c r="F4655" s="4">
        <v>983</v>
      </c>
      <c r="G4655" s="14">
        <v>8.4</v>
      </c>
    </row>
    <row r="4656" spans="1:7" x14ac:dyDescent="0.25">
      <c r="A4656" s="3" t="s">
        <v>188</v>
      </c>
      <c r="B4656" s="3">
        <f t="shared" si="72"/>
        <v>2023</v>
      </c>
      <c r="C4656" s="3" t="str" cm="1">
        <f t="array" ref="C4656">_xlfn.IFS(LEFT(A4656,1)="1","1+2 kvartal",LEFT(A4656,1)="2","1+2 kvartal",LEFT(A4656,1)="3","3+4 kvartal",LEFT(A4656,1)="4","3+4 kvartal")</f>
        <v>3+4 kvartal</v>
      </c>
      <c r="D4656" s="3" t="s">
        <v>104</v>
      </c>
      <c r="E4656" s="3" t="s">
        <v>57</v>
      </c>
      <c r="F4656" s="4">
        <v>3431</v>
      </c>
      <c r="G4656" s="14">
        <v>14.6</v>
      </c>
    </row>
    <row r="4657" spans="1:7" x14ac:dyDescent="0.25">
      <c r="A4657" s="3" t="s">
        <v>188</v>
      </c>
      <c r="B4657" s="3">
        <f t="shared" si="72"/>
        <v>2023</v>
      </c>
      <c r="C4657" s="3" t="str" cm="1">
        <f t="array" ref="C4657">_xlfn.IFS(LEFT(A4657,1)="1","1+2 kvartal",LEFT(A4657,1)="2","1+2 kvartal",LEFT(A4657,1)="3","3+4 kvartal",LEFT(A4657,1)="4","3+4 kvartal")</f>
        <v>3+4 kvartal</v>
      </c>
      <c r="D4657" s="3" t="s">
        <v>104</v>
      </c>
      <c r="E4657" s="3" t="s">
        <v>58</v>
      </c>
      <c r="F4657" s="4">
        <v>1182</v>
      </c>
      <c r="G4657" s="14">
        <v>3.1</v>
      </c>
    </row>
    <row r="4658" spans="1:7" x14ac:dyDescent="0.25">
      <c r="A4658" s="3" t="s">
        <v>188</v>
      </c>
      <c r="B4658" s="3">
        <f t="shared" si="72"/>
        <v>2023</v>
      </c>
      <c r="C4658" s="3" t="str" cm="1">
        <f t="array" ref="C4658">_xlfn.IFS(LEFT(A4658,1)="1","1+2 kvartal",LEFT(A4658,1)="2","1+2 kvartal",LEFT(A4658,1)="3","3+4 kvartal",LEFT(A4658,1)="4","3+4 kvartal")</f>
        <v>3+4 kvartal</v>
      </c>
      <c r="D4658" s="3" t="s">
        <v>104</v>
      </c>
      <c r="E4658" s="3" t="s">
        <v>59</v>
      </c>
      <c r="F4658" s="4">
        <v>80</v>
      </c>
      <c r="G4658" s="14">
        <v>8.5</v>
      </c>
    </row>
    <row r="4659" spans="1:7" x14ac:dyDescent="0.25">
      <c r="A4659" s="3" t="s">
        <v>188</v>
      </c>
      <c r="B4659" s="3">
        <f t="shared" si="72"/>
        <v>2023</v>
      </c>
      <c r="C4659" s="3" t="str" cm="1">
        <f t="array" ref="C4659">_xlfn.IFS(LEFT(A4659,1)="1","1+2 kvartal",LEFT(A4659,1)="2","1+2 kvartal",LEFT(A4659,1)="3","3+4 kvartal",LEFT(A4659,1)="4","3+4 kvartal")</f>
        <v>3+4 kvartal</v>
      </c>
      <c r="D4659" s="3" t="s">
        <v>104</v>
      </c>
      <c r="E4659" s="3" t="s">
        <v>60</v>
      </c>
      <c r="F4659" s="4">
        <v>1958</v>
      </c>
      <c r="G4659" s="14">
        <v>7.6</v>
      </c>
    </row>
    <row r="4660" spans="1:7" x14ac:dyDescent="0.25">
      <c r="A4660" s="3" t="s">
        <v>188</v>
      </c>
      <c r="B4660" s="3">
        <f t="shared" si="72"/>
        <v>2023</v>
      </c>
      <c r="C4660" s="3" t="str" cm="1">
        <f t="array" ref="C4660">_xlfn.IFS(LEFT(A4660,1)="1","1+2 kvartal",LEFT(A4660,1)="2","1+2 kvartal",LEFT(A4660,1)="3","3+4 kvartal",LEFT(A4660,1)="4","3+4 kvartal")</f>
        <v>3+4 kvartal</v>
      </c>
      <c r="D4660" s="3" t="s">
        <v>104</v>
      </c>
      <c r="E4660" s="3" t="s">
        <v>61</v>
      </c>
      <c r="F4660" s="4">
        <v>1595</v>
      </c>
      <c r="G4660" s="14">
        <v>6.5</v>
      </c>
    </row>
    <row r="4661" spans="1:7" x14ac:dyDescent="0.25">
      <c r="A4661" s="3" t="s">
        <v>188</v>
      </c>
      <c r="B4661" s="3">
        <f t="shared" si="72"/>
        <v>2023</v>
      </c>
      <c r="C4661" s="3" t="str" cm="1">
        <f t="array" ref="C4661">_xlfn.IFS(LEFT(A4661,1)="1","1+2 kvartal",LEFT(A4661,1)="2","1+2 kvartal",LEFT(A4661,1)="3","3+4 kvartal",LEFT(A4661,1)="4","3+4 kvartal")</f>
        <v>3+4 kvartal</v>
      </c>
      <c r="D4661" s="3" t="s">
        <v>104</v>
      </c>
      <c r="E4661" s="3" t="s">
        <v>62</v>
      </c>
      <c r="F4661" s="4">
        <v>1130</v>
      </c>
      <c r="G4661" s="14">
        <v>9.5</v>
      </c>
    </row>
    <row r="4662" spans="1:7" x14ac:dyDescent="0.25">
      <c r="A4662" s="3" t="s">
        <v>188</v>
      </c>
      <c r="B4662" s="3">
        <f t="shared" si="72"/>
        <v>2023</v>
      </c>
      <c r="C4662" s="3" t="str" cm="1">
        <f t="array" ref="C4662">_xlfn.IFS(LEFT(A4662,1)="1","1+2 kvartal",LEFT(A4662,1)="2","1+2 kvartal",LEFT(A4662,1)="3","3+4 kvartal",LEFT(A4662,1)="4","3+4 kvartal")</f>
        <v>3+4 kvartal</v>
      </c>
      <c r="D4662" s="3" t="s">
        <v>104</v>
      </c>
      <c r="E4662" s="3" t="s">
        <v>63</v>
      </c>
      <c r="F4662" s="4">
        <v>2060</v>
      </c>
      <c r="G4662" s="4">
        <v>9</v>
      </c>
    </row>
    <row r="4663" spans="1:7" x14ac:dyDescent="0.25">
      <c r="A4663" s="3" t="s">
        <v>188</v>
      </c>
      <c r="B4663" s="3">
        <f t="shared" si="72"/>
        <v>2023</v>
      </c>
      <c r="C4663" s="3" t="str" cm="1">
        <f t="array" ref="C4663">_xlfn.IFS(LEFT(A4663,1)="1","1+2 kvartal",LEFT(A4663,1)="2","1+2 kvartal",LEFT(A4663,1)="3","3+4 kvartal",LEFT(A4663,1)="4","3+4 kvartal")</f>
        <v>3+4 kvartal</v>
      </c>
      <c r="D4663" s="3" t="s">
        <v>104</v>
      </c>
      <c r="E4663" s="3" t="s">
        <v>64</v>
      </c>
      <c r="F4663" s="4">
        <v>1418</v>
      </c>
      <c r="G4663" s="14">
        <v>7.7</v>
      </c>
    </row>
    <row r="4664" spans="1:7" x14ac:dyDescent="0.25">
      <c r="A4664" s="3" t="s">
        <v>188</v>
      </c>
      <c r="B4664" s="3">
        <f t="shared" si="72"/>
        <v>2023</v>
      </c>
      <c r="C4664" s="3" t="str" cm="1">
        <f t="array" ref="C4664">_xlfn.IFS(LEFT(A4664,1)="1","1+2 kvartal",LEFT(A4664,1)="2","1+2 kvartal",LEFT(A4664,1)="3","3+4 kvartal",LEFT(A4664,1)="4","3+4 kvartal")</f>
        <v>3+4 kvartal</v>
      </c>
      <c r="D4664" s="3" t="s">
        <v>104</v>
      </c>
      <c r="E4664" s="3" t="s">
        <v>65</v>
      </c>
      <c r="F4664" s="4">
        <v>1930</v>
      </c>
      <c r="G4664" s="14">
        <v>9.8000000000000007</v>
      </c>
    </row>
    <row r="4665" spans="1:7" x14ac:dyDescent="0.25">
      <c r="A4665" s="3" t="s">
        <v>188</v>
      </c>
      <c r="B4665" s="3">
        <f t="shared" si="72"/>
        <v>2023</v>
      </c>
      <c r="C4665" s="3" t="str" cm="1">
        <f t="array" ref="C4665">_xlfn.IFS(LEFT(A4665,1)="1","1+2 kvartal",LEFT(A4665,1)="2","1+2 kvartal",LEFT(A4665,1)="3","3+4 kvartal",LEFT(A4665,1)="4","3+4 kvartal")</f>
        <v>3+4 kvartal</v>
      </c>
      <c r="D4665" s="3" t="s">
        <v>104</v>
      </c>
      <c r="E4665" s="3" t="s">
        <v>66</v>
      </c>
      <c r="F4665" s="4">
        <v>3735</v>
      </c>
      <c r="G4665" s="4">
        <v>7</v>
      </c>
    </row>
    <row r="4666" spans="1:7" x14ac:dyDescent="0.25">
      <c r="A4666" s="3" t="s">
        <v>188</v>
      </c>
      <c r="B4666" s="3">
        <f t="shared" si="72"/>
        <v>2023</v>
      </c>
      <c r="C4666" s="3" t="str" cm="1">
        <f t="array" ref="C4666">_xlfn.IFS(LEFT(A4666,1)="1","1+2 kvartal",LEFT(A4666,1)="2","1+2 kvartal",LEFT(A4666,1)="3","3+4 kvartal",LEFT(A4666,1)="4","3+4 kvartal")</f>
        <v>3+4 kvartal</v>
      </c>
      <c r="D4666" s="3" t="s">
        <v>104</v>
      </c>
      <c r="E4666" s="3" t="s">
        <v>67</v>
      </c>
      <c r="F4666" s="4">
        <v>856</v>
      </c>
      <c r="G4666" s="4">
        <v>6</v>
      </c>
    </row>
    <row r="4667" spans="1:7" x14ac:dyDescent="0.25">
      <c r="A4667" s="3" t="s">
        <v>188</v>
      </c>
      <c r="B4667" s="3">
        <f t="shared" si="72"/>
        <v>2023</v>
      </c>
      <c r="C4667" s="3" t="str" cm="1">
        <f t="array" ref="C4667">_xlfn.IFS(LEFT(A4667,1)="1","1+2 kvartal",LEFT(A4667,1)="2","1+2 kvartal",LEFT(A4667,1)="3","3+4 kvartal",LEFT(A4667,1)="4","3+4 kvartal")</f>
        <v>3+4 kvartal</v>
      </c>
      <c r="D4667" s="3" t="s">
        <v>104</v>
      </c>
      <c r="E4667" s="3" t="s">
        <v>68</v>
      </c>
      <c r="F4667" s="4">
        <v>10194</v>
      </c>
      <c r="G4667" s="14">
        <v>7.2</v>
      </c>
    </row>
    <row r="4668" spans="1:7" x14ac:dyDescent="0.25">
      <c r="A4668" s="3" t="s">
        <v>188</v>
      </c>
      <c r="B4668" s="3">
        <f t="shared" si="72"/>
        <v>2023</v>
      </c>
      <c r="C4668" s="3" t="str" cm="1">
        <f t="array" ref="C4668">_xlfn.IFS(LEFT(A4668,1)="1","1+2 kvartal",LEFT(A4668,1)="2","1+2 kvartal",LEFT(A4668,1)="3","3+4 kvartal",LEFT(A4668,1)="4","3+4 kvartal")</f>
        <v>3+4 kvartal</v>
      </c>
      <c r="D4668" s="3" t="s">
        <v>104</v>
      </c>
      <c r="E4668" s="3" t="s">
        <v>69</v>
      </c>
      <c r="F4668" s="4">
        <v>2053</v>
      </c>
      <c r="G4668" s="14">
        <v>10.8</v>
      </c>
    </row>
    <row r="4669" spans="1:7" x14ac:dyDescent="0.25">
      <c r="A4669" s="3" t="s">
        <v>188</v>
      </c>
      <c r="B4669" s="3">
        <f t="shared" si="72"/>
        <v>2023</v>
      </c>
      <c r="C4669" s="3" t="str" cm="1">
        <f t="array" ref="C4669">_xlfn.IFS(LEFT(A4669,1)="1","1+2 kvartal",LEFT(A4669,1)="2","1+2 kvartal",LEFT(A4669,1)="3","3+4 kvartal",LEFT(A4669,1)="4","3+4 kvartal")</f>
        <v>3+4 kvartal</v>
      </c>
      <c r="D4669" s="3" t="s">
        <v>104</v>
      </c>
      <c r="E4669" s="3" t="s">
        <v>70</v>
      </c>
      <c r="F4669" s="4">
        <v>4947</v>
      </c>
      <c r="G4669" s="14">
        <v>7.7</v>
      </c>
    </row>
    <row r="4670" spans="1:7" x14ac:dyDescent="0.25">
      <c r="A4670" s="3" t="s">
        <v>188</v>
      </c>
      <c r="B4670" s="3">
        <f t="shared" si="72"/>
        <v>2023</v>
      </c>
      <c r="C4670" s="3" t="str" cm="1">
        <f t="array" ref="C4670">_xlfn.IFS(LEFT(A4670,1)="1","1+2 kvartal",LEFT(A4670,1)="2","1+2 kvartal",LEFT(A4670,1)="3","3+4 kvartal",LEFT(A4670,1)="4","3+4 kvartal")</f>
        <v>3+4 kvartal</v>
      </c>
      <c r="D4670" s="3" t="s">
        <v>104</v>
      </c>
      <c r="E4670" s="3" t="s">
        <v>71</v>
      </c>
      <c r="F4670" s="4">
        <v>921</v>
      </c>
      <c r="G4670" s="14">
        <v>4.9000000000000004</v>
      </c>
    </row>
    <row r="4671" spans="1:7" x14ac:dyDescent="0.25">
      <c r="A4671" s="3" t="s">
        <v>188</v>
      </c>
      <c r="B4671" s="3">
        <f t="shared" si="72"/>
        <v>2023</v>
      </c>
      <c r="C4671" s="3" t="str" cm="1">
        <f t="array" ref="C4671">_xlfn.IFS(LEFT(A4671,1)="1","1+2 kvartal",LEFT(A4671,1)="2","1+2 kvartal",LEFT(A4671,1)="3","3+4 kvartal",LEFT(A4671,1)="4","3+4 kvartal")</f>
        <v>3+4 kvartal</v>
      </c>
      <c r="D4671" s="3" t="s">
        <v>104</v>
      </c>
      <c r="E4671" s="3" t="s">
        <v>72</v>
      </c>
      <c r="F4671" s="4">
        <v>2487</v>
      </c>
      <c r="G4671" s="14">
        <v>7.2</v>
      </c>
    </row>
    <row r="4672" spans="1:7" x14ac:dyDescent="0.25">
      <c r="A4672" s="3" t="s">
        <v>188</v>
      </c>
      <c r="B4672" s="3">
        <f t="shared" si="72"/>
        <v>2023</v>
      </c>
      <c r="C4672" s="3" t="str" cm="1">
        <f t="array" ref="C4672">_xlfn.IFS(LEFT(A4672,1)="1","1+2 kvartal",LEFT(A4672,1)="2","1+2 kvartal",LEFT(A4672,1)="3","3+4 kvartal",LEFT(A4672,1)="4","3+4 kvartal")</f>
        <v>3+4 kvartal</v>
      </c>
      <c r="D4672" s="3" t="s">
        <v>104</v>
      </c>
      <c r="E4672" s="3" t="s">
        <v>73</v>
      </c>
      <c r="F4672" s="4">
        <v>1511</v>
      </c>
      <c r="G4672" s="14">
        <v>6.4</v>
      </c>
    </row>
    <row r="4673" spans="1:7" x14ac:dyDescent="0.25">
      <c r="A4673" s="3" t="s">
        <v>188</v>
      </c>
      <c r="B4673" s="3">
        <f t="shared" si="72"/>
        <v>2023</v>
      </c>
      <c r="C4673" s="3" t="str" cm="1">
        <f t="array" ref="C4673">_xlfn.IFS(LEFT(A4673,1)="1","1+2 kvartal",LEFT(A4673,1)="2","1+2 kvartal",LEFT(A4673,1)="3","3+4 kvartal",LEFT(A4673,1)="4","3+4 kvartal")</f>
        <v>3+4 kvartal</v>
      </c>
      <c r="D4673" s="3" t="s">
        <v>104</v>
      </c>
      <c r="E4673" s="3" t="s">
        <v>74</v>
      </c>
      <c r="F4673" s="4">
        <v>2986</v>
      </c>
      <c r="G4673" s="14">
        <v>5.0999999999999996</v>
      </c>
    </row>
    <row r="4674" spans="1:7" x14ac:dyDescent="0.25">
      <c r="A4674" s="3" t="s">
        <v>188</v>
      </c>
      <c r="B4674" s="3">
        <f t="shared" si="72"/>
        <v>2023</v>
      </c>
      <c r="C4674" s="3" t="str" cm="1">
        <f t="array" ref="C4674">_xlfn.IFS(LEFT(A4674,1)="1","1+2 kvartal",LEFT(A4674,1)="2","1+2 kvartal",LEFT(A4674,1)="3","3+4 kvartal",LEFT(A4674,1)="4","3+4 kvartal")</f>
        <v>3+4 kvartal</v>
      </c>
      <c r="D4674" s="3" t="s">
        <v>104</v>
      </c>
      <c r="E4674" s="3" t="s">
        <v>75</v>
      </c>
      <c r="F4674" s="4">
        <v>1173</v>
      </c>
      <c r="G4674" s="14">
        <v>3.5</v>
      </c>
    </row>
    <row r="4675" spans="1:7" x14ac:dyDescent="0.25">
      <c r="A4675" s="3" t="s">
        <v>188</v>
      </c>
      <c r="B4675" s="3">
        <f t="shared" si="72"/>
        <v>2023</v>
      </c>
      <c r="C4675" s="3" t="str" cm="1">
        <f t="array" ref="C4675">_xlfn.IFS(LEFT(A4675,1)="1","1+2 kvartal",LEFT(A4675,1)="2","1+2 kvartal",LEFT(A4675,1)="3","3+4 kvartal",LEFT(A4675,1)="4","3+4 kvartal")</f>
        <v>3+4 kvartal</v>
      </c>
      <c r="D4675" s="3" t="s">
        <v>104</v>
      </c>
      <c r="E4675" s="3" t="s">
        <v>76</v>
      </c>
      <c r="F4675" s="4">
        <v>1357</v>
      </c>
      <c r="G4675" s="14">
        <v>4.9000000000000004</v>
      </c>
    </row>
    <row r="4676" spans="1:7" x14ac:dyDescent="0.25">
      <c r="A4676" s="3" t="s">
        <v>188</v>
      </c>
      <c r="B4676" s="3">
        <f t="shared" ref="B4676:B4739" si="73">VALUE(RIGHT(A4676,4))</f>
        <v>2023</v>
      </c>
      <c r="C4676" s="3" t="str" cm="1">
        <f t="array" ref="C4676">_xlfn.IFS(LEFT(A4676,1)="1","1+2 kvartal",LEFT(A4676,1)="2","1+2 kvartal",LEFT(A4676,1)="3","3+4 kvartal",LEFT(A4676,1)="4","3+4 kvartal")</f>
        <v>3+4 kvartal</v>
      </c>
      <c r="D4676" s="3" t="s">
        <v>104</v>
      </c>
      <c r="E4676" s="3" t="s">
        <v>77</v>
      </c>
      <c r="F4676" s="4">
        <v>166</v>
      </c>
      <c r="G4676" s="14">
        <v>7.9</v>
      </c>
    </row>
    <row r="4677" spans="1:7" x14ac:dyDescent="0.25">
      <c r="A4677" s="3" t="s">
        <v>188</v>
      </c>
      <c r="B4677" s="3">
        <f t="shared" si="73"/>
        <v>2023</v>
      </c>
      <c r="C4677" s="3" t="str" cm="1">
        <f t="array" ref="C4677">_xlfn.IFS(LEFT(A4677,1)="1","1+2 kvartal",LEFT(A4677,1)="2","1+2 kvartal",LEFT(A4677,1)="3","3+4 kvartal",LEFT(A4677,1)="4","3+4 kvartal")</f>
        <v>3+4 kvartal</v>
      </c>
      <c r="D4677" s="3" t="s">
        <v>104</v>
      </c>
      <c r="E4677" s="3" t="s">
        <v>78</v>
      </c>
      <c r="F4677" s="4">
        <v>3743</v>
      </c>
      <c r="G4677" s="4">
        <v>6</v>
      </c>
    </row>
    <row r="4678" spans="1:7" x14ac:dyDescent="0.25">
      <c r="A4678" s="3" t="s">
        <v>188</v>
      </c>
      <c r="B4678" s="3">
        <f t="shared" si="73"/>
        <v>2023</v>
      </c>
      <c r="C4678" s="3" t="str" cm="1">
        <f t="array" ref="C4678">_xlfn.IFS(LEFT(A4678,1)="1","1+2 kvartal",LEFT(A4678,1)="2","1+2 kvartal",LEFT(A4678,1)="3","3+4 kvartal",LEFT(A4678,1)="4","3+4 kvartal")</f>
        <v>3+4 kvartal</v>
      </c>
      <c r="D4678" s="3" t="s">
        <v>104</v>
      </c>
      <c r="E4678" s="3" t="s">
        <v>79</v>
      </c>
      <c r="F4678" s="4">
        <v>1872</v>
      </c>
      <c r="G4678" s="14">
        <v>4.7</v>
      </c>
    </row>
    <row r="4679" spans="1:7" x14ac:dyDescent="0.25">
      <c r="A4679" s="3" t="s">
        <v>188</v>
      </c>
      <c r="B4679" s="3">
        <f t="shared" si="73"/>
        <v>2023</v>
      </c>
      <c r="C4679" s="3" t="str" cm="1">
        <f t="array" ref="C4679">_xlfn.IFS(LEFT(A4679,1)="1","1+2 kvartal",LEFT(A4679,1)="2","1+2 kvartal",LEFT(A4679,1)="3","3+4 kvartal",LEFT(A4679,1)="4","3+4 kvartal")</f>
        <v>3+4 kvartal</v>
      </c>
      <c r="D4679" s="3" t="s">
        <v>104</v>
      </c>
      <c r="E4679" s="3" t="s">
        <v>80</v>
      </c>
      <c r="F4679" s="4">
        <v>2470</v>
      </c>
      <c r="G4679" s="14">
        <v>8.9</v>
      </c>
    </row>
    <row r="4680" spans="1:7" x14ac:dyDescent="0.25">
      <c r="A4680" s="3" t="s">
        <v>188</v>
      </c>
      <c r="B4680" s="3">
        <f t="shared" si="73"/>
        <v>2023</v>
      </c>
      <c r="C4680" s="3" t="str" cm="1">
        <f t="array" ref="C4680">_xlfn.IFS(LEFT(A4680,1)="1","1+2 kvartal",LEFT(A4680,1)="2","1+2 kvartal",LEFT(A4680,1)="3","3+4 kvartal",LEFT(A4680,1)="4","3+4 kvartal")</f>
        <v>3+4 kvartal</v>
      </c>
      <c r="D4680" s="3" t="s">
        <v>104</v>
      </c>
      <c r="E4680" s="3" t="s">
        <v>81</v>
      </c>
      <c r="F4680" s="4">
        <v>4215</v>
      </c>
      <c r="G4680" s="14">
        <v>8.3000000000000007</v>
      </c>
    </row>
    <row r="4681" spans="1:7" x14ac:dyDescent="0.25">
      <c r="A4681" s="3" t="s">
        <v>188</v>
      </c>
      <c r="B4681" s="3">
        <f t="shared" si="73"/>
        <v>2023</v>
      </c>
      <c r="C4681" s="3" t="str" cm="1">
        <f t="array" ref="C4681">_xlfn.IFS(LEFT(A4681,1)="1","1+2 kvartal",LEFT(A4681,1)="2","1+2 kvartal",LEFT(A4681,1)="3","3+4 kvartal",LEFT(A4681,1)="4","3+4 kvartal")</f>
        <v>3+4 kvartal</v>
      </c>
      <c r="D4681" s="3" t="s">
        <v>104</v>
      </c>
      <c r="E4681" s="3" t="s">
        <v>82</v>
      </c>
      <c r="F4681" s="4">
        <v>574</v>
      </c>
      <c r="G4681" s="14">
        <v>3.9</v>
      </c>
    </row>
    <row r="4682" spans="1:7" x14ac:dyDescent="0.25">
      <c r="A4682" s="3" t="s">
        <v>188</v>
      </c>
      <c r="B4682" s="3">
        <f t="shared" si="73"/>
        <v>2023</v>
      </c>
      <c r="C4682" s="3" t="str" cm="1">
        <f t="array" ref="C4682">_xlfn.IFS(LEFT(A4682,1)="1","1+2 kvartal",LEFT(A4682,1)="2","1+2 kvartal",LEFT(A4682,1)="3","3+4 kvartal",LEFT(A4682,1)="4","3+4 kvartal")</f>
        <v>3+4 kvartal</v>
      </c>
      <c r="D4682" s="3" t="s">
        <v>104</v>
      </c>
      <c r="E4682" s="3" t="s">
        <v>83</v>
      </c>
      <c r="F4682" s="4">
        <v>1361</v>
      </c>
      <c r="G4682" s="14">
        <v>7.1</v>
      </c>
    </row>
    <row r="4683" spans="1:7" x14ac:dyDescent="0.25">
      <c r="A4683" s="3" t="s">
        <v>188</v>
      </c>
      <c r="B4683" s="3">
        <f t="shared" si="73"/>
        <v>2023</v>
      </c>
      <c r="C4683" s="3" t="str" cm="1">
        <f t="array" ref="C4683">_xlfn.IFS(LEFT(A4683,1)="1","1+2 kvartal",LEFT(A4683,1)="2","1+2 kvartal",LEFT(A4683,1)="3","3+4 kvartal",LEFT(A4683,1)="4","3+4 kvartal")</f>
        <v>3+4 kvartal</v>
      </c>
      <c r="D4683" s="3" t="s">
        <v>104</v>
      </c>
      <c r="E4683" s="3" t="s">
        <v>84</v>
      </c>
      <c r="F4683" s="4">
        <v>922</v>
      </c>
      <c r="G4683" s="14">
        <v>6.4</v>
      </c>
    </row>
    <row r="4684" spans="1:7" x14ac:dyDescent="0.25">
      <c r="A4684" s="3" t="s">
        <v>188</v>
      </c>
      <c r="B4684" s="3">
        <f t="shared" si="73"/>
        <v>2023</v>
      </c>
      <c r="C4684" s="3" t="str" cm="1">
        <f t="array" ref="C4684">_xlfn.IFS(LEFT(A4684,1)="1","1+2 kvartal",LEFT(A4684,1)="2","1+2 kvartal",LEFT(A4684,1)="3","3+4 kvartal",LEFT(A4684,1)="4","3+4 kvartal")</f>
        <v>3+4 kvartal</v>
      </c>
      <c r="D4684" s="3" t="s">
        <v>104</v>
      </c>
      <c r="E4684" s="3" t="s">
        <v>85</v>
      </c>
      <c r="F4684" s="4">
        <v>1012</v>
      </c>
      <c r="G4684" s="14">
        <v>8.1999999999999993</v>
      </c>
    </row>
    <row r="4685" spans="1:7" x14ac:dyDescent="0.25">
      <c r="A4685" s="3" t="s">
        <v>188</v>
      </c>
      <c r="B4685" s="3">
        <f t="shared" si="73"/>
        <v>2023</v>
      </c>
      <c r="C4685" s="3" t="str" cm="1">
        <f t="array" ref="C4685">_xlfn.IFS(LEFT(A4685,1)="1","1+2 kvartal",LEFT(A4685,1)="2","1+2 kvartal",LEFT(A4685,1)="3","3+4 kvartal",LEFT(A4685,1)="4","3+4 kvartal")</f>
        <v>3+4 kvartal</v>
      </c>
      <c r="D4685" s="3" t="s">
        <v>104</v>
      </c>
      <c r="E4685" s="3" t="s">
        <v>86</v>
      </c>
      <c r="F4685" s="4">
        <v>2809</v>
      </c>
      <c r="G4685" s="14">
        <v>7.7</v>
      </c>
    </row>
    <row r="4686" spans="1:7" x14ac:dyDescent="0.25">
      <c r="A4686" s="3" t="s">
        <v>188</v>
      </c>
      <c r="B4686" s="3">
        <f t="shared" si="73"/>
        <v>2023</v>
      </c>
      <c r="C4686" s="3" t="str" cm="1">
        <f t="array" ref="C4686">_xlfn.IFS(LEFT(A4686,1)="1","1+2 kvartal",LEFT(A4686,1)="2","1+2 kvartal",LEFT(A4686,1)="3","3+4 kvartal",LEFT(A4686,1)="4","3+4 kvartal")</f>
        <v>3+4 kvartal</v>
      </c>
      <c r="D4686" s="3" t="s">
        <v>104</v>
      </c>
      <c r="E4686" s="3" t="s">
        <v>87</v>
      </c>
      <c r="F4686" s="4">
        <v>1619</v>
      </c>
      <c r="G4686" s="14">
        <v>6.2</v>
      </c>
    </row>
    <row r="4687" spans="1:7" x14ac:dyDescent="0.25">
      <c r="A4687" s="3" t="s">
        <v>188</v>
      </c>
      <c r="B4687" s="3">
        <f t="shared" si="73"/>
        <v>2023</v>
      </c>
      <c r="C4687" s="3" t="str" cm="1">
        <f t="array" ref="C4687">_xlfn.IFS(LEFT(A4687,1)="1","1+2 kvartal",LEFT(A4687,1)="2","1+2 kvartal",LEFT(A4687,1)="3","3+4 kvartal",LEFT(A4687,1)="4","3+4 kvartal")</f>
        <v>3+4 kvartal</v>
      </c>
      <c r="D4687" s="3" t="s">
        <v>104</v>
      </c>
      <c r="E4687" s="3" t="s">
        <v>88</v>
      </c>
      <c r="F4687" s="4">
        <v>3913</v>
      </c>
      <c r="G4687" s="14">
        <v>8.6</v>
      </c>
    </row>
    <row r="4688" spans="1:7" x14ac:dyDescent="0.25">
      <c r="A4688" s="3" t="s">
        <v>188</v>
      </c>
      <c r="B4688" s="3">
        <f t="shared" si="73"/>
        <v>2023</v>
      </c>
      <c r="C4688" s="3" t="str" cm="1">
        <f t="array" ref="C4688">_xlfn.IFS(LEFT(A4688,1)="1","1+2 kvartal",LEFT(A4688,1)="2","1+2 kvartal",LEFT(A4688,1)="3","3+4 kvartal",LEFT(A4688,1)="4","3+4 kvartal")</f>
        <v>3+4 kvartal</v>
      </c>
      <c r="D4688" s="3" t="s">
        <v>104</v>
      </c>
      <c r="E4688" s="3" t="s">
        <v>89</v>
      </c>
      <c r="F4688" s="4">
        <v>2193</v>
      </c>
      <c r="G4688" s="14">
        <v>8.3000000000000007</v>
      </c>
    </row>
    <row r="4689" spans="1:7" x14ac:dyDescent="0.25">
      <c r="A4689" s="3" t="s">
        <v>188</v>
      </c>
      <c r="B4689" s="3">
        <f t="shared" si="73"/>
        <v>2023</v>
      </c>
      <c r="C4689" s="3" t="str" cm="1">
        <f t="array" ref="C4689">_xlfn.IFS(LEFT(A4689,1)="1","1+2 kvartal",LEFT(A4689,1)="2","1+2 kvartal",LEFT(A4689,1)="3","3+4 kvartal",LEFT(A4689,1)="4","3+4 kvartal")</f>
        <v>3+4 kvartal</v>
      </c>
      <c r="D4689" s="3" t="s">
        <v>104</v>
      </c>
      <c r="E4689" s="3" t="s">
        <v>90</v>
      </c>
      <c r="F4689" s="4">
        <v>1783</v>
      </c>
      <c r="G4689" s="4">
        <v>8</v>
      </c>
    </row>
    <row r="4690" spans="1:7" x14ac:dyDescent="0.25">
      <c r="A4690" s="3" t="s">
        <v>188</v>
      </c>
      <c r="B4690" s="3">
        <f t="shared" si="73"/>
        <v>2023</v>
      </c>
      <c r="C4690" s="3" t="str" cm="1">
        <f t="array" ref="C4690">_xlfn.IFS(LEFT(A4690,1)="1","1+2 kvartal",LEFT(A4690,1)="2","1+2 kvartal",LEFT(A4690,1)="3","3+4 kvartal",LEFT(A4690,1)="4","3+4 kvartal")</f>
        <v>3+4 kvartal</v>
      </c>
      <c r="D4690" s="3" t="s">
        <v>104</v>
      </c>
      <c r="E4690" s="3" t="s">
        <v>91</v>
      </c>
      <c r="F4690" s="4">
        <v>1282</v>
      </c>
      <c r="G4690" s="14">
        <v>4.7</v>
      </c>
    </row>
    <row r="4691" spans="1:7" x14ac:dyDescent="0.25">
      <c r="A4691" s="3" t="s">
        <v>188</v>
      </c>
      <c r="B4691" s="3">
        <f t="shared" si="73"/>
        <v>2023</v>
      </c>
      <c r="C4691" s="3" t="str" cm="1">
        <f t="array" ref="C4691">_xlfn.IFS(LEFT(A4691,1)="1","1+2 kvartal",LEFT(A4691,1)="2","1+2 kvartal",LEFT(A4691,1)="3","3+4 kvartal",LEFT(A4691,1)="4","3+4 kvartal")</f>
        <v>3+4 kvartal</v>
      </c>
      <c r="D4691" s="3" t="s">
        <v>104</v>
      </c>
      <c r="E4691" s="3" t="s">
        <v>92</v>
      </c>
      <c r="F4691" s="4">
        <v>300</v>
      </c>
      <c r="G4691" s="14">
        <v>2.9</v>
      </c>
    </row>
    <row r="4692" spans="1:7" x14ac:dyDescent="0.25">
      <c r="A4692" s="3" t="s">
        <v>188</v>
      </c>
      <c r="B4692" s="3">
        <f t="shared" si="73"/>
        <v>2023</v>
      </c>
      <c r="C4692" s="3" t="str" cm="1">
        <f t="array" ref="C4692">_xlfn.IFS(LEFT(A4692,1)="1","1+2 kvartal",LEFT(A4692,1)="2","1+2 kvartal",LEFT(A4692,1)="3","3+4 kvartal",LEFT(A4692,1)="4","3+4 kvartal")</f>
        <v>3+4 kvartal</v>
      </c>
      <c r="D4692" s="3" t="s">
        <v>104</v>
      </c>
      <c r="E4692" s="3" t="s">
        <v>93</v>
      </c>
      <c r="F4692" s="4">
        <v>2246</v>
      </c>
      <c r="G4692" s="14">
        <v>7.3</v>
      </c>
    </row>
    <row r="4693" spans="1:7" x14ac:dyDescent="0.25">
      <c r="A4693" s="3" t="s">
        <v>188</v>
      </c>
      <c r="B4693" s="3">
        <f t="shared" si="73"/>
        <v>2023</v>
      </c>
      <c r="C4693" s="3" t="str" cm="1">
        <f t="array" ref="C4693">_xlfn.IFS(LEFT(A4693,1)="1","1+2 kvartal",LEFT(A4693,1)="2","1+2 kvartal",LEFT(A4693,1)="3","3+4 kvartal",LEFT(A4693,1)="4","3+4 kvartal")</f>
        <v>3+4 kvartal</v>
      </c>
      <c r="D4693" s="3" t="s">
        <v>104</v>
      </c>
      <c r="E4693" s="3" t="s">
        <v>94</v>
      </c>
      <c r="F4693" s="4">
        <v>1828</v>
      </c>
      <c r="G4693" s="14">
        <v>6.9</v>
      </c>
    </row>
    <row r="4694" spans="1:7" x14ac:dyDescent="0.25">
      <c r="A4694" s="3" t="s">
        <v>188</v>
      </c>
      <c r="B4694" s="3">
        <f t="shared" si="73"/>
        <v>2023</v>
      </c>
      <c r="C4694" s="3" t="str" cm="1">
        <f t="array" ref="C4694">_xlfn.IFS(LEFT(A4694,1)="1","1+2 kvartal",LEFT(A4694,1)="2","1+2 kvartal",LEFT(A4694,1)="3","3+4 kvartal",LEFT(A4694,1)="4","3+4 kvartal")</f>
        <v>3+4 kvartal</v>
      </c>
      <c r="D4694" s="3" t="s">
        <v>104</v>
      </c>
      <c r="E4694" s="3" t="s">
        <v>95</v>
      </c>
      <c r="F4694" s="4">
        <v>4674</v>
      </c>
      <c r="G4694" s="4">
        <v>6</v>
      </c>
    </row>
    <row r="4695" spans="1:7" x14ac:dyDescent="0.25">
      <c r="A4695" s="3" t="s">
        <v>188</v>
      </c>
      <c r="B4695" s="3">
        <f t="shared" si="73"/>
        <v>2023</v>
      </c>
      <c r="C4695" s="3" t="str" cm="1">
        <f t="array" ref="C4695">_xlfn.IFS(LEFT(A4695,1)="1","1+2 kvartal",LEFT(A4695,1)="2","1+2 kvartal",LEFT(A4695,1)="3","3+4 kvartal",LEFT(A4695,1)="4","3+4 kvartal")</f>
        <v>3+4 kvartal</v>
      </c>
      <c r="D4695" s="3" t="s">
        <v>104</v>
      </c>
      <c r="E4695" s="3" t="s">
        <v>96</v>
      </c>
      <c r="F4695" s="4">
        <v>1892</v>
      </c>
      <c r="G4695" s="14">
        <v>8.5</v>
      </c>
    </row>
    <row r="4696" spans="1:7" x14ac:dyDescent="0.25">
      <c r="A4696" s="3" t="s">
        <v>188</v>
      </c>
      <c r="B4696" s="3">
        <f t="shared" si="73"/>
        <v>2023</v>
      </c>
      <c r="C4696" s="3" t="str" cm="1">
        <f t="array" ref="C4696">_xlfn.IFS(LEFT(A4696,1)="1","1+2 kvartal",LEFT(A4696,1)="2","1+2 kvartal",LEFT(A4696,1)="3","3+4 kvartal",LEFT(A4696,1)="4","3+4 kvartal")</f>
        <v>3+4 kvartal</v>
      </c>
      <c r="D4696" s="3" t="s">
        <v>104</v>
      </c>
      <c r="E4696" s="3" t="s">
        <v>97</v>
      </c>
      <c r="F4696" s="4">
        <v>4813</v>
      </c>
      <c r="G4696" s="14">
        <v>7.9</v>
      </c>
    </row>
    <row r="4697" spans="1:7" x14ac:dyDescent="0.25">
      <c r="A4697" s="3" t="s">
        <v>188</v>
      </c>
      <c r="B4697" s="3">
        <f t="shared" si="73"/>
        <v>2023</v>
      </c>
      <c r="C4697" s="3" t="str" cm="1">
        <f t="array" ref="C4697">_xlfn.IFS(LEFT(A4697,1)="1","1+2 kvartal",LEFT(A4697,1)="2","1+2 kvartal",LEFT(A4697,1)="3","3+4 kvartal",LEFT(A4697,1)="4","3+4 kvartal")</f>
        <v>3+4 kvartal</v>
      </c>
      <c r="D4697" s="3" t="s">
        <v>104</v>
      </c>
      <c r="E4697" s="3" t="s">
        <v>98</v>
      </c>
      <c r="F4697" s="4">
        <v>2424</v>
      </c>
      <c r="G4697" s="14">
        <v>8.8000000000000007</v>
      </c>
    </row>
    <row r="4698" spans="1:7" x14ac:dyDescent="0.25">
      <c r="A4698" s="3" t="s">
        <v>188</v>
      </c>
      <c r="B4698" s="3">
        <f t="shared" si="73"/>
        <v>2023</v>
      </c>
      <c r="C4698" s="3" t="str" cm="1">
        <f t="array" ref="C4698">_xlfn.IFS(LEFT(A4698,1)="1","1+2 kvartal",LEFT(A4698,1)="2","1+2 kvartal",LEFT(A4698,1)="3","3+4 kvartal",LEFT(A4698,1)="4","3+4 kvartal")</f>
        <v>3+4 kvartal</v>
      </c>
      <c r="D4698" s="3" t="s">
        <v>104</v>
      </c>
      <c r="E4698" s="3" t="s">
        <v>99</v>
      </c>
      <c r="F4698" s="4">
        <v>268</v>
      </c>
      <c r="G4698" s="14">
        <v>8.1999999999999993</v>
      </c>
    </row>
    <row r="4699" spans="1:7" x14ac:dyDescent="0.25">
      <c r="A4699" s="3" t="s">
        <v>188</v>
      </c>
      <c r="B4699" s="3">
        <f t="shared" si="73"/>
        <v>2023</v>
      </c>
      <c r="C4699" s="3" t="str" cm="1">
        <f t="array" ref="C4699">_xlfn.IFS(LEFT(A4699,1)="1","1+2 kvartal",LEFT(A4699,1)="2","1+2 kvartal",LEFT(A4699,1)="3","3+4 kvartal",LEFT(A4699,1)="4","3+4 kvartal")</f>
        <v>3+4 kvartal</v>
      </c>
      <c r="D4699" s="3" t="s">
        <v>104</v>
      </c>
      <c r="E4699" s="3" t="s">
        <v>100</v>
      </c>
      <c r="F4699" s="4">
        <v>2926</v>
      </c>
      <c r="G4699" s="14">
        <v>8.1</v>
      </c>
    </row>
    <row r="4700" spans="1:7" x14ac:dyDescent="0.25">
      <c r="A4700" s="3" t="s">
        <v>188</v>
      </c>
      <c r="B4700" s="3">
        <f t="shared" si="73"/>
        <v>2023</v>
      </c>
      <c r="C4700" s="3" t="str" cm="1">
        <f t="array" ref="C4700">_xlfn.IFS(LEFT(A4700,1)="1","1+2 kvartal",LEFT(A4700,1)="2","1+2 kvartal",LEFT(A4700,1)="3","3+4 kvartal",LEFT(A4700,1)="4","3+4 kvartal")</f>
        <v>3+4 kvartal</v>
      </c>
      <c r="D4700" s="3" t="s">
        <v>104</v>
      </c>
      <c r="E4700" s="3" t="s">
        <v>101</v>
      </c>
      <c r="F4700" s="4">
        <v>8005</v>
      </c>
      <c r="G4700" s="14">
        <v>5.3</v>
      </c>
    </row>
    <row r="4701" spans="1:7" x14ac:dyDescent="0.25">
      <c r="A4701" s="3" t="s">
        <v>188</v>
      </c>
      <c r="B4701" s="3">
        <f t="shared" si="73"/>
        <v>2023</v>
      </c>
      <c r="C4701" s="3" t="str" cm="1">
        <f t="array" ref="C4701">_xlfn.IFS(LEFT(A4701,1)="1","1+2 kvartal",LEFT(A4701,1)="2","1+2 kvartal",LEFT(A4701,1)="3","3+4 kvartal",LEFT(A4701,1)="4","3+4 kvartal")</f>
        <v>3+4 kvartal</v>
      </c>
      <c r="D4701" s="3" t="s">
        <v>104</v>
      </c>
      <c r="E4701" s="3" t="s">
        <v>102</v>
      </c>
      <c r="F4701" s="4">
        <v>14870</v>
      </c>
      <c r="G4701" s="14">
        <v>5.8</v>
      </c>
    </row>
    <row r="4702" spans="1:7" x14ac:dyDescent="0.25">
      <c r="A4702" s="3" t="s">
        <v>188</v>
      </c>
      <c r="B4702" s="3">
        <f t="shared" si="73"/>
        <v>2023</v>
      </c>
      <c r="C4702" s="3" t="str" cm="1">
        <f t="array" ref="C4702">_xlfn.IFS(LEFT(A4702,1)="1","1+2 kvartal",LEFT(A4702,1)="2","1+2 kvartal",LEFT(A4702,1)="3","3+4 kvartal",LEFT(A4702,1)="4","3+4 kvartal")</f>
        <v>3+4 kvartal</v>
      </c>
      <c r="D4702" s="3" t="s">
        <v>104</v>
      </c>
      <c r="E4702" s="3" t="s">
        <v>103</v>
      </c>
      <c r="F4702" s="4">
        <v>5685</v>
      </c>
      <c r="G4702" s="5"/>
    </row>
    <row r="4703" spans="1:7" x14ac:dyDescent="0.25">
      <c r="A4703" s="3" t="s">
        <v>188</v>
      </c>
      <c r="B4703" s="3">
        <f t="shared" si="73"/>
        <v>2023</v>
      </c>
      <c r="C4703" s="3" t="str" cm="1">
        <f t="array" ref="C4703">_xlfn.IFS(LEFT(A4703,1)="1","1+2 kvartal",LEFT(A4703,1)="2","1+2 kvartal",LEFT(A4703,1)="3","3+4 kvartal",LEFT(A4703,1)="4","3+4 kvartal")</f>
        <v>3+4 kvartal</v>
      </c>
      <c r="D4703" s="3" t="s">
        <v>105</v>
      </c>
      <c r="E4703" s="3" t="s">
        <v>4</v>
      </c>
      <c r="F4703" s="4">
        <v>27872</v>
      </c>
      <c r="G4703" s="14">
        <v>0.7</v>
      </c>
    </row>
    <row r="4704" spans="1:7" x14ac:dyDescent="0.25">
      <c r="A4704" s="3" t="s">
        <v>188</v>
      </c>
      <c r="B4704" s="3">
        <f t="shared" si="73"/>
        <v>2023</v>
      </c>
      <c r="C4704" s="3" t="str" cm="1">
        <f t="array" ref="C4704">_xlfn.IFS(LEFT(A4704,1)="1","1+2 kvartal",LEFT(A4704,1)="2","1+2 kvartal",LEFT(A4704,1)="3","3+4 kvartal",LEFT(A4704,1)="4","3+4 kvartal")</f>
        <v>3+4 kvartal</v>
      </c>
      <c r="D4704" s="3" t="s">
        <v>105</v>
      </c>
      <c r="E4704" s="3" t="s">
        <v>5</v>
      </c>
      <c r="F4704" s="4">
        <v>107</v>
      </c>
      <c r="G4704" s="14">
        <v>0.6</v>
      </c>
    </row>
    <row r="4705" spans="1:7" x14ac:dyDescent="0.25">
      <c r="A4705" s="3" t="s">
        <v>188</v>
      </c>
      <c r="B4705" s="3">
        <f t="shared" si="73"/>
        <v>2023</v>
      </c>
      <c r="C4705" s="3" t="str" cm="1">
        <f t="array" ref="C4705">_xlfn.IFS(LEFT(A4705,1)="1","1+2 kvartal",LEFT(A4705,1)="2","1+2 kvartal",LEFT(A4705,1)="3","3+4 kvartal",LEFT(A4705,1)="4","3+4 kvartal")</f>
        <v>3+4 kvartal</v>
      </c>
      <c r="D4705" s="3" t="s">
        <v>105</v>
      </c>
      <c r="E4705" s="3" t="s">
        <v>6</v>
      </c>
      <c r="F4705" s="4">
        <v>71</v>
      </c>
      <c r="G4705" s="14">
        <v>0.5</v>
      </c>
    </row>
    <row r="4706" spans="1:7" x14ac:dyDescent="0.25">
      <c r="A4706" s="3" t="s">
        <v>188</v>
      </c>
      <c r="B4706" s="3">
        <f t="shared" si="73"/>
        <v>2023</v>
      </c>
      <c r="C4706" s="3" t="str" cm="1">
        <f t="array" ref="C4706">_xlfn.IFS(LEFT(A4706,1)="1","1+2 kvartal",LEFT(A4706,1)="2","1+2 kvartal",LEFT(A4706,1)="3","3+4 kvartal",LEFT(A4706,1)="4","3+4 kvartal")</f>
        <v>3+4 kvartal</v>
      </c>
      <c r="D4706" s="3" t="s">
        <v>105</v>
      </c>
      <c r="E4706" s="3" t="s">
        <v>7</v>
      </c>
      <c r="F4706" s="4">
        <v>274</v>
      </c>
      <c r="G4706" s="14">
        <v>1.1000000000000001</v>
      </c>
    </row>
    <row r="4707" spans="1:7" x14ac:dyDescent="0.25">
      <c r="A4707" s="3" t="s">
        <v>188</v>
      </c>
      <c r="B4707" s="3">
        <f t="shared" si="73"/>
        <v>2023</v>
      </c>
      <c r="C4707" s="3" t="str" cm="1">
        <f t="array" ref="C4707">_xlfn.IFS(LEFT(A4707,1)="1","1+2 kvartal",LEFT(A4707,1)="2","1+2 kvartal",LEFT(A4707,1)="3","3+4 kvartal",LEFT(A4707,1)="4","3+4 kvartal")</f>
        <v>3+4 kvartal</v>
      </c>
      <c r="D4707" s="3" t="s">
        <v>105</v>
      </c>
      <c r="E4707" s="3" t="s">
        <v>8</v>
      </c>
      <c r="F4707" s="4">
        <v>194</v>
      </c>
      <c r="G4707" s="14">
        <v>0.6</v>
      </c>
    </row>
    <row r="4708" spans="1:7" x14ac:dyDescent="0.25">
      <c r="A4708" s="3" t="s">
        <v>188</v>
      </c>
      <c r="B4708" s="3">
        <f t="shared" si="73"/>
        <v>2023</v>
      </c>
      <c r="C4708" s="3" t="str" cm="1">
        <f t="array" ref="C4708">_xlfn.IFS(LEFT(A4708,1)="1","1+2 kvartal",LEFT(A4708,1)="2","1+2 kvartal",LEFT(A4708,1)="3","3+4 kvartal",LEFT(A4708,1)="4","3+4 kvartal")</f>
        <v>3+4 kvartal</v>
      </c>
      <c r="D4708" s="3" t="s">
        <v>105</v>
      </c>
      <c r="E4708" s="3" t="s">
        <v>9</v>
      </c>
      <c r="F4708" s="4">
        <v>168</v>
      </c>
      <c r="G4708" s="4">
        <v>1</v>
      </c>
    </row>
    <row r="4709" spans="1:7" x14ac:dyDescent="0.25">
      <c r="A4709" s="3" t="s">
        <v>188</v>
      </c>
      <c r="B4709" s="3">
        <f t="shared" si="73"/>
        <v>2023</v>
      </c>
      <c r="C4709" s="3" t="str" cm="1">
        <f t="array" ref="C4709">_xlfn.IFS(LEFT(A4709,1)="1","1+2 kvartal",LEFT(A4709,1)="2","1+2 kvartal",LEFT(A4709,1)="3","3+4 kvartal",LEFT(A4709,1)="4","3+4 kvartal")</f>
        <v>3+4 kvartal</v>
      </c>
      <c r="D4709" s="3" t="s">
        <v>105</v>
      </c>
      <c r="E4709" s="3" t="s">
        <v>10</v>
      </c>
      <c r="F4709" s="4">
        <v>341</v>
      </c>
      <c r="G4709" s="14">
        <v>1.5</v>
      </c>
    </row>
    <row r="4710" spans="1:7" x14ac:dyDescent="0.25">
      <c r="A4710" s="3" t="s">
        <v>188</v>
      </c>
      <c r="B4710" s="3">
        <f t="shared" si="73"/>
        <v>2023</v>
      </c>
      <c r="C4710" s="3" t="str" cm="1">
        <f t="array" ref="C4710">_xlfn.IFS(LEFT(A4710,1)="1","1+2 kvartal",LEFT(A4710,1)="2","1+2 kvartal",LEFT(A4710,1)="3","3+4 kvartal",LEFT(A4710,1)="4","3+4 kvartal")</f>
        <v>3+4 kvartal</v>
      </c>
      <c r="D4710" s="3" t="s">
        <v>105</v>
      </c>
      <c r="E4710" s="3" t="s">
        <v>11</v>
      </c>
      <c r="F4710" s="4">
        <v>188</v>
      </c>
      <c r="G4710" s="14">
        <v>0.8</v>
      </c>
    </row>
    <row r="4711" spans="1:7" x14ac:dyDescent="0.25">
      <c r="A4711" s="3" t="s">
        <v>188</v>
      </c>
      <c r="B4711" s="3">
        <f t="shared" si="73"/>
        <v>2023</v>
      </c>
      <c r="C4711" s="3" t="str" cm="1">
        <f t="array" ref="C4711">_xlfn.IFS(LEFT(A4711,1)="1","1+2 kvartal",LEFT(A4711,1)="2","1+2 kvartal",LEFT(A4711,1)="3","3+4 kvartal",LEFT(A4711,1)="4","3+4 kvartal")</f>
        <v>3+4 kvartal</v>
      </c>
      <c r="D4711" s="3" t="s">
        <v>105</v>
      </c>
      <c r="E4711" s="3" t="s">
        <v>12</v>
      </c>
      <c r="F4711" s="4">
        <v>193</v>
      </c>
      <c r="G4711" s="14">
        <v>0.9</v>
      </c>
    </row>
    <row r="4712" spans="1:7" x14ac:dyDescent="0.25">
      <c r="A4712" s="3" t="s">
        <v>188</v>
      </c>
      <c r="B4712" s="3">
        <f t="shared" si="73"/>
        <v>2023</v>
      </c>
      <c r="C4712" s="3" t="str" cm="1">
        <f t="array" ref="C4712">_xlfn.IFS(LEFT(A4712,1)="1","1+2 kvartal",LEFT(A4712,1)="2","1+2 kvartal",LEFT(A4712,1)="3","3+4 kvartal",LEFT(A4712,1)="4","3+4 kvartal")</f>
        <v>3+4 kvartal</v>
      </c>
      <c r="D4712" s="3" t="s">
        <v>105</v>
      </c>
      <c r="E4712" s="3" t="s">
        <v>13</v>
      </c>
      <c r="F4712" s="4">
        <v>67</v>
      </c>
      <c r="G4712" s="14">
        <v>0.8</v>
      </c>
    </row>
    <row r="4713" spans="1:7" x14ac:dyDescent="0.25">
      <c r="A4713" s="3" t="s">
        <v>188</v>
      </c>
      <c r="B4713" s="3">
        <f t="shared" si="73"/>
        <v>2023</v>
      </c>
      <c r="C4713" s="3" t="str" cm="1">
        <f t="array" ref="C4713">_xlfn.IFS(LEFT(A4713,1)="1","1+2 kvartal",LEFT(A4713,1)="2","1+2 kvartal",LEFT(A4713,1)="3","3+4 kvartal",LEFT(A4713,1)="4","3+4 kvartal")</f>
        <v>3+4 kvartal</v>
      </c>
      <c r="D4713" s="3" t="s">
        <v>105</v>
      </c>
      <c r="E4713" s="3" t="s">
        <v>14</v>
      </c>
      <c r="F4713" s="4">
        <v>151</v>
      </c>
      <c r="G4713" s="14">
        <v>0.5</v>
      </c>
    </row>
    <row r="4714" spans="1:7" x14ac:dyDescent="0.25">
      <c r="A4714" s="3" t="s">
        <v>188</v>
      </c>
      <c r="B4714" s="3">
        <f t="shared" si="73"/>
        <v>2023</v>
      </c>
      <c r="C4714" s="3" t="str" cm="1">
        <f t="array" ref="C4714">_xlfn.IFS(LEFT(A4714,1)="1","1+2 kvartal",LEFT(A4714,1)="2","1+2 kvartal",LEFT(A4714,1)="3","3+4 kvartal",LEFT(A4714,1)="4","3+4 kvartal")</f>
        <v>3+4 kvartal</v>
      </c>
      <c r="D4714" s="3" t="s">
        <v>105</v>
      </c>
      <c r="E4714" s="3" t="s">
        <v>15</v>
      </c>
      <c r="F4714" s="4">
        <v>673</v>
      </c>
      <c r="G4714" s="14">
        <v>0.9</v>
      </c>
    </row>
    <row r="4715" spans="1:7" x14ac:dyDescent="0.25">
      <c r="A4715" s="3" t="s">
        <v>188</v>
      </c>
      <c r="B4715" s="3">
        <f t="shared" si="73"/>
        <v>2023</v>
      </c>
      <c r="C4715" s="3" t="str" cm="1">
        <f t="array" ref="C4715">_xlfn.IFS(LEFT(A4715,1)="1","1+2 kvartal",LEFT(A4715,1)="2","1+2 kvartal",LEFT(A4715,1)="3","3+4 kvartal",LEFT(A4715,1)="4","3+4 kvartal")</f>
        <v>3+4 kvartal</v>
      </c>
      <c r="D4715" s="3" t="s">
        <v>105</v>
      </c>
      <c r="E4715" s="3" t="s">
        <v>16</v>
      </c>
      <c r="F4715" s="4">
        <v>26</v>
      </c>
      <c r="G4715" s="14">
        <v>1.4</v>
      </c>
    </row>
    <row r="4716" spans="1:7" x14ac:dyDescent="0.25">
      <c r="A4716" s="3" t="s">
        <v>188</v>
      </c>
      <c r="B4716" s="3">
        <f t="shared" si="73"/>
        <v>2023</v>
      </c>
      <c r="C4716" s="3" t="str" cm="1">
        <f t="array" ref="C4716">_xlfn.IFS(LEFT(A4716,1)="1","1+2 kvartal",LEFT(A4716,1)="2","1+2 kvartal",LEFT(A4716,1)="3","3+4 kvartal",LEFT(A4716,1)="4","3+4 kvartal")</f>
        <v>3+4 kvartal</v>
      </c>
      <c r="D4716" s="3" t="s">
        <v>105</v>
      </c>
      <c r="E4716" s="3" t="s">
        <v>17</v>
      </c>
      <c r="F4716" s="4">
        <v>161</v>
      </c>
      <c r="G4716" s="14">
        <v>0.5</v>
      </c>
    </row>
    <row r="4717" spans="1:7" x14ac:dyDescent="0.25">
      <c r="A4717" s="3" t="s">
        <v>188</v>
      </c>
      <c r="B4717" s="3">
        <f t="shared" si="73"/>
        <v>2023</v>
      </c>
      <c r="C4717" s="3" t="str" cm="1">
        <f t="array" ref="C4717">_xlfn.IFS(LEFT(A4717,1)="1","1+2 kvartal",LEFT(A4717,1)="2","1+2 kvartal",LEFT(A4717,1)="3","3+4 kvartal",LEFT(A4717,1)="4","3+4 kvartal")</f>
        <v>3+4 kvartal</v>
      </c>
      <c r="D4717" s="3" t="s">
        <v>105</v>
      </c>
      <c r="E4717" s="3" t="s">
        <v>18</v>
      </c>
      <c r="F4717" s="4">
        <v>268</v>
      </c>
      <c r="G4717" s="14">
        <v>1.1000000000000001</v>
      </c>
    </row>
    <row r="4718" spans="1:7" x14ac:dyDescent="0.25">
      <c r="A4718" s="3" t="s">
        <v>188</v>
      </c>
      <c r="B4718" s="3">
        <f t="shared" si="73"/>
        <v>2023</v>
      </c>
      <c r="C4718" s="3" t="str" cm="1">
        <f t="array" ref="C4718">_xlfn.IFS(LEFT(A4718,1)="1","1+2 kvartal",LEFT(A4718,1)="2","1+2 kvartal",LEFT(A4718,1)="3","3+4 kvartal",LEFT(A4718,1)="4","3+4 kvartal")</f>
        <v>3+4 kvartal</v>
      </c>
      <c r="D4718" s="3" t="s">
        <v>105</v>
      </c>
      <c r="E4718" s="3" t="s">
        <v>19</v>
      </c>
      <c r="F4718" s="4">
        <v>149</v>
      </c>
      <c r="G4718" s="14">
        <v>0.6</v>
      </c>
    </row>
    <row r="4719" spans="1:7" x14ac:dyDescent="0.25">
      <c r="A4719" s="3" t="s">
        <v>188</v>
      </c>
      <c r="B4719" s="3">
        <f t="shared" si="73"/>
        <v>2023</v>
      </c>
      <c r="C4719" s="3" t="str" cm="1">
        <f t="array" ref="C4719">_xlfn.IFS(LEFT(A4719,1)="1","1+2 kvartal",LEFT(A4719,1)="2","1+2 kvartal",LEFT(A4719,1)="3","3+4 kvartal",LEFT(A4719,1)="4","3+4 kvartal")</f>
        <v>3+4 kvartal</v>
      </c>
      <c r="D4719" s="3" t="s">
        <v>105</v>
      </c>
      <c r="E4719" s="3" t="s">
        <v>20</v>
      </c>
      <c r="F4719" s="4">
        <v>353</v>
      </c>
      <c r="G4719" s="14">
        <v>1.1000000000000001</v>
      </c>
    </row>
    <row r="4720" spans="1:7" x14ac:dyDescent="0.25">
      <c r="A4720" s="3" t="s">
        <v>188</v>
      </c>
      <c r="B4720" s="3">
        <f t="shared" si="73"/>
        <v>2023</v>
      </c>
      <c r="C4720" s="3" t="str" cm="1">
        <f t="array" ref="C4720">_xlfn.IFS(LEFT(A4720,1)="1","1+2 kvartal",LEFT(A4720,1)="2","1+2 kvartal",LEFT(A4720,1)="3","3+4 kvartal",LEFT(A4720,1)="4","3+4 kvartal")</f>
        <v>3+4 kvartal</v>
      </c>
      <c r="D4720" s="3" t="s">
        <v>105</v>
      </c>
      <c r="E4720" s="3" t="s">
        <v>21</v>
      </c>
      <c r="F4720" s="4">
        <v>218</v>
      </c>
      <c r="G4720" s="14">
        <v>0.3</v>
      </c>
    </row>
    <row r="4721" spans="1:7" x14ac:dyDescent="0.25">
      <c r="A4721" s="3" t="s">
        <v>188</v>
      </c>
      <c r="B4721" s="3">
        <f t="shared" si="73"/>
        <v>2023</v>
      </c>
      <c r="C4721" s="3" t="str" cm="1">
        <f t="array" ref="C4721">_xlfn.IFS(LEFT(A4721,1)="1","1+2 kvartal",LEFT(A4721,1)="2","1+2 kvartal",LEFT(A4721,1)="3","3+4 kvartal",LEFT(A4721,1)="4","3+4 kvartal")</f>
        <v>3+4 kvartal</v>
      </c>
      <c r="D4721" s="3" t="s">
        <v>105</v>
      </c>
      <c r="E4721" s="3" t="s">
        <v>22</v>
      </c>
      <c r="F4721" s="4">
        <v>364</v>
      </c>
      <c r="G4721" s="4">
        <v>1</v>
      </c>
    </row>
    <row r="4722" spans="1:7" x14ac:dyDescent="0.25">
      <c r="A4722" s="3" t="s">
        <v>188</v>
      </c>
      <c r="B4722" s="3">
        <f t="shared" si="73"/>
        <v>2023</v>
      </c>
      <c r="C4722" s="3" t="str" cm="1">
        <f t="array" ref="C4722">_xlfn.IFS(LEFT(A4722,1)="1","1+2 kvartal",LEFT(A4722,1)="2","1+2 kvartal",LEFT(A4722,1)="3","3+4 kvartal",LEFT(A4722,1)="4","3+4 kvartal")</f>
        <v>3+4 kvartal</v>
      </c>
      <c r="D4722" s="3" t="s">
        <v>105</v>
      </c>
      <c r="E4722" s="3" t="s">
        <v>23</v>
      </c>
      <c r="F4722" s="4">
        <v>313</v>
      </c>
      <c r="G4722" s="14">
        <v>1.1000000000000001</v>
      </c>
    </row>
    <row r="4723" spans="1:7" x14ac:dyDescent="0.25">
      <c r="A4723" s="3" t="s">
        <v>188</v>
      </c>
      <c r="B4723" s="3">
        <f t="shared" si="73"/>
        <v>2023</v>
      </c>
      <c r="C4723" s="3" t="str" cm="1">
        <f t="array" ref="C4723">_xlfn.IFS(LEFT(A4723,1)="1","1+2 kvartal",LEFT(A4723,1)="2","1+2 kvartal",LEFT(A4723,1)="3","3+4 kvartal",LEFT(A4723,1)="4","3+4 kvartal")</f>
        <v>3+4 kvartal</v>
      </c>
      <c r="D4723" s="3" t="s">
        <v>105</v>
      </c>
      <c r="E4723" s="3" t="s">
        <v>24</v>
      </c>
      <c r="F4723" s="4">
        <v>123</v>
      </c>
      <c r="G4723" s="14">
        <v>0.5</v>
      </c>
    </row>
    <row r="4724" spans="1:7" x14ac:dyDescent="0.25">
      <c r="A4724" s="3" t="s">
        <v>188</v>
      </c>
      <c r="B4724" s="3">
        <f t="shared" si="73"/>
        <v>2023</v>
      </c>
      <c r="C4724" s="3" t="str" cm="1">
        <f t="array" ref="C4724">_xlfn.IFS(LEFT(A4724,1)="1","1+2 kvartal",LEFT(A4724,1)="2","1+2 kvartal",LEFT(A4724,1)="3","3+4 kvartal",LEFT(A4724,1)="4","3+4 kvartal")</f>
        <v>3+4 kvartal</v>
      </c>
      <c r="D4724" s="3" t="s">
        <v>105</v>
      </c>
      <c r="E4724" s="3" t="s">
        <v>25</v>
      </c>
      <c r="F4724" s="4">
        <v>311</v>
      </c>
      <c r="G4724" s="4">
        <v>1</v>
      </c>
    </row>
    <row r="4725" spans="1:7" x14ac:dyDescent="0.25">
      <c r="A4725" s="3" t="s">
        <v>188</v>
      </c>
      <c r="B4725" s="3">
        <f t="shared" si="73"/>
        <v>2023</v>
      </c>
      <c r="C4725" s="3" t="str" cm="1">
        <f t="array" ref="C4725">_xlfn.IFS(LEFT(A4725,1)="1","1+2 kvartal",LEFT(A4725,1)="2","1+2 kvartal",LEFT(A4725,1)="3","3+4 kvartal",LEFT(A4725,1)="4","3+4 kvartal")</f>
        <v>3+4 kvartal</v>
      </c>
      <c r="D4725" s="3" t="s">
        <v>105</v>
      </c>
      <c r="E4725" s="3" t="s">
        <v>26</v>
      </c>
      <c r="F4725" s="4">
        <v>136</v>
      </c>
      <c r="G4725" s="14">
        <v>0.3</v>
      </c>
    </row>
    <row r="4726" spans="1:7" x14ac:dyDescent="0.25">
      <c r="A4726" s="3" t="s">
        <v>188</v>
      </c>
      <c r="B4726" s="3">
        <f t="shared" si="73"/>
        <v>2023</v>
      </c>
      <c r="C4726" s="3" t="str" cm="1">
        <f t="array" ref="C4726">_xlfn.IFS(LEFT(A4726,1)="1","1+2 kvartal",LEFT(A4726,1)="2","1+2 kvartal",LEFT(A4726,1)="3","3+4 kvartal",LEFT(A4726,1)="4","3+4 kvartal")</f>
        <v>3+4 kvartal</v>
      </c>
      <c r="D4726" s="3" t="s">
        <v>105</v>
      </c>
      <c r="E4726" s="3" t="s">
        <v>27</v>
      </c>
      <c r="F4726" s="4">
        <v>252</v>
      </c>
      <c r="G4726" s="14">
        <v>0.6</v>
      </c>
    </row>
    <row r="4727" spans="1:7" x14ac:dyDescent="0.25">
      <c r="A4727" s="3" t="s">
        <v>188</v>
      </c>
      <c r="B4727" s="3">
        <f t="shared" si="73"/>
        <v>2023</v>
      </c>
      <c r="C4727" s="3" t="str" cm="1">
        <f t="array" ref="C4727">_xlfn.IFS(LEFT(A4727,1)="1","1+2 kvartal",LEFT(A4727,1)="2","1+2 kvartal",LEFT(A4727,1)="3","3+4 kvartal",LEFT(A4727,1)="4","3+4 kvartal")</f>
        <v>3+4 kvartal</v>
      </c>
      <c r="D4727" s="3" t="s">
        <v>105</v>
      </c>
      <c r="E4727" s="3" t="s">
        <v>28</v>
      </c>
      <c r="F4727" s="4">
        <v>97</v>
      </c>
      <c r="G4727" s="14">
        <v>0.6</v>
      </c>
    </row>
    <row r="4728" spans="1:7" x14ac:dyDescent="0.25">
      <c r="A4728" s="3" t="s">
        <v>188</v>
      </c>
      <c r="B4728" s="3">
        <f t="shared" si="73"/>
        <v>2023</v>
      </c>
      <c r="C4728" s="3" t="str" cm="1">
        <f t="array" ref="C4728">_xlfn.IFS(LEFT(A4728,1)="1","1+2 kvartal",LEFT(A4728,1)="2","1+2 kvartal",LEFT(A4728,1)="3","3+4 kvartal",LEFT(A4728,1)="4","3+4 kvartal")</f>
        <v>3+4 kvartal</v>
      </c>
      <c r="D4728" s="3" t="s">
        <v>105</v>
      </c>
      <c r="E4728" s="3" t="s">
        <v>29</v>
      </c>
      <c r="F4728" s="4">
        <v>185</v>
      </c>
      <c r="G4728" s="14">
        <v>0.6</v>
      </c>
    </row>
    <row r="4729" spans="1:7" x14ac:dyDescent="0.25">
      <c r="A4729" s="3" t="s">
        <v>188</v>
      </c>
      <c r="B4729" s="3">
        <f t="shared" si="73"/>
        <v>2023</v>
      </c>
      <c r="C4729" s="3" t="str" cm="1">
        <f t="array" ref="C4729">_xlfn.IFS(LEFT(A4729,1)="1","1+2 kvartal",LEFT(A4729,1)="2","1+2 kvartal",LEFT(A4729,1)="3","3+4 kvartal",LEFT(A4729,1)="4","3+4 kvartal")</f>
        <v>3+4 kvartal</v>
      </c>
      <c r="D4729" s="3" t="s">
        <v>105</v>
      </c>
      <c r="E4729" s="3" t="s">
        <v>30</v>
      </c>
      <c r="F4729" s="4">
        <v>277</v>
      </c>
      <c r="G4729" s="14">
        <v>1.1000000000000001</v>
      </c>
    </row>
    <row r="4730" spans="1:7" x14ac:dyDescent="0.25">
      <c r="A4730" s="3" t="s">
        <v>188</v>
      </c>
      <c r="B4730" s="3">
        <f t="shared" si="73"/>
        <v>2023</v>
      </c>
      <c r="C4730" s="3" t="str" cm="1">
        <f t="array" ref="C4730">_xlfn.IFS(LEFT(A4730,1)="1","1+2 kvartal",LEFT(A4730,1)="2","1+2 kvartal",LEFT(A4730,1)="3","3+4 kvartal",LEFT(A4730,1)="4","3+4 kvartal")</f>
        <v>3+4 kvartal</v>
      </c>
      <c r="D4730" s="3" t="s">
        <v>105</v>
      </c>
      <c r="E4730" s="3" t="s">
        <v>31</v>
      </c>
      <c r="F4730" s="4">
        <v>484</v>
      </c>
      <c r="G4730" s="14">
        <v>1.3</v>
      </c>
    </row>
    <row r="4731" spans="1:7" x14ac:dyDescent="0.25">
      <c r="A4731" s="3" t="s">
        <v>188</v>
      </c>
      <c r="B4731" s="3">
        <f t="shared" si="73"/>
        <v>2023</v>
      </c>
      <c r="C4731" s="3" t="str" cm="1">
        <f t="array" ref="C4731">_xlfn.IFS(LEFT(A4731,1)="1","1+2 kvartal",LEFT(A4731,1)="2","1+2 kvartal",LEFT(A4731,1)="3","3+4 kvartal",LEFT(A4731,1)="4","3+4 kvartal")</f>
        <v>3+4 kvartal</v>
      </c>
      <c r="D4731" s="3" t="s">
        <v>105</v>
      </c>
      <c r="E4731" s="3" t="s">
        <v>32</v>
      </c>
      <c r="F4731" s="4">
        <v>429</v>
      </c>
      <c r="G4731" s="14">
        <v>1.2</v>
      </c>
    </row>
    <row r="4732" spans="1:7" x14ac:dyDescent="0.25">
      <c r="A4732" s="3" t="s">
        <v>188</v>
      </c>
      <c r="B4732" s="3">
        <f t="shared" si="73"/>
        <v>2023</v>
      </c>
      <c r="C4732" s="3" t="str" cm="1">
        <f t="array" ref="C4732">_xlfn.IFS(LEFT(A4732,1)="1","1+2 kvartal",LEFT(A4732,1)="2","1+2 kvartal",LEFT(A4732,1)="3","3+4 kvartal",LEFT(A4732,1)="4","3+4 kvartal")</f>
        <v>3+4 kvartal</v>
      </c>
      <c r="D4732" s="3" t="s">
        <v>105</v>
      </c>
      <c r="E4732" s="3" t="s">
        <v>33</v>
      </c>
      <c r="F4732" s="4">
        <v>259</v>
      </c>
      <c r="G4732" s="14">
        <v>1.4</v>
      </c>
    </row>
    <row r="4733" spans="1:7" x14ac:dyDescent="0.25">
      <c r="A4733" s="3" t="s">
        <v>188</v>
      </c>
      <c r="B4733" s="3">
        <f t="shared" si="73"/>
        <v>2023</v>
      </c>
      <c r="C4733" s="3" t="str" cm="1">
        <f t="array" ref="C4733">_xlfn.IFS(LEFT(A4733,1)="1","1+2 kvartal",LEFT(A4733,1)="2","1+2 kvartal",LEFT(A4733,1)="3","3+4 kvartal",LEFT(A4733,1)="4","3+4 kvartal")</f>
        <v>3+4 kvartal</v>
      </c>
      <c r="D4733" s="3" t="s">
        <v>105</v>
      </c>
      <c r="E4733" s="3" t="s">
        <v>34</v>
      </c>
      <c r="F4733" s="4">
        <v>268</v>
      </c>
      <c r="G4733" s="14">
        <v>0.9</v>
      </c>
    </row>
    <row r="4734" spans="1:7" x14ac:dyDescent="0.25">
      <c r="A4734" s="3" t="s">
        <v>188</v>
      </c>
      <c r="B4734" s="3">
        <f t="shared" si="73"/>
        <v>2023</v>
      </c>
      <c r="C4734" s="3" t="str" cm="1">
        <f t="array" ref="C4734">_xlfn.IFS(LEFT(A4734,1)="1","1+2 kvartal",LEFT(A4734,1)="2","1+2 kvartal",LEFT(A4734,1)="3","3+4 kvartal",LEFT(A4734,1)="4","3+4 kvartal")</f>
        <v>3+4 kvartal</v>
      </c>
      <c r="D4734" s="3" t="s">
        <v>105</v>
      </c>
      <c r="E4734" s="3" t="s">
        <v>35</v>
      </c>
      <c r="F4734" s="4">
        <v>346</v>
      </c>
      <c r="G4734" s="14">
        <v>0.9</v>
      </c>
    </row>
    <row r="4735" spans="1:7" x14ac:dyDescent="0.25">
      <c r="A4735" s="3" t="s">
        <v>188</v>
      </c>
      <c r="B4735" s="3">
        <f t="shared" si="73"/>
        <v>2023</v>
      </c>
      <c r="C4735" s="3" t="str" cm="1">
        <f t="array" ref="C4735">_xlfn.IFS(LEFT(A4735,1)="1","1+2 kvartal",LEFT(A4735,1)="2","1+2 kvartal",LEFT(A4735,1)="3","3+4 kvartal",LEFT(A4735,1)="4","3+4 kvartal")</f>
        <v>3+4 kvartal</v>
      </c>
      <c r="D4735" s="3" t="s">
        <v>105</v>
      </c>
      <c r="E4735" s="3" t="s">
        <v>36</v>
      </c>
      <c r="F4735" s="4">
        <v>126</v>
      </c>
      <c r="G4735" s="14">
        <v>0.7</v>
      </c>
    </row>
    <row r="4736" spans="1:7" x14ac:dyDescent="0.25">
      <c r="A4736" s="3" t="s">
        <v>188</v>
      </c>
      <c r="B4736" s="3">
        <f t="shared" si="73"/>
        <v>2023</v>
      </c>
      <c r="C4736" s="3" t="str" cm="1">
        <f t="array" ref="C4736">_xlfn.IFS(LEFT(A4736,1)="1","1+2 kvartal",LEFT(A4736,1)="2","1+2 kvartal",LEFT(A4736,1)="3","3+4 kvartal",LEFT(A4736,1)="4","3+4 kvartal")</f>
        <v>3+4 kvartal</v>
      </c>
      <c r="D4736" s="3" t="s">
        <v>105</v>
      </c>
      <c r="E4736" s="3" t="s">
        <v>37</v>
      </c>
      <c r="F4736" s="4">
        <v>477</v>
      </c>
      <c r="G4736" s="14">
        <v>0.8</v>
      </c>
    </row>
    <row r="4737" spans="1:7" x14ac:dyDescent="0.25">
      <c r="A4737" s="3" t="s">
        <v>188</v>
      </c>
      <c r="B4737" s="3">
        <f t="shared" si="73"/>
        <v>2023</v>
      </c>
      <c r="C4737" s="3" t="str" cm="1">
        <f t="array" ref="C4737">_xlfn.IFS(LEFT(A4737,1)="1","1+2 kvartal",LEFT(A4737,1)="2","1+2 kvartal",LEFT(A4737,1)="3","3+4 kvartal",LEFT(A4737,1)="4","3+4 kvartal")</f>
        <v>3+4 kvartal</v>
      </c>
      <c r="D4737" s="3" t="s">
        <v>105</v>
      </c>
      <c r="E4737" s="3" t="s">
        <v>38</v>
      </c>
      <c r="F4737" s="4">
        <v>201</v>
      </c>
      <c r="G4737" s="14">
        <v>0.6</v>
      </c>
    </row>
    <row r="4738" spans="1:7" x14ac:dyDescent="0.25">
      <c r="A4738" s="3" t="s">
        <v>188</v>
      </c>
      <c r="B4738" s="3">
        <f t="shared" si="73"/>
        <v>2023</v>
      </c>
      <c r="C4738" s="3" t="str" cm="1">
        <f t="array" ref="C4738">_xlfn.IFS(LEFT(A4738,1)="1","1+2 kvartal",LEFT(A4738,1)="2","1+2 kvartal",LEFT(A4738,1)="3","3+4 kvartal",LEFT(A4738,1)="4","3+4 kvartal")</f>
        <v>3+4 kvartal</v>
      </c>
      <c r="D4738" s="3" t="s">
        <v>105</v>
      </c>
      <c r="E4738" s="3" t="s">
        <v>39</v>
      </c>
      <c r="F4738" s="4">
        <v>412</v>
      </c>
      <c r="G4738" s="4">
        <v>1</v>
      </c>
    </row>
    <row r="4739" spans="1:7" x14ac:dyDescent="0.25">
      <c r="A4739" s="3" t="s">
        <v>188</v>
      </c>
      <c r="B4739" s="3">
        <f t="shared" si="73"/>
        <v>2023</v>
      </c>
      <c r="C4739" s="3" t="str" cm="1">
        <f t="array" ref="C4739">_xlfn.IFS(LEFT(A4739,1)="1","1+2 kvartal",LEFT(A4739,1)="2","1+2 kvartal",LEFT(A4739,1)="3","3+4 kvartal",LEFT(A4739,1)="4","3+4 kvartal")</f>
        <v>3+4 kvartal</v>
      </c>
      <c r="D4739" s="3" t="s">
        <v>105</v>
      </c>
      <c r="E4739" s="3" t="s">
        <v>40</v>
      </c>
      <c r="F4739" s="4">
        <v>370</v>
      </c>
      <c r="G4739" s="14">
        <v>0.8</v>
      </c>
    </row>
    <row r="4740" spans="1:7" x14ac:dyDescent="0.25">
      <c r="A4740" s="3" t="s">
        <v>188</v>
      </c>
      <c r="B4740" s="3">
        <f t="shared" ref="B4740:B4803" si="74">VALUE(RIGHT(A4740,4))</f>
        <v>2023</v>
      </c>
      <c r="C4740" s="3" t="str" cm="1">
        <f t="array" ref="C4740">_xlfn.IFS(LEFT(A4740,1)="1","1+2 kvartal",LEFT(A4740,1)="2","1+2 kvartal",LEFT(A4740,1)="3","3+4 kvartal",LEFT(A4740,1)="4","3+4 kvartal")</f>
        <v>3+4 kvartal</v>
      </c>
      <c r="D4740" s="3" t="s">
        <v>105</v>
      </c>
      <c r="E4740" s="3" t="s">
        <v>41</v>
      </c>
      <c r="F4740" s="4">
        <v>351</v>
      </c>
      <c r="G4740" s="4">
        <v>1</v>
      </c>
    </row>
    <row r="4741" spans="1:7" x14ac:dyDescent="0.25">
      <c r="A4741" s="3" t="s">
        <v>188</v>
      </c>
      <c r="B4741" s="3">
        <f t="shared" si="74"/>
        <v>2023</v>
      </c>
      <c r="C4741" s="3" t="str" cm="1">
        <f t="array" ref="C4741">_xlfn.IFS(LEFT(A4741,1)="1","1+2 kvartal",LEFT(A4741,1)="2","1+2 kvartal",LEFT(A4741,1)="3","3+4 kvartal",LEFT(A4741,1)="4","3+4 kvartal")</f>
        <v>3+4 kvartal</v>
      </c>
      <c r="D4741" s="3" t="s">
        <v>105</v>
      </c>
      <c r="E4741" s="3" t="s">
        <v>42</v>
      </c>
      <c r="F4741" s="4">
        <v>384</v>
      </c>
      <c r="G4741" s="14">
        <v>0.6</v>
      </c>
    </row>
    <row r="4742" spans="1:7" x14ac:dyDescent="0.25">
      <c r="A4742" s="3" t="s">
        <v>188</v>
      </c>
      <c r="B4742" s="3">
        <f t="shared" si="74"/>
        <v>2023</v>
      </c>
      <c r="C4742" s="3" t="str" cm="1">
        <f t="array" ref="C4742">_xlfn.IFS(LEFT(A4742,1)="1","1+2 kvartal",LEFT(A4742,1)="2","1+2 kvartal",LEFT(A4742,1)="3","3+4 kvartal",LEFT(A4742,1)="4","3+4 kvartal")</f>
        <v>3+4 kvartal</v>
      </c>
      <c r="D4742" s="3" t="s">
        <v>105</v>
      </c>
      <c r="E4742" s="3" t="s">
        <v>43</v>
      </c>
      <c r="F4742" s="4">
        <v>268</v>
      </c>
      <c r="G4742" s="14">
        <v>0.8</v>
      </c>
    </row>
    <row r="4743" spans="1:7" x14ac:dyDescent="0.25">
      <c r="A4743" s="3" t="s">
        <v>188</v>
      </c>
      <c r="B4743" s="3">
        <f t="shared" si="74"/>
        <v>2023</v>
      </c>
      <c r="C4743" s="3" t="str" cm="1">
        <f t="array" ref="C4743">_xlfn.IFS(LEFT(A4743,1)="1","1+2 kvartal",LEFT(A4743,1)="2","1+2 kvartal",LEFT(A4743,1)="3","3+4 kvartal",LEFT(A4743,1)="4","3+4 kvartal")</f>
        <v>3+4 kvartal</v>
      </c>
      <c r="D4743" s="3" t="s">
        <v>105</v>
      </c>
      <c r="E4743" s="3" t="s">
        <v>44</v>
      </c>
      <c r="F4743" s="4">
        <v>192</v>
      </c>
      <c r="G4743" s="14">
        <v>0.5</v>
      </c>
    </row>
    <row r="4744" spans="1:7" x14ac:dyDescent="0.25">
      <c r="A4744" s="3" t="s">
        <v>188</v>
      </c>
      <c r="B4744" s="3">
        <f t="shared" si="74"/>
        <v>2023</v>
      </c>
      <c r="C4744" s="3" t="str" cm="1">
        <f t="array" ref="C4744">_xlfn.IFS(LEFT(A4744,1)="1","1+2 kvartal",LEFT(A4744,1)="2","1+2 kvartal",LEFT(A4744,1)="3","3+4 kvartal",LEFT(A4744,1)="4","3+4 kvartal")</f>
        <v>3+4 kvartal</v>
      </c>
      <c r="D4744" s="3" t="s">
        <v>105</v>
      </c>
      <c r="E4744" s="3" t="s">
        <v>45</v>
      </c>
      <c r="F4744" s="4">
        <v>61</v>
      </c>
      <c r="G4744" s="14">
        <v>0.4</v>
      </c>
    </row>
    <row r="4745" spans="1:7" x14ac:dyDescent="0.25">
      <c r="A4745" s="3" t="s">
        <v>188</v>
      </c>
      <c r="B4745" s="3">
        <f t="shared" si="74"/>
        <v>2023</v>
      </c>
      <c r="C4745" s="3" t="str" cm="1">
        <f t="array" ref="C4745">_xlfn.IFS(LEFT(A4745,1)="1","1+2 kvartal",LEFT(A4745,1)="2","1+2 kvartal",LEFT(A4745,1)="3","3+4 kvartal",LEFT(A4745,1)="4","3+4 kvartal")</f>
        <v>3+4 kvartal</v>
      </c>
      <c r="D4745" s="3" t="s">
        <v>105</v>
      </c>
      <c r="E4745" s="3" t="s">
        <v>46</v>
      </c>
      <c r="F4745" s="4">
        <v>241</v>
      </c>
      <c r="G4745" s="14">
        <v>0.9</v>
      </c>
    </row>
    <row r="4746" spans="1:7" x14ac:dyDescent="0.25">
      <c r="A4746" s="3" t="s">
        <v>188</v>
      </c>
      <c r="B4746" s="3">
        <f t="shared" si="74"/>
        <v>2023</v>
      </c>
      <c r="C4746" s="3" t="str" cm="1">
        <f t="array" ref="C4746">_xlfn.IFS(LEFT(A4746,1)="1","1+2 kvartal",LEFT(A4746,1)="2","1+2 kvartal",LEFT(A4746,1)="3","3+4 kvartal",LEFT(A4746,1)="4","3+4 kvartal")</f>
        <v>3+4 kvartal</v>
      </c>
      <c r="D4746" s="3" t="s">
        <v>105</v>
      </c>
      <c r="E4746" s="3" t="s">
        <v>47</v>
      </c>
      <c r="F4746" s="4">
        <v>87</v>
      </c>
      <c r="G4746" s="14">
        <v>0.6</v>
      </c>
    </row>
    <row r="4747" spans="1:7" x14ac:dyDescent="0.25">
      <c r="A4747" s="3" t="s">
        <v>188</v>
      </c>
      <c r="B4747" s="3">
        <f t="shared" si="74"/>
        <v>2023</v>
      </c>
      <c r="C4747" s="3" t="str" cm="1">
        <f t="array" ref="C4747">_xlfn.IFS(LEFT(A4747,1)="1","1+2 kvartal",LEFT(A4747,1)="2","1+2 kvartal",LEFT(A4747,1)="3","3+4 kvartal",LEFT(A4747,1)="4","3+4 kvartal")</f>
        <v>3+4 kvartal</v>
      </c>
      <c r="D4747" s="3" t="s">
        <v>105</v>
      </c>
      <c r="E4747" s="3" t="s">
        <v>48</v>
      </c>
      <c r="F4747" s="4">
        <v>264</v>
      </c>
      <c r="G4747" s="14">
        <v>1.1000000000000001</v>
      </c>
    </row>
    <row r="4748" spans="1:7" x14ac:dyDescent="0.25">
      <c r="A4748" s="3" t="s">
        <v>188</v>
      </c>
      <c r="B4748" s="3">
        <f t="shared" si="74"/>
        <v>2023</v>
      </c>
      <c r="C4748" s="3" t="str" cm="1">
        <f t="array" ref="C4748">_xlfn.IFS(LEFT(A4748,1)="1","1+2 kvartal",LEFT(A4748,1)="2","1+2 kvartal",LEFT(A4748,1)="3","3+4 kvartal",LEFT(A4748,1)="4","3+4 kvartal")</f>
        <v>3+4 kvartal</v>
      </c>
      <c r="D4748" s="3" t="s">
        <v>105</v>
      </c>
      <c r="E4748" s="3" t="s">
        <v>49</v>
      </c>
      <c r="F4748" s="4">
        <v>335</v>
      </c>
      <c r="G4748" s="14">
        <v>1.1000000000000001</v>
      </c>
    </row>
    <row r="4749" spans="1:7" x14ac:dyDescent="0.25">
      <c r="A4749" s="3" t="s">
        <v>188</v>
      </c>
      <c r="B4749" s="3">
        <f t="shared" si="74"/>
        <v>2023</v>
      </c>
      <c r="C4749" s="3" t="str" cm="1">
        <f t="array" ref="C4749">_xlfn.IFS(LEFT(A4749,1)="1","1+2 kvartal",LEFT(A4749,1)="2","1+2 kvartal",LEFT(A4749,1)="3","3+4 kvartal",LEFT(A4749,1)="4","3+4 kvartal")</f>
        <v>3+4 kvartal</v>
      </c>
      <c r="D4749" s="3" t="s">
        <v>105</v>
      </c>
      <c r="E4749" s="3" t="s">
        <v>50</v>
      </c>
      <c r="F4749" s="4">
        <v>173</v>
      </c>
      <c r="G4749" s="14">
        <v>1.2</v>
      </c>
    </row>
    <row r="4750" spans="1:7" x14ac:dyDescent="0.25">
      <c r="A4750" s="3" t="s">
        <v>188</v>
      </c>
      <c r="B4750" s="3">
        <f t="shared" si="74"/>
        <v>2023</v>
      </c>
      <c r="C4750" s="3" t="str" cm="1">
        <f t="array" ref="C4750">_xlfn.IFS(LEFT(A4750,1)="1","1+2 kvartal",LEFT(A4750,1)="2","1+2 kvartal",LEFT(A4750,1)="3","3+4 kvartal",LEFT(A4750,1)="4","3+4 kvartal")</f>
        <v>3+4 kvartal</v>
      </c>
      <c r="D4750" s="3" t="s">
        <v>105</v>
      </c>
      <c r="E4750" s="3" t="s">
        <v>51</v>
      </c>
      <c r="F4750" s="4">
        <v>463</v>
      </c>
      <c r="G4750" s="14">
        <v>0.8</v>
      </c>
    </row>
    <row r="4751" spans="1:7" x14ac:dyDescent="0.25">
      <c r="A4751" s="3" t="s">
        <v>188</v>
      </c>
      <c r="B4751" s="3">
        <f t="shared" si="74"/>
        <v>2023</v>
      </c>
      <c r="C4751" s="3" t="str" cm="1">
        <f t="array" ref="C4751">_xlfn.IFS(LEFT(A4751,1)="1","1+2 kvartal",LEFT(A4751,1)="2","1+2 kvartal",LEFT(A4751,1)="3","3+4 kvartal",LEFT(A4751,1)="4","3+4 kvartal")</f>
        <v>3+4 kvartal</v>
      </c>
      <c r="D4751" s="3" t="s">
        <v>105</v>
      </c>
      <c r="E4751" s="3" t="s">
        <v>52</v>
      </c>
      <c r="F4751" s="4">
        <v>1363</v>
      </c>
      <c r="G4751" s="14">
        <v>0.3</v>
      </c>
    </row>
    <row r="4752" spans="1:7" x14ac:dyDescent="0.25">
      <c r="A4752" s="3" t="s">
        <v>188</v>
      </c>
      <c r="B4752" s="3">
        <f t="shared" si="74"/>
        <v>2023</v>
      </c>
      <c r="C4752" s="3" t="str" cm="1">
        <f t="array" ref="C4752">_xlfn.IFS(LEFT(A4752,1)="1","1+2 kvartal",LEFT(A4752,1)="2","1+2 kvartal",LEFT(A4752,1)="3","3+4 kvartal",LEFT(A4752,1)="4","3+4 kvartal")</f>
        <v>3+4 kvartal</v>
      </c>
      <c r="D4752" s="3" t="s">
        <v>105</v>
      </c>
      <c r="E4752" s="3" t="s">
        <v>53</v>
      </c>
      <c r="F4752" s="4">
        <v>270</v>
      </c>
      <c r="G4752" s="14">
        <v>0.7</v>
      </c>
    </row>
    <row r="4753" spans="1:7" x14ac:dyDescent="0.25">
      <c r="A4753" s="3" t="s">
        <v>188</v>
      </c>
      <c r="B4753" s="3">
        <f t="shared" si="74"/>
        <v>2023</v>
      </c>
      <c r="C4753" s="3" t="str" cm="1">
        <f t="array" ref="C4753">_xlfn.IFS(LEFT(A4753,1)="1","1+2 kvartal",LEFT(A4753,1)="2","1+2 kvartal",LEFT(A4753,1)="3","3+4 kvartal",LEFT(A4753,1)="4","3+4 kvartal")</f>
        <v>3+4 kvartal</v>
      </c>
      <c r="D4753" s="3" t="s">
        <v>105</v>
      </c>
      <c r="E4753" s="3" t="s">
        <v>54</v>
      </c>
      <c r="F4753" s="4">
        <v>136</v>
      </c>
      <c r="G4753" s="4">
        <v>2</v>
      </c>
    </row>
    <row r="4754" spans="1:7" x14ac:dyDescent="0.25">
      <c r="A4754" s="3" t="s">
        <v>188</v>
      </c>
      <c r="B4754" s="3">
        <f t="shared" si="74"/>
        <v>2023</v>
      </c>
      <c r="C4754" s="3" t="str" cm="1">
        <f t="array" ref="C4754">_xlfn.IFS(LEFT(A4754,1)="1","1+2 kvartal",LEFT(A4754,1)="2","1+2 kvartal",LEFT(A4754,1)="3","3+4 kvartal",LEFT(A4754,1)="4","3+4 kvartal")</f>
        <v>3+4 kvartal</v>
      </c>
      <c r="D4754" s="3" t="s">
        <v>105</v>
      </c>
      <c r="E4754" s="3" t="s">
        <v>55</v>
      </c>
      <c r="F4754" s="4">
        <v>126</v>
      </c>
      <c r="G4754" s="14">
        <v>0.7</v>
      </c>
    </row>
    <row r="4755" spans="1:7" x14ac:dyDescent="0.25">
      <c r="A4755" s="3" t="s">
        <v>188</v>
      </c>
      <c r="B4755" s="3">
        <f t="shared" si="74"/>
        <v>2023</v>
      </c>
      <c r="C4755" s="3" t="str" cm="1">
        <f t="array" ref="C4755">_xlfn.IFS(LEFT(A4755,1)="1","1+2 kvartal",LEFT(A4755,1)="2","1+2 kvartal",LEFT(A4755,1)="3","3+4 kvartal",LEFT(A4755,1)="4","3+4 kvartal")</f>
        <v>3+4 kvartal</v>
      </c>
      <c r="D4755" s="3" t="s">
        <v>105</v>
      </c>
      <c r="E4755" s="3" t="s">
        <v>56</v>
      </c>
      <c r="F4755" s="4">
        <v>115</v>
      </c>
      <c r="G4755" s="4">
        <v>1</v>
      </c>
    </row>
    <row r="4756" spans="1:7" x14ac:dyDescent="0.25">
      <c r="A4756" s="3" t="s">
        <v>188</v>
      </c>
      <c r="B4756" s="3">
        <f t="shared" si="74"/>
        <v>2023</v>
      </c>
      <c r="C4756" s="3" t="str" cm="1">
        <f t="array" ref="C4756">_xlfn.IFS(LEFT(A4756,1)="1","1+2 kvartal",LEFT(A4756,1)="2","1+2 kvartal",LEFT(A4756,1)="3","3+4 kvartal",LEFT(A4756,1)="4","3+4 kvartal")</f>
        <v>3+4 kvartal</v>
      </c>
      <c r="D4756" s="3" t="s">
        <v>105</v>
      </c>
      <c r="E4756" s="3" t="s">
        <v>57</v>
      </c>
      <c r="F4756" s="4">
        <v>399</v>
      </c>
      <c r="G4756" s="14">
        <v>1.7</v>
      </c>
    </row>
    <row r="4757" spans="1:7" x14ac:dyDescent="0.25">
      <c r="A4757" s="3" t="s">
        <v>188</v>
      </c>
      <c r="B4757" s="3">
        <f t="shared" si="74"/>
        <v>2023</v>
      </c>
      <c r="C4757" s="3" t="str" cm="1">
        <f t="array" ref="C4757">_xlfn.IFS(LEFT(A4757,1)="1","1+2 kvartal",LEFT(A4757,1)="2","1+2 kvartal",LEFT(A4757,1)="3","3+4 kvartal",LEFT(A4757,1)="4","3+4 kvartal")</f>
        <v>3+4 kvartal</v>
      </c>
      <c r="D4757" s="3" t="s">
        <v>105</v>
      </c>
      <c r="E4757" s="3" t="s">
        <v>58</v>
      </c>
      <c r="F4757" s="4">
        <v>139</v>
      </c>
      <c r="G4757" s="14">
        <v>0.4</v>
      </c>
    </row>
    <row r="4758" spans="1:7" x14ac:dyDescent="0.25">
      <c r="A4758" s="3" t="s">
        <v>188</v>
      </c>
      <c r="B4758" s="3">
        <f t="shared" si="74"/>
        <v>2023</v>
      </c>
      <c r="C4758" s="3" t="str" cm="1">
        <f t="array" ref="C4758">_xlfn.IFS(LEFT(A4758,1)="1","1+2 kvartal",LEFT(A4758,1)="2","1+2 kvartal",LEFT(A4758,1)="3","3+4 kvartal",LEFT(A4758,1)="4","3+4 kvartal")</f>
        <v>3+4 kvartal</v>
      </c>
      <c r="D4758" s="3" t="s">
        <v>105</v>
      </c>
      <c r="E4758" s="3" t="s">
        <v>59</v>
      </c>
      <c r="F4758" s="4">
        <v>17</v>
      </c>
      <c r="G4758" s="14">
        <v>1.8</v>
      </c>
    </row>
    <row r="4759" spans="1:7" x14ac:dyDescent="0.25">
      <c r="A4759" s="3" t="s">
        <v>188</v>
      </c>
      <c r="B4759" s="3">
        <f t="shared" si="74"/>
        <v>2023</v>
      </c>
      <c r="C4759" s="3" t="str" cm="1">
        <f t="array" ref="C4759">_xlfn.IFS(LEFT(A4759,1)="1","1+2 kvartal",LEFT(A4759,1)="2","1+2 kvartal",LEFT(A4759,1)="3","3+4 kvartal",LEFT(A4759,1)="4","3+4 kvartal")</f>
        <v>3+4 kvartal</v>
      </c>
      <c r="D4759" s="3" t="s">
        <v>105</v>
      </c>
      <c r="E4759" s="3" t="s">
        <v>60</v>
      </c>
      <c r="F4759" s="4">
        <v>250</v>
      </c>
      <c r="G4759" s="4">
        <v>1</v>
      </c>
    </row>
    <row r="4760" spans="1:7" x14ac:dyDescent="0.25">
      <c r="A4760" s="3" t="s">
        <v>188</v>
      </c>
      <c r="B4760" s="3">
        <f t="shared" si="74"/>
        <v>2023</v>
      </c>
      <c r="C4760" s="3" t="str" cm="1">
        <f t="array" ref="C4760">_xlfn.IFS(LEFT(A4760,1)="1","1+2 kvartal",LEFT(A4760,1)="2","1+2 kvartal",LEFT(A4760,1)="3","3+4 kvartal",LEFT(A4760,1)="4","3+4 kvartal")</f>
        <v>3+4 kvartal</v>
      </c>
      <c r="D4760" s="3" t="s">
        <v>105</v>
      </c>
      <c r="E4760" s="3" t="s">
        <v>61</v>
      </c>
      <c r="F4760" s="4">
        <v>240</v>
      </c>
      <c r="G4760" s="4">
        <v>1</v>
      </c>
    </row>
    <row r="4761" spans="1:7" x14ac:dyDescent="0.25">
      <c r="A4761" s="3" t="s">
        <v>188</v>
      </c>
      <c r="B4761" s="3">
        <f t="shared" si="74"/>
        <v>2023</v>
      </c>
      <c r="C4761" s="3" t="str" cm="1">
        <f t="array" ref="C4761">_xlfn.IFS(LEFT(A4761,1)="1","1+2 kvartal",LEFT(A4761,1)="2","1+2 kvartal",LEFT(A4761,1)="3","3+4 kvartal",LEFT(A4761,1)="4","3+4 kvartal")</f>
        <v>3+4 kvartal</v>
      </c>
      <c r="D4761" s="3" t="s">
        <v>105</v>
      </c>
      <c r="E4761" s="3" t="s">
        <v>62</v>
      </c>
      <c r="F4761" s="4">
        <v>126</v>
      </c>
      <c r="G4761" s="14">
        <v>1.1000000000000001</v>
      </c>
    </row>
    <row r="4762" spans="1:7" x14ac:dyDescent="0.25">
      <c r="A4762" s="3" t="s">
        <v>188</v>
      </c>
      <c r="B4762" s="3">
        <f t="shared" si="74"/>
        <v>2023</v>
      </c>
      <c r="C4762" s="3" t="str" cm="1">
        <f t="array" ref="C4762">_xlfn.IFS(LEFT(A4762,1)="1","1+2 kvartal",LEFT(A4762,1)="2","1+2 kvartal",LEFT(A4762,1)="3","3+4 kvartal",LEFT(A4762,1)="4","3+4 kvartal")</f>
        <v>3+4 kvartal</v>
      </c>
      <c r="D4762" s="3" t="s">
        <v>105</v>
      </c>
      <c r="E4762" s="3" t="s">
        <v>63</v>
      </c>
      <c r="F4762" s="4">
        <v>302</v>
      </c>
      <c r="G4762" s="14">
        <v>1.3</v>
      </c>
    </row>
    <row r="4763" spans="1:7" x14ac:dyDescent="0.25">
      <c r="A4763" s="3" t="s">
        <v>188</v>
      </c>
      <c r="B4763" s="3">
        <f t="shared" si="74"/>
        <v>2023</v>
      </c>
      <c r="C4763" s="3" t="str" cm="1">
        <f t="array" ref="C4763">_xlfn.IFS(LEFT(A4763,1)="1","1+2 kvartal",LEFT(A4763,1)="2","1+2 kvartal",LEFT(A4763,1)="3","3+4 kvartal",LEFT(A4763,1)="4","3+4 kvartal")</f>
        <v>3+4 kvartal</v>
      </c>
      <c r="D4763" s="3" t="s">
        <v>105</v>
      </c>
      <c r="E4763" s="3" t="s">
        <v>64</v>
      </c>
      <c r="F4763" s="4">
        <v>209</v>
      </c>
      <c r="G4763" s="14">
        <v>1.1000000000000001</v>
      </c>
    </row>
    <row r="4764" spans="1:7" x14ac:dyDescent="0.25">
      <c r="A4764" s="3" t="s">
        <v>188</v>
      </c>
      <c r="B4764" s="3">
        <f t="shared" si="74"/>
        <v>2023</v>
      </c>
      <c r="C4764" s="3" t="str" cm="1">
        <f t="array" ref="C4764">_xlfn.IFS(LEFT(A4764,1)="1","1+2 kvartal",LEFT(A4764,1)="2","1+2 kvartal",LEFT(A4764,1)="3","3+4 kvartal",LEFT(A4764,1)="4","3+4 kvartal")</f>
        <v>3+4 kvartal</v>
      </c>
      <c r="D4764" s="3" t="s">
        <v>105</v>
      </c>
      <c r="E4764" s="3" t="s">
        <v>65</v>
      </c>
      <c r="F4764" s="4">
        <v>211</v>
      </c>
      <c r="G4764" s="14">
        <v>1.1000000000000001</v>
      </c>
    </row>
    <row r="4765" spans="1:7" x14ac:dyDescent="0.25">
      <c r="A4765" s="3" t="s">
        <v>188</v>
      </c>
      <c r="B4765" s="3">
        <f t="shared" si="74"/>
        <v>2023</v>
      </c>
      <c r="C4765" s="3" t="str" cm="1">
        <f t="array" ref="C4765">_xlfn.IFS(LEFT(A4765,1)="1","1+2 kvartal",LEFT(A4765,1)="2","1+2 kvartal",LEFT(A4765,1)="3","3+4 kvartal",LEFT(A4765,1)="4","3+4 kvartal")</f>
        <v>3+4 kvartal</v>
      </c>
      <c r="D4765" s="3" t="s">
        <v>105</v>
      </c>
      <c r="E4765" s="3" t="s">
        <v>66</v>
      </c>
      <c r="F4765" s="4">
        <v>507</v>
      </c>
      <c r="G4765" s="14">
        <v>0.9</v>
      </c>
    </row>
    <row r="4766" spans="1:7" x14ac:dyDescent="0.25">
      <c r="A4766" s="3" t="s">
        <v>188</v>
      </c>
      <c r="B4766" s="3">
        <f t="shared" si="74"/>
        <v>2023</v>
      </c>
      <c r="C4766" s="3" t="str" cm="1">
        <f t="array" ref="C4766">_xlfn.IFS(LEFT(A4766,1)="1","1+2 kvartal",LEFT(A4766,1)="2","1+2 kvartal",LEFT(A4766,1)="3","3+4 kvartal",LEFT(A4766,1)="4","3+4 kvartal")</f>
        <v>3+4 kvartal</v>
      </c>
      <c r="D4766" s="3" t="s">
        <v>105</v>
      </c>
      <c r="E4766" s="3" t="s">
        <v>67</v>
      </c>
      <c r="F4766" s="4">
        <v>120</v>
      </c>
      <c r="G4766" s="14">
        <v>0.8</v>
      </c>
    </row>
    <row r="4767" spans="1:7" x14ac:dyDescent="0.25">
      <c r="A4767" s="3" t="s">
        <v>188</v>
      </c>
      <c r="B4767" s="3">
        <f t="shared" si="74"/>
        <v>2023</v>
      </c>
      <c r="C4767" s="3" t="str" cm="1">
        <f t="array" ref="C4767">_xlfn.IFS(LEFT(A4767,1)="1","1+2 kvartal",LEFT(A4767,1)="2","1+2 kvartal",LEFT(A4767,1)="3","3+4 kvartal",LEFT(A4767,1)="4","3+4 kvartal")</f>
        <v>3+4 kvartal</v>
      </c>
      <c r="D4767" s="3" t="s">
        <v>105</v>
      </c>
      <c r="E4767" s="3" t="s">
        <v>68</v>
      </c>
      <c r="F4767" s="4">
        <v>930</v>
      </c>
      <c r="G4767" s="14">
        <v>0.7</v>
      </c>
    </row>
    <row r="4768" spans="1:7" x14ac:dyDescent="0.25">
      <c r="A4768" s="3" t="s">
        <v>188</v>
      </c>
      <c r="B4768" s="3">
        <f t="shared" si="74"/>
        <v>2023</v>
      </c>
      <c r="C4768" s="3" t="str" cm="1">
        <f t="array" ref="C4768">_xlfn.IFS(LEFT(A4768,1)="1","1+2 kvartal",LEFT(A4768,1)="2","1+2 kvartal",LEFT(A4768,1)="3","3+4 kvartal",LEFT(A4768,1)="4","3+4 kvartal")</f>
        <v>3+4 kvartal</v>
      </c>
      <c r="D4768" s="3" t="s">
        <v>105</v>
      </c>
      <c r="E4768" s="3" t="s">
        <v>69</v>
      </c>
      <c r="F4768" s="4">
        <v>250</v>
      </c>
      <c r="G4768" s="14">
        <v>1.3</v>
      </c>
    </row>
    <row r="4769" spans="1:7" x14ac:dyDescent="0.25">
      <c r="A4769" s="3" t="s">
        <v>188</v>
      </c>
      <c r="B4769" s="3">
        <f t="shared" si="74"/>
        <v>2023</v>
      </c>
      <c r="C4769" s="3" t="str" cm="1">
        <f t="array" ref="C4769">_xlfn.IFS(LEFT(A4769,1)="1","1+2 kvartal",LEFT(A4769,1)="2","1+2 kvartal",LEFT(A4769,1)="3","3+4 kvartal",LEFT(A4769,1)="4","3+4 kvartal")</f>
        <v>3+4 kvartal</v>
      </c>
      <c r="D4769" s="3" t="s">
        <v>105</v>
      </c>
      <c r="E4769" s="3" t="s">
        <v>70</v>
      </c>
      <c r="F4769" s="4">
        <v>492</v>
      </c>
      <c r="G4769" s="14">
        <v>0.8</v>
      </c>
    </row>
    <row r="4770" spans="1:7" x14ac:dyDescent="0.25">
      <c r="A4770" s="3" t="s">
        <v>188</v>
      </c>
      <c r="B4770" s="3">
        <f t="shared" si="74"/>
        <v>2023</v>
      </c>
      <c r="C4770" s="3" t="str" cm="1">
        <f t="array" ref="C4770">_xlfn.IFS(LEFT(A4770,1)="1","1+2 kvartal",LEFT(A4770,1)="2","1+2 kvartal",LEFT(A4770,1)="3","3+4 kvartal",LEFT(A4770,1)="4","3+4 kvartal")</f>
        <v>3+4 kvartal</v>
      </c>
      <c r="D4770" s="3" t="s">
        <v>105</v>
      </c>
      <c r="E4770" s="3" t="s">
        <v>71</v>
      </c>
      <c r="F4770" s="4">
        <v>145</v>
      </c>
      <c r="G4770" s="14">
        <v>0.8</v>
      </c>
    </row>
    <row r="4771" spans="1:7" x14ac:dyDescent="0.25">
      <c r="A4771" s="3" t="s">
        <v>188</v>
      </c>
      <c r="B4771" s="3">
        <f t="shared" si="74"/>
        <v>2023</v>
      </c>
      <c r="C4771" s="3" t="str" cm="1">
        <f t="array" ref="C4771">_xlfn.IFS(LEFT(A4771,1)="1","1+2 kvartal",LEFT(A4771,1)="2","1+2 kvartal",LEFT(A4771,1)="3","3+4 kvartal",LEFT(A4771,1)="4","3+4 kvartal")</f>
        <v>3+4 kvartal</v>
      </c>
      <c r="D4771" s="3" t="s">
        <v>105</v>
      </c>
      <c r="E4771" s="3" t="s">
        <v>72</v>
      </c>
      <c r="F4771" s="4">
        <v>325</v>
      </c>
      <c r="G4771" s="14">
        <v>0.9</v>
      </c>
    </row>
    <row r="4772" spans="1:7" x14ac:dyDescent="0.25">
      <c r="A4772" s="3" t="s">
        <v>188</v>
      </c>
      <c r="B4772" s="3">
        <f t="shared" si="74"/>
        <v>2023</v>
      </c>
      <c r="C4772" s="3" t="str" cm="1">
        <f t="array" ref="C4772">_xlfn.IFS(LEFT(A4772,1)="1","1+2 kvartal",LEFT(A4772,1)="2","1+2 kvartal",LEFT(A4772,1)="3","3+4 kvartal",LEFT(A4772,1)="4","3+4 kvartal")</f>
        <v>3+4 kvartal</v>
      </c>
      <c r="D4772" s="3" t="s">
        <v>105</v>
      </c>
      <c r="E4772" s="3" t="s">
        <v>73</v>
      </c>
      <c r="F4772" s="4">
        <v>166</v>
      </c>
      <c r="G4772" s="14">
        <v>0.7</v>
      </c>
    </row>
    <row r="4773" spans="1:7" x14ac:dyDescent="0.25">
      <c r="A4773" s="3" t="s">
        <v>188</v>
      </c>
      <c r="B4773" s="3">
        <f t="shared" si="74"/>
        <v>2023</v>
      </c>
      <c r="C4773" s="3" t="str" cm="1">
        <f t="array" ref="C4773">_xlfn.IFS(LEFT(A4773,1)="1","1+2 kvartal",LEFT(A4773,1)="2","1+2 kvartal",LEFT(A4773,1)="3","3+4 kvartal",LEFT(A4773,1)="4","3+4 kvartal")</f>
        <v>3+4 kvartal</v>
      </c>
      <c r="D4773" s="3" t="s">
        <v>105</v>
      </c>
      <c r="E4773" s="3" t="s">
        <v>74</v>
      </c>
      <c r="F4773" s="4">
        <v>334</v>
      </c>
      <c r="G4773" s="14">
        <v>0.6</v>
      </c>
    </row>
    <row r="4774" spans="1:7" x14ac:dyDescent="0.25">
      <c r="A4774" s="3" t="s">
        <v>188</v>
      </c>
      <c r="B4774" s="3">
        <f t="shared" si="74"/>
        <v>2023</v>
      </c>
      <c r="C4774" s="3" t="str" cm="1">
        <f t="array" ref="C4774">_xlfn.IFS(LEFT(A4774,1)="1","1+2 kvartal",LEFT(A4774,1)="2","1+2 kvartal",LEFT(A4774,1)="3","3+4 kvartal",LEFT(A4774,1)="4","3+4 kvartal")</f>
        <v>3+4 kvartal</v>
      </c>
      <c r="D4774" s="3" t="s">
        <v>105</v>
      </c>
      <c r="E4774" s="3" t="s">
        <v>75</v>
      </c>
      <c r="F4774" s="4">
        <v>145</v>
      </c>
      <c r="G4774" s="14">
        <v>0.4</v>
      </c>
    </row>
    <row r="4775" spans="1:7" x14ac:dyDescent="0.25">
      <c r="A4775" s="3" t="s">
        <v>188</v>
      </c>
      <c r="B4775" s="3">
        <f t="shared" si="74"/>
        <v>2023</v>
      </c>
      <c r="C4775" s="3" t="str" cm="1">
        <f t="array" ref="C4775">_xlfn.IFS(LEFT(A4775,1)="1","1+2 kvartal",LEFT(A4775,1)="2","1+2 kvartal",LEFT(A4775,1)="3","3+4 kvartal",LEFT(A4775,1)="4","3+4 kvartal")</f>
        <v>3+4 kvartal</v>
      </c>
      <c r="D4775" s="3" t="s">
        <v>105</v>
      </c>
      <c r="E4775" s="3" t="s">
        <v>76</v>
      </c>
      <c r="F4775" s="4">
        <v>209</v>
      </c>
      <c r="G4775" s="14">
        <v>0.8</v>
      </c>
    </row>
    <row r="4776" spans="1:7" x14ac:dyDescent="0.25">
      <c r="A4776" s="3" t="s">
        <v>188</v>
      </c>
      <c r="B4776" s="3">
        <f t="shared" si="74"/>
        <v>2023</v>
      </c>
      <c r="C4776" s="3" t="str" cm="1">
        <f t="array" ref="C4776">_xlfn.IFS(LEFT(A4776,1)="1","1+2 kvartal",LEFT(A4776,1)="2","1+2 kvartal",LEFT(A4776,1)="3","3+4 kvartal",LEFT(A4776,1)="4","3+4 kvartal")</f>
        <v>3+4 kvartal</v>
      </c>
      <c r="D4776" s="3" t="s">
        <v>105</v>
      </c>
      <c r="E4776" s="3" t="s">
        <v>77</v>
      </c>
      <c r="F4776" s="4">
        <v>38</v>
      </c>
      <c r="G4776" s="14">
        <v>1.8</v>
      </c>
    </row>
    <row r="4777" spans="1:7" x14ac:dyDescent="0.25">
      <c r="A4777" s="3" t="s">
        <v>188</v>
      </c>
      <c r="B4777" s="3">
        <f t="shared" si="74"/>
        <v>2023</v>
      </c>
      <c r="C4777" s="3" t="str" cm="1">
        <f t="array" ref="C4777">_xlfn.IFS(LEFT(A4777,1)="1","1+2 kvartal",LEFT(A4777,1)="2","1+2 kvartal",LEFT(A4777,1)="3","3+4 kvartal",LEFT(A4777,1)="4","3+4 kvartal")</f>
        <v>3+4 kvartal</v>
      </c>
      <c r="D4777" s="3" t="s">
        <v>105</v>
      </c>
      <c r="E4777" s="3" t="s">
        <v>78</v>
      </c>
      <c r="F4777" s="4">
        <v>427</v>
      </c>
      <c r="G4777" s="14">
        <v>0.7</v>
      </c>
    </row>
    <row r="4778" spans="1:7" x14ac:dyDescent="0.25">
      <c r="A4778" s="3" t="s">
        <v>188</v>
      </c>
      <c r="B4778" s="3">
        <f t="shared" si="74"/>
        <v>2023</v>
      </c>
      <c r="C4778" s="3" t="str" cm="1">
        <f t="array" ref="C4778">_xlfn.IFS(LEFT(A4778,1)="1","1+2 kvartal",LEFT(A4778,1)="2","1+2 kvartal",LEFT(A4778,1)="3","3+4 kvartal",LEFT(A4778,1)="4","3+4 kvartal")</f>
        <v>3+4 kvartal</v>
      </c>
      <c r="D4778" s="3" t="s">
        <v>105</v>
      </c>
      <c r="E4778" s="3" t="s">
        <v>79</v>
      </c>
      <c r="F4778" s="4">
        <v>262</v>
      </c>
      <c r="G4778" s="14">
        <v>0.7</v>
      </c>
    </row>
    <row r="4779" spans="1:7" x14ac:dyDescent="0.25">
      <c r="A4779" s="3" t="s">
        <v>188</v>
      </c>
      <c r="B4779" s="3">
        <f t="shared" si="74"/>
        <v>2023</v>
      </c>
      <c r="C4779" s="3" t="str" cm="1">
        <f t="array" ref="C4779">_xlfn.IFS(LEFT(A4779,1)="1","1+2 kvartal",LEFT(A4779,1)="2","1+2 kvartal",LEFT(A4779,1)="3","3+4 kvartal",LEFT(A4779,1)="4","3+4 kvartal")</f>
        <v>3+4 kvartal</v>
      </c>
      <c r="D4779" s="3" t="s">
        <v>105</v>
      </c>
      <c r="E4779" s="3" t="s">
        <v>80</v>
      </c>
      <c r="F4779" s="4">
        <v>291</v>
      </c>
      <c r="G4779" s="14">
        <v>1.1000000000000001</v>
      </c>
    </row>
    <row r="4780" spans="1:7" x14ac:dyDescent="0.25">
      <c r="A4780" s="3" t="s">
        <v>188</v>
      </c>
      <c r="B4780" s="3">
        <f t="shared" si="74"/>
        <v>2023</v>
      </c>
      <c r="C4780" s="3" t="str" cm="1">
        <f t="array" ref="C4780">_xlfn.IFS(LEFT(A4780,1)="1","1+2 kvartal",LEFT(A4780,1)="2","1+2 kvartal",LEFT(A4780,1)="3","3+4 kvartal",LEFT(A4780,1)="4","3+4 kvartal")</f>
        <v>3+4 kvartal</v>
      </c>
      <c r="D4780" s="3" t="s">
        <v>105</v>
      </c>
      <c r="E4780" s="3" t="s">
        <v>81</v>
      </c>
      <c r="F4780" s="4">
        <v>410</v>
      </c>
      <c r="G4780" s="14">
        <v>0.8</v>
      </c>
    </row>
    <row r="4781" spans="1:7" x14ac:dyDescent="0.25">
      <c r="A4781" s="3" t="s">
        <v>188</v>
      </c>
      <c r="B4781" s="3">
        <f t="shared" si="74"/>
        <v>2023</v>
      </c>
      <c r="C4781" s="3" t="str" cm="1">
        <f t="array" ref="C4781">_xlfn.IFS(LEFT(A4781,1)="1","1+2 kvartal",LEFT(A4781,1)="2","1+2 kvartal",LEFT(A4781,1)="3","3+4 kvartal",LEFT(A4781,1)="4","3+4 kvartal")</f>
        <v>3+4 kvartal</v>
      </c>
      <c r="D4781" s="3" t="s">
        <v>105</v>
      </c>
      <c r="E4781" s="3" t="s">
        <v>82</v>
      </c>
      <c r="F4781" s="4">
        <v>83</v>
      </c>
      <c r="G4781" s="14">
        <v>0.6</v>
      </c>
    </row>
    <row r="4782" spans="1:7" x14ac:dyDescent="0.25">
      <c r="A4782" s="3" t="s">
        <v>188</v>
      </c>
      <c r="B4782" s="3">
        <f t="shared" si="74"/>
        <v>2023</v>
      </c>
      <c r="C4782" s="3" t="str" cm="1">
        <f t="array" ref="C4782">_xlfn.IFS(LEFT(A4782,1)="1","1+2 kvartal",LEFT(A4782,1)="2","1+2 kvartal",LEFT(A4782,1)="3","3+4 kvartal",LEFT(A4782,1)="4","3+4 kvartal")</f>
        <v>3+4 kvartal</v>
      </c>
      <c r="D4782" s="3" t="s">
        <v>105</v>
      </c>
      <c r="E4782" s="3" t="s">
        <v>83</v>
      </c>
      <c r="F4782" s="4">
        <v>220</v>
      </c>
      <c r="G4782" s="14">
        <v>1.2</v>
      </c>
    </row>
    <row r="4783" spans="1:7" x14ac:dyDescent="0.25">
      <c r="A4783" s="3" t="s">
        <v>188</v>
      </c>
      <c r="B4783" s="3">
        <f t="shared" si="74"/>
        <v>2023</v>
      </c>
      <c r="C4783" s="3" t="str" cm="1">
        <f t="array" ref="C4783">_xlfn.IFS(LEFT(A4783,1)="1","1+2 kvartal",LEFT(A4783,1)="2","1+2 kvartal",LEFT(A4783,1)="3","3+4 kvartal",LEFT(A4783,1)="4","3+4 kvartal")</f>
        <v>3+4 kvartal</v>
      </c>
      <c r="D4783" s="3" t="s">
        <v>105</v>
      </c>
      <c r="E4783" s="3" t="s">
        <v>84</v>
      </c>
      <c r="F4783" s="4">
        <v>167</v>
      </c>
      <c r="G4783" s="14">
        <v>1.2</v>
      </c>
    </row>
    <row r="4784" spans="1:7" x14ac:dyDescent="0.25">
      <c r="A4784" s="3" t="s">
        <v>188</v>
      </c>
      <c r="B4784" s="3">
        <f t="shared" si="74"/>
        <v>2023</v>
      </c>
      <c r="C4784" s="3" t="str" cm="1">
        <f t="array" ref="C4784">_xlfn.IFS(LEFT(A4784,1)="1","1+2 kvartal",LEFT(A4784,1)="2","1+2 kvartal",LEFT(A4784,1)="3","3+4 kvartal",LEFT(A4784,1)="4","3+4 kvartal")</f>
        <v>3+4 kvartal</v>
      </c>
      <c r="D4784" s="3" t="s">
        <v>105</v>
      </c>
      <c r="E4784" s="3" t="s">
        <v>85</v>
      </c>
      <c r="F4784" s="4">
        <v>150</v>
      </c>
      <c r="G4784" s="14">
        <v>1.2</v>
      </c>
    </row>
    <row r="4785" spans="1:7" x14ac:dyDescent="0.25">
      <c r="A4785" s="3" t="s">
        <v>188</v>
      </c>
      <c r="B4785" s="3">
        <f t="shared" si="74"/>
        <v>2023</v>
      </c>
      <c r="C4785" s="3" t="str" cm="1">
        <f t="array" ref="C4785">_xlfn.IFS(LEFT(A4785,1)="1","1+2 kvartal",LEFT(A4785,1)="2","1+2 kvartal",LEFT(A4785,1)="3","3+4 kvartal",LEFT(A4785,1)="4","3+4 kvartal")</f>
        <v>3+4 kvartal</v>
      </c>
      <c r="D4785" s="3" t="s">
        <v>105</v>
      </c>
      <c r="E4785" s="3" t="s">
        <v>86</v>
      </c>
      <c r="F4785" s="4">
        <v>355</v>
      </c>
      <c r="G4785" s="4">
        <v>1</v>
      </c>
    </row>
    <row r="4786" spans="1:7" x14ac:dyDescent="0.25">
      <c r="A4786" s="3" t="s">
        <v>188</v>
      </c>
      <c r="B4786" s="3">
        <f t="shared" si="74"/>
        <v>2023</v>
      </c>
      <c r="C4786" s="3" t="str" cm="1">
        <f t="array" ref="C4786">_xlfn.IFS(LEFT(A4786,1)="1","1+2 kvartal",LEFT(A4786,1)="2","1+2 kvartal",LEFT(A4786,1)="3","3+4 kvartal",LEFT(A4786,1)="4","3+4 kvartal")</f>
        <v>3+4 kvartal</v>
      </c>
      <c r="D4786" s="3" t="s">
        <v>105</v>
      </c>
      <c r="E4786" s="3" t="s">
        <v>87</v>
      </c>
      <c r="F4786" s="4">
        <v>274</v>
      </c>
      <c r="G4786" s="4">
        <v>1</v>
      </c>
    </row>
    <row r="4787" spans="1:7" x14ac:dyDescent="0.25">
      <c r="A4787" s="3" t="s">
        <v>188</v>
      </c>
      <c r="B4787" s="3">
        <f t="shared" si="74"/>
        <v>2023</v>
      </c>
      <c r="C4787" s="3" t="str" cm="1">
        <f t="array" ref="C4787">_xlfn.IFS(LEFT(A4787,1)="1","1+2 kvartal",LEFT(A4787,1)="2","1+2 kvartal",LEFT(A4787,1)="3","3+4 kvartal",LEFT(A4787,1)="4","3+4 kvartal")</f>
        <v>3+4 kvartal</v>
      </c>
      <c r="D4787" s="3" t="s">
        <v>105</v>
      </c>
      <c r="E4787" s="3" t="s">
        <v>88</v>
      </c>
      <c r="F4787" s="4">
        <v>434</v>
      </c>
      <c r="G4787" s="4">
        <v>1</v>
      </c>
    </row>
    <row r="4788" spans="1:7" x14ac:dyDescent="0.25">
      <c r="A4788" s="3" t="s">
        <v>188</v>
      </c>
      <c r="B4788" s="3">
        <f t="shared" si="74"/>
        <v>2023</v>
      </c>
      <c r="C4788" s="3" t="str" cm="1">
        <f t="array" ref="C4788">_xlfn.IFS(LEFT(A4788,1)="1","1+2 kvartal",LEFT(A4788,1)="2","1+2 kvartal",LEFT(A4788,1)="3","3+4 kvartal",LEFT(A4788,1)="4","3+4 kvartal")</f>
        <v>3+4 kvartal</v>
      </c>
      <c r="D4788" s="3" t="s">
        <v>105</v>
      </c>
      <c r="E4788" s="3" t="s">
        <v>89</v>
      </c>
      <c r="F4788" s="4">
        <v>333</v>
      </c>
      <c r="G4788" s="14">
        <v>1.3</v>
      </c>
    </row>
    <row r="4789" spans="1:7" x14ac:dyDescent="0.25">
      <c r="A4789" s="3" t="s">
        <v>188</v>
      </c>
      <c r="B4789" s="3">
        <f t="shared" si="74"/>
        <v>2023</v>
      </c>
      <c r="C4789" s="3" t="str" cm="1">
        <f t="array" ref="C4789">_xlfn.IFS(LEFT(A4789,1)="1","1+2 kvartal",LEFT(A4789,1)="2","1+2 kvartal",LEFT(A4789,1)="3","3+4 kvartal",LEFT(A4789,1)="4","3+4 kvartal")</f>
        <v>3+4 kvartal</v>
      </c>
      <c r="D4789" s="3" t="s">
        <v>105</v>
      </c>
      <c r="E4789" s="3" t="s">
        <v>90</v>
      </c>
      <c r="F4789" s="4">
        <v>313</v>
      </c>
      <c r="G4789" s="14">
        <v>1.4</v>
      </c>
    </row>
    <row r="4790" spans="1:7" x14ac:dyDescent="0.25">
      <c r="A4790" s="3" t="s">
        <v>188</v>
      </c>
      <c r="B4790" s="3">
        <f t="shared" si="74"/>
        <v>2023</v>
      </c>
      <c r="C4790" s="3" t="str" cm="1">
        <f t="array" ref="C4790">_xlfn.IFS(LEFT(A4790,1)="1","1+2 kvartal",LEFT(A4790,1)="2","1+2 kvartal",LEFT(A4790,1)="3","3+4 kvartal",LEFT(A4790,1)="4","3+4 kvartal")</f>
        <v>3+4 kvartal</v>
      </c>
      <c r="D4790" s="3" t="s">
        <v>105</v>
      </c>
      <c r="E4790" s="3" t="s">
        <v>91</v>
      </c>
      <c r="F4790" s="4">
        <v>294</v>
      </c>
      <c r="G4790" s="14">
        <v>1.1000000000000001</v>
      </c>
    </row>
    <row r="4791" spans="1:7" x14ac:dyDescent="0.25">
      <c r="A4791" s="3" t="s">
        <v>188</v>
      </c>
      <c r="B4791" s="3">
        <f t="shared" si="74"/>
        <v>2023</v>
      </c>
      <c r="C4791" s="3" t="str" cm="1">
        <f t="array" ref="C4791">_xlfn.IFS(LEFT(A4791,1)="1","1+2 kvartal",LEFT(A4791,1)="2","1+2 kvartal",LEFT(A4791,1)="3","3+4 kvartal",LEFT(A4791,1)="4","3+4 kvartal")</f>
        <v>3+4 kvartal</v>
      </c>
      <c r="D4791" s="3" t="s">
        <v>105</v>
      </c>
      <c r="E4791" s="3" t="s">
        <v>92</v>
      </c>
      <c r="F4791" s="4">
        <v>45</v>
      </c>
      <c r="G4791" s="14">
        <v>0.4</v>
      </c>
    </row>
    <row r="4792" spans="1:7" x14ac:dyDescent="0.25">
      <c r="A4792" s="3" t="s">
        <v>188</v>
      </c>
      <c r="B4792" s="3">
        <f t="shared" si="74"/>
        <v>2023</v>
      </c>
      <c r="C4792" s="3" t="str" cm="1">
        <f t="array" ref="C4792">_xlfn.IFS(LEFT(A4792,1)="1","1+2 kvartal",LEFT(A4792,1)="2","1+2 kvartal",LEFT(A4792,1)="3","3+4 kvartal",LEFT(A4792,1)="4","3+4 kvartal")</f>
        <v>3+4 kvartal</v>
      </c>
      <c r="D4792" s="3" t="s">
        <v>105</v>
      </c>
      <c r="E4792" s="3" t="s">
        <v>93</v>
      </c>
      <c r="F4792" s="4">
        <v>291</v>
      </c>
      <c r="G4792" s="4">
        <v>1</v>
      </c>
    </row>
    <row r="4793" spans="1:7" x14ac:dyDescent="0.25">
      <c r="A4793" s="3" t="s">
        <v>188</v>
      </c>
      <c r="B4793" s="3">
        <f t="shared" si="74"/>
        <v>2023</v>
      </c>
      <c r="C4793" s="3" t="str" cm="1">
        <f t="array" ref="C4793">_xlfn.IFS(LEFT(A4793,1)="1","1+2 kvartal",LEFT(A4793,1)="2","1+2 kvartal",LEFT(A4793,1)="3","3+4 kvartal",LEFT(A4793,1)="4","3+4 kvartal")</f>
        <v>3+4 kvartal</v>
      </c>
      <c r="D4793" s="3" t="s">
        <v>105</v>
      </c>
      <c r="E4793" s="3" t="s">
        <v>94</v>
      </c>
      <c r="F4793" s="4">
        <v>256</v>
      </c>
      <c r="G4793" s="4">
        <v>1</v>
      </c>
    </row>
    <row r="4794" spans="1:7" x14ac:dyDescent="0.25">
      <c r="A4794" s="3" t="s">
        <v>188</v>
      </c>
      <c r="B4794" s="3">
        <f t="shared" si="74"/>
        <v>2023</v>
      </c>
      <c r="C4794" s="3" t="str" cm="1">
        <f t="array" ref="C4794">_xlfn.IFS(LEFT(A4794,1)="1","1+2 kvartal",LEFT(A4794,1)="2","1+2 kvartal",LEFT(A4794,1)="3","3+4 kvartal",LEFT(A4794,1)="4","3+4 kvartal")</f>
        <v>3+4 kvartal</v>
      </c>
      <c r="D4794" s="3" t="s">
        <v>105</v>
      </c>
      <c r="E4794" s="3" t="s">
        <v>95</v>
      </c>
      <c r="F4794" s="4">
        <v>447</v>
      </c>
      <c r="G4794" s="14">
        <v>0.6</v>
      </c>
    </row>
    <row r="4795" spans="1:7" x14ac:dyDescent="0.25">
      <c r="A4795" s="3" t="s">
        <v>188</v>
      </c>
      <c r="B4795" s="3">
        <f t="shared" si="74"/>
        <v>2023</v>
      </c>
      <c r="C4795" s="3" t="str" cm="1">
        <f t="array" ref="C4795">_xlfn.IFS(LEFT(A4795,1)="1","1+2 kvartal",LEFT(A4795,1)="2","1+2 kvartal",LEFT(A4795,1)="3","3+4 kvartal",LEFT(A4795,1)="4","3+4 kvartal")</f>
        <v>3+4 kvartal</v>
      </c>
      <c r="D4795" s="3" t="s">
        <v>105</v>
      </c>
      <c r="E4795" s="3" t="s">
        <v>96</v>
      </c>
      <c r="F4795" s="4">
        <v>274</v>
      </c>
      <c r="G4795" s="14">
        <v>1.2</v>
      </c>
    </row>
    <row r="4796" spans="1:7" x14ac:dyDescent="0.25">
      <c r="A4796" s="3" t="s">
        <v>188</v>
      </c>
      <c r="B4796" s="3">
        <f t="shared" si="74"/>
        <v>2023</v>
      </c>
      <c r="C4796" s="3" t="str" cm="1">
        <f t="array" ref="C4796">_xlfn.IFS(LEFT(A4796,1)="1","1+2 kvartal",LEFT(A4796,1)="2","1+2 kvartal",LEFT(A4796,1)="3","3+4 kvartal",LEFT(A4796,1)="4","3+4 kvartal")</f>
        <v>3+4 kvartal</v>
      </c>
      <c r="D4796" s="3" t="s">
        <v>105</v>
      </c>
      <c r="E4796" s="3" t="s">
        <v>97</v>
      </c>
      <c r="F4796" s="4">
        <v>438</v>
      </c>
      <c r="G4796" s="14">
        <v>0.7</v>
      </c>
    </row>
    <row r="4797" spans="1:7" x14ac:dyDescent="0.25">
      <c r="A4797" s="3" t="s">
        <v>188</v>
      </c>
      <c r="B4797" s="3">
        <f t="shared" si="74"/>
        <v>2023</v>
      </c>
      <c r="C4797" s="3" t="str" cm="1">
        <f t="array" ref="C4797">_xlfn.IFS(LEFT(A4797,1)="1","1+2 kvartal",LEFT(A4797,1)="2","1+2 kvartal",LEFT(A4797,1)="3","3+4 kvartal",LEFT(A4797,1)="4","3+4 kvartal")</f>
        <v>3+4 kvartal</v>
      </c>
      <c r="D4797" s="3" t="s">
        <v>105</v>
      </c>
      <c r="E4797" s="3" t="s">
        <v>98</v>
      </c>
      <c r="F4797" s="4">
        <v>375</v>
      </c>
      <c r="G4797" s="14">
        <v>1.4</v>
      </c>
    </row>
    <row r="4798" spans="1:7" x14ac:dyDescent="0.25">
      <c r="A4798" s="3" t="s">
        <v>188</v>
      </c>
      <c r="B4798" s="3">
        <f t="shared" si="74"/>
        <v>2023</v>
      </c>
      <c r="C4798" s="3" t="str" cm="1">
        <f t="array" ref="C4798">_xlfn.IFS(LEFT(A4798,1)="1","1+2 kvartal",LEFT(A4798,1)="2","1+2 kvartal",LEFT(A4798,1)="3","3+4 kvartal",LEFT(A4798,1)="4","3+4 kvartal")</f>
        <v>3+4 kvartal</v>
      </c>
      <c r="D4798" s="3" t="s">
        <v>105</v>
      </c>
      <c r="E4798" s="3" t="s">
        <v>99</v>
      </c>
      <c r="F4798" s="4">
        <v>44</v>
      </c>
      <c r="G4798" s="14">
        <v>1.4</v>
      </c>
    </row>
    <row r="4799" spans="1:7" x14ac:dyDescent="0.25">
      <c r="A4799" s="3" t="s">
        <v>188</v>
      </c>
      <c r="B4799" s="3">
        <f t="shared" si="74"/>
        <v>2023</v>
      </c>
      <c r="C4799" s="3" t="str" cm="1">
        <f t="array" ref="C4799">_xlfn.IFS(LEFT(A4799,1)="1","1+2 kvartal",LEFT(A4799,1)="2","1+2 kvartal",LEFT(A4799,1)="3","3+4 kvartal",LEFT(A4799,1)="4","3+4 kvartal")</f>
        <v>3+4 kvartal</v>
      </c>
      <c r="D4799" s="3" t="s">
        <v>105</v>
      </c>
      <c r="E4799" s="3" t="s">
        <v>100</v>
      </c>
      <c r="F4799" s="4">
        <v>359</v>
      </c>
      <c r="G4799" s="4">
        <v>1</v>
      </c>
    </row>
    <row r="4800" spans="1:7" x14ac:dyDescent="0.25">
      <c r="A4800" s="3" t="s">
        <v>188</v>
      </c>
      <c r="B4800" s="3">
        <f t="shared" si="74"/>
        <v>2023</v>
      </c>
      <c r="C4800" s="3" t="str" cm="1">
        <f t="array" ref="C4800">_xlfn.IFS(LEFT(A4800,1)="1","1+2 kvartal",LEFT(A4800,1)="2","1+2 kvartal",LEFT(A4800,1)="3","3+4 kvartal",LEFT(A4800,1)="4","3+4 kvartal")</f>
        <v>3+4 kvartal</v>
      </c>
      <c r="D4800" s="3" t="s">
        <v>105</v>
      </c>
      <c r="E4800" s="3" t="s">
        <v>101</v>
      </c>
      <c r="F4800" s="4">
        <v>801</v>
      </c>
      <c r="G4800" s="14">
        <v>0.5</v>
      </c>
    </row>
    <row r="4801" spans="1:7" x14ac:dyDescent="0.25">
      <c r="A4801" s="3" t="s">
        <v>188</v>
      </c>
      <c r="B4801" s="3">
        <f t="shared" si="74"/>
        <v>2023</v>
      </c>
      <c r="C4801" s="3" t="str" cm="1">
        <f t="array" ref="C4801">_xlfn.IFS(LEFT(A4801,1)="1","1+2 kvartal",LEFT(A4801,1)="2","1+2 kvartal",LEFT(A4801,1)="3","3+4 kvartal",LEFT(A4801,1)="4","3+4 kvartal")</f>
        <v>3+4 kvartal</v>
      </c>
      <c r="D4801" s="3" t="s">
        <v>105</v>
      </c>
      <c r="E4801" s="3" t="s">
        <v>102</v>
      </c>
      <c r="F4801" s="4">
        <v>911</v>
      </c>
      <c r="G4801" s="14">
        <v>0.4</v>
      </c>
    </row>
    <row r="4802" spans="1:7" x14ac:dyDescent="0.25">
      <c r="A4802" s="3" t="s">
        <v>188</v>
      </c>
      <c r="B4802" s="3">
        <f t="shared" si="74"/>
        <v>2023</v>
      </c>
      <c r="C4802" s="3" t="str" cm="1">
        <f t="array" ref="C4802">_xlfn.IFS(LEFT(A4802,1)="1","1+2 kvartal",LEFT(A4802,1)="2","1+2 kvartal",LEFT(A4802,1)="3","3+4 kvartal",LEFT(A4802,1)="4","3+4 kvartal")</f>
        <v>3+4 kvartal</v>
      </c>
      <c r="D4802" s="3" t="s">
        <v>105</v>
      </c>
      <c r="E4802" s="3" t="s">
        <v>103</v>
      </c>
      <c r="F4802" s="4">
        <v>203</v>
      </c>
      <c r="G4802" s="5"/>
    </row>
    <row r="4803" spans="1:7" x14ac:dyDescent="0.25">
      <c r="A4803" s="3" t="s">
        <v>189</v>
      </c>
      <c r="B4803" s="3">
        <f t="shared" si="74"/>
        <v>2024</v>
      </c>
      <c r="C4803" s="3" t="str" cm="1">
        <f t="array" ref="C4803">_xlfn.IFS(LEFT(A4803,1)="1","1+2 kvartal",LEFT(A4803,1)="2","1+2 kvartal",LEFT(A4803,1)="3","3+4 kvartal",LEFT(A4803,1)="4","3+4 kvartal")</f>
        <v>1+2 kvartal</v>
      </c>
      <c r="D4803" s="3" t="s">
        <v>3</v>
      </c>
      <c r="E4803" s="3" t="s">
        <v>4</v>
      </c>
      <c r="F4803" s="4">
        <v>729785</v>
      </c>
      <c r="G4803" s="14">
        <v>18.899999999999999</v>
      </c>
    </row>
    <row r="4804" spans="1:7" x14ac:dyDescent="0.25">
      <c r="A4804" s="3" t="s">
        <v>189</v>
      </c>
      <c r="B4804" s="3">
        <f t="shared" ref="B4804:B4867" si="75">VALUE(RIGHT(A4804,4))</f>
        <v>2024</v>
      </c>
      <c r="C4804" s="3" t="str" cm="1">
        <f t="array" ref="C4804">_xlfn.IFS(LEFT(A4804,1)="1","1+2 kvartal",LEFT(A4804,1)="2","1+2 kvartal",LEFT(A4804,1)="3","3+4 kvartal",LEFT(A4804,1)="4","3+4 kvartal")</f>
        <v>1+2 kvartal</v>
      </c>
      <c r="D4804" s="3" t="s">
        <v>3</v>
      </c>
      <c r="E4804" s="3" t="s">
        <v>5</v>
      </c>
      <c r="F4804" s="4">
        <v>3480</v>
      </c>
      <c r="G4804" s="14">
        <v>19.5</v>
      </c>
    </row>
    <row r="4805" spans="1:7" x14ac:dyDescent="0.25">
      <c r="A4805" s="3" t="s">
        <v>189</v>
      </c>
      <c r="B4805" s="3">
        <f t="shared" si="75"/>
        <v>2024</v>
      </c>
      <c r="C4805" s="3" t="str" cm="1">
        <f t="array" ref="C4805">_xlfn.IFS(LEFT(A4805,1)="1","1+2 kvartal",LEFT(A4805,1)="2","1+2 kvartal",LEFT(A4805,1)="3","3+4 kvartal",LEFT(A4805,1)="4","3+4 kvartal")</f>
        <v>1+2 kvartal</v>
      </c>
      <c r="D4805" s="3" t="s">
        <v>3</v>
      </c>
      <c r="E4805" s="3" t="s">
        <v>6</v>
      </c>
      <c r="F4805" s="4">
        <v>1614</v>
      </c>
      <c r="G4805" s="14">
        <v>10.4</v>
      </c>
    </row>
    <row r="4806" spans="1:7" x14ac:dyDescent="0.25">
      <c r="A4806" s="3" t="s">
        <v>189</v>
      </c>
      <c r="B4806" s="3">
        <f t="shared" si="75"/>
        <v>2024</v>
      </c>
      <c r="C4806" s="3" t="str" cm="1">
        <f t="array" ref="C4806">_xlfn.IFS(LEFT(A4806,1)="1","1+2 kvartal",LEFT(A4806,1)="2","1+2 kvartal",LEFT(A4806,1)="3","3+4 kvartal",LEFT(A4806,1)="4","3+4 kvartal")</f>
        <v>1+2 kvartal</v>
      </c>
      <c r="D4806" s="3" t="s">
        <v>3</v>
      </c>
      <c r="E4806" s="3" t="s">
        <v>7</v>
      </c>
      <c r="F4806" s="4">
        <v>6122</v>
      </c>
      <c r="G4806" s="14">
        <v>24.6</v>
      </c>
    </row>
    <row r="4807" spans="1:7" x14ac:dyDescent="0.25">
      <c r="A4807" s="3" t="s">
        <v>189</v>
      </c>
      <c r="B4807" s="3">
        <f t="shared" si="75"/>
        <v>2024</v>
      </c>
      <c r="C4807" s="3" t="str" cm="1">
        <f t="array" ref="C4807">_xlfn.IFS(LEFT(A4807,1)="1","1+2 kvartal",LEFT(A4807,1)="2","1+2 kvartal",LEFT(A4807,1)="3","3+4 kvartal",LEFT(A4807,1)="4","3+4 kvartal")</f>
        <v>1+2 kvartal</v>
      </c>
      <c r="D4807" s="3" t="s">
        <v>3</v>
      </c>
      <c r="E4807" s="3" t="s">
        <v>8</v>
      </c>
      <c r="F4807" s="4">
        <v>5927</v>
      </c>
      <c r="G4807" s="14">
        <v>18.2</v>
      </c>
    </row>
    <row r="4808" spans="1:7" x14ac:dyDescent="0.25">
      <c r="A4808" s="3" t="s">
        <v>189</v>
      </c>
      <c r="B4808" s="3">
        <f t="shared" si="75"/>
        <v>2024</v>
      </c>
      <c r="C4808" s="3" t="str" cm="1">
        <f t="array" ref="C4808">_xlfn.IFS(LEFT(A4808,1)="1","1+2 kvartal",LEFT(A4808,1)="2","1+2 kvartal",LEFT(A4808,1)="3","3+4 kvartal",LEFT(A4808,1)="4","3+4 kvartal")</f>
        <v>1+2 kvartal</v>
      </c>
      <c r="D4808" s="3" t="s">
        <v>3</v>
      </c>
      <c r="E4808" s="3" t="s">
        <v>9</v>
      </c>
      <c r="F4808" s="4">
        <v>3604</v>
      </c>
      <c r="G4808" s="14">
        <v>21.2</v>
      </c>
    </row>
    <row r="4809" spans="1:7" x14ac:dyDescent="0.25">
      <c r="A4809" s="3" t="s">
        <v>189</v>
      </c>
      <c r="B4809" s="3">
        <f t="shared" si="75"/>
        <v>2024</v>
      </c>
      <c r="C4809" s="3" t="str" cm="1">
        <f t="array" ref="C4809">_xlfn.IFS(LEFT(A4809,1)="1","1+2 kvartal",LEFT(A4809,1)="2","1+2 kvartal",LEFT(A4809,1)="3","3+4 kvartal",LEFT(A4809,1)="4","3+4 kvartal")</f>
        <v>1+2 kvartal</v>
      </c>
      <c r="D4809" s="3" t="s">
        <v>3</v>
      </c>
      <c r="E4809" s="3" t="s">
        <v>10</v>
      </c>
      <c r="F4809" s="4">
        <v>6399</v>
      </c>
      <c r="G4809" s="14">
        <v>28.1</v>
      </c>
    </row>
    <row r="4810" spans="1:7" x14ac:dyDescent="0.25">
      <c r="A4810" s="3" t="s">
        <v>189</v>
      </c>
      <c r="B4810" s="3">
        <f t="shared" si="75"/>
        <v>2024</v>
      </c>
      <c r="C4810" s="3" t="str" cm="1">
        <f t="array" ref="C4810">_xlfn.IFS(LEFT(A4810,1)="1","1+2 kvartal",LEFT(A4810,1)="2","1+2 kvartal",LEFT(A4810,1)="3","3+4 kvartal",LEFT(A4810,1)="4","3+4 kvartal")</f>
        <v>1+2 kvartal</v>
      </c>
      <c r="D4810" s="3" t="s">
        <v>3</v>
      </c>
      <c r="E4810" s="3" t="s">
        <v>11</v>
      </c>
      <c r="F4810" s="4">
        <v>5024</v>
      </c>
      <c r="G4810" s="14">
        <v>19.5</v>
      </c>
    </row>
    <row r="4811" spans="1:7" x14ac:dyDescent="0.25">
      <c r="A4811" s="3" t="s">
        <v>189</v>
      </c>
      <c r="B4811" s="3">
        <f t="shared" si="75"/>
        <v>2024</v>
      </c>
      <c r="C4811" s="3" t="str" cm="1">
        <f t="array" ref="C4811">_xlfn.IFS(LEFT(A4811,1)="1","1+2 kvartal",LEFT(A4811,1)="2","1+2 kvartal",LEFT(A4811,1)="3","3+4 kvartal",LEFT(A4811,1)="4","3+4 kvartal")</f>
        <v>1+2 kvartal</v>
      </c>
      <c r="D4811" s="3" t="s">
        <v>3</v>
      </c>
      <c r="E4811" s="3" t="s">
        <v>12</v>
      </c>
      <c r="F4811" s="4">
        <v>5215</v>
      </c>
      <c r="G4811" s="14">
        <v>23.4</v>
      </c>
    </row>
    <row r="4812" spans="1:7" x14ac:dyDescent="0.25">
      <c r="A4812" s="3" t="s">
        <v>189</v>
      </c>
      <c r="B4812" s="3">
        <f t="shared" si="75"/>
        <v>2024</v>
      </c>
      <c r="C4812" s="3" t="str" cm="1">
        <f t="array" ref="C4812">_xlfn.IFS(LEFT(A4812,1)="1","1+2 kvartal",LEFT(A4812,1)="2","1+2 kvartal",LEFT(A4812,1)="3","3+4 kvartal",LEFT(A4812,1)="4","3+4 kvartal")</f>
        <v>1+2 kvartal</v>
      </c>
      <c r="D4812" s="3" t="s">
        <v>3</v>
      </c>
      <c r="E4812" s="3" t="s">
        <v>13</v>
      </c>
      <c r="F4812" s="4">
        <v>950</v>
      </c>
      <c r="G4812" s="14">
        <v>11.4</v>
      </c>
    </row>
    <row r="4813" spans="1:7" x14ac:dyDescent="0.25">
      <c r="A4813" s="3" t="s">
        <v>189</v>
      </c>
      <c r="B4813" s="3">
        <f t="shared" si="75"/>
        <v>2024</v>
      </c>
      <c r="C4813" s="3" t="str" cm="1">
        <f t="array" ref="C4813">_xlfn.IFS(LEFT(A4813,1)="1","1+2 kvartal",LEFT(A4813,1)="2","1+2 kvartal",LEFT(A4813,1)="3","3+4 kvartal",LEFT(A4813,1)="4","3+4 kvartal")</f>
        <v>1+2 kvartal</v>
      </c>
      <c r="D4813" s="3" t="s">
        <v>3</v>
      </c>
      <c r="E4813" s="3" t="s">
        <v>14</v>
      </c>
      <c r="F4813" s="4">
        <v>3502</v>
      </c>
      <c r="G4813" s="14">
        <v>12.3</v>
      </c>
    </row>
    <row r="4814" spans="1:7" x14ac:dyDescent="0.25">
      <c r="A4814" s="3" t="s">
        <v>189</v>
      </c>
      <c r="B4814" s="3">
        <f t="shared" si="75"/>
        <v>2024</v>
      </c>
      <c r="C4814" s="3" t="str" cm="1">
        <f t="array" ref="C4814">_xlfn.IFS(LEFT(A4814,1)="1","1+2 kvartal",LEFT(A4814,1)="2","1+2 kvartal",LEFT(A4814,1)="3","3+4 kvartal",LEFT(A4814,1)="4","3+4 kvartal")</f>
        <v>1+2 kvartal</v>
      </c>
      <c r="D4814" s="3" t="s">
        <v>3</v>
      </c>
      <c r="E4814" s="3" t="s">
        <v>15</v>
      </c>
      <c r="F4814" s="4">
        <v>16032</v>
      </c>
      <c r="G4814" s="4">
        <v>22</v>
      </c>
    </row>
    <row r="4815" spans="1:7" x14ac:dyDescent="0.25">
      <c r="A4815" s="3" t="s">
        <v>189</v>
      </c>
      <c r="B4815" s="3">
        <f t="shared" si="75"/>
        <v>2024</v>
      </c>
      <c r="C4815" s="3" t="str" cm="1">
        <f t="array" ref="C4815">_xlfn.IFS(LEFT(A4815,1)="1","1+2 kvartal",LEFT(A4815,1)="2","1+2 kvartal",LEFT(A4815,1)="3","3+4 kvartal",LEFT(A4815,1)="4","3+4 kvartal")</f>
        <v>1+2 kvartal</v>
      </c>
      <c r="D4815" s="3" t="s">
        <v>3</v>
      </c>
      <c r="E4815" s="3" t="s">
        <v>16</v>
      </c>
      <c r="F4815" s="4">
        <v>336</v>
      </c>
      <c r="G4815" s="14">
        <v>19.600000000000001</v>
      </c>
    </row>
    <row r="4816" spans="1:7" x14ac:dyDescent="0.25">
      <c r="A4816" s="3" t="s">
        <v>189</v>
      </c>
      <c r="B4816" s="3">
        <f t="shared" si="75"/>
        <v>2024</v>
      </c>
      <c r="C4816" s="3" t="str" cm="1">
        <f t="array" ref="C4816">_xlfn.IFS(LEFT(A4816,1)="1","1+2 kvartal",LEFT(A4816,1)="2","1+2 kvartal",LEFT(A4816,1)="3","3+4 kvartal",LEFT(A4816,1)="4","3+4 kvartal")</f>
        <v>1+2 kvartal</v>
      </c>
      <c r="D4816" s="3" t="s">
        <v>3</v>
      </c>
      <c r="E4816" s="3" t="s">
        <v>17</v>
      </c>
      <c r="F4816" s="4">
        <v>5126</v>
      </c>
      <c r="G4816" s="14">
        <v>16.8</v>
      </c>
    </row>
    <row r="4817" spans="1:7" x14ac:dyDescent="0.25">
      <c r="A4817" s="3" t="s">
        <v>189</v>
      </c>
      <c r="B4817" s="3">
        <f t="shared" si="75"/>
        <v>2024</v>
      </c>
      <c r="C4817" s="3" t="str" cm="1">
        <f t="array" ref="C4817">_xlfn.IFS(LEFT(A4817,1)="1","1+2 kvartal",LEFT(A4817,1)="2","1+2 kvartal",LEFT(A4817,1)="3","3+4 kvartal",LEFT(A4817,1)="4","3+4 kvartal")</f>
        <v>1+2 kvartal</v>
      </c>
      <c r="D4817" s="3" t="s">
        <v>3</v>
      </c>
      <c r="E4817" s="3" t="s">
        <v>18</v>
      </c>
      <c r="F4817" s="4">
        <v>4995</v>
      </c>
      <c r="G4817" s="14">
        <v>20.9</v>
      </c>
    </row>
    <row r="4818" spans="1:7" x14ac:dyDescent="0.25">
      <c r="A4818" s="3" t="s">
        <v>189</v>
      </c>
      <c r="B4818" s="3">
        <f t="shared" si="75"/>
        <v>2024</v>
      </c>
      <c r="C4818" s="3" t="str" cm="1">
        <f t="array" ref="C4818">_xlfn.IFS(LEFT(A4818,1)="1","1+2 kvartal",LEFT(A4818,1)="2","1+2 kvartal",LEFT(A4818,1)="3","3+4 kvartal",LEFT(A4818,1)="4","3+4 kvartal")</f>
        <v>1+2 kvartal</v>
      </c>
      <c r="D4818" s="3" t="s">
        <v>3</v>
      </c>
      <c r="E4818" s="3" t="s">
        <v>19</v>
      </c>
      <c r="F4818" s="4">
        <v>3699</v>
      </c>
      <c r="G4818" s="14">
        <v>14.7</v>
      </c>
    </row>
    <row r="4819" spans="1:7" x14ac:dyDescent="0.25">
      <c r="A4819" s="3" t="s">
        <v>189</v>
      </c>
      <c r="B4819" s="3">
        <f t="shared" si="75"/>
        <v>2024</v>
      </c>
      <c r="C4819" s="3" t="str" cm="1">
        <f t="array" ref="C4819">_xlfn.IFS(LEFT(A4819,1)="1","1+2 kvartal",LEFT(A4819,1)="2","1+2 kvartal",LEFT(A4819,1)="3","3+4 kvartal",LEFT(A4819,1)="4","3+4 kvartal")</f>
        <v>1+2 kvartal</v>
      </c>
      <c r="D4819" s="3" t="s">
        <v>3</v>
      </c>
      <c r="E4819" s="3" t="s">
        <v>20</v>
      </c>
      <c r="F4819" s="4">
        <v>7708</v>
      </c>
      <c r="G4819" s="4">
        <v>23</v>
      </c>
    </row>
    <row r="4820" spans="1:7" x14ac:dyDescent="0.25">
      <c r="A4820" s="3" t="s">
        <v>189</v>
      </c>
      <c r="B4820" s="3">
        <f t="shared" si="75"/>
        <v>2024</v>
      </c>
      <c r="C4820" s="3" t="str" cm="1">
        <f t="array" ref="C4820">_xlfn.IFS(LEFT(A4820,1)="1","1+2 kvartal",LEFT(A4820,1)="2","1+2 kvartal",LEFT(A4820,1)="3","3+4 kvartal",LEFT(A4820,1)="4","3+4 kvartal")</f>
        <v>1+2 kvartal</v>
      </c>
      <c r="D4820" s="3" t="s">
        <v>3</v>
      </c>
      <c r="E4820" s="3" t="s">
        <v>21</v>
      </c>
      <c r="F4820" s="4">
        <v>8364</v>
      </c>
      <c r="G4820" s="14">
        <v>11.5</v>
      </c>
    </row>
    <row r="4821" spans="1:7" x14ac:dyDescent="0.25">
      <c r="A4821" s="3" t="s">
        <v>189</v>
      </c>
      <c r="B4821" s="3">
        <f t="shared" si="75"/>
        <v>2024</v>
      </c>
      <c r="C4821" s="3" t="str" cm="1">
        <f t="array" ref="C4821">_xlfn.IFS(LEFT(A4821,1)="1","1+2 kvartal",LEFT(A4821,1)="2","1+2 kvartal",LEFT(A4821,1)="3","3+4 kvartal",LEFT(A4821,1)="4","3+4 kvartal")</f>
        <v>1+2 kvartal</v>
      </c>
      <c r="D4821" s="3" t="s">
        <v>3</v>
      </c>
      <c r="E4821" s="3" t="s">
        <v>22</v>
      </c>
      <c r="F4821" s="4">
        <v>9443</v>
      </c>
      <c r="G4821" s="14">
        <v>27.1</v>
      </c>
    </row>
    <row r="4822" spans="1:7" x14ac:dyDescent="0.25">
      <c r="A4822" s="3" t="s">
        <v>189</v>
      </c>
      <c r="B4822" s="3">
        <f t="shared" si="75"/>
        <v>2024</v>
      </c>
      <c r="C4822" s="3" t="str" cm="1">
        <f t="array" ref="C4822">_xlfn.IFS(LEFT(A4822,1)="1","1+2 kvartal",LEFT(A4822,1)="2","1+2 kvartal",LEFT(A4822,1)="3","3+4 kvartal",LEFT(A4822,1)="4","3+4 kvartal")</f>
        <v>1+2 kvartal</v>
      </c>
      <c r="D4822" s="3" t="s">
        <v>3</v>
      </c>
      <c r="E4822" s="3" t="s">
        <v>23</v>
      </c>
      <c r="F4822" s="4">
        <v>5246</v>
      </c>
      <c r="G4822" s="14">
        <v>18.399999999999999</v>
      </c>
    </row>
    <row r="4823" spans="1:7" x14ac:dyDescent="0.25">
      <c r="A4823" s="3" t="s">
        <v>189</v>
      </c>
      <c r="B4823" s="3">
        <f t="shared" si="75"/>
        <v>2024</v>
      </c>
      <c r="C4823" s="3" t="str" cm="1">
        <f t="array" ref="C4823">_xlfn.IFS(LEFT(A4823,1)="1","1+2 kvartal",LEFT(A4823,1)="2","1+2 kvartal",LEFT(A4823,1)="3","3+4 kvartal",LEFT(A4823,1)="4","3+4 kvartal")</f>
        <v>1+2 kvartal</v>
      </c>
      <c r="D4823" s="3" t="s">
        <v>3</v>
      </c>
      <c r="E4823" s="3" t="s">
        <v>24</v>
      </c>
      <c r="F4823" s="4">
        <v>3135</v>
      </c>
      <c r="G4823" s="14">
        <v>12.4</v>
      </c>
    </row>
    <row r="4824" spans="1:7" x14ac:dyDescent="0.25">
      <c r="A4824" s="3" t="s">
        <v>189</v>
      </c>
      <c r="B4824" s="3">
        <f t="shared" si="75"/>
        <v>2024</v>
      </c>
      <c r="C4824" s="3" t="str" cm="1">
        <f t="array" ref="C4824">_xlfn.IFS(LEFT(A4824,1)="1","1+2 kvartal",LEFT(A4824,1)="2","1+2 kvartal",LEFT(A4824,1)="3","3+4 kvartal",LEFT(A4824,1)="4","3+4 kvartal")</f>
        <v>1+2 kvartal</v>
      </c>
      <c r="D4824" s="3" t="s">
        <v>3</v>
      </c>
      <c r="E4824" s="3" t="s">
        <v>25</v>
      </c>
      <c r="F4824" s="4">
        <v>7596</v>
      </c>
      <c r="G4824" s="14">
        <v>24.1</v>
      </c>
    </row>
    <row r="4825" spans="1:7" x14ac:dyDescent="0.25">
      <c r="A4825" s="3" t="s">
        <v>189</v>
      </c>
      <c r="B4825" s="3">
        <f t="shared" si="75"/>
        <v>2024</v>
      </c>
      <c r="C4825" s="3" t="str" cm="1">
        <f t="array" ref="C4825">_xlfn.IFS(LEFT(A4825,1)="1","1+2 kvartal",LEFT(A4825,1)="2","1+2 kvartal",LEFT(A4825,1)="3","3+4 kvartal",LEFT(A4825,1)="4","3+4 kvartal")</f>
        <v>1+2 kvartal</v>
      </c>
      <c r="D4825" s="3" t="s">
        <v>3</v>
      </c>
      <c r="E4825" s="3" t="s">
        <v>26</v>
      </c>
      <c r="F4825" s="4">
        <v>4352</v>
      </c>
      <c r="G4825" s="14">
        <v>9.4</v>
      </c>
    </row>
    <row r="4826" spans="1:7" x14ac:dyDescent="0.25">
      <c r="A4826" s="3" t="s">
        <v>189</v>
      </c>
      <c r="B4826" s="3">
        <f t="shared" si="75"/>
        <v>2024</v>
      </c>
      <c r="C4826" s="3" t="str" cm="1">
        <f t="array" ref="C4826">_xlfn.IFS(LEFT(A4826,1)="1","1+2 kvartal",LEFT(A4826,1)="2","1+2 kvartal",LEFT(A4826,1)="3","3+4 kvartal",LEFT(A4826,1)="4","3+4 kvartal")</f>
        <v>1+2 kvartal</v>
      </c>
      <c r="D4826" s="3" t="s">
        <v>3</v>
      </c>
      <c r="E4826" s="3" t="s">
        <v>27</v>
      </c>
      <c r="F4826" s="4">
        <v>6528</v>
      </c>
      <c r="G4826" s="14">
        <v>14.2</v>
      </c>
    </row>
    <row r="4827" spans="1:7" x14ac:dyDescent="0.25">
      <c r="A4827" s="3" t="s">
        <v>189</v>
      </c>
      <c r="B4827" s="3">
        <f t="shared" si="75"/>
        <v>2024</v>
      </c>
      <c r="C4827" s="3" t="str" cm="1">
        <f t="array" ref="C4827">_xlfn.IFS(LEFT(A4827,1)="1","1+2 kvartal",LEFT(A4827,1)="2","1+2 kvartal",LEFT(A4827,1)="3","3+4 kvartal",LEFT(A4827,1)="4","3+4 kvartal")</f>
        <v>1+2 kvartal</v>
      </c>
      <c r="D4827" s="3" t="s">
        <v>3</v>
      </c>
      <c r="E4827" s="3" t="s">
        <v>28</v>
      </c>
      <c r="F4827" s="4">
        <v>2625</v>
      </c>
      <c r="G4827" s="14">
        <v>16.8</v>
      </c>
    </row>
    <row r="4828" spans="1:7" x14ac:dyDescent="0.25">
      <c r="A4828" s="3" t="s">
        <v>189</v>
      </c>
      <c r="B4828" s="3">
        <f t="shared" si="75"/>
        <v>2024</v>
      </c>
      <c r="C4828" s="3" t="str" cm="1">
        <f t="array" ref="C4828">_xlfn.IFS(LEFT(A4828,1)="1","1+2 kvartal",LEFT(A4828,1)="2","1+2 kvartal",LEFT(A4828,1)="3","3+4 kvartal",LEFT(A4828,1)="4","3+4 kvartal")</f>
        <v>1+2 kvartal</v>
      </c>
      <c r="D4828" s="3" t="s">
        <v>3</v>
      </c>
      <c r="E4828" s="3" t="s">
        <v>29</v>
      </c>
      <c r="F4828" s="4">
        <v>5034</v>
      </c>
      <c r="G4828" s="14">
        <v>15.7</v>
      </c>
    </row>
    <row r="4829" spans="1:7" x14ac:dyDescent="0.25">
      <c r="A4829" s="3" t="s">
        <v>189</v>
      </c>
      <c r="B4829" s="3">
        <f t="shared" si="75"/>
        <v>2024</v>
      </c>
      <c r="C4829" s="3" t="str" cm="1">
        <f t="array" ref="C4829">_xlfn.IFS(LEFT(A4829,1)="1","1+2 kvartal",LEFT(A4829,1)="2","1+2 kvartal",LEFT(A4829,1)="3","3+4 kvartal",LEFT(A4829,1)="4","3+4 kvartal")</f>
        <v>1+2 kvartal</v>
      </c>
      <c r="D4829" s="3" t="s">
        <v>3</v>
      </c>
      <c r="E4829" s="3" t="s">
        <v>30</v>
      </c>
      <c r="F4829" s="4">
        <v>4544</v>
      </c>
      <c r="G4829" s="14">
        <v>18.2</v>
      </c>
    </row>
    <row r="4830" spans="1:7" x14ac:dyDescent="0.25">
      <c r="A4830" s="3" t="s">
        <v>189</v>
      </c>
      <c r="B4830" s="3">
        <f t="shared" si="75"/>
        <v>2024</v>
      </c>
      <c r="C4830" s="3" t="str" cm="1">
        <f t="array" ref="C4830">_xlfn.IFS(LEFT(A4830,1)="1","1+2 kvartal",LEFT(A4830,1)="2","1+2 kvartal",LEFT(A4830,1)="3","3+4 kvartal",LEFT(A4830,1)="4","3+4 kvartal")</f>
        <v>1+2 kvartal</v>
      </c>
      <c r="D4830" s="3" t="s">
        <v>3</v>
      </c>
      <c r="E4830" s="3" t="s">
        <v>31</v>
      </c>
      <c r="F4830" s="4">
        <v>9678</v>
      </c>
      <c r="G4830" s="14">
        <v>26.8</v>
      </c>
    </row>
    <row r="4831" spans="1:7" x14ac:dyDescent="0.25">
      <c r="A4831" s="3" t="s">
        <v>189</v>
      </c>
      <c r="B4831" s="3">
        <f t="shared" si="75"/>
        <v>2024</v>
      </c>
      <c r="C4831" s="3" t="str" cm="1">
        <f t="array" ref="C4831">_xlfn.IFS(LEFT(A4831,1)="1","1+2 kvartal",LEFT(A4831,1)="2","1+2 kvartal",LEFT(A4831,1)="3","3+4 kvartal",LEFT(A4831,1)="4","3+4 kvartal")</f>
        <v>1+2 kvartal</v>
      </c>
      <c r="D4831" s="3" t="s">
        <v>3</v>
      </c>
      <c r="E4831" s="3" t="s">
        <v>32</v>
      </c>
      <c r="F4831" s="4">
        <v>8382</v>
      </c>
      <c r="G4831" s="14">
        <v>24.4</v>
      </c>
    </row>
    <row r="4832" spans="1:7" x14ac:dyDescent="0.25">
      <c r="A4832" s="3" t="s">
        <v>189</v>
      </c>
      <c r="B4832" s="3">
        <f t="shared" si="75"/>
        <v>2024</v>
      </c>
      <c r="C4832" s="3" t="str" cm="1">
        <f t="array" ref="C4832">_xlfn.IFS(LEFT(A4832,1)="1","1+2 kvartal",LEFT(A4832,1)="2","1+2 kvartal",LEFT(A4832,1)="3","3+4 kvartal",LEFT(A4832,1)="4","3+4 kvartal")</f>
        <v>1+2 kvartal</v>
      </c>
      <c r="D4832" s="3" t="s">
        <v>3</v>
      </c>
      <c r="E4832" s="3" t="s">
        <v>33</v>
      </c>
      <c r="F4832" s="4">
        <v>4183</v>
      </c>
      <c r="G4832" s="14">
        <v>22.2</v>
      </c>
    </row>
    <row r="4833" spans="1:7" x14ac:dyDescent="0.25">
      <c r="A4833" s="3" t="s">
        <v>189</v>
      </c>
      <c r="B4833" s="3">
        <f t="shared" si="75"/>
        <v>2024</v>
      </c>
      <c r="C4833" s="3" t="str" cm="1">
        <f t="array" ref="C4833">_xlfn.IFS(LEFT(A4833,1)="1","1+2 kvartal",LEFT(A4833,1)="2","1+2 kvartal",LEFT(A4833,1)="3","3+4 kvartal",LEFT(A4833,1)="4","3+4 kvartal")</f>
        <v>1+2 kvartal</v>
      </c>
      <c r="D4833" s="3" t="s">
        <v>3</v>
      </c>
      <c r="E4833" s="3" t="s">
        <v>34</v>
      </c>
      <c r="F4833" s="4">
        <v>5871</v>
      </c>
      <c r="G4833" s="14">
        <v>19.5</v>
      </c>
    </row>
    <row r="4834" spans="1:7" x14ac:dyDescent="0.25">
      <c r="A4834" s="3" t="s">
        <v>189</v>
      </c>
      <c r="B4834" s="3">
        <f t="shared" si="75"/>
        <v>2024</v>
      </c>
      <c r="C4834" s="3" t="str" cm="1">
        <f t="array" ref="C4834">_xlfn.IFS(LEFT(A4834,1)="1","1+2 kvartal",LEFT(A4834,1)="2","1+2 kvartal",LEFT(A4834,1)="3","3+4 kvartal",LEFT(A4834,1)="4","3+4 kvartal")</f>
        <v>1+2 kvartal</v>
      </c>
      <c r="D4834" s="3" t="s">
        <v>3</v>
      </c>
      <c r="E4834" s="3" t="s">
        <v>35</v>
      </c>
      <c r="F4834" s="4">
        <v>7003</v>
      </c>
      <c r="G4834" s="14">
        <v>18.100000000000001</v>
      </c>
    </row>
    <row r="4835" spans="1:7" x14ac:dyDescent="0.25">
      <c r="A4835" s="3" t="s">
        <v>189</v>
      </c>
      <c r="B4835" s="3">
        <f t="shared" si="75"/>
        <v>2024</v>
      </c>
      <c r="C4835" s="3" t="str" cm="1">
        <f t="array" ref="C4835">_xlfn.IFS(LEFT(A4835,1)="1","1+2 kvartal",LEFT(A4835,1)="2","1+2 kvartal",LEFT(A4835,1)="3","3+4 kvartal",LEFT(A4835,1)="4","3+4 kvartal")</f>
        <v>1+2 kvartal</v>
      </c>
      <c r="D4835" s="3" t="s">
        <v>3</v>
      </c>
      <c r="E4835" s="3" t="s">
        <v>36</v>
      </c>
      <c r="F4835" s="4">
        <v>3216</v>
      </c>
      <c r="G4835" s="14">
        <v>16.899999999999999</v>
      </c>
    </row>
    <row r="4836" spans="1:7" x14ac:dyDescent="0.25">
      <c r="A4836" s="3" t="s">
        <v>189</v>
      </c>
      <c r="B4836" s="3">
        <f t="shared" si="75"/>
        <v>2024</v>
      </c>
      <c r="C4836" s="3" t="str" cm="1">
        <f t="array" ref="C4836">_xlfn.IFS(LEFT(A4836,1)="1","1+2 kvartal",LEFT(A4836,1)="2","1+2 kvartal",LEFT(A4836,1)="3","3+4 kvartal",LEFT(A4836,1)="4","3+4 kvartal")</f>
        <v>1+2 kvartal</v>
      </c>
      <c r="D4836" s="3" t="s">
        <v>3</v>
      </c>
      <c r="E4836" s="3" t="s">
        <v>37</v>
      </c>
      <c r="F4836" s="4">
        <v>12239</v>
      </c>
      <c r="G4836" s="14">
        <v>21.5</v>
      </c>
    </row>
    <row r="4837" spans="1:7" x14ac:dyDescent="0.25">
      <c r="A4837" s="3" t="s">
        <v>189</v>
      </c>
      <c r="B4837" s="3">
        <f t="shared" si="75"/>
        <v>2024</v>
      </c>
      <c r="C4837" s="3" t="str" cm="1">
        <f t="array" ref="C4837">_xlfn.IFS(LEFT(A4837,1)="1","1+2 kvartal",LEFT(A4837,1)="2","1+2 kvartal",LEFT(A4837,1)="3","3+4 kvartal",LEFT(A4837,1)="4","3+4 kvartal")</f>
        <v>1+2 kvartal</v>
      </c>
      <c r="D4837" s="3" t="s">
        <v>3</v>
      </c>
      <c r="E4837" s="3" t="s">
        <v>38</v>
      </c>
      <c r="F4837" s="4">
        <v>5030</v>
      </c>
      <c r="G4837" s="14">
        <v>14.3</v>
      </c>
    </row>
    <row r="4838" spans="1:7" x14ac:dyDescent="0.25">
      <c r="A4838" s="3" t="s">
        <v>189</v>
      </c>
      <c r="B4838" s="3">
        <f t="shared" si="75"/>
        <v>2024</v>
      </c>
      <c r="C4838" s="3" t="str" cm="1">
        <f t="array" ref="C4838">_xlfn.IFS(LEFT(A4838,1)="1","1+2 kvartal",LEFT(A4838,1)="2","1+2 kvartal",LEFT(A4838,1)="3","3+4 kvartal",LEFT(A4838,1)="4","3+4 kvartal")</f>
        <v>1+2 kvartal</v>
      </c>
      <c r="D4838" s="3" t="s">
        <v>3</v>
      </c>
      <c r="E4838" s="3" t="s">
        <v>39</v>
      </c>
      <c r="F4838" s="4">
        <v>9940</v>
      </c>
      <c r="G4838" s="14">
        <v>25.7</v>
      </c>
    </row>
    <row r="4839" spans="1:7" x14ac:dyDescent="0.25">
      <c r="A4839" s="3" t="s">
        <v>189</v>
      </c>
      <c r="B4839" s="3">
        <f t="shared" si="75"/>
        <v>2024</v>
      </c>
      <c r="C4839" s="3" t="str" cm="1">
        <f t="array" ref="C4839">_xlfn.IFS(LEFT(A4839,1)="1","1+2 kvartal",LEFT(A4839,1)="2","1+2 kvartal",LEFT(A4839,1)="3","3+4 kvartal",LEFT(A4839,1)="4","3+4 kvartal")</f>
        <v>1+2 kvartal</v>
      </c>
      <c r="D4839" s="3" t="s">
        <v>3</v>
      </c>
      <c r="E4839" s="3" t="s">
        <v>40</v>
      </c>
      <c r="F4839" s="4">
        <v>9504</v>
      </c>
      <c r="G4839" s="14">
        <v>20.399999999999999</v>
      </c>
    </row>
    <row r="4840" spans="1:7" x14ac:dyDescent="0.25">
      <c r="A4840" s="3" t="s">
        <v>189</v>
      </c>
      <c r="B4840" s="3">
        <f t="shared" si="75"/>
        <v>2024</v>
      </c>
      <c r="C4840" s="3" t="str" cm="1">
        <f t="array" ref="C4840">_xlfn.IFS(LEFT(A4840,1)="1","1+2 kvartal",LEFT(A4840,1)="2","1+2 kvartal",LEFT(A4840,1)="3","3+4 kvartal",LEFT(A4840,1)="4","3+4 kvartal")</f>
        <v>1+2 kvartal</v>
      </c>
      <c r="D4840" s="3" t="s">
        <v>3</v>
      </c>
      <c r="E4840" s="3" t="s">
        <v>41</v>
      </c>
      <c r="F4840" s="4">
        <v>7611</v>
      </c>
      <c r="G4840" s="14">
        <v>20.8</v>
      </c>
    </row>
    <row r="4841" spans="1:7" x14ac:dyDescent="0.25">
      <c r="A4841" s="3" t="s">
        <v>189</v>
      </c>
      <c r="B4841" s="3">
        <f t="shared" si="75"/>
        <v>2024</v>
      </c>
      <c r="C4841" s="3" t="str" cm="1">
        <f t="array" ref="C4841">_xlfn.IFS(LEFT(A4841,1)="1","1+2 kvartal",LEFT(A4841,1)="2","1+2 kvartal",LEFT(A4841,1)="3","3+4 kvartal",LEFT(A4841,1)="4","3+4 kvartal")</f>
        <v>1+2 kvartal</v>
      </c>
      <c r="D4841" s="3" t="s">
        <v>3</v>
      </c>
      <c r="E4841" s="3" t="s">
        <v>42</v>
      </c>
      <c r="F4841" s="4">
        <v>13563</v>
      </c>
      <c r="G4841" s="14">
        <v>21.6</v>
      </c>
    </row>
    <row r="4842" spans="1:7" x14ac:dyDescent="0.25">
      <c r="A4842" s="3" t="s">
        <v>189</v>
      </c>
      <c r="B4842" s="3">
        <f t="shared" si="75"/>
        <v>2024</v>
      </c>
      <c r="C4842" s="3" t="str" cm="1">
        <f t="array" ref="C4842">_xlfn.IFS(LEFT(A4842,1)="1","1+2 kvartal",LEFT(A4842,1)="2","1+2 kvartal",LEFT(A4842,1)="3","3+4 kvartal",LEFT(A4842,1)="4","3+4 kvartal")</f>
        <v>1+2 kvartal</v>
      </c>
      <c r="D4842" s="3" t="s">
        <v>3</v>
      </c>
      <c r="E4842" s="3" t="s">
        <v>43</v>
      </c>
      <c r="F4842" s="4">
        <v>6063</v>
      </c>
      <c r="G4842" s="14">
        <v>17.5</v>
      </c>
    </row>
    <row r="4843" spans="1:7" x14ac:dyDescent="0.25">
      <c r="A4843" s="3" t="s">
        <v>189</v>
      </c>
      <c r="B4843" s="3">
        <f t="shared" si="75"/>
        <v>2024</v>
      </c>
      <c r="C4843" s="3" t="str" cm="1">
        <f t="array" ref="C4843">_xlfn.IFS(LEFT(A4843,1)="1","1+2 kvartal",LEFT(A4843,1)="2","1+2 kvartal",LEFT(A4843,1)="3","3+4 kvartal",LEFT(A4843,1)="4","3+4 kvartal")</f>
        <v>1+2 kvartal</v>
      </c>
      <c r="D4843" s="3" t="s">
        <v>3</v>
      </c>
      <c r="E4843" s="3" t="s">
        <v>44</v>
      </c>
      <c r="F4843" s="4">
        <v>6469</v>
      </c>
      <c r="G4843" s="14">
        <v>16.8</v>
      </c>
    </row>
    <row r="4844" spans="1:7" x14ac:dyDescent="0.25">
      <c r="A4844" s="3" t="s">
        <v>189</v>
      </c>
      <c r="B4844" s="3">
        <f t="shared" si="75"/>
        <v>2024</v>
      </c>
      <c r="C4844" s="3" t="str" cm="1">
        <f t="array" ref="C4844">_xlfn.IFS(LEFT(A4844,1)="1","1+2 kvartal",LEFT(A4844,1)="2","1+2 kvartal",LEFT(A4844,1)="3","3+4 kvartal",LEFT(A4844,1)="4","3+4 kvartal")</f>
        <v>1+2 kvartal</v>
      </c>
      <c r="D4844" s="3" t="s">
        <v>3</v>
      </c>
      <c r="E4844" s="3" t="s">
        <v>45</v>
      </c>
      <c r="F4844" s="4">
        <v>1503</v>
      </c>
      <c r="G4844" s="14">
        <v>10.7</v>
      </c>
    </row>
    <row r="4845" spans="1:7" x14ac:dyDescent="0.25">
      <c r="A4845" s="3" t="s">
        <v>189</v>
      </c>
      <c r="B4845" s="3">
        <f t="shared" si="75"/>
        <v>2024</v>
      </c>
      <c r="C4845" s="3" t="str" cm="1">
        <f t="array" ref="C4845">_xlfn.IFS(LEFT(A4845,1)="1","1+2 kvartal",LEFT(A4845,1)="2","1+2 kvartal",LEFT(A4845,1)="3","3+4 kvartal",LEFT(A4845,1)="4","3+4 kvartal")</f>
        <v>1+2 kvartal</v>
      </c>
      <c r="D4845" s="3" t="s">
        <v>3</v>
      </c>
      <c r="E4845" s="3" t="s">
        <v>46</v>
      </c>
      <c r="F4845" s="4">
        <v>5702</v>
      </c>
      <c r="G4845" s="14">
        <v>21.3</v>
      </c>
    </row>
    <row r="4846" spans="1:7" x14ac:dyDescent="0.25">
      <c r="A4846" s="3" t="s">
        <v>189</v>
      </c>
      <c r="B4846" s="3">
        <f t="shared" si="75"/>
        <v>2024</v>
      </c>
      <c r="C4846" s="3" t="str" cm="1">
        <f t="array" ref="C4846">_xlfn.IFS(LEFT(A4846,1)="1","1+2 kvartal",LEFT(A4846,1)="2","1+2 kvartal",LEFT(A4846,1)="3","3+4 kvartal",LEFT(A4846,1)="4","3+4 kvartal")</f>
        <v>1+2 kvartal</v>
      </c>
      <c r="D4846" s="3" t="s">
        <v>3</v>
      </c>
      <c r="E4846" s="3" t="s">
        <v>47</v>
      </c>
      <c r="F4846" s="4">
        <v>3308</v>
      </c>
      <c r="G4846" s="14">
        <v>21.1</v>
      </c>
    </row>
    <row r="4847" spans="1:7" x14ac:dyDescent="0.25">
      <c r="A4847" s="3" t="s">
        <v>189</v>
      </c>
      <c r="B4847" s="3">
        <f t="shared" si="75"/>
        <v>2024</v>
      </c>
      <c r="C4847" s="3" t="str" cm="1">
        <f t="array" ref="C4847">_xlfn.IFS(LEFT(A4847,1)="1","1+2 kvartal",LEFT(A4847,1)="2","1+2 kvartal",LEFT(A4847,1)="3","3+4 kvartal",LEFT(A4847,1)="4","3+4 kvartal")</f>
        <v>1+2 kvartal</v>
      </c>
      <c r="D4847" s="3" t="s">
        <v>3</v>
      </c>
      <c r="E4847" s="3" t="s">
        <v>48</v>
      </c>
      <c r="F4847" s="4">
        <v>5574</v>
      </c>
      <c r="G4847" s="14">
        <v>24.3</v>
      </c>
    </row>
    <row r="4848" spans="1:7" x14ac:dyDescent="0.25">
      <c r="A4848" s="3" t="s">
        <v>189</v>
      </c>
      <c r="B4848" s="3">
        <f t="shared" si="75"/>
        <v>2024</v>
      </c>
      <c r="C4848" s="3" t="str" cm="1">
        <f t="array" ref="C4848">_xlfn.IFS(LEFT(A4848,1)="1","1+2 kvartal",LEFT(A4848,1)="2","1+2 kvartal",LEFT(A4848,1)="3","3+4 kvartal",LEFT(A4848,1)="4","3+4 kvartal")</f>
        <v>1+2 kvartal</v>
      </c>
      <c r="D4848" s="3" t="s">
        <v>3</v>
      </c>
      <c r="E4848" s="3" t="s">
        <v>49</v>
      </c>
      <c r="F4848" s="4">
        <v>7593</v>
      </c>
      <c r="G4848" s="14">
        <v>25.4</v>
      </c>
    </row>
    <row r="4849" spans="1:7" x14ac:dyDescent="0.25">
      <c r="A4849" s="3" t="s">
        <v>189</v>
      </c>
      <c r="B4849" s="3">
        <f t="shared" si="75"/>
        <v>2024</v>
      </c>
      <c r="C4849" s="3" t="str" cm="1">
        <f t="array" ref="C4849">_xlfn.IFS(LEFT(A4849,1)="1","1+2 kvartal",LEFT(A4849,1)="2","1+2 kvartal",LEFT(A4849,1)="3","3+4 kvartal",LEFT(A4849,1)="4","3+4 kvartal")</f>
        <v>1+2 kvartal</v>
      </c>
      <c r="D4849" s="3" t="s">
        <v>3</v>
      </c>
      <c r="E4849" s="3" t="s">
        <v>50</v>
      </c>
      <c r="F4849" s="4">
        <v>3330</v>
      </c>
      <c r="G4849" s="14">
        <v>23.3</v>
      </c>
    </row>
    <row r="4850" spans="1:7" x14ac:dyDescent="0.25">
      <c r="A4850" s="3" t="s">
        <v>189</v>
      </c>
      <c r="B4850" s="3">
        <f t="shared" si="75"/>
        <v>2024</v>
      </c>
      <c r="C4850" s="3" t="str" cm="1">
        <f t="array" ref="C4850">_xlfn.IFS(LEFT(A4850,1)="1","1+2 kvartal",LEFT(A4850,1)="2","1+2 kvartal",LEFT(A4850,1)="3","3+4 kvartal",LEFT(A4850,1)="4","3+4 kvartal")</f>
        <v>1+2 kvartal</v>
      </c>
      <c r="D4850" s="3" t="s">
        <v>3</v>
      </c>
      <c r="E4850" s="3" t="s">
        <v>51</v>
      </c>
      <c r="F4850" s="4">
        <v>11938</v>
      </c>
      <c r="G4850" s="14">
        <v>19.600000000000001</v>
      </c>
    </row>
    <row r="4851" spans="1:7" x14ac:dyDescent="0.25">
      <c r="A4851" s="3" t="s">
        <v>189</v>
      </c>
      <c r="B4851" s="3">
        <f t="shared" si="75"/>
        <v>2024</v>
      </c>
      <c r="C4851" s="3" t="str" cm="1">
        <f t="array" ref="C4851">_xlfn.IFS(LEFT(A4851,1)="1","1+2 kvartal",LEFT(A4851,1)="2","1+2 kvartal",LEFT(A4851,1)="3","3+4 kvartal",LEFT(A4851,1)="4","3+4 kvartal")</f>
        <v>1+2 kvartal</v>
      </c>
      <c r="D4851" s="3" t="s">
        <v>3</v>
      </c>
      <c r="E4851" s="3" t="s">
        <v>52</v>
      </c>
      <c r="F4851" s="4">
        <v>60705</v>
      </c>
      <c r="G4851" s="14">
        <v>12.2</v>
      </c>
    </row>
    <row r="4852" spans="1:7" x14ac:dyDescent="0.25">
      <c r="A4852" s="3" t="s">
        <v>189</v>
      </c>
      <c r="B4852" s="3">
        <f t="shared" si="75"/>
        <v>2024</v>
      </c>
      <c r="C4852" s="3" t="str" cm="1">
        <f t="array" ref="C4852">_xlfn.IFS(LEFT(A4852,1)="1","1+2 kvartal",LEFT(A4852,1)="2","1+2 kvartal",LEFT(A4852,1)="3","3+4 kvartal",LEFT(A4852,1)="4","3+4 kvartal")</f>
        <v>1+2 kvartal</v>
      </c>
      <c r="D4852" s="3" t="s">
        <v>3</v>
      </c>
      <c r="E4852" s="3" t="s">
        <v>53</v>
      </c>
      <c r="F4852" s="4">
        <v>7239</v>
      </c>
      <c r="G4852" s="4">
        <v>18</v>
      </c>
    </row>
    <row r="4853" spans="1:7" x14ac:dyDescent="0.25">
      <c r="A4853" s="3" t="s">
        <v>189</v>
      </c>
      <c r="B4853" s="3">
        <f t="shared" si="75"/>
        <v>2024</v>
      </c>
      <c r="C4853" s="3" t="str" cm="1">
        <f t="array" ref="C4853">_xlfn.IFS(LEFT(A4853,1)="1","1+2 kvartal",LEFT(A4853,1)="2","1+2 kvartal",LEFT(A4853,1)="3","3+4 kvartal",LEFT(A4853,1)="4","3+4 kvartal")</f>
        <v>1+2 kvartal</v>
      </c>
      <c r="D4853" s="3" t="s">
        <v>3</v>
      </c>
      <c r="E4853" s="3" t="s">
        <v>54</v>
      </c>
      <c r="F4853" s="4">
        <v>2191</v>
      </c>
      <c r="G4853" s="14">
        <v>32.299999999999997</v>
      </c>
    </row>
    <row r="4854" spans="1:7" x14ac:dyDescent="0.25">
      <c r="A4854" s="3" t="s">
        <v>189</v>
      </c>
      <c r="B4854" s="3">
        <f t="shared" si="75"/>
        <v>2024</v>
      </c>
      <c r="C4854" s="3" t="str" cm="1">
        <f t="array" ref="C4854">_xlfn.IFS(LEFT(A4854,1)="1","1+2 kvartal",LEFT(A4854,1)="2","1+2 kvartal",LEFT(A4854,1)="3","3+4 kvartal",LEFT(A4854,1)="4","3+4 kvartal")</f>
        <v>1+2 kvartal</v>
      </c>
      <c r="D4854" s="3" t="s">
        <v>3</v>
      </c>
      <c r="E4854" s="3" t="s">
        <v>55</v>
      </c>
      <c r="F4854" s="4">
        <v>2799</v>
      </c>
      <c r="G4854" s="14">
        <v>15.7</v>
      </c>
    </row>
    <row r="4855" spans="1:7" x14ac:dyDescent="0.25">
      <c r="A4855" s="3" t="s">
        <v>189</v>
      </c>
      <c r="B4855" s="3">
        <f t="shared" si="75"/>
        <v>2024</v>
      </c>
      <c r="C4855" s="3" t="str" cm="1">
        <f t="array" ref="C4855">_xlfn.IFS(LEFT(A4855,1)="1","1+2 kvartal",LEFT(A4855,1)="2","1+2 kvartal",LEFT(A4855,1)="3","3+4 kvartal",LEFT(A4855,1)="4","3+4 kvartal")</f>
        <v>1+2 kvartal</v>
      </c>
      <c r="D4855" s="3" t="s">
        <v>3</v>
      </c>
      <c r="E4855" s="3" t="s">
        <v>56</v>
      </c>
      <c r="F4855" s="4">
        <v>2716</v>
      </c>
      <c r="G4855" s="14">
        <v>23.8</v>
      </c>
    </row>
    <row r="4856" spans="1:7" x14ac:dyDescent="0.25">
      <c r="A4856" s="3" t="s">
        <v>189</v>
      </c>
      <c r="B4856" s="3">
        <f t="shared" si="75"/>
        <v>2024</v>
      </c>
      <c r="C4856" s="3" t="str" cm="1">
        <f t="array" ref="C4856">_xlfn.IFS(LEFT(A4856,1)="1","1+2 kvartal",LEFT(A4856,1)="2","1+2 kvartal",LEFT(A4856,1)="3","3+4 kvartal",LEFT(A4856,1)="4","3+4 kvartal")</f>
        <v>1+2 kvartal</v>
      </c>
      <c r="D4856" s="3" t="s">
        <v>3</v>
      </c>
      <c r="E4856" s="3" t="s">
        <v>57</v>
      </c>
      <c r="F4856" s="4">
        <v>7849</v>
      </c>
      <c r="G4856" s="14">
        <v>33.700000000000003</v>
      </c>
    </row>
    <row r="4857" spans="1:7" x14ac:dyDescent="0.25">
      <c r="A4857" s="3" t="s">
        <v>189</v>
      </c>
      <c r="B4857" s="3">
        <f t="shared" si="75"/>
        <v>2024</v>
      </c>
      <c r="C4857" s="3" t="str" cm="1">
        <f t="array" ref="C4857">_xlfn.IFS(LEFT(A4857,1)="1","1+2 kvartal",LEFT(A4857,1)="2","1+2 kvartal",LEFT(A4857,1)="3","3+4 kvartal",LEFT(A4857,1)="4","3+4 kvartal")</f>
        <v>1+2 kvartal</v>
      </c>
      <c r="D4857" s="3" t="s">
        <v>3</v>
      </c>
      <c r="E4857" s="3" t="s">
        <v>58</v>
      </c>
      <c r="F4857" s="4">
        <v>3891</v>
      </c>
      <c r="G4857" s="14">
        <v>10.3</v>
      </c>
    </row>
    <row r="4858" spans="1:7" x14ac:dyDescent="0.25">
      <c r="A4858" s="3" t="s">
        <v>189</v>
      </c>
      <c r="B4858" s="3">
        <f t="shared" si="75"/>
        <v>2024</v>
      </c>
      <c r="C4858" s="3" t="str" cm="1">
        <f t="array" ref="C4858">_xlfn.IFS(LEFT(A4858,1)="1","1+2 kvartal",LEFT(A4858,1)="2","1+2 kvartal",LEFT(A4858,1)="3","3+4 kvartal",LEFT(A4858,1)="4","3+4 kvartal")</f>
        <v>1+2 kvartal</v>
      </c>
      <c r="D4858" s="3" t="s">
        <v>3</v>
      </c>
      <c r="E4858" s="3" t="s">
        <v>59</v>
      </c>
      <c r="F4858" s="4">
        <v>242</v>
      </c>
      <c r="G4858" s="14">
        <v>26.9</v>
      </c>
    </row>
    <row r="4859" spans="1:7" x14ac:dyDescent="0.25">
      <c r="A4859" s="3" t="s">
        <v>189</v>
      </c>
      <c r="B4859" s="3">
        <f t="shared" si="75"/>
        <v>2024</v>
      </c>
      <c r="C4859" s="3" t="str" cm="1">
        <f t="array" ref="C4859">_xlfn.IFS(LEFT(A4859,1)="1","1+2 kvartal",LEFT(A4859,1)="2","1+2 kvartal",LEFT(A4859,1)="3","3+4 kvartal",LEFT(A4859,1)="4","3+4 kvartal")</f>
        <v>1+2 kvartal</v>
      </c>
      <c r="D4859" s="3" t="s">
        <v>3</v>
      </c>
      <c r="E4859" s="3" t="s">
        <v>60</v>
      </c>
      <c r="F4859" s="4">
        <v>6114</v>
      </c>
      <c r="G4859" s="14">
        <v>23.8</v>
      </c>
    </row>
    <row r="4860" spans="1:7" x14ac:dyDescent="0.25">
      <c r="A4860" s="3" t="s">
        <v>189</v>
      </c>
      <c r="B4860" s="3">
        <f t="shared" si="75"/>
        <v>2024</v>
      </c>
      <c r="C4860" s="3" t="str" cm="1">
        <f t="array" ref="C4860">_xlfn.IFS(LEFT(A4860,1)="1","1+2 kvartal",LEFT(A4860,1)="2","1+2 kvartal",LEFT(A4860,1)="3","3+4 kvartal",LEFT(A4860,1)="4","3+4 kvartal")</f>
        <v>1+2 kvartal</v>
      </c>
      <c r="D4860" s="3" t="s">
        <v>3</v>
      </c>
      <c r="E4860" s="3" t="s">
        <v>61</v>
      </c>
      <c r="F4860" s="4">
        <v>4948</v>
      </c>
      <c r="G4860" s="14">
        <v>20.100000000000001</v>
      </c>
    </row>
    <row r="4861" spans="1:7" x14ac:dyDescent="0.25">
      <c r="A4861" s="3" t="s">
        <v>189</v>
      </c>
      <c r="B4861" s="3">
        <f t="shared" si="75"/>
        <v>2024</v>
      </c>
      <c r="C4861" s="3" t="str" cm="1">
        <f t="array" ref="C4861">_xlfn.IFS(LEFT(A4861,1)="1","1+2 kvartal",LEFT(A4861,1)="2","1+2 kvartal",LEFT(A4861,1)="3","3+4 kvartal",LEFT(A4861,1)="4","3+4 kvartal")</f>
        <v>1+2 kvartal</v>
      </c>
      <c r="D4861" s="3" t="s">
        <v>3</v>
      </c>
      <c r="E4861" s="3" t="s">
        <v>62</v>
      </c>
      <c r="F4861" s="4">
        <v>3318</v>
      </c>
      <c r="G4861" s="14">
        <v>28.2</v>
      </c>
    </row>
    <row r="4862" spans="1:7" x14ac:dyDescent="0.25">
      <c r="A4862" s="3" t="s">
        <v>189</v>
      </c>
      <c r="B4862" s="3">
        <f t="shared" si="75"/>
        <v>2024</v>
      </c>
      <c r="C4862" s="3" t="str" cm="1">
        <f t="array" ref="C4862">_xlfn.IFS(LEFT(A4862,1)="1","1+2 kvartal",LEFT(A4862,1)="2","1+2 kvartal",LEFT(A4862,1)="3","3+4 kvartal",LEFT(A4862,1)="4","3+4 kvartal")</f>
        <v>1+2 kvartal</v>
      </c>
      <c r="D4862" s="3" t="s">
        <v>3</v>
      </c>
      <c r="E4862" s="3" t="s">
        <v>63</v>
      </c>
      <c r="F4862" s="4">
        <v>5814</v>
      </c>
      <c r="G4862" s="14">
        <v>25.8</v>
      </c>
    </row>
    <row r="4863" spans="1:7" x14ac:dyDescent="0.25">
      <c r="A4863" s="3" t="s">
        <v>189</v>
      </c>
      <c r="B4863" s="3">
        <f t="shared" si="75"/>
        <v>2024</v>
      </c>
      <c r="C4863" s="3" t="str" cm="1">
        <f t="array" ref="C4863">_xlfn.IFS(LEFT(A4863,1)="1","1+2 kvartal",LEFT(A4863,1)="2","1+2 kvartal",LEFT(A4863,1)="3","3+4 kvartal",LEFT(A4863,1)="4","3+4 kvartal")</f>
        <v>1+2 kvartal</v>
      </c>
      <c r="D4863" s="3" t="s">
        <v>3</v>
      </c>
      <c r="E4863" s="3" t="s">
        <v>64</v>
      </c>
      <c r="F4863" s="4">
        <v>4290</v>
      </c>
      <c r="G4863" s="14">
        <v>23.5</v>
      </c>
    </row>
    <row r="4864" spans="1:7" x14ac:dyDescent="0.25">
      <c r="A4864" s="3" t="s">
        <v>189</v>
      </c>
      <c r="B4864" s="3">
        <f t="shared" si="75"/>
        <v>2024</v>
      </c>
      <c r="C4864" s="3" t="str" cm="1">
        <f t="array" ref="C4864">_xlfn.IFS(LEFT(A4864,1)="1","1+2 kvartal",LEFT(A4864,1)="2","1+2 kvartal",LEFT(A4864,1)="3","3+4 kvartal",LEFT(A4864,1)="4","3+4 kvartal")</f>
        <v>1+2 kvartal</v>
      </c>
      <c r="D4864" s="3" t="s">
        <v>3</v>
      </c>
      <c r="E4864" s="3" t="s">
        <v>65</v>
      </c>
      <c r="F4864" s="4">
        <v>5102</v>
      </c>
      <c r="G4864" s="4">
        <v>26</v>
      </c>
    </row>
    <row r="4865" spans="1:7" x14ac:dyDescent="0.25">
      <c r="A4865" s="3" t="s">
        <v>189</v>
      </c>
      <c r="B4865" s="3">
        <f t="shared" si="75"/>
        <v>2024</v>
      </c>
      <c r="C4865" s="3" t="str" cm="1">
        <f t="array" ref="C4865">_xlfn.IFS(LEFT(A4865,1)="1","1+2 kvartal",LEFT(A4865,1)="2","1+2 kvartal",LEFT(A4865,1)="3","3+4 kvartal",LEFT(A4865,1)="4","3+4 kvartal")</f>
        <v>1+2 kvartal</v>
      </c>
      <c r="D4865" s="3" t="s">
        <v>3</v>
      </c>
      <c r="E4865" s="3" t="s">
        <v>66</v>
      </c>
      <c r="F4865" s="4">
        <v>11183</v>
      </c>
      <c r="G4865" s="14">
        <v>20.9</v>
      </c>
    </row>
    <row r="4866" spans="1:7" x14ac:dyDescent="0.25">
      <c r="A4866" s="3" t="s">
        <v>189</v>
      </c>
      <c r="B4866" s="3">
        <f t="shared" si="75"/>
        <v>2024</v>
      </c>
      <c r="C4866" s="3" t="str" cm="1">
        <f t="array" ref="C4866">_xlfn.IFS(LEFT(A4866,1)="1","1+2 kvartal",LEFT(A4866,1)="2","1+2 kvartal",LEFT(A4866,1)="3","3+4 kvartal",LEFT(A4866,1)="4","3+4 kvartal")</f>
        <v>1+2 kvartal</v>
      </c>
      <c r="D4866" s="3" t="s">
        <v>3</v>
      </c>
      <c r="E4866" s="3" t="s">
        <v>67</v>
      </c>
      <c r="F4866" s="4">
        <v>2941</v>
      </c>
      <c r="G4866" s="14">
        <v>20.6</v>
      </c>
    </row>
    <row r="4867" spans="1:7" x14ac:dyDescent="0.25">
      <c r="A4867" s="3" t="s">
        <v>189</v>
      </c>
      <c r="B4867" s="3">
        <f t="shared" si="75"/>
        <v>2024</v>
      </c>
      <c r="C4867" s="3" t="str" cm="1">
        <f t="array" ref="C4867">_xlfn.IFS(LEFT(A4867,1)="1","1+2 kvartal",LEFT(A4867,1)="2","1+2 kvartal",LEFT(A4867,1)="3","3+4 kvartal",LEFT(A4867,1)="4","3+4 kvartal")</f>
        <v>1+2 kvartal</v>
      </c>
      <c r="D4867" s="3" t="s">
        <v>3</v>
      </c>
      <c r="E4867" s="3" t="s">
        <v>68</v>
      </c>
      <c r="F4867" s="4">
        <v>29059</v>
      </c>
      <c r="G4867" s="14">
        <v>20.399999999999999</v>
      </c>
    </row>
    <row r="4868" spans="1:7" x14ac:dyDescent="0.25">
      <c r="A4868" s="3" t="s">
        <v>189</v>
      </c>
      <c r="B4868" s="3">
        <f t="shared" ref="B4868:B4931" si="76">VALUE(RIGHT(A4868,4))</f>
        <v>2024</v>
      </c>
      <c r="C4868" s="3" t="str" cm="1">
        <f t="array" ref="C4868">_xlfn.IFS(LEFT(A4868,1)="1","1+2 kvartal",LEFT(A4868,1)="2","1+2 kvartal",LEFT(A4868,1)="3","3+4 kvartal",LEFT(A4868,1)="4","3+4 kvartal")</f>
        <v>1+2 kvartal</v>
      </c>
      <c r="D4868" s="3" t="s">
        <v>3</v>
      </c>
      <c r="E4868" s="3" t="s">
        <v>69</v>
      </c>
      <c r="F4868" s="4">
        <v>5223</v>
      </c>
      <c r="G4868" s="4">
        <v>28</v>
      </c>
    </row>
    <row r="4869" spans="1:7" x14ac:dyDescent="0.25">
      <c r="A4869" s="3" t="s">
        <v>189</v>
      </c>
      <c r="B4869" s="3">
        <f t="shared" si="76"/>
        <v>2024</v>
      </c>
      <c r="C4869" s="3" t="str" cm="1">
        <f t="array" ref="C4869">_xlfn.IFS(LEFT(A4869,1)="1","1+2 kvartal",LEFT(A4869,1)="2","1+2 kvartal",LEFT(A4869,1)="3","3+4 kvartal",LEFT(A4869,1)="4","3+4 kvartal")</f>
        <v>1+2 kvartal</v>
      </c>
      <c r="D4869" s="3" t="s">
        <v>3</v>
      </c>
      <c r="E4869" s="3" t="s">
        <v>70</v>
      </c>
      <c r="F4869" s="4">
        <v>15593</v>
      </c>
      <c r="G4869" s="14">
        <v>24.4</v>
      </c>
    </row>
    <row r="4870" spans="1:7" x14ac:dyDescent="0.25">
      <c r="A4870" s="3" t="s">
        <v>189</v>
      </c>
      <c r="B4870" s="3">
        <f t="shared" si="76"/>
        <v>2024</v>
      </c>
      <c r="C4870" s="3" t="str" cm="1">
        <f t="array" ref="C4870">_xlfn.IFS(LEFT(A4870,1)="1","1+2 kvartal",LEFT(A4870,1)="2","1+2 kvartal",LEFT(A4870,1)="3","3+4 kvartal",LEFT(A4870,1)="4","3+4 kvartal")</f>
        <v>1+2 kvartal</v>
      </c>
      <c r="D4870" s="3" t="s">
        <v>3</v>
      </c>
      <c r="E4870" s="3" t="s">
        <v>71</v>
      </c>
      <c r="F4870" s="4">
        <v>3225</v>
      </c>
      <c r="G4870" s="14">
        <v>17.2</v>
      </c>
    </row>
    <row r="4871" spans="1:7" x14ac:dyDescent="0.25">
      <c r="A4871" s="3" t="s">
        <v>189</v>
      </c>
      <c r="B4871" s="3">
        <f t="shared" si="76"/>
        <v>2024</v>
      </c>
      <c r="C4871" s="3" t="str" cm="1">
        <f t="array" ref="C4871">_xlfn.IFS(LEFT(A4871,1)="1","1+2 kvartal",LEFT(A4871,1)="2","1+2 kvartal",LEFT(A4871,1)="3","3+4 kvartal",LEFT(A4871,1)="4","3+4 kvartal")</f>
        <v>1+2 kvartal</v>
      </c>
      <c r="D4871" s="3" t="s">
        <v>3</v>
      </c>
      <c r="E4871" s="3" t="s">
        <v>72</v>
      </c>
      <c r="F4871" s="4">
        <v>7371</v>
      </c>
      <c r="G4871" s="14">
        <v>21.4</v>
      </c>
    </row>
    <row r="4872" spans="1:7" x14ac:dyDescent="0.25">
      <c r="A4872" s="3" t="s">
        <v>189</v>
      </c>
      <c r="B4872" s="3">
        <f t="shared" si="76"/>
        <v>2024</v>
      </c>
      <c r="C4872" s="3" t="str" cm="1">
        <f t="array" ref="C4872">_xlfn.IFS(LEFT(A4872,1)="1","1+2 kvartal",LEFT(A4872,1)="2","1+2 kvartal",LEFT(A4872,1)="3","3+4 kvartal",LEFT(A4872,1)="4","3+4 kvartal")</f>
        <v>1+2 kvartal</v>
      </c>
      <c r="D4872" s="3" t="s">
        <v>3</v>
      </c>
      <c r="E4872" s="3" t="s">
        <v>73</v>
      </c>
      <c r="F4872" s="4">
        <v>4472</v>
      </c>
      <c r="G4872" s="14">
        <v>18.600000000000001</v>
      </c>
    </row>
    <row r="4873" spans="1:7" x14ac:dyDescent="0.25">
      <c r="A4873" s="3" t="s">
        <v>189</v>
      </c>
      <c r="B4873" s="3">
        <f t="shared" si="76"/>
        <v>2024</v>
      </c>
      <c r="C4873" s="3" t="str" cm="1">
        <f t="array" ref="C4873">_xlfn.IFS(LEFT(A4873,1)="1","1+2 kvartal",LEFT(A4873,1)="2","1+2 kvartal",LEFT(A4873,1)="3","3+4 kvartal",LEFT(A4873,1)="4","3+4 kvartal")</f>
        <v>1+2 kvartal</v>
      </c>
      <c r="D4873" s="3" t="s">
        <v>3</v>
      </c>
      <c r="E4873" s="3" t="s">
        <v>74</v>
      </c>
      <c r="F4873" s="4">
        <v>8704</v>
      </c>
      <c r="G4873" s="14">
        <v>14.9</v>
      </c>
    </row>
    <row r="4874" spans="1:7" x14ac:dyDescent="0.25">
      <c r="A4874" s="3" t="s">
        <v>189</v>
      </c>
      <c r="B4874" s="3">
        <f t="shared" si="76"/>
        <v>2024</v>
      </c>
      <c r="C4874" s="3" t="str" cm="1">
        <f t="array" ref="C4874">_xlfn.IFS(LEFT(A4874,1)="1","1+2 kvartal",LEFT(A4874,1)="2","1+2 kvartal",LEFT(A4874,1)="3","3+4 kvartal",LEFT(A4874,1)="4","3+4 kvartal")</f>
        <v>1+2 kvartal</v>
      </c>
      <c r="D4874" s="3" t="s">
        <v>3</v>
      </c>
      <c r="E4874" s="3" t="s">
        <v>75</v>
      </c>
      <c r="F4874" s="4">
        <v>3563</v>
      </c>
      <c r="G4874" s="14">
        <v>10.5</v>
      </c>
    </row>
    <row r="4875" spans="1:7" x14ac:dyDescent="0.25">
      <c r="A4875" s="3" t="s">
        <v>189</v>
      </c>
      <c r="B4875" s="3">
        <f t="shared" si="76"/>
        <v>2024</v>
      </c>
      <c r="C4875" s="3" t="str" cm="1">
        <f t="array" ref="C4875">_xlfn.IFS(LEFT(A4875,1)="1","1+2 kvartal",LEFT(A4875,1)="2","1+2 kvartal",LEFT(A4875,1)="3","3+4 kvartal",LEFT(A4875,1)="4","3+4 kvartal")</f>
        <v>1+2 kvartal</v>
      </c>
      <c r="D4875" s="3" t="s">
        <v>3</v>
      </c>
      <c r="E4875" s="3" t="s">
        <v>76</v>
      </c>
      <c r="F4875" s="4">
        <v>4688</v>
      </c>
      <c r="G4875" s="14">
        <v>16.2</v>
      </c>
    </row>
    <row r="4876" spans="1:7" x14ac:dyDescent="0.25">
      <c r="A4876" s="3" t="s">
        <v>189</v>
      </c>
      <c r="B4876" s="3">
        <f t="shared" si="76"/>
        <v>2024</v>
      </c>
      <c r="C4876" s="3" t="str" cm="1">
        <f t="array" ref="C4876">_xlfn.IFS(LEFT(A4876,1)="1","1+2 kvartal",LEFT(A4876,1)="2","1+2 kvartal",LEFT(A4876,1)="3","3+4 kvartal",LEFT(A4876,1)="4","3+4 kvartal")</f>
        <v>1+2 kvartal</v>
      </c>
      <c r="D4876" s="3" t="s">
        <v>3</v>
      </c>
      <c r="E4876" s="3" t="s">
        <v>77</v>
      </c>
      <c r="F4876" s="4">
        <v>556</v>
      </c>
      <c r="G4876" s="14">
        <v>27.7</v>
      </c>
    </row>
    <row r="4877" spans="1:7" x14ac:dyDescent="0.25">
      <c r="A4877" s="3" t="s">
        <v>189</v>
      </c>
      <c r="B4877" s="3">
        <f t="shared" si="76"/>
        <v>2024</v>
      </c>
      <c r="C4877" s="3" t="str" cm="1">
        <f t="array" ref="C4877">_xlfn.IFS(LEFT(A4877,1)="1","1+2 kvartal",LEFT(A4877,1)="2","1+2 kvartal",LEFT(A4877,1)="3","3+4 kvartal",LEFT(A4877,1)="4","3+4 kvartal")</f>
        <v>1+2 kvartal</v>
      </c>
      <c r="D4877" s="3" t="s">
        <v>3</v>
      </c>
      <c r="E4877" s="3" t="s">
        <v>78</v>
      </c>
      <c r="F4877" s="4">
        <v>11997</v>
      </c>
      <c r="G4877" s="4">
        <v>19</v>
      </c>
    </row>
    <row r="4878" spans="1:7" x14ac:dyDescent="0.25">
      <c r="A4878" s="3" t="s">
        <v>189</v>
      </c>
      <c r="B4878" s="3">
        <f t="shared" si="76"/>
        <v>2024</v>
      </c>
      <c r="C4878" s="3" t="str" cm="1">
        <f t="array" ref="C4878">_xlfn.IFS(LEFT(A4878,1)="1","1+2 kvartal",LEFT(A4878,1)="2","1+2 kvartal",LEFT(A4878,1)="3","3+4 kvartal",LEFT(A4878,1)="4","3+4 kvartal")</f>
        <v>1+2 kvartal</v>
      </c>
      <c r="D4878" s="3" t="s">
        <v>3</v>
      </c>
      <c r="E4878" s="3" t="s">
        <v>79</v>
      </c>
      <c r="F4878" s="4">
        <v>6474</v>
      </c>
      <c r="G4878" s="14">
        <v>16.3</v>
      </c>
    </row>
    <row r="4879" spans="1:7" x14ac:dyDescent="0.25">
      <c r="A4879" s="3" t="s">
        <v>189</v>
      </c>
      <c r="B4879" s="3">
        <f t="shared" si="76"/>
        <v>2024</v>
      </c>
      <c r="C4879" s="3" t="str" cm="1">
        <f t="array" ref="C4879">_xlfn.IFS(LEFT(A4879,1)="1","1+2 kvartal",LEFT(A4879,1)="2","1+2 kvartal",LEFT(A4879,1)="3","3+4 kvartal",LEFT(A4879,1)="4","3+4 kvartal")</f>
        <v>1+2 kvartal</v>
      </c>
      <c r="D4879" s="3" t="s">
        <v>3</v>
      </c>
      <c r="E4879" s="3" t="s">
        <v>80</v>
      </c>
      <c r="F4879" s="4">
        <v>6821</v>
      </c>
      <c r="G4879" s="4">
        <v>25</v>
      </c>
    </row>
    <row r="4880" spans="1:7" x14ac:dyDescent="0.25">
      <c r="A4880" s="3" t="s">
        <v>189</v>
      </c>
      <c r="B4880" s="3">
        <f t="shared" si="76"/>
        <v>2024</v>
      </c>
      <c r="C4880" s="3" t="str" cm="1">
        <f t="array" ref="C4880">_xlfn.IFS(LEFT(A4880,1)="1","1+2 kvartal",LEFT(A4880,1)="2","1+2 kvartal",LEFT(A4880,1)="3","3+4 kvartal",LEFT(A4880,1)="4","3+4 kvartal")</f>
        <v>1+2 kvartal</v>
      </c>
      <c r="D4880" s="3" t="s">
        <v>3</v>
      </c>
      <c r="E4880" s="3" t="s">
        <v>81</v>
      </c>
      <c r="F4880" s="4">
        <v>11680</v>
      </c>
      <c r="G4880" s="14">
        <v>22.9</v>
      </c>
    </row>
    <row r="4881" spans="1:7" x14ac:dyDescent="0.25">
      <c r="A4881" s="3" t="s">
        <v>189</v>
      </c>
      <c r="B4881" s="3">
        <f t="shared" si="76"/>
        <v>2024</v>
      </c>
      <c r="C4881" s="3" t="str" cm="1">
        <f t="array" ref="C4881">_xlfn.IFS(LEFT(A4881,1)="1","1+2 kvartal",LEFT(A4881,1)="2","1+2 kvartal",LEFT(A4881,1)="3","3+4 kvartal",LEFT(A4881,1)="4","3+4 kvartal")</f>
        <v>1+2 kvartal</v>
      </c>
      <c r="D4881" s="3" t="s">
        <v>3</v>
      </c>
      <c r="E4881" s="3" t="s">
        <v>82</v>
      </c>
      <c r="F4881" s="4">
        <v>1904</v>
      </c>
      <c r="G4881" s="14">
        <v>12.6</v>
      </c>
    </row>
    <row r="4882" spans="1:7" x14ac:dyDescent="0.25">
      <c r="A4882" s="3" t="s">
        <v>189</v>
      </c>
      <c r="B4882" s="3">
        <f t="shared" si="76"/>
        <v>2024</v>
      </c>
      <c r="C4882" s="3" t="str" cm="1">
        <f t="array" ref="C4882">_xlfn.IFS(LEFT(A4882,1)="1","1+2 kvartal",LEFT(A4882,1)="2","1+2 kvartal",LEFT(A4882,1)="3","3+4 kvartal",LEFT(A4882,1)="4","3+4 kvartal")</f>
        <v>1+2 kvartal</v>
      </c>
      <c r="D4882" s="3" t="s">
        <v>3</v>
      </c>
      <c r="E4882" s="3" t="s">
        <v>83</v>
      </c>
      <c r="F4882" s="4">
        <v>4034</v>
      </c>
      <c r="G4882" s="14">
        <v>21.2</v>
      </c>
    </row>
    <row r="4883" spans="1:7" x14ac:dyDescent="0.25">
      <c r="A4883" s="3" t="s">
        <v>189</v>
      </c>
      <c r="B4883" s="3">
        <f t="shared" si="76"/>
        <v>2024</v>
      </c>
      <c r="C4883" s="3" t="str" cm="1">
        <f t="array" ref="C4883">_xlfn.IFS(LEFT(A4883,1)="1","1+2 kvartal",LEFT(A4883,1)="2","1+2 kvartal",LEFT(A4883,1)="3","3+4 kvartal",LEFT(A4883,1)="4","3+4 kvartal")</f>
        <v>1+2 kvartal</v>
      </c>
      <c r="D4883" s="3" t="s">
        <v>3</v>
      </c>
      <c r="E4883" s="3" t="s">
        <v>84</v>
      </c>
      <c r="F4883" s="4">
        <v>2918</v>
      </c>
      <c r="G4883" s="14">
        <v>20.399999999999999</v>
      </c>
    </row>
    <row r="4884" spans="1:7" x14ac:dyDescent="0.25">
      <c r="A4884" s="3" t="s">
        <v>189</v>
      </c>
      <c r="B4884" s="3">
        <f t="shared" si="76"/>
        <v>2024</v>
      </c>
      <c r="C4884" s="3" t="str" cm="1">
        <f t="array" ref="C4884">_xlfn.IFS(LEFT(A4884,1)="1","1+2 kvartal",LEFT(A4884,1)="2","1+2 kvartal",LEFT(A4884,1)="3","3+4 kvartal",LEFT(A4884,1)="4","3+4 kvartal")</f>
        <v>1+2 kvartal</v>
      </c>
      <c r="D4884" s="3" t="s">
        <v>3</v>
      </c>
      <c r="E4884" s="3" t="s">
        <v>85</v>
      </c>
      <c r="F4884" s="4">
        <v>2958</v>
      </c>
      <c r="G4884" s="14">
        <v>24.2</v>
      </c>
    </row>
    <row r="4885" spans="1:7" x14ac:dyDescent="0.25">
      <c r="A4885" s="3" t="s">
        <v>189</v>
      </c>
      <c r="B4885" s="3">
        <f t="shared" si="76"/>
        <v>2024</v>
      </c>
      <c r="C4885" s="3" t="str" cm="1">
        <f t="array" ref="C4885">_xlfn.IFS(LEFT(A4885,1)="1","1+2 kvartal",LEFT(A4885,1)="2","1+2 kvartal",LEFT(A4885,1)="3","3+4 kvartal",LEFT(A4885,1)="4","3+4 kvartal")</f>
        <v>1+2 kvartal</v>
      </c>
      <c r="D4885" s="3" t="s">
        <v>3</v>
      </c>
      <c r="E4885" s="3" t="s">
        <v>86</v>
      </c>
      <c r="F4885" s="4">
        <v>8537</v>
      </c>
      <c r="G4885" s="14">
        <v>23.6</v>
      </c>
    </row>
    <row r="4886" spans="1:7" x14ac:dyDescent="0.25">
      <c r="A4886" s="3" t="s">
        <v>189</v>
      </c>
      <c r="B4886" s="3">
        <f t="shared" si="76"/>
        <v>2024</v>
      </c>
      <c r="C4886" s="3" t="str" cm="1">
        <f t="array" ref="C4886">_xlfn.IFS(LEFT(A4886,1)="1","1+2 kvartal",LEFT(A4886,1)="2","1+2 kvartal",LEFT(A4886,1)="3","3+4 kvartal",LEFT(A4886,1)="4","3+4 kvartal")</f>
        <v>1+2 kvartal</v>
      </c>
      <c r="D4886" s="3" t="s">
        <v>3</v>
      </c>
      <c r="E4886" s="3" t="s">
        <v>87</v>
      </c>
      <c r="F4886" s="4">
        <v>5596</v>
      </c>
      <c r="G4886" s="14">
        <v>21.6</v>
      </c>
    </row>
    <row r="4887" spans="1:7" x14ac:dyDescent="0.25">
      <c r="A4887" s="3" t="s">
        <v>189</v>
      </c>
      <c r="B4887" s="3">
        <f t="shared" si="76"/>
        <v>2024</v>
      </c>
      <c r="C4887" s="3" t="str" cm="1">
        <f t="array" ref="C4887">_xlfn.IFS(LEFT(A4887,1)="1","1+2 kvartal",LEFT(A4887,1)="2","1+2 kvartal",LEFT(A4887,1)="3","3+4 kvartal",LEFT(A4887,1)="4","3+4 kvartal")</f>
        <v>1+2 kvartal</v>
      </c>
      <c r="D4887" s="3" t="s">
        <v>3</v>
      </c>
      <c r="E4887" s="3" t="s">
        <v>88</v>
      </c>
      <c r="F4887" s="4">
        <v>10791</v>
      </c>
      <c r="G4887" s="14">
        <v>23.8</v>
      </c>
    </row>
    <row r="4888" spans="1:7" x14ac:dyDescent="0.25">
      <c r="A4888" s="3" t="s">
        <v>189</v>
      </c>
      <c r="B4888" s="3">
        <f t="shared" si="76"/>
        <v>2024</v>
      </c>
      <c r="C4888" s="3" t="str" cm="1">
        <f t="array" ref="C4888">_xlfn.IFS(LEFT(A4888,1)="1","1+2 kvartal",LEFT(A4888,1)="2","1+2 kvartal",LEFT(A4888,1)="3","3+4 kvartal",LEFT(A4888,1)="4","3+4 kvartal")</f>
        <v>1+2 kvartal</v>
      </c>
      <c r="D4888" s="3" t="s">
        <v>3</v>
      </c>
      <c r="E4888" s="3" t="s">
        <v>89</v>
      </c>
      <c r="F4888" s="4">
        <v>6391</v>
      </c>
      <c r="G4888" s="14">
        <v>24.6</v>
      </c>
    </row>
    <row r="4889" spans="1:7" x14ac:dyDescent="0.25">
      <c r="A4889" s="3" t="s">
        <v>189</v>
      </c>
      <c r="B4889" s="3">
        <f t="shared" si="76"/>
        <v>2024</v>
      </c>
      <c r="C4889" s="3" t="str" cm="1">
        <f t="array" ref="C4889">_xlfn.IFS(LEFT(A4889,1)="1","1+2 kvartal",LEFT(A4889,1)="2","1+2 kvartal",LEFT(A4889,1)="3","3+4 kvartal",LEFT(A4889,1)="4","3+4 kvartal")</f>
        <v>1+2 kvartal</v>
      </c>
      <c r="D4889" s="3" t="s">
        <v>3</v>
      </c>
      <c r="E4889" s="3" t="s">
        <v>90</v>
      </c>
      <c r="F4889" s="4">
        <v>5482</v>
      </c>
      <c r="G4889" s="4">
        <v>25</v>
      </c>
    </row>
    <row r="4890" spans="1:7" x14ac:dyDescent="0.25">
      <c r="A4890" s="3" t="s">
        <v>189</v>
      </c>
      <c r="B4890" s="3">
        <f t="shared" si="76"/>
        <v>2024</v>
      </c>
      <c r="C4890" s="3" t="str" cm="1">
        <f t="array" ref="C4890">_xlfn.IFS(LEFT(A4890,1)="1","1+2 kvartal",LEFT(A4890,1)="2","1+2 kvartal",LEFT(A4890,1)="3","3+4 kvartal",LEFT(A4890,1)="4","3+4 kvartal")</f>
        <v>1+2 kvartal</v>
      </c>
      <c r="D4890" s="3" t="s">
        <v>3</v>
      </c>
      <c r="E4890" s="3" t="s">
        <v>91</v>
      </c>
      <c r="F4890" s="4">
        <v>4593</v>
      </c>
      <c r="G4890" s="14">
        <v>16.5</v>
      </c>
    </row>
    <row r="4891" spans="1:7" x14ac:dyDescent="0.25">
      <c r="A4891" s="3" t="s">
        <v>189</v>
      </c>
      <c r="B4891" s="3">
        <f t="shared" si="76"/>
        <v>2024</v>
      </c>
      <c r="C4891" s="3" t="str" cm="1">
        <f t="array" ref="C4891">_xlfn.IFS(LEFT(A4891,1)="1","1+2 kvartal",LEFT(A4891,1)="2","1+2 kvartal",LEFT(A4891,1)="3","3+4 kvartal",LEFT(A4891,1)="4","3+4 kvartal")</f>
        <v>1+2 kvartal</v>
      </c>
      <c r="D4891" s="3" t="s">
        <v>3</v>
      </c>
      <c r="E4891" s="3" t="s">
        <v>92</v>
      </c>
      <c r="F4891" s="4">
        <v>1274</v>
      </c>
      <c r="G4891" s="14">
        <v>11.5</v>
      </c>
    </row>
    <row r="4892" spans="1:7" x14ac:dyDescent="0.25">
      <c r="A4892" s="3" t="s">
        <v>189</v>
      </c>
      <c r="B4892" s="3">
        <f t="shared" si="76"/>
        <v>2024</v>
      </c>
      <c r="C4892" s="3" t="str" cm="1">
        <f t="array" ref="C4892">_xlfn.IFS(LEFT(A4892,1)="1","1+2 kvartal",LEFT(A4892,1)="2","1+2 kvartal",LEFT(A4892,1)="3","3+4 kvartal",LEFT(A4892,1)="4","3+4 kvartal")</f>
        <v>1+2 kvartal</v>
      </c>
      <c r="D4892" s="3" t="s">
        <v>3</v>
      </c>
      <c r="E4892" s="3" t="s">
        <v>93</v>
      </c>
      <c r="F4892" s="4">
        <v>6603</v>
      </c>
      <c r="G4892" s="14">
        <v>21.8</v>
      </c>
    </row>
    <row r="4893" spans="1:7" x14ac:dyDescent="0.25">
      <c r="A4893" s="3" t="s">
        <v>189</v>
      </c>
      <c r="B4893" s="3">
        <f t="shared" si="76"/>
        <v>2024</v>
      </c>
      <c r="C4893" s="3" t="str" cm="1">
        <f t="array" ref="C4893">_xlfn.IFS(LEFT(A4893,1)="1","1+2 kvartal",LEFT(A4893,1)="2","1+2 kvartal",LEFT(A4893,1)="3","3+4 kvartal",LEFT(A4893,1)="4","3+4 kvartal")</f>
        <v>1+2 kvartal</v>
      </c>
      <c r="D4893" s="3" t="s">
        <v>3</v>
      </c>
      <c r="E4893" s="3" t="s">
        <v>94</v>
      </c>
      <c r="F4893" s="4">
        <v>5552</v>
      </c>
      <c r="G4893" s="14">
        <v>20.8</v>
      </c>
    </row>
    <row r="4894" spans="1:7" x14ac:dyDescent="0.25">
      <c r="A4894" s="3" t="s">
        <v>189</v>
      </c>
      <c r="B4894" s="3">
        <f t="shared" si="76"/>
        <v>2024</v>
      </c>
      <c r="C4894" s="3" t="str" cm="1">
        <f t="array" ref="C4894">_xlfn.IFS(LEFT(A4894,1)="1","1+2 kvartal",LEFT(A4894,1)="2","1+2 kvartal",LEFT(A4894,1)="3","3+4 kvartal",LEFT(A4894,1)="4","3+4 kvartal")</f>
        <v>1+2 kvartal</v>
      </c>
      <c r="D4894" s="3" t="s">
        <v>3</v>
      </c>
      <c r="E4894" s="3" t="s">
        <v>95</v>
      </c>
      <c r="F4894" s="4">
        <v>14574</v>
      </c>
      <c r="G4894" s="14">
        <v>18.7</v>
      </c>
    </row>
    <row r="4895" spans="1:7" x14ac:dyDescent="0.25">
      <c r="A4895" s="3" t="s">
        <v>189</v>
      </c>
      <c r="B4895" s="3">
        <f t="shared" si="76"/>
        <v>2024</v>
      </c>
      <c r="C4895" s="3" t="str" cm="1">
        <f t="array" ref="C4895">_xlfn.IFS(LEFT(A4895,1)="1","1+2 kvartal",LEFT(A4895,1)="2","1+2 kvartal",LEFT(A4895,1)="3","3+4 kvartal",LEFT(A4895,1)="4","3+4 kvartal")</f>
        <v>1+2 kvartal</v>
      </c>
      <c r="D4895" s="3" t="s">
        <v>3</v>
      </c>
      <c r="E4895" s="3" t="s">
        <v>96</v>
      </c>
      <c r="F4895" s="4">
        <v>5442</v>
      </c>
      <c r="G4895" s="14">
        <v>24.8</v>
      </c>
    </row>
    <row r="4896" spans="1:7" x14ac:dyDescent="0.25">
      <c r="A4896" s="3" t="s">
        <v>189</v>
      </c>
      <c r="B4896" s="3">
        <f t="shared" si="76"/>
        <v>2024</v>
      </c>
      <c r="C4896" s="3" t="str" cm="1">
        <f t="array" ref="C4896">_xlfn.IFS(LEFT(A4896,1)="1","1+2 kvartal",LEFT(A4896,1)="2","1+2 kvartal",LEFT(A4896,1)="3","3+4 kvartal",LEFT(A4896,1)="4","3+4 kvartal")</f>
        <v>1+2 kvartal</v>
      </c>
      <c r="D4896" s="3" t="s">
        <v>3</v>
      </c>
      <c r="E4896" s="3" t="s">
        <v>97</v>
      </c>
      <c r="F4896" s="4">
        <v>13225</v>
      </c>
      <c r="G4896" s="14">
        <v>21.7</v>
      </c>
    </row>
    <row r="4897" spans="1:7" x14ac:dyDescent="0.25">
      <c r="A4897" s="3" t="s">
        <v>189</v>
      </c>
      <c r="B4897" s="3">
        <f t="shared" si="76"/>
        <v>2024</v>
      </c>
      <c r="C4897" s="3" t="str" cm="1">
        <f t="array" ref="C4897">_xlfn.IFS(LEFT(A4897,1)="1","1+2 kvartal",LEFT(A4897,1)="2","1+2 kvartal",LEFT(A4897,1)="3","3+4 kvartal",LEFT(A4897,1)="4","3+4 kvartal")</f>
        <v>1+2 kvartal</v>
      </c>
      <c r="D4897" s="3" t="s">
        <v>3</v>
      </c>
      <c r="E4897" s="3" t="s">
        <v>98</v>
      </c>
      <c r="F4897" s="4">
        <v>6666</v>
      </c>
      <c r="G4897" s="14">
        <v>24.1</v>
      </c>
    </row>
    <row r="4898" spans="1:7" x14ac:dyDescent="0.25">
      <c r="A4898" s="3" t="s">
        <v>189</v>
      </c>
      <c r="B4898" s="3">
        <f t="shared" si="76"/>
        <v>2024</v>
      </c>
      <c r="C4898" s="3" t="str" cm="1">
        <f t="array" ref="C4898">_xlfn.IFS(LEFT(A4898,1)="1","1+2 kvartal",LEFT(A4898,1)="2","1+2 kvartal",LEFT(A4898,1)="3","3+4 kvartal",LEFT(A4898,1)="4","3+4 kvartal")</f>
        <v>1+2 kvartal</v>
      </c>
      <c r="D4898" s="3" t="s">
        <v>3</v>
      </c>
      <c r="E4898" s="3" t="s">
        <v>99</v>
      </c>
      <c r="F4898" s="4">
        <v>760</v>
      </c>
      <c r="G4898" s="14">
        <v>23.7</v>
      </c>
    </row>
    <row r="4899" spans="1:7" x14ac:dyDescent="0.25">
      <c r="A4899" s="3" t="s">
        <v>189</v>
      </c>
      <c r="B4899" s="3">
        <f t="shared" si="76"/>
        <v>2024</v>
      </c>
      <c r="C4899" s="3" t="str" cm="1">
        <f t="array" ref="C4899">_xlfn.IFS(LEFT(A4899,1)="1","1+2 kvartal",LEFT(A4899,1)="2","1+2 kvartal",LEFT(A4899,1)="3","3+4 kvartal",LEFT(A4899,1)="4","3+4 kvartal")</f>
        <v>1+2 kvartal</v>
      </c>
      <c r="D4899" s="3" t="s">
        <v>3</v>
      </c>
      <c r="E4899" s="3" t="s">
        <v>100</v>
      </c>
      <c r="F4899" s="4">
        <v>7984</v>
      </c>
      <c r="G4899" s="14">
        <v>22.4</v>
      </c>
    </row>
    <row r="4900" spans="1:7" x14ac:dyDescent="0.25">
      <c r="A4900" s="3" t="s">
        <v>189</v>
      </c>
      <c r="B4900" s="3">
        <f t="shared" si="76"/>
        <v>2024</v>
      </c>
      <c r="C4900" s="3" t="str" cm="1">
        <f t="array" ref="C4900">_xlfn.IFS(LEFT(A4900,1)="1","1+2 kvartal",LEFT(A4900,1)="2","1+2 kvartal",LEFT(A4900,1)="3","3+4 kvartal",LEFT(A4900,1)="4","3+4 kvartal")</f>
        <v>1+2 kvartal</v>
      </c>
      <c r="D4900" s="3" t="s">
        <v>3</v>
      </c>
      <c r="E4900" s="3" t="s">
        <v>101</v>
      </c>
      <c r="F4900" s="4">
        <v>27914</v>
      </c>
      <c r="G4900" s="14">
        <v>18.5</v>
      </c>
    </row>
    <row r="4901" spans="1:7" x14ac:dyDescent="0.25">
      <c r="A4901" s="3" t="s">
        <v>189</v>
      </c>
      <c r="B4901" s="3">
        <f t="shared" si="76"/>
        <v>2024</v>
      </c>
      <c r="C4901" s="3" t="str" cm="1">
        <f t="array" ref="C4901">_xlfn.IFS(LEFT(A4901,1)="1","1+2 kvartal",LEFT(A4901,1)="2","1+2 kvartal",LEFT(A4901,1)="3","3+4 kvartal",LEFT(A4901,1)="4","3+4 kvartal")</f>
        <v>1+2 kvartal</v>
      </c>
      <c r="D4901" s="3" t="s">
        <v>3</v>
      </c>
      <c r="E4901" s="3" t="s">
        <v>102</v>
      </c>
      <c r="F4901" s="4">
        <v>45435</v>
      </c>
      <c r="G4901" s="14">
        <v>17.5</v>
      </c>
    </row>
    <row r="4902" spans="1:7" x14ac:dyDescent="0.25">
      <c r="A4902" s="3" t="s">
        <v>189</v>
      </c>
      <c r="B4902" s="3">
        <f t="shared" si="76"/>
        <v>2024</v>
      </c>
      <c r="C4902" s="3" t="str" cm="1">
        <f t="array" ref="C4902">_xlfn.IFS(LEFT(A4902,1)="1","1+2 kvartal",LEFT(A4902,1)="2","1+2 kvartal",LEFT(A4902,1)="3","3+4 kvartal",LEFT(A4902,1)="4","3+4 kvartal")</f>
        <v>1+2 kvartal</v>
      </c>
      <c r="D4902" s="3" t="s">
        <v>3</v>
      </c>
      <c r="E4902" s="3" t="s">
        <v>103</v>
      </c>
      <c r="F4902" s="4">
        <v>6083</v>
      </c>
      <c r="G4902" s="5"/>
    </row>
    <row r="4903" spans="1:7" x14ac:dyDescent="0.25">
      <c r="A4903" s="3" t="s">
        <v>189</v>
      </c>
      <c r="B4903" s="3">
        <f t="shared" si="76"/>
        <v>2024</v>
      </c>
      <c r="C4903" s="3" t="str" cm="1">
        <f t="array" ref="C4903">_xlfn.IFS(LEFT(A4903,1)="1","1+2 kvartal",LEFT(A4903,1)="2","1+2 kvartal",LEFT(A4903,1)="3","3+4 kvartal",LEFT(A4903,1)="4","3+4 kvartal")</f>
        <v>1+2 kvartal</v>
      </c>
      <c r="D4903" s="3" t="s">
        <v>104</v>
      </c>
      <c r="E4903" s="3" t="s">
        <v>4</v>
      </c>
      <c r="F4903" s="4">
        <v>245152</v>
      </c>
      <c r="G4903" s="14">
        <v>6.4</v>
      </c>
    </row>
    <row r="4904" spans="1:7" x14ac:dyDescent="0.25">
      <c r="A4904" s="3" t="s">
        <v>189</v>
      </c>
      <c r="B4904" s="3">
        <f t="shared" si="76"/>
        <v>2024</v>
      </c>
      <c r="C4904" s="3" t="str" cm="1">
        <f t="array" ref="C4904">_xlfn.IFS(LEFT(A4904,1)="1","1+2 kvartal",LEFT(A4904,1)="2","1+2 kvartal",LEFT(A4904,1)="3","3+4 kvartal",LEFT(A4904,1)="4","3+4 kvartal")</f>
        <v>1+2 kvartal</v>
      </c>
      <c r="D4904" s="3" t="s">
        <v>104</v>
      </c>
      <c r="E4904" s="3" t="s">
        <v>5</v>
      </c>
      <c r="F4904" s="4">
        <v>1313</v>
      </c>
      <c r="G4904" s="14">
        <v>7.4</v>
      </c>
    </row>
    <row r="4905" spans="1:7" x14ac:dyDescent="0.25">
      <c r="A4905" s="3" t="s">
        <v>189</v>
      </c>
      <c r="B4905" s="3">
        <f t="shared" si="76"/>
        <v>2024</v>
      </c>
      <c r="C4905" s="3" t="str" cm="1">
        <f t="array" ref="C4905">_xlfn.IFS(LEFT(A4905,1)="1","1+2 kvartal",LEFT(A4905,1)="2","1+2 kvartal",LEFT(A4905,1)="3","3+4 kvartal",LEFT(A4905,1)="4","3+4 kvartal")</f>
        <v>1+2 kvartal</v>
      </c>
      <c r="D4905" s="3" t="s">
        <v>104</v>
      </c>
      <c r="E4905" s="3" t="s">
        <v>6</v>
      </c>
      <c r="F4905" s="4">
        <v>418</v>
      </c>
      <c r="G4905" s="14">
        <v>2.7</v>
      </c>
    </row>
    <row r="4906" spans="1:7" x14ac:dyDescent="0.25">
      <c r="A4906" s="3" t="s">
        <v>189</v>
      </c>
      <c r="B4906" s="3">
        <f t="shared" si="76"/>
        <v>2024</v>
      </c>
      <c r="C4906" s="3" t="str" cm="1">
        <f t="array" ref="C4906">_xlfn.IFS(LEFT(A4906,1)="1","1+2 kvartal",LEFT(A4906,1)="2","1+2 kvartal",LEFT(A4906,1)="3","3+4 kvartal",LEFT(A4906,1)="4","3+4 kvartal")</f>
        <v>1+2 kvartal</v>
      </c>
      <c r="D4906" s="3" t="s">
        <v>104</v>
      </c>
      <c r="E4906" s="3" t="s">
        <v>7</v>
      </c>
      <c r="F4906" s="4">
        <v>2132</v>
      </c>
      <c r="G4906" s="14">
        <v>8.6</v>
      </c>
    </row>
    <row r="4907" spans="1:7" x14ac:dyDescent="0.25">
      <c r="A4907" s="3" t="s">
        <v>189</v>
      </c>
      <c r="B4907" s="3">
        <f t="shared" si="76"/>
        <v>2024</v>
      </c>
      <c r="C4907" s="3" t="str" cm="1">
        <f t="array" ref="C4907">_xlfn.IFS(LEFT(A4907,1)="1","1+2 kvartal",LEFT(A4907,1)="2","1+2 kvartal",LEFT(A4907,1)="3","3+4 kvartal",LEFT(A4907,1)="4","3+4 kvartal")</f>
        <v>1+2 kvartal</v>
      </c>
      <c r="D4907" s="3" t="s">
        <v>104</v>
      </c>
      <c r="E4907" s="3" t="s">
        <v>8</v>
      </c>
      <c r="F4907" s="4">
        <v>2298</v>
      </c>
      <c r="G4907" s="4">
        <v>7</v>
      </c>
    </row>
    <row r="4908" spans="1:7" x14ac:dyDescent="0.25">
      <c r="A4908" s="3" t="s">
        <v>189</v>
      </c>
      <c r="B4908" s="3">
        <f t="shared" si="76"/>
        <v>2024</v>
      </c>
      <c r="C4908" s="3" t="str" cm="1">
        <f t="array" ref="C4908">_xlfn.IFS(LEFT(A4908,1)="1","1+2 kvartal",LEFT(A4908,1)="2","1+2 kvartal",LEFT(A4908,1)="3","3+4 kvartal",LEFT(A4908,1)="4","3+4 kvartal")</f>
        <v>1+2 kvartal</v>
      </c>
      <c r="D4908" s="3" t="s">
        <v>104</v>
      </c>
      <c r="E4908" s="3" t="s">
        <v>9</v>
      </c>
      <c r="F4908" s="4">
        <v>1316</v>
      </c>
      <c r="G4908" s="14">
        <v>7.8</v>
      </c>
    </row>
    <row r="4909" spans="1:7" x14ac:dyDescent="0.25">
      <c r="A4909" s="3" t="s">
        <v>189</v>
      </c>
      <c r="B4909" s="3">
        <f t="shared" si="76"/>
        <v>2024</v>
      </c>
      <c r="C4909" s="3" t="str" cm="1">
        <f t="array" ref="C4909">_xlfn.IFS(LEFT(A4909,1)="1","1+2 kvartal",LEFT(A4909,1)="2","1+2 kvartal",LEFT(A4909,1)="3","3+4 kvartal",LEFT(A4909,1)="4","3+4 kvartal")</f>
        <v>1+2 kvartal</v>
      </c>
      <c r="D4909" s="3" t="s">
        <v>104</v>
      </c>
      <c r="E4909" s="3" t="s">
        <v>10</v>
      </c>
      <c r="F4909" s="4">
        <v>2686</v>
      </c>
      <c r="G4909" s="14">
        <v>11.8</v>
      </c>
    </row>
    <row r="4910" spans="1:7" x14ac:dyDescent="0.25">
      <c r="A4910" s="3" t="s">
        <v>189</v>
      </c>
      <c r="B4910" s="3">
        <f t="shared" si="76"/>
        <v>2024</v>
      </c>
      <c r="C4910" s="3" t="str" cm="1">
        <f t="array" ref="C4910">_xlfn.IFS(LEFT(A4910,1)="1","1+2 kvartal",LEFT(A4910,1)="2","1+2 kvartal",LEFT(A4910,1)="3","3+4 kvartal",LEFT(A4910,1)="4","3+4 kvartal")</f>
        <v>1+2 kvartal</v>
      </c>
      <c r="D4910" s="3" t="s">
        <v>104</v>
      </c>
      <c r="E4910" s="3" t="s">
        <v>11</v>
      </c>
      <c r="F4910" s="4">
        <v>1692</v>
      </c>
      <c r="G4910" s="14">
        <v>6.6</v>
      </c>
    </row>
    <row r="4911" spans="1:7" x14ac:dyDescent="0.25">
      <c r="A4911" s="3" t="s">
        <v>189</v>
      </c>
      <c r="B4911" s="3">
        <f t="shared" si="76"/>
        <v>2024</v>
      </c>
      <c r="C4911" s="3" t="str" cm="1">
        <f t="array" ref="C4911">_xlfn.IFS(LEFT(A4911,1)="1","1+2 kvartal",LEFT(A4911,1)="2","1+2 kvartal",LEFT(A4911,1)="3","3+4 kvartal",LEFT(A4911,1)="4","3+4 kvartal")</f>
        <v>1+2 kvartal</v>
      </c>
      <c r="D4911" s="3" t="s">
        <v>104</v>
      </c>
      <c r="E4911" s="3" t="s">
        <v>12</v>
      </c>
      <c r="F4911" s="4">
        <v>1705</v>
      </c>
      <c r="G4911" s="14">
        <v>7.7</v>
      </c>
    </row>
    <row r="4912" spans="1:7" x14ac:dyDescent="0.25">
      <c r="A4912" s="3" t="s">
        <v>189</v>
      </c>
      <c r="B4912" s="3">
        <f t="shared" si="76"/>
        <v>2024</v>
      </c>
      <c r="C4912" s="3" t="str" cm="1">
        <f t="array" ref="C4912">_xlfn.IFS(LEFT(A4912,1)="1","1+2 kvartal",LEFT(A4912,1)="2","1+2 kvartal",LEFT(A4912,1)="3","3+4 kvartal",LEFT(A4912,1)="4","3+4 kvartal")</f>
        <v>1+2 kvartal</v>
      </c>
      <c r="D4912" s="3" t="s">
        <v>104</v>
      </c>
      <c r="E4912" s="3" t="s">
        <v>13</v>
      </c>
      <c r="F4912" s="4">
        <v>223</v>
      </c>
      <c r="G4912" s="14">
        <v>2.7</v>
      </c>
    </row>
    <row r="4913" spans="1:7" x14ac:dyDescent="0.25">
      <c r="A4913" s="3" t="s">
        <v>189</v>
      </c>
      <c r="B4913" s="3">
        <f t="shared" si="76"/>
        <v>2024</v>
      </c>
      <c r="C4913" s="3" t="str" cm="1">
        <f t="array" ref="C4913">_xlfn.IFS(LEFT(A4913,1)="1","1+2 kvartal",LEFT(A4913,1)="2","1+2 kvartal",LEFT(A4913,1)="3","3+4 kvartal",LEFT(A4913,1)="4","3+4 kvartal")</f>
        <v>1+2 kvartal</v>
      </c>
      <c r="D4913" s="3" t="s">
        <v>104</v>
      </c>
      <c r="E4913" s="3" t="s">
        <v>14</v>
      </c>
      <c r="F4913" s="4">
        <v>929</v>
      </c>
      <c r="G4913" s="14">
        <v>3.3</v>
      </c>
    </row>
    <row r="4914" spans="1:7" x14ac:dyDescent="0.25">
      <c r="A4914" s="3" t="s">
        <v>189</v>
      </c>
      <c r="B4914" s="3">
        <f t="shared" si="76"/>
        <v>2024</v>
      </c>
      <c r="C4914" s="3" t="str" cm="1">
        <f t="array" ref="C4914">_xlfn.IFS(LEFT(A4914,1)="1","1+2 kvartal",LEFT(A4914,1)="2","1+2 kvartal",LEFT(A4914,1)="3","3+4 kvartal",LEFT(A4914,1)="4","3+4 kvartal")</f>
        <v>1+2 kvartal</v>
      </c>
      <c r="D4914" s="3" t="s">
        <v>104</v>
      </c>
      <c r="E4914" s="3" t="s">
        <v>15</v>
      </c>
      <c r="F4914" s="4">
        <v>5535</v>
      </c>
      <c r="G4914" s="14">
        <v>7.6</v>
      </c>
    </row>
    <row r="4915" spans="1:7" x14ac:dyDescent="0.25">
      <c r="A4915" s="3" t="s">
        <v>189</v>
      </c>
      <c r="B4915" s="3">
        <f t="shared" si="76"/>
        <v>2024</v>
      </c>
      <c r="C4915" s="3" t="str" cm="1">
        <f t="array" ref="C4915">_xlfn.IFS(LEFT(A4915,1)="1","1+2 kvartal",LEFT(A4915,1)="2","1+2 kvartal",LEFT(A4915,1)="3","3+4 kvartal",LEFT(A4915,1)="4","3+4 kvartal")</f>
        <v>1+2 kvartal</v>
      </c>
      <c r="D4915" s="3" t="s">
        <v>104</v>
      </c>
      <c r="E4915" s="3" t="s">
        <v>16</v>
      </c>
      <c r="F4915" s="4">
        <v>99</v>
      </c>
      <c r="G4915" s="14">
        <v>5.8</v>
      </c>
    </row>
    <row r="4916" spans="1:7" x14ac:dyDescent="0.25">
      <c r="A4916" s="3" t="s">
        <v>189</v>
      </c>
      <c r="B4916" s="3">
        <f t="shared" si="76"/>
        <v>2024</v>
      </c>
      <c r="C4916" s="3" t="str" cm="1">
        <f t="array" ref="C4916">_xlfn.IFS(LEFT(A4916,1)="1","1+2 kvartal",LEFT(A4916,1)="2","1+2 kvartal",LEFT(A4916,1)="3","3+4 kvartal",LEFT(A4916,1)="4","3+4 kvartal")</f>
        <v>1+2 kvartal</v>
      </c>
      <c r="D4916" s="3" t="s">
        <v>104</v>
      </c>
      <c r="E4916" s="3" t="s">
        <v>17</v>
      </c>
      <c r="F4916" s="4">
        <v>1415</v>
      </c>
      <c r="G4916" s="14">
        <v>4.5999999999999996</v>
      </c>
    </row>
    <row r="4917" spans="1:7" x14ac:dyDescent="0.25">
      <c r="A4917" s="3" t="s">
        <v>189</v>
      </c>
      <c r="B4917" s="3">
        <f t="shared" si="76"/>
        <v>2024</v>
      </c>
      <c r="C4917" s="3" t="str" cm="1">
        <f t="array" ref="C4917">_xlfn.IFS(LEFT(A4917,1)="1","1+2 kvartal",LEFT(A4917,1)="2","1+2 kvartal",LEFT(A4917,1)="3","3+4 kvartal",LEFT(A4917,1)="4","3+4 kvartal")</f>
        <v>1+2 kvartal</v>
      </c>
      <c r="D4917" s="3" t="s">
        <v>104</v>
      </c>
      <c r="E4917" s="3" t="s">
        <v>18</v>
      </c>
      <c r="F4917" s="4">
        <v>1663</v>
      </c>
      <c r="G4917" s="4">
        <v>7</v>
      </c>
    </row>
    <row r="4918" spans="1:7" x14ac:dyDescent="0.25">
      <c r="A4918" s="3" t="s">
        <v>189</v>
      </c>
      <c r="B4918" s="3">
        <f t="shared" si="76"/>
        <v>2024</v>
      </c>
      <c r="C4918" s="3" t="str" cm="1">
        <f t="array" ref="C4918">_xlfn.IFS(LEFT(A4918,1)="1","1+2 kvartal",LEFT(A4918,1)="2","1+2 kvartal",LEFT(A4918,1)="3","3+4 kvartal",LEFT(A4918,1)="4","3+4 kvartal")</f>
        <v>1+2 kvartal</v>
      </c>
      <c r="D4918" s="3" t="s">
        <v>104</v>
      </c>
      <c r="E4918" s="3" t="s">
        <v>19</v>
      </c>
      <c r="F4918" s="4">
        <v>1373</v>
      </c>
      <c r="G4918" s="14">
        <v>5.5</v>
      </c>
    </row>
    <row r="4919" spans="1:7" x14ac:dyDescent="0.25">
      <c r="A4919" s="3" t="s">
        <v>189</v>
      </c>
      <c r="B4919" s="3">
        <f t="shared" si="76"/>
        <v>2024</v>
      </c>
      <c r="C4919" s="3" t="str" cm="1">
        <f t="array" ref="C4919">_xlfn.IFS(LEFT(A4919,1)="1","1+2 kvartal",LEFT(A4919,1)="2","1+2 kvartal",LEFT(A4919,1)="3","3+4 kvartal",LEFT(A4919,1)="4","3+4 kvartal")</f>
        <v>1+2 kvartal</v>
      </c>
      <c r="D4919" s="3" t="s">
        <v>104</v>
      </c>
      <c r="E4919" s="3" t="s">
        <v>20</v>
      </c>
      <c r="F4919" s="4">
        <v>2672</v>
      </c>
      <c r="G4919" s="4">
        <v>8</v>
      </c>
    </row>
    <row r="4920" spans="1:7" x14ac:dyDescent="0.25">
      <c r="A4920" s="3" t="s">
        <v>189</v>
      </c>
      <c r="B4920" s="3">
        <f t="shared" si="76"/>
        <v>2024</v>
      </c>
      <c r="C4920" s="3" t="str" cm="1">
        <f t="array" ref="C4920">_xlfn.IFS(LEFT(A4920,1)="1","1+2 kvartal",LEFT(A4920,1)="2","1+2 kvartal",LEFT(A4920,1)="3","3+4 kvartal",LEFT(A4920,1)="4","3+4 kvartal")</f>
        <v>1+2 kvartal</v>
      </c>
      <c r="D4920" s="3" t="s">
        <v>104</v>
      </c>
      <c r="E4920" s="3" t="s">
        <v>21</v>
      </c>
      <c r="F4920" s="4">
        <v>2617</v>
      </c>
      <c r="G4920" s="14">
        <v>3.6</v>
      </c>
    </row>
    <row r="4921" spans="1:7" x14ac:dyDescent="0.25">
      <c r="A4921" s="3" t="s">
        <v>189</v>
      </c>
      <c r="B4921" s="3">
        <f t="shared" si="76"/>
        <v>2024</v>
      </c>
      <c r="C4921" s="3" t="str" cm="1">
        <f t="array" ref="C4921">_xlfn.IFS(LEFT(A4921,1)="1","1+2 kvartal",LEFT(A4921,1)="2","1+2 kvartal",LEFT(A4921,1)="3","3+4 kvartal",LEFT(A4921,1)="4","3+4 kvartal")</f>
        <v>1+2 kvartal</v>
      </c>
      <c r="D4921" s="3" t="s">
        <v>104</v>
      </c>
      <c r="E4921" s="3" t="s">
        <v>22</v>
      </c>
      <c r="F4921" s="4">
        <v>3253</v>
      </c>
      <c r="G4921" s="14">
        <v>9.3000000000000007</v>
      </c>
    </row>
    <row r="4922" spans="1:7" x14ac:dyDescent="0.25">
      <c r="A4922" s="3" t="s">
        <v>189</v>
      </c>
      <c r="B4922" s="3">
        <f t="shared" si="76"/>
        <v>2024</v>
      </c>
      <c r="C4922" s="3" t="str" cm="1">
        <f t="array" ref="C4922">_xlfn.IFS(LEFT(A4922,1)="1","1+2 kvartal",LEFT(A4922,1)="2","1+2 kvartal",LEFT(A4922,1)="3","3+4 kvartal",LEFT(A4922,1)="4","3+4 kvartal")</f>
        <v>1+2 kvartal</v>
      </c>
      <c r="D4922" s="3" t="s">
        <v>104</v>
      </c>
      <c r="E4922" s="3" t="s">
        <v>23</v>
      </c>
      <c r="F4922" s="4">
        <v>1713</v>
      </c>
      <c r="G4922" s="4">
        <v>6</v>
      </c>
    </row>
    <row r="4923" spans="1:7" x14ac:dyDescent="0.25">
      <c r="A4923" s="3" t="s">
        <v>189</v>
      </c>
      <c r="B4923" s="3">
        <f t="shared" si="76"/>
        <v>2024</v>
      </c>
      <c r="C4923" s="3" t="str" cm="1">
        <f t="array" ref="C4923">_xlfn.IFS(LEFT(A4923,1)="1","1+2 kvartal",LEFT(A4923,1)="2","1+2 kvartal",LEFT(A4923,1)="3","3+4 kvartal",LEFT(A4923,1)="4","3+4 kvartal")</f>
        <v>1+2 kvartal</v>
      </c>
      <c r="D4923" s="3" t="s">
        <v>104</v>
      </c>
      <c r="E4923" s="3" t="s">
        <v>24</v>
      </c>
      <c r="F4923" s="4">
        <v>934</v>
      </c>
      <c r="G4923" s="14">
        <v>3.7</v>
      </c>
    </row>
    <row r="4924" spans="1:7" x14ac:dyDescent="0.25">
      <c r="A4924" s="3" t="s">
        <v>189</v>
      </c>
      <c r="B4924" s="3">
        <f t="shared" si="76"/>
        <v>2024</v>
      </c>
      <c r="C4924" s="3" t="str" cm="1">
        <f t="array" ref="C4924">_xlfn.IFS(LEFT(A4924,1)="1","1+2 kvartal",LEFT(A4924,1)="2","1+2 kvartal",LEFT(A4924,1)="3","3+4 kvartal",LEFT(A4924,1)="4","3+4 kvartal")</f>
        <v>1+2 kvartal</v>
      </c>
      <c r="D4924" s="3" t="s">
        <v>104</v>
      </c>
      <c r="E4924" s="3" t="s">
        <v>25</v>
      </c>
      <c r="F4924" s="4">
        <v>2741</v>
      </c>
      <c r="G4924" s="14">
        <v>8.6999999999999993</v>
      </c>
    </row>
    <row r="4925" spans="1:7" x14ac:dyDescent="0.25">
      <c r="A4925" s="3" t="s">
        <v>189</v>
      </c>
      <c r="B4925" s="3">
        <f t="shared" si="76"/>
        <v>2024</v>
      </c>
      <c r="C4925" s="3" t="str" cm="1">
        <f t="array" ref="C4925">_xlfn.IFS(LEFT(A4925,1)="1","1+2 kvartal",LEFT(A4925,1)="2","1+2 kvartal",LEFT(A4925,1)="3","3+4 kvartal",LEFT(A4925,1)="4","3+4 kvartal")</f>
        <v>1+2 kvartal</v>
      </c>
      <c r="D4925" s="3" t="s">
        <v>104</v>
      </c>
      <c r="E4925" s="3" t="s">
        <v>26</v>
      </c>
      <c r="F4925" s="4">
        <v>1285</v>
      </c>
      <c r="G4925" s="14">
        <v>2.8</v>
      </c>
    </row>
    <row r="4926" spans="1:7" x14ac:dyDescent="0.25">
      <c r="A4926" s="3" t="s">
        <v>189</v>
      </c>
      <c r="B4926" s="3">
        <f t="shared" si="76"/>
        <v>2024</v>
      </c>
      <c r="C4926" s="3" t="str" cm="1">
        <f t="array" ref="C4926">_xlfn.IFS(LEFT(A4926,1)="1","1+2 kvartal",LEFT(A4926,1)="2","1+2 kvartal",LEFT(A4926,1)="3","3+4 kvartal",LEFT(A4926,1)="4","3+4 kvartal")</f>
        <v>1+2 kvartal</v>
      </c>
      <c r="D4926" s="3" t="s">
        <v>104</v>
      </c>
      <c r="E4926" s="3" t="s">
        <v>27</v>
      </c>
      <c r="F4926" s="4">
        <v>2193</v>
      </c>
      <c r="G4926" s="14">
        <v>4.8</v>
      </c>
    </row>
    <row r="4927" spans="1:7" x14ac:dyDescent="0.25">
      <c r="A4927" s="3" t="s">
        <v>189</v>
      </c>
      <c r="B4927" s="3">
        <f t="shared" si="76"/>
        <v>2024</v>
      </c>
      <c r="C4927" s="3" t="str" cm="1">
        <f t="array" ref="C4927">_xlfn.IFS(LEFT(A4927,1)="1","1+2 kvartal",LEFT(A4927,1)="2","1+2 kvartal",LEFT(A4927,1)="3","3+4 kvartal",LEFT(A4927,1)="4","3+4 kvartal")</f>
        <v>1+2 kvartal</v>
      </c>
      <c r="D4927" s="3" t="s">
        <v>104</v>
      </c>
      <c r="E4927" s="3" t="s">
        <v>28</v>
      </c>
      <c r="F4927" s="4">
        <v>808</v>
      </c>
      <c r="G4927" s="14">
        <v>5.2</v>
      </c>
    </row>
    <row r="4928" spans="1:7" x14ac:dyDescent="0.25">
      <c r="A4928" s="3" t="s">
        <v>189</v>
      </c>
      <c r="B4928" s="3">
        <f t="shared" si="76"/>
        <v>2024</v>
      </c>
      <c r="C4928" s="3" t="str" cm="1">
        <f t="array" ref="C4928">_xlfn.IFS(LEFT(A4928,1)="1","1+2 kvartal",LEFT(A4928,1)="2","1+2 kvartal",LEFT(A4928,1)="3","3+4 kvartal",LEFT(A4928,1)="4","3+4 kvartal")</f>
        <v>1+2 kvartal</v>
      </c>
      <c r="D4928" s="3" t="s">
        <v>104</v>
      </c>
      <c r="E4928" s="3" t="s">
        <v>29</v>
      </c>
      <c r="F4928" s="4">
        <v>1734</v>
      </c>
      <c r="G4928" s="14">
        <v>5.4</v>
      </c>
    </row>
    <row r="4929" spans="1:7" x14ac:dyDescent="0.25">
      <c r="A4929" s="3" t="s">
        <v>189</v>
      </c>
      <c r="B4929" s="3">
        <f t="shared" si="76"/>
        <v>2024</v>
      </c>
      <c r="C4929" s="3" t="str" cm="1">
        <f t="array" ref="C4929">_xlfn.IFS(LEFT(A4929,1)="1","1+2 kvartal",LEFT(A4929,1)="2","1+2 kvartal",LEFT(A4929,1)="3","3+4 kvartal",LEFT(A4929,1)="4","3+4 kvartal")</f>
        <v>1+2 kvartal</v>
      </c>
      <c r="D4929" s="3" t="s">
        <v>104</v>
      </c>
      <c r="E4929" s="3" t="s">
        <v>30</v>
      </c>
      <c r="F4929" s="4">
        <v>1546</v>
      </c>
      <c r="G4929" s="14">
        <v>6.2</v>
      </c>
    </row>
    <row r="4930" spans="1:7" x14ac:dyDescent="0.25">
      <c r="A4930" s="3" t="s">
        <v>189</v>
      </c>
      <c r="B4930" s="3">
        <f t="shared" si="76"/>
        <v>2024</v>
      </c>
      <c r="C4930" s="3" t="str" cm="1">
        <f t="array" ref="C4930">_xlfn.IFS(LEFT(A4930,1)="1","1+2 kvartal",LEFT(A4930,1)="2","1+2 kvartal",LEFT(A4930,1)="3","3+4 kvartal",LEFT(A4930,1)="4","3+4 kvartal")</f>
        <v>1+2 kvartal</v>
      </c>
      <c r="D4930" s="3" t="s">
        <v>104</v>
      </c>
      <c r="E4930" s="3" t="s">
        <v>31</v>
      </c>
      <c r="F4930" s="4">
        <v>3623</v>
      </c>
      <c r="G4930" s="4">
        <v>10</v>
      </c>
    </row>
    <row r="4931" spans="1:7" x14ac:dyDescent="0.25">
      <c r="A4931" s="3" t="s">
        <v>189</v>
      </c>
      <c r="B4931" s="3">
        <f t="shared" si="76"/>
        <v>2024</v>
      </c>
      <c r="C4931" s="3" t="str" cm="1">
        <f t="array" ref="C4931">_xlfn.IFS(LEFT(A4931,1)="1","1+2 kvartal",LEFT(A4931,1)="2","1+2 kvartal",LEFT(A4931,1)="3","3+4 kvartal",LEFT(A4931,1)="4","3+4 kvartal")</f>
        <v>1+2 kvartal</v>
      </c>
      <c r="D4931" s="3" t="s">
        <v>104</v>
      </c>
      <c r="E4931" s="3" t="s">
        <v>32</v>
      </c>
      <c r="F4931" s="4">
        <v>2721</v>
      </c>
      <c r="G4931" s="14">
        <v>7.9</v>
      </c>
    </row>
    <row r="4932" spans="1:7" x14ac:dyDescent="0.25">
      <c r="A4932" s="3" t="s">
        <v>189</v>
      </c>
      <c r="B4932" s="3">
        <f t="shared" ref="B4932:B4995" si="77">VALUE(RIGHT(A4932,4))</f>
        <v>2024</v>
      </c>
      <c r="C4932" s="3" t="str" cm="1">
        <f t="array" ref="C4932">_xlfn.IFS(LEFT(A4932,1)="1","1+2 kvartal",LEFT(A4932,1)="2","1+2 kvartal",LEFT(A4932,1)="3","3+4 kvartal",LEFT(A4932,1)="4","3+4 kvartal")</f>
        <v>1+2 kvartal</v>
      </c>
      <c r="D4932" s="3" t="s">
        <v>104</v>
      </c>
      <c r="E4932" s="3" t="s">
        <v>33</v>
      </c>
      <c r="F4932" s="4">
        <v>1427</v>
      </c>
      <c r="G4932" s="14">
        <v>7.6</v>
      </c>
    </row>
    <row r="4933" spans="1:7" x14ac:dyDescent="0.25">
      <c r="A4933" s="3" t="s">
        <v>189</v>
      </c>
      <c r="B4933" s="3">
        <f t="shared" si="77"/>
        <v>2024</v>
      </c>
      <c r="C4933" s="3" t="str" cm="1">
        <f t="array" ref="C4933">_xlfn.IFS(LEFT(A4933,1)="1","1+2 kvartal",LEFT(A4933,1)="2","1+2 kvartal",LEFT(A4933,1)="3","3+4 kvartal",LEFT(A4933,1)="4","3+4 kvartal")</f>
        <v>1+2 kvartal</v>
      </c>
      <c r="D4933" s="3" t="s">
        <v>104</v>
      </c>
      <c r="E4933" s="3" t="s">
        <v>34</v>
      </c>
      <c r="F4933" s="4">
        <v>1554</v>
      </c>
      <c r="G4933" s="14">
        <v>5.2</v>
      </c>
    </row>
    <row r="4934" spans="1:7" x14ac:dyDescent="0.25">
      <c r="A4934" s="3" t="s">
        <v>189</v>
      </c>
      <c r="B4934" s="3">
        <f t="shared" si="77"/>
        <v>2024</v>
      </c>
      <c r="C4934" s="3" t="str" cm="1">
        <f t="array" ref="C4934">_xlfn.IFS(LEFT(A4934,1)="1","1+2 kvartal",LEFT(A4934,1)="2","1+2 kvartal",LEFT(A4934,1)="3","3+4 kvartal",LEFT(A4934,1)="4","3+4 kvartal")</f>
        <v>1+2 kvartal</v>
      </c>
      <c r="D4934" s="3" t="s">
        <v>104</v>
      </c>
      <c r="E4934" s="3" t="s">
        <v>35</v>
      </c>
      <c r="F4934" s="4">
        <v>2662</v>
      </c>
      <c r="G4934" s="14">
        <v>6.9</v>
      </c>
    </row>
    <row r="4935" spans="1:7" x14ac:dyDescent="0.25">
      <c r="A4935" s="3" t="s">
        <v>189</v>
      </c>
      <c r="B4935" s="3">
        <f t="shared" si="77"/>
        <v>2024</v>
      </c>
      <c r="C4935" s="3" t="str" cm="1">
        <f t="array" ref="C4935">_xlfn.IFS(LEFT(A4935,1)="1","1+2 kvartal",LEFT(A4935,1)="2","1+2 kvartal",LEFT(A4935,1)="3","3+4 kvartal",LEFT(A4935,1)="4","3+4 kvartal")</f>
        <v>1+2 kvartal</v>
      </c>
      <c r="D4935" s="3" t="s">
        <v>104</v>
      </c>
      <c r="E4935" s="3" t="s">
        <v>36</v>
      </c>
      <c r="F4935" s="4">
        <v>1091</v>
      </c>
      <c r="G4935" s="14">
        <v>5.7</v>
      </c>
    </row>
    <row r="4936" spans="1:7" x14ac:dyDescent="0.25">
      <c r="A4936" s="3" t="s">
        <v>189</v>
      </c>
      <c r="B4936" s="3">
        <f t="shared" si="77"/>
        <v>2024</v>
      </c>
      <c r="C4936" s="3" t="str" cm="1">
        <f t="array" ref="C4936">_xlfn.IFS(LEFT(A4936,1)="1","1+2 kvartal",LEFT(A4936,1)="2","1+2 kvartal",LEFT(A4936,1)="3","3+4 kvartal",LEFT(A4936,1)="4","3+4 kvartal")</f>
        <v>1+2 kvartal</v>
      </c>
      <c r="D4936" s="3" t="s">
        <v>104</v>
      </c>
      <c r="E4936" s="3" t="s">
        <v>37</v>
      </c>
      <c r="F4936" s="4">
        <v>3979</v>
      </c>
      <c r="G4936" s="4">
        <v>7</v>
      </c>
    </row>
    <row r="4937" spans="1:7" x14ac:dyDescent="0.25">
      <c r="A4937" s="3" t="s">
        <v>189</v>
      </c>
      <c r="B4937" s="3">
        <f t="shared" si="77"/>
        <v>2024</v>
      </c>
      <c r="C4937" s="3" t="str" cm="1">
        <f t="array" ref="C4937">_xlfn.IFS(LEFT(A4937,1)="1","1+2 kvartal",LEFT(A4937,1)="2","1+2 kvartal",LEFT(A4937,1)="3","3+4 kvartal",LEFT(A4937,1)="4","3+4 kvartal")</f>
        <v>1+2 kvartal</v>
      </c>
      <c r="D4937" s="3" t="s">
        <v>104</v>
      </c>
      <c r="E4937" s="3" t="s">
        <v>38</v>
      </c>
      <c r="F4937" s="4">
        <v>1663</v>
      </c>
      <c r="G4937" s="14">
        <v>4.7</v>
      </c>
    </row>
    <row r="4938" spans="1:7" x14ac:dyDescent="0.25">
      <c r="A4938" s="3" t="s">
        <v>189</v>
      </c>
      <c r="B4938" s="3">
        <f t="shared" si="77"/>
        <v>2024</v>
      </c>
      <c r="C4938" s="3" t="str" cm="1">
        <f t="array" ref="C4938">_xlfn.IFS(LEFT(A4938,1)="1","1+2 kvartal",LEFT(A4938,1)="2","1+2 kvartal",LEFT(A4938,1)="3","3+4 kvartal",LEFT(A4938,1)="4","3+4 kvartal")</f>
        <v>1+2 kvartal</v>
      </c>
      <c r="D4938" s="3" t="s">
        <v>104</v>
      </c>
      <c r="E4938" s="3" t="s">
        <v>39</v>
      </c>
      <c r="F4938" s="4">
        <v>3286</v>
      </c>
      <c r="G4938" s="14">
        <v>8.5</v>
      </c>
    </row>
    <row r="4939" spans="1:7" x14ac:dyDescent="0.25">
      <c r="A4939" s="3" t="s">
        <v>189</v>
      </c>
      <c r="B4939" s="3">
        <f t="shared" si="77"/>
        <v>2024</v>
      </c>
      <c r="C4939" s="3" t="str" cm="1">
        <f t="array" ref="C4939">_xlfn.IFS(LEFT(A4939,1)="1","1+2 kvartal",LEFT(A4939,1)="2","1+2 kvartal",LEFT(A4939,1)="3","3+4 kvartal",LEFT(A4939,1)="4","3+4 kvartal")</f>
        <v>1+2 kvartal</v>
      </c>
      <c r="D4939" s="3" t="s">
        <v>104</v>
      </c>
      <c r="E4939" s="3" t="s">
        <v>40</v>
      </c>
      <c r="F4939" s="4">
        <v>3478</v>
      </c>
      <c r="G4939" s="14">
        <v>7.5</v>
      </c>
    </row>
    <row r="4940" spans="1:7" x14ac:dyDescent="0.25">
      <c r="A4940" s="3" t="s">
        <v>189</v>
      </c>
      <c r="B4940" s="3">
        <f t="shared" si="77"/>
        <v>2024</v>
      </c>
      <c r="C4940" s="3" t="str" cm="1">
        <f t="array" ref="C4940">_xlfn.IFS(LEFT(A4940,1)="1","1+2 kvartal",LEFT(A4940,1)="2","1+2 kvartal",LEFT(A4940,1)="3","3+4 kvartal",LEFT(A4940,1)="4","3+4 kvartal")</f>
        <v>1+2 kvartal</v>
      </c>
      <c r="D4940" s="3" t="s">
        <v>104</v>
      </c>
      <c r="E4940" s="3" t="s">
        <v>41</v>
      </c>
      <c r="F4940" s="4">
        <v>2304</v>
      </c>
      <c r="G4940" s="14">
        <v>6.3</v>
      </c>
    </row>
    <row r="4941" spans="1:7" x14ac:dyDescent="0.25">
      <c r="A4941" s="3" t="s">
        <v>189</v>
      </c>
      <c r="B4941" s="3">
        <f t="shared" si="77"/>
        <v>2024</v>
      </c>
      <c r="C4941" s="3" t="str" cm="1">
        <f t="array" ref="C4941">_xlfn.IFS(LEFT(A4941,1)="1","1+2 kvartal",LEFT(A4941,1)="2","1+2 kvartal",LEFT(A4941,1)="3","3+4 kvartal",LEFT(A4941,1)="4","3+4 kvartal")</f>
        <v>1+2 kvartal</v>
      </c>
      <c r="D4941" s="3" t="s">
        <v>104</v>
      </c>
      <c r="E4941" s="3" t="s">
        <v>42</v>
      </c>
      <c r="F4941" s="4">
        <v>4568</v>
      </c>
      <c r="G4941" s="14">
        <v>7.3</v>
      </c>
    </row>
    <row r="4942" spans="1:7" x14ac:dyDescent="0.25">
      <c r="A4942" s="3" t="s">
        <v>189</v>
      </c>
      <c r="B4942" s="3">
        <f t="shared" si="77"/>
        <v>2024</v>
      </c>
      <c r="C4942" s="3" t="str" cm="1">
        <f t="array" ref="C4942">_xlfn.IFS(LEFT(A4942,1)="1","1+2 kvartal",LEFT(A4942,1)="2","1+2 kvartal",LEFT(A4942,1)="3","3+4 kvartal",LEFT(A4942,1)="4","3+4 kvartal")</f>
        <v>1+2 kvartal</v>
      </c>
      <c r="D4942" s="3" t="s">
        <v>104</v>
      </c>
      <c r="E4942" s="3" t="s">
        <v>43</v>
      </c>
      <c r="F4942" s="4">
        <v>2003</v>
      </c>
      <c r="G4942" s="14">
        <v>5.8</v>
      </c>
    </row>
    <row r="4943" spans="1:7" x14ac:dyDescent="0.25">
      <c r="A4943" s="3" t="s">
        <v>189</v>
      </c>
      <c r="B4943" s="3">
        <f t="shared" si="77"/>
        <v>2024</v>
      </c>
      <c r="C4943" s="3" t="str" cm="1">
        <f t="array" ref="C4943">_xlfn.IFS(LEFT(A4943,1)="1","1+2 kvartal",LEFT(A4943,1)="2","1+2 kvartal",LEFT(A4943,1)="3","3+4 kvartal",LEFT(A4943,1)="4","3+4 kvartal")</f>
        <v>1+2 kvartal</v>
      </c>
      <c r="D4943" s="3" t="s">
        <v>104</v>
      </c>
      <c r="E4943" s="3" t="s">
        <v>44</v>
      </c>
      <c r="F4943" s="4">
        <v>2124</v>
      </c>
      <c r="G4943" s="14">
        <v>5.5</v>
      </c>
    </row>
    <row r="4944" spans="1:7" x14ac:dyDescent="0.25">
      <c r="A4944" s="3" t="s">
        <v>189</v>
      </c>
      <c r="B4944" s="3">
        <f t="shared" si="77"/>
        <v>2024</v>
      </c>
      <c r="C4944" s="3" t="str" cm="1">
        <f t="array" ref="C4944">_xlfn.IFS(LEFT(A4944,1)="1","1+2 kvartal",LEFT(A4944,1)="2","1+2 kvartal",LEFT(A4944,1)="3","3+4 kvartal",LEFT(A4944,1)="4","3+4 kvartal")</f>
        <v>1+2 kvartal</v>
      </c>
      <c r="D4944" s="3" t="s">
        <v>104</v>
      </c>
      <c r="E4944" s="3" t="s">
        <v>45</v>
      </c>
      <c r="F4944" s="4">
        <v>420</v>
      </c>
      <c r="G4944" s="4">
        <v>3</v>
      </c>
    </row>
    <row r="4945" spans="1:7" x14ac:dyDescent="0.25">
      <c r="A4945" s="3" t="s">
        <v>189</v>
      </c>
      <c r="B4945" s="3">
        <f t="shared" si="77"/>
        <v>2024</v>
      </c>
      <c r="C4945" s="3" t="str" cm="1">
        <f t="array" ref="C4945">_xlfn.IFS(LEFT(A4945,1)="1","1+2 kvartal",LEFT(A4945,1)="2","1+2 kvartal",LEFT(A4945,1)="3","3+4 kvartal",LEFT(A4945,1)="4","3+4 kvartal")</f>
        <v>1+2 kvartal</v>
      </c>
      <c r="D4945" s="3" t="s">
        <v>104</v>
      </c>
      <c r="E4945" s="3" t="s">
        <v>46</v>
      </c>
      <c r="F4945" s="4">
        <v>1730</v>
      </c>
      <c r="G4945" s="14">
        <v>6.4</v>
      </c>
    </row>
    <row r="4946" spans="1:7" x14ac:dyDescent="0.25">
      <c r="A4946" s="3" t="s">
        <v>189</v>
      </c>
      <c r="B4946" s="3">
        <f t="shared" si="77"/>
        <v>2024</v>
      </c>
      <c r="C4946" s="3" t="str" cm="1">
        <f t="array" ref="C4946">_xlfn.IFS(LEFT(A4946,1)="1","1+2 kvartal",LEFT(A4946,1)="2","1+2 kvartal",LEFT(A4946,1)="3","3+4 kvartal",LEFT(A4946,1)="4","3+4 kvartal")</f>
        <v>1+2 kvartal</v>
      </c>
      <c r="D4946" s="3" t="s">
        <v>104</v>
      </c>
      <c r="E4946" s="3" t="s">
        <v>47</v>
      </c>
      <c r="F4946" s="4">
        <v>1131</v>
      </c>
      <c r="G4946" s="14">
        <v>7.2</v>
      </c>
    </row>
    <row r="4947" spans="1:7" x14ac:dyDescent="0.25">
      <c r="A4947" s="3" t="s">
        <v>189</v>
      </c>
      <c r="B4947" s="3">
        <f t="shared" si="77"/>
        <v>2024</v>
      </c>
      <c r="C4947" s="3" t="str" cm="1">
        <f t="array" ref="C4947">_xlfn.IFS(LEFT(A4947,1)="1","1+2 kvartal",LEFT(A4947,1)="2","1+2 kvartal",LEFT(A4947,1)="3","3+4 kvartal",LEFT(A4947,1)="4","3+4 kvartal")</f>
        <v>1+2 kvartal</v>
      </c>
      <c r="D4947" s="3" t="s">
        <v>104</v>
      </c>
      <c r="E4947" s="3" t="s">
        <v>48</v>
      </c>
      <c r="F4947" s="4">
        <v>1777</v>
      </c>
      <c r="G4947" s="14">
        <v>7.8</v>
      </c>
    </row>
    <row r="4948" spans="1:7" x14ac:dyDescent="0.25">
      <c r="A4948" s="3" t="s">
        <v>189</v>
      </c>
      <c r="B4948" s="3">
        <f t="shared" si="77"/>
        <v>2024</v>
      </c>
      <c r="C4948" s="3" t="str" cm="1">
        <f t="array" ref="C4948">_xlfn.IFS(LEFT(A4948,1)="1","1+2 kvartal",LEFT(A4948,1)="2","1+2 kvartal",LEFT(A4948,1)="3","3+4 kvartal",LEFT(A4948,1)="4","3+4 kvartal")</f>
        <v>1+2 kvartal</v>
      </c>
      <c r="D4948" s="3" t="s">
        <v>104</v>
      </c>
      <c r="E4948" s="3" t="s">
        <v>49</v>
      </c>
      <c r="F4948" s="4">
        <v>3062</v>
      </c>
      <c r="G4948" s="14">
        <v>10.3</v>
      </c>
    </row>
    <row r="4949" spans="1:7" x14ac:dyDescent="0.25">
      <c r="A4949" s="3" t="s">
        <v>189</v>
      </c>
      <c r="B4949" s="3">
        <f t="shared" si="77"/>
        <v>2024</v>
      </c>
      <c r="C4949" s="3" t="str" cm="1">
        <f t="array" ref="C4949">_xlfn.IFS(LEFT(A4949,1)="1","1+2 kvartal",LEFT(A4949,1)="2","1+2 kvartal",LEFT(A4949,1)="3","3+4 kvartal",LEFT(A4949,1)="4","3+4 kvartal")</f>
        <v>1+2 kvartal</v>
      </c>
      <c r="D4949" s="3" t="s">
        <v>104</v>
      </c>
      <c r="E4949" s="3" t="s">
        <v>50</v>
      </c>
      <c r="F4949" s="4">
        <v>1121</v>
      </c>
      <c r="G4949" s="14">
        <v>7.9</v>
      </c>
    </row>
    <row r="4950" spans="1:7" x14ac:dyDescent="0.25">
      <c r="A4950" s="3" t="s">
        <v>189</v>
      </c>
      <c r="B4950" s="3">
        <f t="shared" si="77"/>
        <v>2024</v>
      </c>
      <c r="C4950" s="3" t="str" cm="1">
        <f t="array" ref="C4950">_xlfn.IFS(LEFT(A4950,1)="1","1+2 kvartal",LEFT(A4950,1)="2","1+2 kvartal",LEFT(A4950,1)="3","3+4 kvartal",LEFT(A4950,1)="4","3+4 kvartal")</f>
        <v>1+2 kvartal</v>
      </c>
      <c r="D4950" s="3" t="s">
        <v>104</v>
      </c>
      <c r="E4950" s="3" t="s">
        <v>51</v>
      </c>
      <c r="F4950" s="4">
        <v>3681</v>
      </c>
      <c r="G4950" s="4">
        <v>6</v>
      </c>
    </row>
    <row r="4951" spans="1:7" x14ac:dyDescent="0.25">
      <c r="A4951" s="3" t="s">
        <v>189</v>
      </c>
      <c r="B4951" s="3">
        <f t="shared" si="77"/>
        <v>2024</v>
      </c>
      <c r="C4951" s="3" t="str" cm="1">
        <f t="array" ref="C4951">_xlfn.IFS(LEFT(A4951,1)="1","1+2 kvartal",LEFT(A4951,1)="2","1+2 kvartal",LEFT(A4951,1)="3","3+4 kvartal",LEFT(A4951,1)="4","3+4 kvartal")</f>
        <v>1+2 kvartal</v>
      </c>
      <c r="D4951" s="3" t="s">
        <v>104</v>
      </c>
      <c r="E4951" s="3" t="s">
        <v>52</v>
      </c>
      <c r="F4951" s="4">
        <v>16408</v>
      </c>
      <c r="G4951" s="14">
        <v>3.3</v>
      </c>
    </row>
    <row r="4952" spans="1:7" x14ac:dyDescent="0.25">
      <c r="A4952" s="3" t="s">
        <v>189</v>
      </c>
      <c r="B4952" s="3">
        <f t="shared" si="77"/>
        <v>2024</v>
      </c>
      <c r="C4952" s="3" t="str" cm="1">
        <f t="array" ref="C4952">_xlfn.IFS(LEFT(A4952,1)="1","1+2 kvartal",LEFT(A4952,1)="2","1+2 kvartal",LEFT(A4952,1)="3","3+4 kvartal",LEFT(A4952,1)="4","3+4 kvartal")</f>
        <v>1+2 kvartal</v>
      </c>
      <c r="D4952" s="3" t="s">
        <v>104</v>
      </c>
      <c r="E4952" s="3" t="s">
        <v>53</v>
      </c>
      <c r="F4952" s="4">
        <v>2531</v>
      </c>
      <c r="G4952" s="14">
        <v>6.3</v>
      </c>
    </row>
    <row r="4953" spans="1:7" x14ac:dyDescent="0.25">
      <c r="A4953" s="3" t="s">
        <v>189</v>
      </c>
      <c r="B4953" s="3">
        <f t="shared" si="77"/>
        <v>2024</v>
      </c>
      <c r="C4953" s="3" t="str" cm="1">
        <f t="array" ref="C4953">_xlfn.IFS(LEFT(A4953,1)="1","1+2 kvartal",LEFT(A4953,1)="2","1+2 kvartal",LEFT(A4953,1)="3","3+4 kvartal",LEFT(A4953,1)="4","3+4 kvartal")</f>
        <v>1+2 kvartal</v>
      </c>
      <c r="D4953" s="3" t="s">
        <v>104</v>
      </c>
      <c r="E4953" s="3" t="s">
        <v>54</v>
      </c>
      <c r="F4953" s="4">
        <v>763</v>
      </c>
      <c r="G4953" s="14">
        <v>11.3</v>
      </c>
    </row>
    <row r="4954" spans="1:7" x14ac:dyDescent="0.25">
      <c r="A4954" s="3" t="s">
        <v>189</v>
      </c>
      <c r="B4954" s="3">
        <f t="shared" si="77"/>
        <v>2024</v>
      </c>
      <c r="C4954" s="3" t="str" cm="1">
        <f t="array" ref="C4954">_xlfn.IFS(LEFT(A4954,1)="1","1+2 kvartal",LEFT(A4954,1)="2","1+2 kvartal",LEFT(A4954,1)="3","3+4 kvartal",LEFT(A4954,1)="4","3+4 kvartal")</f>
        <v>1+2 kvartal</v>
      </c>
      <c r="D4954" s="3" t="s">
        <v>104</v>
      </c>
      <c r="E4954" s="3" t="s">
        <v>55</v>
      </c>
      <c r="F4954" s="4">
        <v>888</v>
      </c>
      <c r="G4954" s="4">
        <v>5</v>
      </c>
    </row>
    <row r="4955" spans="1:7" x14ac:dyDescent="0.25">
      <c r="A4955" s="3" t="s">
        <v>189</v>
      </c>
      <c r="B4955" s="3">
        <f t="shared" si="77"/>
        <v>2024</v>
      </c>
      <c r="C4955" s="3" t="str" cm="1">
        <f t="array" ref="C4955">_xlfn.IFS(LEFT(A4955,1)="1","1+2 kvartal",LEFT(A4955,1)="2","1+2 kvartal",LEFT(A4955,1)="3","3+4 kvartal",LEFT(A4955,1)="4","3+4 kvartal")</f>
        <v>1+2 kvartal</v>
      </c>
      <c r="D4955" s="3" t="s">
        <v>104</v>
      </c>
      <c r="E4955" s="3" t="s">
        <v>56</v>
      </c>
      <c r="F4955" s="4">
        <v>991</v>
      </c>
      <c r="G4955" s="14">
        <v>8.6999999999999993</v>
      </c>
    </row>
    <row r="4956" spans="1:7" x14ac:dyDescent="0.25">
      <c r="A4956" s="3" t="s">
        <v>189</v>
      </c>
      <c r="B4956" s="3">
        <f t="shared" si="77"/>
        <v>2024</v>
      </c>
      <c r="C4956" s="3" t="str" cm="1">
        <f t="array" ref="C4956">_xlfn.IFS(LEFT(A4956,1)="1","1+2 kvartal",LEFT(A4956,1)="2","1+2 kvartal",LEFT(A4956,1)="3","3+4 kvartal",LEFT(A4956,1)="4","3+4 kvartal")</f>
        <v>1+2 kvartal</v>
      </c>
      <c r="D4956" s="3" t="s">
        <v>104</v>
      </c>
      <c r="E4956" s="3" t="s">
        <v>57</v>
      </c>
      <c r="F4956" s="4">
        <v>3437</v>
      </c>
      <c r="G4956" s="14">
        <v>14.8</v>
      </c>
    </row>
    <row r="4957" spans="1:7" x14ac:dyDescent="0.25">
      <c r="A4957" s="3" t="s">
        <v>189</v>
      </c>
      <c r="B4957" s="3">
        <f t="shared" si="77"/>
        <v>2024</v>
      </c>
      <c r="C4957" s="3" t="str" cm="1">
        <f t="array" ref="C4957">_xlfn.IFS(LEFT(A4957,1)="1","1+2 kvartal",LEFT(A4957,1)="2","1+2 kvartal",LEFT(A4957,1)="3","3+4 kvartal",LEFT(A4957,1)="4","3+4 kvartal")</f>
        <v>1+2 kvartal</v>
      </c>
      <c r="D4957" s="3" t="s">
        <v>104</v>
      </c>
      <c r="E4957" s="3" t="s">
        <v>58</v>
      </c>
      <c r="F4957" s="4">
        <v>1220</v>
      </c>
      <c r="G4957" s="14">
        <v>3.2</v>
      </c>
    </row>
    <row r="4958" spans="1:7" x14ac:dyDescent="0.25">
      <c r="A4958" s="3" t="s">
        <v>189</v>
      </c>
      <c r="B4958" s="3">
        <f t="shared" si="77"/>
        <v>2024</v>
      </c>
      <c r="C4958" s="3" t="str" cm="1">
        <f t="array" ref="C4958">_xlfn.IFS(LEFT(A4958,1)="1","1+2 kvartal",LEFT(A4958,1)="2","1+2 kvartal",LEFT(A4958,1)="3","3+4 kvartal",LEFT(A4958,1)="4","3+4 kvartal")</f>
        <v>1+2 kvartal</v>
      </c>
      <c r="D4958" s="3" t="s">
        <v>104</v>
      </c>
      <c r="E4958" s="3" t="s">
        <v>59</v>
      </c>
      <c r="F4958" s="4">
        <v>78</v>
      </c>
      <c r="G4958" s="14">
        <v>8.6999999999999993</v>
      </c>
    </row>
    <row r="4959" spans="1:7" x14ac:dyDescent="0.25">
      <c r="A4959" s="3" t="s">
        <v>189</v>
      </c>
      <c r="B4959" s="3">
        <f t="shared" si="77"/>
        <v>2024</v>
      </c>
      <c r="C4959" s="3" t="str" cm="1">
        <f t="array" ref="C4959">_xlfn.IFS(LEFT(A4959,1)="1","1+2 kvartal",LEFT(A4959,1)="2","1+2 kvartal",LEFT(A4959,1)="3","3+4 kvartal",LEFT(A4959,1)="4","3+4 kvartal")</f>
        <v>1+2 kvartal</v>
      </c>
      <c r="D4959" s="3" t="s">
        <v>104</v>
      </c>
      <c r="E4959" s="3" t="s">
        <v>60</v>
      </c>
      <c r="F4959" s="4">
        <v>1973</v>
      </c>
      <c r="G4959" s="14">
        <v>7.7</v>
      </c>
    </row>
    <row r="4960" spans="1:7" x14ac:dyDescent="0.25">
      <c r="A4960" s="3" t="s">
        <v>189</v>
      </c>
      <c r="B4960" s="3">
        <f t="shared" si="77"/>
        <v>2024</v>
      </c>
      <c r="C4960" s="3" t="str" cm="1">
        <f t="array" ref="C4960">_xlfn.IFS(LEFT(A4960,1)="1","1+2 kvartal",LEFT(A4960,1)="2","1+2 kvartal",LEFT(A4960,1)="3","3+4 kvartal",LEFT(A4960,1)="4","3+4 kvartal")</f>
        <v>1+2 kvartal</v>
      </c>
      <c r="D4960" s="3" t="s">
        <v>104</v>
      </c>
      <c r="E4960" s="3" t="s">
        <v>61</v>
      </c>
      <c r="F4960" s="4">
        <v>1591</v>
      </c>
      <c r="G4960" s="14">
        <v>6.5</v>
      </c>
    </row>
    <row r="4961" spans="1:7" x14ac:dyDescent="0.25">
      <c r="A4961" s="3" t="s">
        <v>189</v>
      </c>
      <c r="B4961" s="3">
        <f t="shared" si="77"/>
        <v>2024</v>
      </c>
      <c r="C4961" s="3" t="str" cm="1">
        <f t="array" ref="C4961">_xlfn.IFS(LEFT(A4961,1)="1","1+2 kvartal",LEFT(A4961,1)="2","1+2 kvartal",LEFT(A4961,1)="3","3+4 kvartal",LEFT(A4961,1)="4","3+4 kvartal")</f>
        <v>1+2 kvartal</v>
      </c>
      <c r="D4961" s="3" t="s">
        <v>104</v>
      </c>
      <c r="E4961" s="3" t="s">
        <v>62</v>
      </c>
      <c r="F4961" s="4">
        <v>1126</v>
      </c>
      <c r="G4961" s="14">
        <v>9.6</v>
      </c>
    </row>
    <row r="4962" spans="1:7" x14ac:dyDescent="0.25">
      <c r="A4962" s="3" t="s">
        <v>189</v>
      </c>
      <c r="B4962" s="3">
        <f t="shared" si="77"/>
        <v>2024</v>
      </c>
      <c r="C4962" s="3" t="str" cm="1">
        <f t="array" ref="C4962">_xlfn.IFS(LEFT(A4962,1)="1","1+2 kvartal",LEFT(A4962,1)="2","1+2 kvartal",LEFT(A4962,1)="3","3+4 kvartal",LEFT(A4962,1)="4","3+4 kvartal")</f>
        <v>1+2 kvartal</v>
      </c>
      <c r="D4962" s="3" t="s">
        <v>104</v>
      </c>
      <c r="E4962" s="3" t="s">
        <v>63</v>
      </c>
      <c r="F4962" s="4">
        <v>2074</v>
      </c>
      <c r="G4962" s="14">
        <v>9.1999999999999993</v>
      </c>
    </row>
    <row r="4963" spans="1:7" x14ac:dyDescent="0.25">
      <c r="A4963" s="3" t="s">
        <v>189</v>
      </c>
      <c r="B4963" s="3">
        <f t="shared" si="77"/>
        <v>2024</v>
      </c>
      <c r="C4963" s="3" t="str" cm="1">
        <f t="array" ref="C4963">_xlfn.IFS(LEFT(A4963,1)="1","1+2 kvartal",LEFT(A4963,1)="2","1+2 kvartal",LEFT(A4963,1)="3","3+4 kvartal",LEFT(A4963,1)="4","3+4 kvartal")</f>
        <v>1+2 kvartal</v>
      </c>
      <c r="D4963" s="3" t="s">
        <v>104</v>
      </c>
      <c r="E4963" s="3" t="s">
        <v>64</v>
      </c>
      <c r="F4963" s="4">
        <v>1435</v>
      </c>
      <c r="G4963" s="14">
        <v>7.9</v>
      </c>
    </row>
    <row r="4964" spans="1:7" x14ac:dyDescent="0.25">
      <c r="A4964" s="3" t="s">
        <v>189</v>
      </c>
      <c r="B4964" s="3">
        <f t="shared" si="77"/>
        <v>2024</v>
      </c>
      <c r="C4964" s="3" t="str" cm="1">
        <f t="array" ref="C4964">_xlfn.IFS(LEFT(A4964,1)="1","1+2 kvartal",LEFT(A4964,1)="2","1+2 kvartal",LEFT(A4964,1)="3","3+4 kvartal",LEFT(A4964,1)="4","3+4 kvartal")</f>
        <v>1+2 kvartal</v>
      </c>
      <c r="D4964" s="3" t="s">
        <v>104</v>
      </c>
      <c r="E4964" s="3" t="s">
        <v>65</v>
      </c>
      <c r="F4964" s="4">
        <v>1930</v>
      </c>
      <c r="G4964" s="14">
        <v>9.8000000000000007</v>
      </c>
    </row>
    <row r="4965" spans="1:7" x14ac:dyDescent="0.25">
      <c r="A4965" s="3" t="s">
        <v>189</v>
      </c>
      <c r="B4965" s="3">
        <f t="shared" si="77"/>
        <v>2024</v>
      </c>
      <c r="C4965" s="3" t="str" cm="1">
        <f t="array" ref="C4965">_xlfn.IFS(LEFT(A4965,1)="1","1+2 kvartal",LEFT(A4965,1)="2","1+2 kvartal",LEFT(A4965,1)="3","3+4 kvartal",LEFT(A4965,1)="4","3+4 kvartal")</f>
        <v>1+2 kvartal</v>
      </c>
      <c r="D4965" s="3" t="s">
        <v>104</v>
      </c>
      <c r="E4965" s="3" t="s">
        <v>66</v>
      </c>
      <c r="F4965" s="4">
        <v>3760</v>
      </c>
      <c r="G4965" s="4">
        <v>7</v>
      </c>
    </row>
    <row r="4966" spans="1:7" x14ac:dyDescent="0.25">
      <c r="A4966" s="3" t="s">
        <v>189</v>
      </c>
      <c r="B4966" s="3">
        <f t="shared" si="77"/>
        <v>2024</v>
      </c>
      <c r="C4966" s="3" t="str" cm="1">
        <f t="array" ref="C4966">_xlfn.IFS(LEFT(A4966,1)="1","1+2 kvartal",LEFT(A4966,1)="2","1+2 kvartal",LEFT(A4966,1)="3","3+4 kvartal",LEFT(A4966,1)="4","3+4 kvartal")</f>
        <v>1+2 kvartal</v>
      </c>
      <c r="D4966" s="3" t="s">
        <v>104</v>
      </c>
      <c r="E4966" s="3" t="s">
        <v>67</v>
      </c>
      <c r="F4966" s="4">
        <v>868</v>
      </c>
      <c r="G4966" s="14">
        <v>6.1</v>
      </c>
    </row>
    <row r="4967" spans="1:7" x14ac:dyDescent="0.25">
      <c r="A4967" s="3" t="s">
        <v>189</v>
      </c>
      <c r="B4967" s="3">
        <f t="shared" si="77"/>
        <v>2024</v>
      </c>
      <c r="C4967" s="3" t="str" cm="1">
        <f t="array" ref="C4967">_xlfn.IFS(LEFT(A4967,1)="1","1+2 kvartal",LEFT(A4967,1)="2","1+2 kvartal",LEFT(A4967,1)="3","3+4 kvartal",LEFT(A4967,1)="4","3+4 kvartal")</f>
        <v>1+2 kvartal</v>
      </c>
      <c r="D4967" s="3" t="s">
        <v>104</v>
      </c>
      <c r="E4967" s="3" t="s">
        <v>68</v>
      </c>
      <c r="F4967" s="4">
        <v>10268</v>
      </c>
      <c r="G4967" s="14">
        <v>7.2</v>
      </c>
    </row>
    <row r="4968" spans="1:7" x14ac:dyDescent="0.25">
      <c r="A4968" s="3" t="s">
        <v>189</v>
      </c>
      <c r="B4968" s="3">
        <f t="shared" si="77"/>
        <v>2024</v>
      </c>
      <c r="C4968" s="3" t="str" cm="1">
        <f t="array" ref="C4968">_xlfn.IFS(LEFT(A4968,1)="1","1+2 kvartal",LEFT(A4968,1)="2","1+2 kvartal",LEFT(A4968,1)="3","3+4 kvartal",LEFT(A4968,1)="4","3+4 kvartal")</f>
        <v>1+2 kvartal</v>
      </c>
      <c r="D4968" s="3" t="s">
        <v>104</v>
      </c>
      <c r="E4968" s="3" t="s">
        <v>69</v>
      </c>
      <c r="F4968" s="4">
        <v>2099</v>
      </c>
      <c r="G4968" s="14">
        <v>11.3</v>
      </c>
    </row>
    <row r="4969" spans="1:7" x14ac:dyDescent="0.25">
      <c r="A4969" s="3" t="s">
        <v>189</v>
      </c>
      <c r="B4969" s="3">
        <f t="shared" si="77"/>
        <v>2024</v>
      </c>
      <c r="C4969" s="3" t="str" cm="1">
        <f t="array" ref="C4969">_xlfn.IFS(LEFT(A4969,1)="1","1+2 kvartal",LEFT(A4969,1)="2","1+2 kvartal",LEFT(A4969,1)="3","3+4 kvartal",LEFT(A4969,1)="4","3+4 kvartal")</f>
        <v>1+2 kvartal</v>
      </c>
      <c r="D4969" s="3" t="s">
        <v>104</v>
      </c>
      <c r="E4969" s="3" t="s">
        <v>70</v>
      </c>
      <c r="F4969" s="4">
        <v>5019</v>
      </c>
      <c r="G4969" s="14">
        <v>7.9</v>
      </c>
    </row>
    <row r="4970" spans="1:7" x14ac:dyDescent="0.25">
      <c r="A4970" s="3" t="s">
        <v>189</v>
      </c>
      <c r="B4970" s="3">
        <f t="shared" si="77"/>
        <v>2024</v>
      </c>
      <c r="C4970" s="3" t="str" cm="1">
        <f t="array" ref="C4970">_xlfn.IFS(LEFT(A4970,1)="1","1+2 kvartal",LEFT(A4970,1)="2","1+2 kvartal",LEFT(A4970,1)="3","3+4 kvartal",LEFT(A4970,1)="4","3+4 kvartal")</f>
        <v>1+2 kvartal</v>
      </c>
      <c r="D4970" s="3" t="s">
        <v>104</v>
      </c>
      <c r="E4970" s="3" t="s">
        <v>71</v>
      </c>
      <c r="F4970" s="4">
        <v>919</v>
      </c>
      <c r="G4970" s="14">
        <v>4.9000000000000004</v>
      </c>
    </row>
    <row r="4971" spans="1:7" x14ac:dyDescent="0.25">
      <c r="A4971" s="3" t="s">
        <v>189</v>
      </c>
      <c r="B4971" s="3">
        <f t="shared" si="77"/>
        <v>2024</v>
      </c>
      <c r="C4971" s="3" t="str" cm="1">
        <f t="array" ref="C4971">_xlfn.IFS(LEFT(A4971,1)="1","1+2 kvartal",LEFT(A4971,1)="2","1+2 kvartal",LEFT(A4971,1)="3","3+4 kvartal",LEFT(A4971,1)="4","3+4 kvartal")</f>
        <v>1+2 kvartal</v>
      </c>
      <c r="D4971" s="3" t="s">
        <v>104</v>
      </c>
      <c r="E4971" s="3" t="s">
        <v>72</v>
      </c>
      <c r="F4971" s="4">
        <v>2500</v>
      </c>
      <c r="G4971" s="14">
        <v>7.2</v>
      </c>
    </row>
    <row r="4972" spans="1:7" x14ac:dyDescent="0.25">
      <c r="A4972" s="3" t="s">
        <v>189</v>
      </c>
      <c r="B4972" s="3">
        <f t="shared" si="77"/>
        <v>2024</v>
      </c>
      <c r="C4972" s="3" t="str" cm="1">
        <f t="array" ref="C4972">_xlfn.IFS(LEFT(A4972,1)="1","1+2 kvartal",LEFT(A4972,1)="2","1+2 kvartal",LEFT(A4972,1)="3","3+4 kvartal",LEFT(A4972,1)="4","3+4 kvartal")</f>
        <v>1+2 kvartal</v>
      </c>
      <c r="D4972" s="3" t="s">
        <v>104</v>
      </c>
      <c r="E4972" s="3" t="s">
        <v>73</v>
      </c>
      <c r="F4972" s="4">
        <v>1511</v>
      </c>
      <c r="G4972" s="14">
        <v>6.3</v>
      </c>
    </row>
    <row r="4973" spans="1:7" x14ac:dyDescent="0.25">
      <c r="A4973" s="3" t="s">
        <v>189</v>
      </c>
      <c r="B4973" s="3">
        <f t="shared" si="77"/>
        <v>2024</v>
      </c>
      <c r="C4973" s="3" t="str" cm="1">
        <f t="array" ref="C4973">_xlfn.IFS(LEFT(A4973,1)="1","1+2 kvartal",LEFT(A4973,1)="2","1+2 kvartal",LEFT(A4973,1)="3","3+4 kvartal",LEFT(A4973,1)="4","3+4 kvartal")</f>
        <v>1+2 kvartal</v>
      </c>
      <c r="D4973" s="3" t="s">
        <v>104</v>
      </c>
      <c r="E4973" s="3" t="s">
        <v>74</v>
      </c>
      <c r="F4973" s="4">
        <v>3075</v>
      </c>
      <c r="G4973" s="14">
        <v>5.3</v>
      </c>
    </row>
    <row r="4974" spans="1:7" x14ac:dyDescent="0.25">
      <c r="A4974" s="3" t="s">
        <v>189</v>
      </c>
      <c r="B4974" s="3">
        <f t="shared" si="77"/>
        <v>2024</v>
      </c>
      <c r="C4974" s="3" t="str" cm="1">
        <f t="array" ref="C4974">_xlfn.IFS(LEFT(A4974,1)="1","1+2 kvartal",LEFT(A4974,1)="2","1+2 kvartal",LEFT(A4974,1)="3","3+4 kvartal",LEFT(A4974,1)="4","3+4 kvartal")</f>
        <v>1+2 kvartal</v>
      </c>
      <c r="D4974" s="3" t="s">
        <v>104</v>
      </c>
      <c r="E4974" s="3" t="s">
        <v>75</v>
      </c>
      <c r="F4974" s="4">
        <v>1188</v>
      </c>
      <c r="G4974" s="14">
        <v>3.5</v>
      </c>
    </row>
    <row r="4975" spans="1:7" x14ac:dyDescent="0.25">
      <c r="A4975" s="3" t="s">
        <v>189</v>
      </c>
      <c r="B4975" s="3">
        <f t="shared" si="77"/>
        <v>2024</v>
      </c>
      <c r="C4975" s="3" t="str" cm="1">
        <f t="array" ref="C4975">_xlfn.IFS(LEFT(A4975,1)="1","1+2 kvartal",LEFT(A4975,1)="2","1+2 kvartal",LEFT(A4975,1)="3","3+4 kvartal",LEFT(A4975,1)="4","3+4 kvartal")</f>
        <v>1+2 kvartal</v>
      </c>
      <c r="D4975" s="3" t="s">
        <v>104</v>
      </c>
      <c r="E4975" s="3" t="s">
        <v>76</v>
      </c>
      <c r="F4975" s="4">
        <v>1374</v>
      </c>
      <c r="G4975" s="14">
        <v>4.7</v>
      </c>
    </row>
    <row r="4976" spans="1:7" x14ac:dyDescent="0.25">
      <c r="A4976" s="3" t="s">
        <v>189</v>
      </c>
      <c r="B4976" s="3">
        <f t="shared" si="77"/>
        <v>2024</v>
      </c>
      <c r="C4976" s="3" t="str" cm="1">
        <f t="array" ref="C4976">_xlfn.IFS(LEFT(A4976,1)="1","1+2 kvartal",LEFT(A4976,1)="2","1+2 kvartal",LEFT(A4976,1)="3","3+4 kvartal",LEFT(A4976,1)="4","3+4 kvartal")</f>
        <v>1+2 kvartal</v>
      </c>
      <c r="D4976" s="3" t="s">
        <v>104</v>
      </c>
      <c r="E4976" s="3" t="s">
        <v>77</v>
      </c>
      <c r="F4976" s="4">
        <v>167</v>
      </c>
      <c r="G4976" s="14">
        <v>8.3000000000000007</v>
      </c>
    </row>
    <row r="4977" spans="1:7" x14ac:dyDescent="0.25">
      <c r="A4977" s="3" t="s">
        <v>189</v>
      </c>
      <c r="B4977" s="3">
        <f t="shared" si="77"/>
        <v>2024</v>
      </c>
      <c r="C4977" s="3" t="str" cm="1">
        <f t="array" ref="C4977">_xlfn.IFS(LEFT(A4977,1)="1","1+2 kvartal",LEFT(A4977,1)="2","1+2 kvartal",LEFT(A4977,1)="3","3+4 kvartal",LEFT(A4977,1)="4","3+4 kvartal")</f>
        <v>1+2 kvartal</v>
      </c>
      <c r="D4977" s="3" t="s">
        <v>104</v>
      </c>
      <c r="E4977" s="3" t="s">
        <v>78</v>
      </c>
      <c r="F4977" s="4">
        <v>3764</v>
      </c>
      <c r="G4977" s="4">
        <v>6</v>
      </c>
    </row>
    <row r="4978" spans="1:7" x14ac:dyDescent="0.25">
      <c r="A4978" s="3" t="s">
        <v>189</v>
      </c>
      <c r="B4978" s="3">
        <f t="shared" si="77"/>
        <v>2024</v>
      </c>
      <c r="C4978" s="3" t="str" cm="1">
        <f t="array" ref="C4978">_xlfn.IFS(LEFT(A4978,1)="1","1+2 kvartal",LEFT(A4978,1)="2","1+2 kvartal",LEFT(A4978,1)="3","3+4 kvartal",LEFT(A4978,1)="4","3+4 kvartal")</f>
        <v>1+2 kvartal</v>
      </c>
      <c r="D4978" s="3" t="s">
        <v>104</v>
      </c>
      <c r="E4978" s="3" t="s">
        <v>79</v>
      </c>
      <c r="F4978" s="4">
        <v>1890</v>
      </c>
      <c r="G4978" s="14">
        <v>4.8</v>
      </c>
    </row>
    <row r="4979" spans="1:7" x14ac:dyDescent="0.25">
      <c r="A4979" s="3" t="s">
        <v>189</v>
      </c>
      <c r="B4979" s="3">
        <f t="shared" si="77"/>
        <v>2024</v>
      </c>
      <c r="C4979" s="3" t="str" cm="1">
        <f t="array" ref="C4979">_xlfn.IFS(LEFT(A4979,1)="1","1+2 kvartal",LEFT(A4979,1)="2","1+2 kvartal",LEFT(A4979,1)="3","3+4 kvartal",LEFT(A4979,1)="4","3+4 kvartal")</f>
        <v>1+2 kvartal</v>
      </c>
      <c r="D4979" s="3" t="s">
        <v>104</v>
      </c>
      <c r="E4979" s="3" t="s">
        <v>80</v>
      </c>
      <c r="F4979" s="4">
        <v>2454</v>
      </c>
      <c r="G4979" s="4">
        <v>9</v>
      </c>
    </row>
    <row r="4980" spans="1:7" x14ac:dyDescent="0.25">
      <c r="A4980" s="3" t="s">
        <v>189</v>
      </c>
      <c r="B4980" s="3">
        <f t="shared" si="77"/>
        <v>2024</v>
      </c>
      <c r="C4980" s="3" t="str" cm="1">
        <f t="array" ref="C4980">_xlfn.IFS(LEFT(A4980,1)="1","1+2 kvartal",LEFT(A4980,1)="2","1+2 kvartal",LEFT(A4980,1)="3","3+4 kvartal",LEFT(A4980,1)="4","3+4 kvartal")</f>
        <v>1+2 kvartal</v>
      </c>
      <c r="D4980" s="3" t="s">
        <v>104</v>
      </c>
      <c r="E4980" s="3" t="s">
        <v>81</v>
      </c>
      <c r="F4980" s="4">
        <v>4257</v>
      </c>
      <c r="G4980" s="14">
        <v>8.4</v>
      </c>
    </row>
    <row r="4981" spans="1:7" x14ac:dyDescent="0.25">
      <c r="A4981" s="3" t="s">
        <v>189</v>
      </c>
      <c r="B4981" s="3">
        <f t="shared" si="77"/>
        <v>2024</v>
      </c>
      <c r="C4981" s="3" t="str" cm="1">
        <f t="array" ref="C4981">_xlfn.IFS(LEFT(A4981,1)="1","1+2 kvartal",LEFT(A4981,1)="2","1+2 kvartal",LEFT(A4981,1)="3","3+4 kvartal",LEFT(A4981,1)="4","3+4 kvartal")</f>
        <v>1+2 kvartal</v>
      </c>
      <c r="D4981" s="3" t="s">
        <v>104</v>
      </c>
      <c r="E4981" s="3" t="s">
        <v>82</v>
      </c>
      <c r="F4981" s="4">
        <v>573</v>
      </c>
      <c r="G4981" s="14">
        <v>3.8</v>
      </c>
    </row>
    <row r="4982" spans="1:7" x14ac:dyDescent="0.25">
      <c r="A4982" s="3" t="s">
        <v>189</v>
      </c>
      <c r="B4982" s="3">
        <f t="shared" si="77"/>
        <v>2024</v>
      </c>
      <c r="C4982" s="3" t="str" cm="1">
        <f t="array" ref="C4982">_xlfn.IFS(LEFT(A4982,1)="1","1+2 kvartal",LEFT(A4982,1)="2","1+2 kvartal",LEFT(A4982,1)="3","3+4 kvartal",LEFT(A4982,1)="4","3+4 kvartal")</f>
        <v>1+2 kvartal</v>
      </c>
      <c r="D4982" s="3" t="s">
        <v>104</v>
      </c>
      <c r="E4982" s="3" t="s">
        <v>83</v>
      </c>
      <c r="F4982" s="4">
        <v>1390</v>
      </c>
      <c r="G4982" s="14">
        <v>7.3</v>
      </c>
    </row>
    <row r="4983" spans="1:7" x14ac:dyDescent="0.25">
      <c r="A4983" s="3" t="s">
        <v>189</v>
      </c>
      <c r="B4983" s="3">
        <f t="shared" si="77"/>
        <v>2024</v>
      </c>
      <c r="C4983" s="3" t="str" cm="1">
        <f t="array" ref="C4983">_xlfn.IFS(LEFT(A4983,1)="1","1+2 kvartal",LEFT(A4983,1)="2","1+2 kvartal",LEFT(A4983,1)="3","3+4 kvartal",LEFT(A4983,1)="4","3+4 kvartal")</f>
        <v>1+2 kvartal</v>
      </c>
      <c r="D4983" s="3" t="s">
        <v>104</v>
      </c>
      <c r="E4983" s="3" t="s">
        <v>84</v>
      </c>
      <c r="F4983" s="4">
        <v>933</v>
      </c>
      <c r="G4983" s="14">
        <v>6.5</v>
      </c>
    </row>
    <row r="4984" spans="1:7" x14ac:dyDescent="0.25">
      <c r="A4984" s="3" t="s">
        <v>189</v>
      </c>
      <c r="B4984" s="3">
        <f t="shared" si="77"/>
        <v>2024</v>
      </c>
      <c r="C4984" s="3" t="str" cm="1">
        <f t="array" ref="C4984">_xlfn.IFS(LEFT(A4984,1)="1","1+2 kvartal",LEFT(A4984,1)="2","1+2 kvartal",LEFT(A4984,1)="3","3+4 kvartal",LEFT(A4984,1)="4","3+4 kvartal")</f>
        <v>1+2 kvartal</v>
      </c>
      <c r="D4984" s="3" t="s">
        <v>104</v>
      </c>
      <c r="E4984" s="3" t="s">
        <v>85</v>
      </c>
      <c r="F4984" s="4">
        <v>1015</v>
      </c>
      <c r="G4984" s="14">
        <v>8.3000000000000007</v>
      </c>
    </row>
    <row r="4985" spans="1:7" x14ac:dyDescent="0.25">
      <c r="A4985" s="3" t="s">
        <v>189</v>
      </c>
      <c r="B4985" s="3">
        <f t="shared" si="77"/>
        <v>2024</v>
      </c>
      <c r="C4985" s="3" t="str" cm="1">
        <f t="array" ref="C4985">_xlfn.IFS(LEFT(A4985,1)="1","1+2 kvartal",LEFT(A4985,1)="2","1+2 kvartal",LEFT(A4985,1)="3","3+4 kvartal",LEFT(A4985,1)="4","3+4 kvartal")</f>
        <v>1+2 kvartal</v>
      </c>
      <c r="D4985" s="3" t="s">
        <v>104</v>
      </c>
      <c r="E4985" s="3" t="s">
        <v>86</v>
      </c>
      <c r="F4985" s="4">
        <v>2837</v>
      </c>
      <c r="G4985" s="14">
        <v>7.8</v>
      </c>
    </row>
    <row r="4986" spans="1:7" x14ac:dyDescent="0.25">
      <c r="A4986" s="3" t="s">
        <v>189</v>
      </c>
      <c r="B4986" s="3">
        <f t="shared" si="77"/>
        <v>2024</v>
      </c>
      <c r="C4986" s="3" t="str" cm="1">
        <f t="array" ref="C4986">_xlfn.IFS(LEFT(A4986,1)="1","1+2 kvartal",LEFT(A4986,1)="2","1+2 kvartal",LEFT(A4986,1)="3","3+4 kvartal",LEFT(A4986,1)="4","3+4 kvartal")</f>
        <v>1+2 kvartal</v>
      </c>
      <c r="D4986" s="3" t="s">
        <v>104</v>
      </c>
      <c r="E4986" s="3" t="s">
        <v>87</v>
      </c>
      <c r="F4986" s="4">
        <v>1624</v>
      </c>
      <c r="G4986" s="14">
        <v>6.3</v>
      </c>
    </row>
    <row r="4987" spans="1:7" x14ac:dyDescent="0.25">
      <c r="A4987" s="3" t="s">
        <v>189</v>
      </c>
      <c r="B4987" s="3">
        <f t="shared" si="77"/>
        <v>2024</v>
      </c>
      <c r="C4987" s="3" t="str" cm="1">
        <f t="array" ref="C4987">_xlfn.IFS(LEFT(A4987,1)="1","1+2 kvartal",LEFT(A4987,1)="2","1+2 kvartal",LEFT(A4987,1)="3","3+4 kvartal",LEFT(A4987,1)="4","3+4 kvartal")</f>
        <v>1+2 kvartal</v>
      </c>
      <c r="D4987" s="3" t="s">
        <v>104</v>
      </c>
      <c r="E4987" s="3" t="s">
        <v>88</v>
      </c>
      <c r="F4987" s="4">
        <v>3882</v>
      </c>
      <c r="G4987" s="14">
        <v>8.6</v>
      </c>
    </row>
    <row r="4988" spans="1:7" x14ac:dyDescent="0.25">
      <c r="A4988" s="3" t="s">
        <v>189</v>
      </c>
      <c r="B4988" s="3">
        <f t="shared" si="77"/>
        <v>2024</v>
      </c>
      <c r="C4988" s="3" t="str" cm="1">
        <f t="array" ref="C4988">_xlfn.IFS(LEFT(A4988,1)="1","1+2 kvartal",LEFT(A4988,1)="2","1+2 kvartal",LEFT(A4988,1)="3","3+4 kvartal",LEFT(A4988,1)="4","3+4 kvartal")</f>
        <v>1+2 kvartal</v>
      </c>
      <c r="D4988" s="3" t="s">
        <v>104</v>
      </c>
      <c r="E4988" s="3" t="s">
        <v>89</v>
      </c>
      <c r="F4988" s="4">
        <v>2219</v>
      </c>
      <c r="G4988" s="14">
        <v>8.5</v>
      </c>
    </row>
    <row r="4989" spans="1:7" x14ac:dyDescent="0.25">
      <c r="A4989" s="3" t="s">
        <v>189</v>
      </c>
      <c r="B4989" s="3">
        <f t="shared" si="77"/>
        <v>2024</v>
      </c>
      <c r="C4989" s="3" t="str" cm="1">
        <f t="array" ref="C4989">_xlfn.IFS(LEFT(A4989,1)="1","1+2 kvartal",LEFT(A4989,1)="2","1+2 kvartal",LEFT(A4989,1)="3","3+4 kvartal",LEFT(A4989,1)="4","3+4 kvartal")</f>
        <v>1+2 kvartal</v>
      </c>
      <c r="D4989" s="3" t="s">
        <v>104</v>
      </c>
      <c r="E4989" s="3" t="s">
        <v>90</v>
      </c>
      <c r="F4989" s="4">
        <v>1801</v>
      </c>
      <c r="G4989" s="14">
        <v>8.1999999999999993</v>
      </c>
    </row>
    <row r="4990" spans="1:7" x14ac:dyDescent="0.25">
      <c r="A4990" s="3" t="s">
        <v>189</v>
      </c>
      <c r="B4990" s="3">
        <f t="shared" si="77"/>
        <v>2024</v>
      </c>
      <c r="C4990" s="3" t="str" cm="1">
        <f t="array" ref="C4990">_xlfn.IFS(LEFT(A4990,1)="1","1+2 kvartal",LEFT(A4990,1)="2","1+2 kvartal",LEFT(A4990,1)="3","3+4 kvartal",LEFT(A4990,1)="4","3+4 kvartal")</f>
        <v>1+2 kvartal</v>
      </c>
      <c r="D4990" s="3" t="s">
        <v>104</v>
      </c>
      <c r="E4990" s="3" t="s">
        <v>91</v>
      </c>
      <c r="F4990" s="4">
        <v>1274</v>
      </c>
      <c r="G4990" s="14">
        <v>4.5999999999999996</v>
      </c>
    </row>
    <row r="4991" spans="1:7" x14ac:dyDescent="0.25">
      <c r="A4991" s="3" t="s">
        <v>189</v>
      </c>
      <c r="B4991" s="3">
        <f t="shared" si="77"/>
        <v>2024</v>
      </c>
      <c r="C4991" s="3" t="str" cm="1">
        <f t="array" ref="C4991">_xlfn.IFS(LEFT(A4991,1)="1","1+2 kvartal",LEFT(A4991,1)="2","1+2 kvartal",LEFT(A4991,1)="3","3+4 kvartal",LEFT(A4991,1)="4","3+4 kvartal")</f>
        <v>1+2 kvartal</v>
      </c>
      <c r="D4991" s="3" t="s">
        <v>104</v>
      </c>
      <c r="E4991" s="3" t="s">
        <v>92</v>
      </c>
      <c r="F4991" s="4">
        <v>318</v>
      </c>
      <c r="G4991" s="14">
        <v>2.9</v>
      </c>
    </row>
    <row r="4992" spans="1:7" x14ac:dyDescent="0.25">
      <c r="A4992" s="3" t="s">
        <v>189</v>
      </c>
      <c r="B4992" s="3">
        <f t="shared" si="77"/>
        <v>2024</v>
      </c>
      <c r="C4992" s="3" t="str" cm="1">
        <f t="array" ref="C4992">_xlfn.IFS(LEFT(A4992,1)="1","1+2 kvartal",LEFT(A4992,1)="2","1+2 kvartal",LEFT(A4992,1)="3","3+4 kvartal",LEFT(A4992,1)="4","3+4 kvartal")</f>
        <v>1+2 kvartal</v>
      </c>
      <c r="D4992" s="3" t="s">
        <v>104</v>
      </c>
      <c r="E4992" s="3" t="s">
        <v>93</v>
      </c>
      <c r="F4992" s="4">
        <v>2240</v>
      </c>
      <c r="G4992" s="14">
        <v>7.4</v>
      </c>
    </row>
    <row r="4993" spans="1:7" x14ac:dyDescent="0.25">
      <c r="A4993" s="3" t="s">
        <v>189</v>
      </c>
      <c r="B4993" s="3">
        <f t="shared" si="77"/>
        <v>2024</v>
      </c>
      <c r="C4993" s="3" t="str" cm="1">
        <f t="array" ref="C4993">_xlfn.IFS(LEFT(A4993,1)="1","1+2 kvartal",LEFT(A4993,1)="2","1+2 kvartal",LEFT(A4993,1)="3","3+4 kvartal",LEFT(A4993,1)="4","3+4 kvartal")</f>
        <v>1+2 kvartal</v>
      </c>
      <c r="D4993" s="3" t="s">
        <v>104</v>
      </c>
      <c r="E4993" s="3" t="s">
        <v>94</v>
      </c>
      <c r="F4993" s="4">
        <v>1861</v>
      </c>
      <c r="G4993" s="4">
        <v>7</v>
      </c>
    </row>
    <row r="4994" spans="1:7" x14ac:dyDescent="0.25">
      <c r="A4994" s="3" t="s">
        <v>189</v>
      </c>
      <c r="B4994" s="3">
        <f t="shared" si="77"/>
        <v>2024</v>
      </c>
      <c r="C4994" s="3" t="str" cm="1">
        <f t="array" ref="C4994">_xlfn.IFS(LEFT(A4994,1)="1","1+2 kvartal",LEFT(A4994,1)="2","1+2 kvartal",LEFT(A4994,1)="3","3+4 kvartal",LEFT(A4994,1)="4","3+4 kvartal")</f>
        <v>1+2 kvartal</v>
      </c>
      <c r="D4994" s="3" t="s">
        <v>104</v>
      </c>
      <c r="E4994" s="3" t="s">
        <v>95</v>
      </c>
      <c r="F4994" s="4">
        <v>4718</v>
      </c>
      <c r="G4994" s="14">
        <v>6.1</v>
      </c>
    </row>
    <row r="4995" spans="1:7" x14ac:dyDescent="0.25">
      <c r="A4995" s="3" t="s">
        <v>189</v>
      </c>
      <c r="B4995" s="3">
        <f t="shared" si="77"/>
        <v>2024</v>
      </c>
      <c r="C4995" s="3" t="str" cm="1">
        <f t="array" ref="C4995">_xlfn.IFS(LEFT(A4995,1)="1","1+2 kvartal",LEFT(A4995,1)="2","1+2 kvartal",LEFT(A4995,1)="3","3+4 kvartal",LEFT(A4995,1)="4","3+4 kvartal")</f>
        <v>1+2 kvartal</v>
      </c>
      <c r="D4995" s="3" t="s">
        <v>104</v>
      </c>
      <c r="E4995" s="3" t="s">
        <v>96</v>
      </c>
      <c r="F4995" s="4">
        <v>1920</v>
      </c>
      <c r="G4995" s="14">
        <v>8.8000000000000007</v>
      </c>
    </row>
    <row r="4996" spans="1:7" x14ac:dyDescent="0.25">
      <c r="A4996" s="3" t="s">
        <v>189</v>
      </c>
      <c r="B4996" s="3">
        <f t="shared" ref="B4996:B5059" si="78">VALUE(RIGHT(A4996,4))</f>
        <v>2024</v>
      </c>
      <c r="C4996" s="3" t="str" cm="1">
        <f t="array" ref="C4996">_xlfn.IFS(LEFT(A4996,1)="1","1+2 kvartal",LEFT(A4996,1)="2","1+2 kvartal",LEFT(A4996,1)="3","3+4 kvartal",LEFT(A4996,1)="4","3+4 kvartal")</f>
        <v>1+2 kvartal</v>
      </c>
      <c r="D4996" s="3" t="s">
        <v>104</v>
      </c>
      <c r="E4996" s="3" t="s">
        <v>97</v>
      </c>
      <c r="F4996" s="4">
        <v>4851</v>
      </c>
      <c r="G4996" s="14">
        <v>7.9</v>
      </c>
    </row>
    <row r="4997" spans="1:7" x14ac:dyDescent="0.25">
      <c r="A4997" s="3" t="s">
        <v>189</v>
      </c>
      <c r="B4997" s="3">
        <f t="shared" si="78"/>
        <v>2024</v>
      </c>
      <c r="C4997" s="3" t="str" cm="1">
        <f t="array" ref="C4997">_xlfn.IFS(LEFT(A4997,1)="1","1+2 kvartal",LEFT(A4997,1)="2","1+2 kvartal",LEFT(A4997,1)="3","3+4 kvartal",LEFT(A4997,1)="4","3+4 kvartal")</f>
        <v>1+2 kvartal</v>
      </c>
      <c r="D4997" s="3" t="s">
        <v>104</v>
      </c>
      <c r="E4997" s="3" t="s">
        <v>98</v>
      </c>
      <c r="F4997" s="4">
        <v>2427</v>
      </c>
      <c r="G4997" s="14">
        <v>8.8000000000000007</v>
      </c>
    </row>
    <row r="4998" spans="1:7" x14ac:dyDescent="0.25">
      <c r="A4998" s="3" t="s">
        <v>189</v>
      </c>
      <c r="B4998" s="3">
        <f t="shared" si="78"/>
        <v>2024</v>
      </c>
      <c r="C4998" s="3" t="str" cm="1">
        <f t="array" ref="C4998">_xlfn.IFS(LEFT(A4998,1)="1","1+2 kvartal",LEFT(A4998,1)="2","1+2 kvartal",LEFT(A4998,1)="3","3+4 kvartal",LEFT(A4998,1)="4","3+4 kvartal")</f>
        <v>1+2 kvartal</v>
      </c>
      <c r="D4998" s="3" t="s">
        <v>104</v>
      </c>
      <c r="E4998" s="3" t="s">
        <v>99</v>
      </c>
      <c r="F4998" s="4">
        <v>262</v>
      </c>
      <c r="G4998" s="14">
        <v>8.1999999999999993</v>
      </c>
    </row>
    <row r="4999" spans="1:7" x14ac:dyDescent="0.25">
      <c r="A4999" s="3" t="s">
        <v>189</v>
      </c>
      <c r="B4999" s="3">
        <f t="shared" si="78"/>
        <v>2024</v>
      </c>
      <c r="C4999" s="3" t="str" cm="1">
        <f t="array" ref="C4999">_xlfn.IFS(LEFT(A4999,1)="1","1+2 kvartal",LEFT(A4999,1)="2","1+2 kvartal",LEFT(A4999,1)="3","3+4 kvartal",LEFT(A4999,1)="4","3+4 kvartal")</f>
        <v>1+2 kvartal</v>
      </c>
      <c r="D4999" s="3" t="s">
        <v>104</v>
      </c>
      <c r="E4999" s="3" t="s">
        <v>100</v>
      </c>
      <c r="F4999" s="4">
        <v>2916</v>
      </c>
      <c r="G4999" s="14">
        <v>8.1999999999999993</v>
      </c>
    </row>
    <row r="5000" spans="1:7" x14ac:dyDescent="0.25">
      <c r="A5000" s="3" t="s">
        <v>189</v>
      </c>
      <c r="B5000" s="3">
        <f t="shared" si="78"/>
        <v>2024</v>
      </c>
      <c r="C5000" s="3" t="str" cm="1">
        <f t="array" ref="C5000">_xlfn.IFS(LEFT(A5000,1)="1","1+2 kvartal",LEFT(A5000,1)="2","1+2 kvartal",LEFT(A5000,1)="3","3+4 kvartal",LEFT(A5000,1)="4","3+4 kvartal")</f>
        <v>1+2 kvartal</v>
      </c>
      <c r="D5000" s="3" t="s">
        <v>104</v>
      </c>
      <c r="E5000" s="3" t="s">
        <v>101</v>
      </c>
      <c r="F5000" s="4">
        <v>8077</v>
      </c>
      <c r="G5000" s="14">
        <v>5.3</v>
      </c>
    </row>
    <row r="5001" spans="1:7" x14ac:dyDescent="0.25">
      <c r="A5001" s="3" t="s">
        <v>189</v>
      </c>
      <c r="B5001" s="3">
        <f t="shared" si="78"/>
        <v>2024</v>
      </c>
      <c r="C5001" s="3" t="str" cm="1">
        <f t="array" ref="C5001">_xlfn.IFS(LEFT(A5001,1)="1","1+2 kvartal",LEFT(A5001,1)="2","1+2 kvartal",LEFT(A5001,1)="3","3+4 kvartal",LEFT(A5001,1)="4","3+4 kvartal")</f>
        <v>1+2 kvartal</v>
      </c>
      <c r="D5001" s="3" t="s">
        <v>104</v>
      </c>
      <c r="E5001" s="3" t="s">
        <v>102</v>
      </c>
      <c r="F5001" s="4">
        <v>15056</v>
      </c>
      <c r="G5001" s="14">
        <v>5.8</v>
      </c>
    </row>
    <row r="5002" spans="1:7" x14ac:dyDescent="0.25">
      <c r="A5002" s="3" t="s">
        <v>189</v>
      </c>
      <c r="B5002" s="3">
        <f t="shared" si="78"/>
        <v>2024</v>
      </c>
      <c r="C5002" s="3" t="str" cm="1">
        <f t="array" ref="C5002">_xlfn.IFS(LEFT(A5002,1)="1","1+2 kvartal",LEFT(A5002,1)="2","1+2 kvartal",LEFT(A5002,1)="3","3+4 kvartal",LEFT(A5002,1)="4","3+4 kvartal")</f>
        <v>1+2 kvartal</v>
      </c>
      <c r="D5002" s="3" t="s">
        <v>104</v>
      </c>
      <c r="E5002" s="3" t="s">
        <v>103</v>
      </c>
      <c r="F5002" s="4">
        <v>5701</v>
      </c>
      <c r="G5002" s="5"/>
    </row>
    <row r="5003" spans="1:7" x14ac:dyDescent="0.25">
      <c r="A5003" s="3" t="s">
        <v>189</v>
      </c>
      <c r="B5003" s="3">
        <f t="shared" si="78"/>
        <v>2024</v>
      </c>
      <c r="C5003" s="3" t="str" cm="1">
        <f t="array" ref="C5003">_xlfn.IFS(LEFT(A5003,1)="1","1+2 kvartal",LEFT(A5003,1)="2","1+2 kvartal",LEFT(A5003,1)="3","3+4 kvartal",LEFT(A5003,1)="4","3+4 kvartal")</f>
        <v>1+2 kvartal</v>
      </c>
      <c r="D5003" s="3" t="s">
        <v>105</v>
      </c>
      <c r="E5003" s="3" t="s">
        <v>4</v>
      </c>
      <c r="F5003" s="4">
        <v>28664</v>
      </c>
      <c r="G5003" s="14">
        <v>0.7</v>
      </c>
    </row>
    <row r="5004" spans="1:7" x14ac:dyDescent="0.25">
      <c r="A5004" s="3" t="s">
        <v>189</v>
      </c>
      <c r="B5004" s="3">
        <f t="shared" si="78"/>
        <v>2024</v>
      </c>
      <c r="C5004" s="3" t="str" cm="1">
        <f t="array" ref="C5004">_xlfn.IFS(LEFT(A5004,1)="1","1+2 kvartal",LEFT(A5004,1)="2","1+2 kvartal",LEFT(A5004,1)="3","3+4 kvartal",LEFT(A5004,1)="4","3+4 kvartal")</f>
        <v>1+2 kvartal</v>
      </c>
      <c r="D5004" s="3" t="s">
        <v>105</v>
      </c>
      <c r="E5004" s="3" t="s">
        <v>5</v>
      </c>
      <c r="F5004" s="4">
        <v>106</v>
      </c>
      <c r="G5004" s="14">
        <v>0.6</v>
      </c>
    </row>
    <row r="5005" spans="1:7" x14ac:dyDescent="0.25">
      <c r="A5005" s="3" t="s">
        <v>189</v>
      </c>
      <c r="B5005" s="3">
        <f t="shared" si="78"/>
        <v>2024</v>
      </c>
      <c r="C5005" s="3" t="str" cm="1">
        <f t="array" ref="C5005">_xlfn.IFS(LEFT(A5005,1)="1","1+2 kvartal",LEFT(A5005,1)="2","1+2 kvartal",LEFT(A5005,1)="3","3+4 kvartal",LEFT(A5005,1)="4","3+4 kvartal")</f>
        <v>1+2 kvartal</v>
      </c>
      <c r="D5005" s="3" t="s">
        <v>105</v>
      </c>
      <c r="E5005" s="3" t="s">
        <v>6</v>
      </c>
      <c r="F5005" s="4">
        <v>71</v>
      </c>
      <c r="G5005" s="14">
        <v>0.5</v>
      </c>
    </row>
    <row r="5006" spans="1:7" x14ac:dyDescent="0.25">
      <c r="A5006" s="3" t="s">
        <v>189</v>
      </c>
      <c r="B5006" s="3">
        <f t="shared" si="78"/>
        <v>2024</v>
      </c>
      <c r="C5006" s="3" t="str" cm="1">
        <f t="array" ref="C5006">_xlfn.IFS(LEFT(A5006,1)="1","1+2 kvartal",LEFT(A5006,1)="2","1+2 kvartal",LEFT(A5006,1)="3","3+4 kvartal",LEFT(A5006,1)="4","3+4 kvartal")</f>
        <v>1+2 kvartal</v>
      </c>
      <c r="D5006" s="3" t="s">
        <v>105</v>
      </c>
      <c r="E5006" s="3" t="s">
        <v>7</v>
      </c>
      <c r="F5006" s="4">
        <v>283</v>
      </c>
      <c r="G5006" s="14">
        <v>1.1000000000000001</v>
      </c>
    </row>
    <row r="5007" spans="1:7" x14ac:dyDescent="0.25">
      <c r="A5007" s="3" t="s">
        <v>189</v>
      </c>
      <c r="B5007" s="3">
        <f t="shared" si="78"/>
        <v>2024</v>
      </c>
      <c r="C5007" s="3" t="str" cm="1">
        <f t="array" ref="C5007">_xlfn.IFS(LEFT(A5007,1)="1","1+2 kvartal",LEFT(A5007,1)="2","1+2 kvartal",LEFT(A5007,1)="3","3+4 kvartal",LEFT(A5007,1)="4","3+4 kvartal")</f>
        <v>1+2 kvartal</v>
      </c>
      <c r="D5007" s="3" t="s">
        <v>105</v>
      </c>
      <c r="E5007" s="3" t="s">
        <v>8</v>
      </c>
      <c r="F5007" s="4">
        <v>202</v>
      </c>
      <c r="G5007" s="14">
        <v>0.6</v>
      </c>
    </row>
    <row r="5008" spans="1:7" x14ac:dyDescent="0.25">
      <c r="A5008" s="3" t="s">
        <v>189</v>
      </c>
      <c r="B5008" s="3">
        <f t="shared" si="78"/>
        <v>2024</v>
      </c>
      <c r="C5008" s="3" t="str" cm="1">
        <f t="array" ref="C5008">_xlfn.IFS(LEFT(A5008,1)="1","1+2 kvartal",LEFT(A5008,1)="2","1+2 kvartal",LEFT(A5008,1)="3","3+4 kvartal",LEFT(A5008,1)="4","3+4 kvartal")</f>
        <v>1+2 kvartal</v>
      </c>
      <c r="D5008" s="3" t="s">
        <v>105</v>
      </c>
      <c r="E5008" s="3" t="s">
        <v>9</v>
      </c>
      <c r="F5008" s="4">
        <v>172</v>
      </c>
      <c r="G5008" s="4">
        <v>1</v>
      </c>
    </row>
    <row r="5009" spans="1:7" x14ac:dyDescent="0.25">
      <c r="A5009" s="3" t="s">
        <v>189</v>
      </c>
      <c r="B5009" s="3">
        <f t="shared" si="78"/>
        <v>2024</v>
      </c>
      <c r="C5009" s="3" t="str" cm="1">
        <f t="array" ref="C5009">_xlfn.IFS(LEFT(A5009,1)="1","1+2 kvartal",LEFT(A5009,1)="2","1+2 kvartal",LEFT(A5009,1)="3","3+4 kvartal",LEFT(A5009,1)="4","3+4 kvartal")</f>
        <v>1+2 kvartal</v>
      </c>
      <c r="D5009" s="3" t="s">
        <v>105</v>
      </c>
      <c r="E5009" s="3" t="s">
        <v>10</v>
      </c>
      <c r="F5009" s="4">
        <v>352</v>
      </c>
      <c r="G5009" s="14">
        <v>1.5</v>
      </c>
    </row>
    <row r="5010" spans="1:7" x14ac:dyDescent="0.25">
      <c r="A5010" s="3" t="s">
        <v>189</v>
      </c>
      <c r="B5010" s="3">
        <f t="shared" si="78"/>
        <v>2024</v>
      </c>
      <c r="C5010" s="3" t="str" cm="1">
        <f t="array" ref="C5010">_xlfn.IFS(LEFT(A5010,1)="1","1+2 kvartal",LEFT(A5010,1)="2","1+2 kvartal",LEFT(A5010,1)="3","3+4 kvartal",LEFT(A5010,1)="4","3+4 kvartal")</f>
        <v>1+2 kvartal</v>
      </c>
      <c r="D5010" s="3" t="s">
        <v>105</v>
      </c>
      <c r="E5010" s="3" t="s">
        <v>11</v>
      </c>
      <c r="F5010" s="4">
        <v>188</v>
      </c>
      <c r="G5010" s="14">
        <v>0.7</v>
      </c>
    </row>
    <row r="5011" spans="1:7" x14ac:dyDescent="0.25">
      <c r="A5011" s="3" t="s">
        <v>189</v>
      </c>
      <c r="B5011" s="3">
        <f t="shared" si="78"/>
        <v>2024</v>
      </c>
      <c r="C5011" s="3" t="str" cm="1">
        <f t="array" ref="C5011">_xlfn.IFS(LEFT(A5011,1)="1","1+2 kvartal",LEFT(A5011,1)="2","1+2 kvartal",LEFT(A5011,1)="3","3+4 kvartal",LEFT(A5011,1)="4","3+4 kvartal")</f>
        <v>1+2 kvartal</v>
      </c>
      <c r="D5011" s="3" t="s">
        <v>105</v>
      </c>
      <c r="E5011" s="3" t="s">
        <v>12</v>
      </c>
      <c r="F5011" s="4">
        <v>206</v>
      </c>
      <c r="G5011" s="14">
        <v>0.9</v>
      </c>
    </row>
    <row r="5012" spans="1:7" x14ac:dyDescent="0.25">
      <c r="A5012" s="3" t="s">
        <v>189</v>
      </c>
      <c r="B5012" s="3">
        <f t="shared" si="78"/>
        <v>2024</v>
      </c>
      <c r="C5012" s="3" t="str" cm="1">
        <f t="array" ref="C5012">_xlfn.IFS(LEFT(A5012,1)="1","1+2 kvartal",LEFT(A5012,1)="2","1+2 kvartal",LEFT(A5012,1)="3","3+4 kvartal",LEFT(A5012,1)="4","3+4 kvartal")</f>
        <v>1+2 kvartal</v>
      </c>
      <c r="D5012" s="3" t="s">
        <v>105</v>
      </c>
      <c r="E5012" s="3" t="s">
        <v>13</v>
      </c>
      <c r="F5012" s="4">
        <v>71</v>
      </c>
      <c r="G5012" s="14">
        <v>0.9</v>
      </c>
    </row>
    <row r="5013" spans="1:7" x14ac:dyDescent="0.25">
      <c r="A5013" s="3" t="s">
        <v>189</v>
      </c>
      <c r="B5013" s="3">
        <f t="shared" si="78"/>
        <v>2024</v>
      </c>
      <c r="C5013" s="3" t="str" cm="1">
        <f t="array" ref="C5013">_xlfn.IFS(LEFT(A5013,1)="1","1+2 kvartal",LEFT(A5013,1)="2","1+2 kvartal",LEFT(A5013,1)="3","3+4 kvartal",LEFT(A5013,1)="4","3+4 kvartal")</f>
        <v>1+2 kvartal</v>
      </c>
      <c r="D5013" s="3" t="s">
        <v>105</v>
      </c>
      <c r="E5013" s="3" t="s">
        <v>14</v>
      </c>
      <c r="F5013" s="4">
        <v>160</v>
      </c>
      <c r="G5013" s="14">
        <v>0.6</v>
      </c>
    </row>
    <row r="5014" spans="1:7" x14ac:dyDescent="0.25">
      <c r="A5014" s="3" t="s">
        <v>189</v>
      </c>
      <c r="B5014" s="3">
        <f t="shared" si="78"/>
        <v>2024</v>
      </c>
      <c r="C5014" s="3" t="str" cm="1">
        <f t="array" ref="C5014">_xlfn.IFS(LEFT(A5014,1)="1","1+2 kvartal",LEFT(A5014,1)="2","1+2 kvartal",LEFT(A5014,1)="3","3+4 kvartal",LEFT(A5014,1)="4","3+4 kvartal")</f>
        <v>1+2 kvartal</v>
      </c>
      <c r="D5014" s="3" t="s">
        <v>105</v>
      </c>
      <c r="E5014" s="3" t="s">
        <v>15</v>
      </c>
      <c r="F5014" s="4">
        <v>686</v>
      </c>
      <c r="G5014" s="14">
        <v>0.9</v>
      </c>
    </row>
    <row r="5015" spans="1:7" x14ac:dyDescent="0.25">
      <c r="A5015" s="3" t="s">
        <v>189</v>
      </c>
      <c r="B5015" s="3">
        <f t="shared" si="78"/>
        <v>2024</v>
      </c>
      <c r="C5015" s="3" t="str" cm="1">
        <f t="array" ref="C5015">_xlfn.IFS(LEFT(A5015,1)="1","1+2 kvartal",LEFT(A5015,1)="2","1+2 kvartal",LEFT(A5015,1)="3","3+4 kvartal",LEFT(A5015,1)="4","3+4 kvartal")</f>
        <v>1+2 kvartal</v>
      </c>
      <c r="D5015" s="3" t="s">
        <v>105</v>
      </c>
      <c r="E5015" s="3" t="s">
        <v>16</v>
      </c>
      <c r="F5015" s="4">
        <v>27</v>
      </c>
      <c r="G5015" s="14">
        <v>1.6</v>
      </c>
    </row>
    <row r="5016" spans="1:7" x14ac:dyDescent="0.25">
      <c r="A5016" s="3" t="s">
        <v>189</v>
      </c>
      <c r="B5016" s="3">
        <f t="shared" si="78"/>
        <v>2024</v>
      </c>
      <c r="C5016" s="3" t="str" cm="1">
        <f t="array" ref="C5016">_xlfn.IFS(LEFT(A5016,1)="1","1+2 kvartal",LEFT(A5016,1)="2","1+2 kvartal",LEFT(A5016,1)="3","3+4 kvartal",LEFT(A5016,1)="4","3+4 kvartal")</f>
        <v>1+2 kvartal</v>
      </c>
      <c r="D5016" s="3" t="s">
        <v>105</v>
      </c>
      <c r="E5016" s="3" t="s">
        <v>17</v>
      </c>
      <c r="F5016" s="4">
        <v>166</v>
      </c>
      <c r="G5016" s="14">
        <v>0.5</v>
      </c>
    </row>
    <row r="5017" spans="1:7" x14ac:dyDescent="0.25">
      <c r="A5017" s="3" t="s">
        <v>189</v>
      </c>
      <c r="B5017" s="3">
        <f t="shared" si="78"/>
        <v>2024</v>
      </c>
      <c r="C5017" s="3" t="str" cm="1">
        <f t="array" ref="C5017">_xlfn.IFS(LEFT(A5017,1)="1","1+2 kvartal",LEFT(A5017,1)="2","1+2 kvartal",LEFT(A5017,1)="3","3+4 kvartal",LEFT(A5017,1)="4","3+4 kvartal")</f>
        <v>1+2 kvartal</v>
      </c>
      <c r="D5017" s="3" t="s">
        <v>105</v>
      </c>
      <c r="E5017" s="3" t="s">
        <v>18</v>
      </c>
      <c r="F5017" s="4">
        <v>279</v>
      </c>
      <c r="G5017" s="14">
        <v>1.2</v>
      </c>
    </row>
    <row r="5018" spans="1:7" x14ac:dyDescent="0.25">
      <c r="A5018" s="3" t="s">
        <v>189</v>
      </c>
      <c r="B5018" s="3">
        <f t="shared" si="78"/>
        <v>2024</v>
      </c>
      <c r="C5018" s="3" t="str" cm="1">
        <f t="array" ref="C5018">_xlfn.IFS(LEFT(A5018,1)="1","1+2 kvartal",LEFT(A5018,1)="2","1+2 kvartal",LEFT(A5018,1)="3","3+4 kvartal",LEFT(A5018,1)="4","3+4 kvartal")</f>
        <v>1+2 kvartal</v>
      </c>
      <c r="D5018" s="3" t="s">
        <v>105</v>
      </c>
      <c r="E5018" s="3" t="s">
        <v>19</v>
      </c>
      <c r="F5018" s="4">
        <v>156</v>
      </c>
      <c r="G5018" s="14">
        <v>0.6</v>
      </c>
    </row>
    <row r="5019" spans="1:7" x14ac:dyDescent="0.25">
      <c r="A5019" s="3" t="s">
        <v>189</v>
      </c>
      <c r="B5019" s="3">
        <f t="shared" si="78"/>
        <v>2024</v>
      </c>
      <c r="C5019" s="3" t="str" cm="1">
        <f t="array" ref="C5019">_xlfn.IFS(LEFT(A5019,1)="1","1+2 kvartal",LEFT(A5019,1)="2","1+2 kvartal",LEFT(A5019,1)="3","3+4 kvartal",LEFT(A5019,1)="4","3+4 kvartal")</f>
        <v>1+2 kvartal</v>
      </c>
      <c r="D5019" s="3" t="s">
        <v>105</v>
      </c>
      <c r="E5019" s="3" t="s">
        <v>20</v>
      </c>
      <c r="F5019" s="4">
        <v>352</v>
      </c>
      <c r="G5019" s="14">
        <v>1.1000000000000001</v>
      </c>
    </row>
    <row r="5020" spans="1:7" x14ac:dyDescent="0.25">
      <c r="A5020" s="3" t="s">
        <v>189</v>
      </c>
      <c r="B5020" s="3">
        <f t="shared" si="78"/>
        <v>2024</v>
      </c>
      <c r="C5020" s="3" t="str" cm="1">
        <f t="array" ref="C5020">_xlfn.IFS(LEFT(A5020,1)="1","1+2 kvartal",LEFT(A5020,1)="2","1+2 kvartal",LEFT(A5020,1)="3","3+4 kvartal",LEFT(A5020,1)="4","3+4 kvartal")</f>
        <v>1+2 kvartal</v>
      </c>
      <c r="D5020" s="3" t="s">
        <v>105</v>
      </c>
      <c r="E5020" s="3" t="s">
        <v>21</v>
      </c>
      <c r="F5020" s="4">
        <v>231</v>
      </c>
      <c r="G5020" s="14">
        <v>0.3</v>
      </c>
    </row>
    <row r="5021" spans="1:7" x14ac:dyDescent="0.25">
      <c r="A5021" s="3" t="s">
        <v>189</v>
      </c>
      <c r="B5021" s="3">
        <f t="shared" si="78"/>
        <v>2024</v>
      </c>
      <c r="C5021" s="3" t="str" cm="1">
        <f t="array" ref="C5021">_xlfn.IFS(LEFT(A5021,1)="1","1+2 kvartal",LEFT(A5021,1)="2","1+2 kvartal",LEFT(A5021,1)="3","3+4 kvartal",LEFT(A5021,1)="4","3+4 kvartal")</f>
        <v>1+2 kvartal</v>
      </c>
      <c r="D5021" s="3" t="s">
        <v>105</v>
      </c>
      <c r="E5021" s="3" t="s">
        <v>22</v>
      </c>
      <c r="F5021" s="4">
        <v>376</v>
      </c>
      <c r="G5021" s="14">
        <v>1.1000000000000001</v>
      </c>
    </row>
    <row r="5022" spans="1:7" x14ac:dyDescent="0.25">
      <c r="A5022" s="3" t="s">
        <v>189</v>
      </c>
      <c r="B5022" s="3">
        <f t="shared" si="78"/>
        <v>2024</v>
      </c>
      <c r="C5022" s="3" t="str" cm="1">
        <f t="array" ref="C5022">_xlfn.IFS(LEFT(A5022,1)="1","1+2 kvartal",LEFT(A5022,1)="2","1+2 kvartal",LEFT(A5022,1)="3","3+4 kvartal",LEFT(A5022,1)="4","3+4 kvartal")</f>
        <v>1+2 kvartal</v>
      </c>
      <c r="D5022" s="3" t="s">
        <v>105</v>
      </c>
      <c r="E5022" s="3" t="s">
        <v>23</v>
      </c>
      <c r="F5022" s="4">
        <v>322</v>
      </c>
      <c r="G5022" s="14">
        <v>1.1000000000000001</v>
      </c>
    </row>
    <row r="5023" spans="1:7" x14ac:dyDescent="0.25">
      <c r="A5023" s="3" t="s">
        <v>189</v>
      </c>
      <c r="B5023" s="3">
        <f t="shared" si="78"/>
        <v>2024</v>
      </c>
      <c r="C5023" s="3" t="str" cm="1">
        <f t="array" ref="C5023">_xlfn.IFS(LEFT(A5023,1)="1","1+2 kvartal",LEFT(A5023,1)="2","1+2 kvartal",LEFT(A5023,1)="3","3+4 kvartal",LEFT(A5023,1)="4","3+4 kvartal")</f>
        <v>1+2 kvartal</v>
      </c>
      <c r="D5023" s="3" t="s">
        <v>105</v>
      </c>
      <c r="E5023" s="3" t="s">
        <v>24</v>
      </c>
      <c r="F5023" s="4">
        <v>128</v>
      </c>
      <c r="G5023" s="14">
        <v>0.5</v>
      </c>
    </row>
    <row r="5024" spans="1:7" x14ac:dyDescent="0.25">
      <c r="A5024" s="3" t="s">
        <v>189</v>
      </c>
      <c r="B5024" s="3">
        <f t="shared" si="78"/>
        <v>2024</v>
      </c>
      <c r="C5024" s="3" t="str" cm="1">
        <f t="array" ref="C5024">_xlfn.IFS(LEFT(A5024,1)="1","1+2 kvartal",LEFT(A5024,1)="2","1+2 kvartal",LEFT(A5024,1)="3","3+4 kvartal",LEFT(A5024,1)="4","3+4 kvartal")</f>
        <v>1+2 kvartal</v>
      </c>
      <c r="D5024" s="3" t="s">
        <v>105</v>
      </c>
      <c r="E5024" s="3" t="s">
        <v>25</v>
      </c>
      <c r="F5024" s="4">
        <v>322</v>
      </c>
      <c r="G5024" s="4">
        <v>1</v>
      </c>
    </row>
    <row r="5025" spans="1:7" x14ac:dyDescent="0.25">
      <c r="A5025" s="3" t="s">
        <v>189</v>
      </c>
      <c r="B5025" s="3">
        <f t="shared" si="78"/>
        <v>2024</v>
      </c>
      <c r="C5025" s="3" t="str" cm="1">
        <f t="array" ref="C5025">_xlfn.IFS(LEFT(A5025,1)="1","1+2 kvartal",LEFT(A5025,1)="2","1+2 kvartal",LEFT(A5025,1)="3","3+4 kvartal",LEFT(A5025,1)="4","3+4 kvartal")</f>
        <v>1+2 kvartal</v>
      </c>
      <c r="D5025" s="3" t="s">
        <v>105</v>
      </c>
      <c r="E5025" s="3" t="s">
        <v>26</v>
      </c>
      <c r="F5025" s="4">
        <v>147</v>
      </c>
      <c r="G5025" s="14">
        <v>0.3</v>
      </c>
    </row>
    <row r="5026" spans="1:7" x14ac:dyDescent="0.25">
      <c r="A5026" s="3" t="s">
        <v>189</v>
      </c>
      <c r="B5026" s="3">
        <f t="shared" si="78"/>
        <v>2024</v>
      </c>
      <c r="C5026" s="3" t="str" cm="1">
        <f t="array" ref="C5026">_xlfn.IFS(LEFT(A5026,1)="1","1+2 kvartal",LEFT(A5026,1)="2","1+2 kvartal",LEFT(A5026,1)="3","3+4 kvartal",LEFT(A5026,1)="4","3+4 kvartal")</f>
        <v>1+2 kvartal</v>
      </c>
      <c r="D5026" s="3" t="s">
        <v>105</v>
      </c>
      <c r="E5026" s="3" t="s">
        <v>27</v>
      </c>
      <c r="F5026" s="4">
        <v>255</v>
      </c>
      <c r="G5026" s="14">
        <v>0.6</v>
      </c>
    </row>
    <row r="5027" spans="1:7" x14ac:dyDescent="0.25">
      <c r="A5027" s="3" t="s">
        <v>189</v>
      </c>
      <c r="B5027" s="3">
        <f t="shared" si="78"/>
        <v>2024</v>
      </c>
      <c r="C5027" s="3" t="str" cm="1">
        <f t="array" ref="C5027">_xlfn.IFS(LEFT(A5027,1)="1","1+2 kvartal",LEFT(A5027,1)="2","1+2 kvartal",LEFT(A5027,1)="3","3+4 kvartal",LEFT(A5027,1)="4","3+4 kvartal")</f>
        <v>1+2 kvartal</v>
      </c>
      <c r="D5027" s="3" t="s">
        <v>105</v>
      </c>
      <c r="E5027" s="3" t="s">
        <v>28</v>
      </c>
      <c r="F5027" s="4">
        <v>97</v>
      </c>
      <c r="G5027" s="14">
        <v>0.6</v>
      </c>
    </row>
    <row r="5028" spans="1:7" x14ac:dyDescent="0.25">
      <c r="A5028" s="3" t="s">
        <v>189</v>
      </c>
      <c r="B5028" s="3">
        <f t="shared" si="78"/>
        <v>2024</v>
      </c>
      <c r="C5028" s="3" t="str" cm="1">
        <f t="array" ref="C5028">_xlfn.IFS(LEFT(A5028,1)="1","1+2 kvartal",LEFT(A5028,1)="2","1+2 kvartal",LEFT(A5028,1)="3","3+4 kvartal",LEFT(A5028,1)="4","3+4 kvartal")</f>
        <v>1+2 kvartal</v>
      </c>
      <c r="D5028" s="3" t="s">
        <v>105</v>
      </c>
      <c r="E5028" s="3" t="s">
        <v>29</v>
      </c>
      <c r="F5028" s="4">
        <v>196</v>
      </c>
      <c r="G5028" s="14">
        <v>0.6</v>
      </c>
    </row>
    <row r="5029" spans="1:7" x14ac:dyDescent="0.25">
      <c r="A5029" s="3" t="s">
        <v>189</v>
      </c>
      <c r="B5029" s="3">
        <f t="shared" si="78"/>
        <v>2024</v>
      </c>
      <c r="C5029" s="3" t="str" cm="1">
        <f t="array" ref="C5029">_xlfn.IFS(LEFT(A5029,1)="1","1+2 kvartal",LEFT(A5029,1)="2","1+2 kvartal",LEFT(A5029,1)="3","3+4 kvartal",LEFT(A5029,1)="4","3+4 kvartal")</f>
        <v>1+2 kvartal</v>
      </c>
      <c r="D5029" s="3" t="s">
        <v>105</v>
      </c>
      <c r="E5029" s="3" t="s">
        <v>30</v>
      </c>
      <c r="F5029" s="4">
        <v>280</v>
      </c>
      <c r="G5029" s="14">
        <v>1.1000000000000001</v>
      </c>
    </row>
    <row r="5030" spans="1:7" x14ac:dyDescent="0.25">
      <c r="A5030" s="3" t="s">
        <v>189</v>
      </c>
      <c r="B5030" s="3">
        <f t="shared" si="78"/>
        <v>2024</v>
      </c>
      <c r="C5030" s="3" t="str" cm="1">
        <f t="array" ref="C5030">_xlfn.IFS(LEFT(A5030,1)="1","1+2 kvartal",LEFT(A5030,1)="2","1+2 kvartal",LEFT(A5030,1)="3","3+4 kvartal",LEFT(A5030,1)="4","3+4 kvartal")</f>
        <v>1+2 kvartal</v>
      </c>
      <c r="D5030" s="3" t="s">
        <v>105</v>
      </c>
      <c r="E5030" s="3" t="s">
        <v>31</v>
      </c>
      <c r="F5030" s="4">
        <v>504</v>
      </c>
      <c r="G5030" s="14">
        <v>1.4</v>
      </c>
    </row>
    <row r="5031" spans="1:7" x14ac:dyDescent="0.25">
      <c r="A5031" s="3" t="s">
        <v>189</v>
      </c>
      <c r="B5031" s="3">
        <f t="shared" si="78"/>
        <v>2024</v>
      </c>
      <c r="C5031" s="3" t="str" cm="1">
        <f t="array" ref="C5031">_xlfn.IFS(LEFT(A5031,1)="1","1+2 kvartal",LEFT(A5031,1)="2","1+2 kvartal",LEFT(A5031,1)="3","3+4 kvartal",LEFT(A5031,1)="4","3+4 kvartal")</f>
        <v>1+2 kvartal</v>
      </c>
      <c r="D5031" s="3" t="s">
        <v>105</v>
      </c>
      <c r="E5031" s="3" t="s">
        <v>32</v>
      </c>
      <c r="F5031" s="4">
        <v>433</v>
      </c>
      <c r="G5031" s="14">
        <v>1.3</v>
      </c>
    </row>
    <row r="5032" spans="1:7" x14ac:dyDescent="0.25">
      <c r="A5032" s="3" t="s">
        <v>189</v>
      </c>
      <c r="B5032" s="3">
        <f t="shared" si="78"/>
        <v>2024</v>
      </c>
      <c r="C5032" s="3" t="str" cm="1">
        <f t="array" ref="C5032">_xlfn.IFS(LEFT(A5032,1)="1","1+2 kvartal",LEFT(A5032,1)="2","1+2 kvartal",LEFT(A5032,1)="3","3+4 kvartal",LEFT(A5032,1)="4","3+4 kvartal")</f>
        <v>1+2 kvartal</v>
      </c>
      <c r="D5032" s="3" t="s">
        <v>105</v>
      </c>
      <c r="E5032" s="3" t="s">
        <v>33</v>
      </c>
      <c r="F5032" s="4">
        <v>264</v>
      </c>
      <c r="G5032" s="14">
        <v>1.4</v>
      </c>
    </row>
    <row r="5033" spans="1:7" x14ac:dyDescent="0.25">
      <c r="A5033" s="3" t="s">
        <v>189</v>
      </c>
      <c r="B5033" s="3">
        <f t="shared" si="78"/>
        <v>2024</v>
      </c>
      <c r="C5033" s="3" t="str" cm="1">
        <f t="array" ref="C5033">_xlfn.IFS(LEFT(A5033,1)="1","1+2 kvartal",LEFT(A5033,1)="2","1+2 kvartal",LEFT(A5033,1)="3","3+4 kvartal",LEFT(A5033,1)="4","3+4 kvartal")</f>
        <v>1+2 kvartal</v>
      </c>
      <c r="D5033" s="3" t="s">
        <v>105</v>
      </c>
      <c r="E5033" s="3" t="s">
        <v>34</v>
      </c>
      <c r="F5033" s="4">
        <v>281</v>
      </c>
      <c r="G5033" s="14">
        <v>0.9</v>
      </c>
    </row>
    <row r="5034" spans="1:7" x14ac:dyDescent="0.25">
      <c r="A5034" s="3" t="s">
        <v>189</v>
      </c>
      <c r="B5034" s="3">
        <f t="shared" si="78"/>
        <v>2024</v>
      </c>
      <c r="C5034" s="3" t="str" cm="1">
        <f t="array" ref="C5034">_xlfn.IFS(LEFT(A5034,1)="1","1+2 kvartal",LEFT(A5034,1)="2","1+2 kvartal",LEFT(A5034,1)="3","3+4 kvartal",LEFT(A5034,1)="4","3+4 kvartal")</f>
        <v>1+2 kvartal</v>
      </c>
      <c r="D5034" s="3" t="s">
        <v>105</v>
      </c>
      <c r="E5034" s="3" t="s">
        <v>35</v>
      </c>
      <c r="F5034" s="4">
        <v>347</v>
      </c>
      <c r="G5034" s="14">
        <v>0.9</v>
      </c>
    </row>
    <row r="5035" spans="1:7" x14ac:dyDescent="0.25">
      <c r="A5035" s="3" t="s">
        <v>189</v>
      </c>
      <c r="B5035" s="3">
        <f t="shared" si="78"/>
        <v>2024</v>
      </c>
      <c r="C5035" s="3" t="str" cm="1">
        <f t="array" ref="C5035">_xlfn.IFS(LEFT(A5035,1)="1","1+2 kvartal",LEFT(A5035,1)="2","1+2 kvartal",LEFT(A5035,1)="3","3+4 kvartal",LEFT(A5035,1)="4","3+4 kvartal")</f>
        <v>1+2 kvartal</v>
      </c>
      <c r="D5035" s="3" t="s">
        <v>105</v>
      </c>
      <c r="E5035" s="3" t="s">
        <v>36</v>
      </c>
      <c r="F5035" s="4">
        <v>124</v>
      </c>
      <c r="G5035" s="14">
        <v>0.7</v>
      </c>
    </row>
    <row r="5036" spans="1:7" x14ac:dyDescent="0.25">
      <c r="A5036" s="3" t="s">
        <v>189</v>
      </c>
      <c r="B5036" s="3">
        <f t="shared" si="78"/>
        <v>2024</v>
      </c>
      <c r="C5036" s="3" t="str" cm="1">
        <f t="array" ref="C5036">_xlfn.IFS(LEFT(A5036,1)="1","1+2 kvartal",LEFT(A5036,1)="2","1+2 kvartal",LEFT(A5036,1)="3","3+4 kvartal",LEFT(A5036,1)="4","3+4 kvartal")</f>
        <v>1+2 kvartal</v>
      </c>
      <c r="D5036" s="3" t="s">
        <v>105</v>
      </c>
      <c r="E5036" s="3" t="s">
        <v>37</v>
      </c>
      <c r="F5036" s="4">
        <v>495</v>
      </c>
      <c r="G5036" s="14">
        <v>0.9</v>
      </c>
    </row>
    <row r="5037" spans="1:7" x14ac:dyDescent="0.25">
      <c r="A5037" s="3" t="s">
        <v>189</v>
      </c>
      <c r="B5037" s="3">
        <f t="shared" si="78"/>
        <v>2024</v>
      </c>
      <c r="C5037" s="3" t="str" cm="1">
        <f t="array" ref="C5037">_xlfn.IFS(LEFT(A5037,1)="1","1+2 kvartal",LEFT(A5037,1)="2","1+2 kvartal",LEFT(A5037,1)="3","3+4 kvartal",LEFT(A5037,1)="4","3+4 kvartal")</f>
        <v>1+2 kvartal</v>
      </c>
      <c r="D5037" s="3" t="s">
        <v>105</v>
      </c>
      <c r="E5037" s="3" t="s">
        <v>38</v>
      </c>
      <c r="F5037" s="4">
        <v>207</v>
      </c>
      <c r="G5037" s="14">
        <v>0.6</v>
      </c>
    </row>
    <row r="5038" spans="1:7" x14ac:dyDescent="0.25">
      <c r="A5038" s="3" t="s">
        <v>189</v>
      </c>
      <c r="B5038" s="3">
        <f t="shared" si="78"/>
        <v>2024</v>
      </c>
      <c r="C5038" s="3" t="str" cm="1">
        <f t="array" ref="C5038">_xlfn.IFS(LEFT(A5038,1)="1","1+2 kvartal",LEFT(A5038,1)="2","1+2 kvartal",LEFT(A5038,1)="3","3+4 kvartal",LEFT(A5038,1)="4","3+4 kvartal")</f>
        <v>1+2 kvartal</v>
      </c>
      <c r="D5038" s="3" t="s">
        <v>105</v>
      </c>
      <c r="E5038" s="3" t="s">
        <v>39</v>
      </c>
      <c r="F5038" s="4">
        <v>433</v>
      </c>
      <c r="G5038" s="14">
        <v>1.1000000000000001</v>
      </c>
    </row>
    <row r="5039" spans="1:7" x14ac:dyDescent="0.25">
      <c r="A5039" s="3" t="s">
        <v>189</v>
      </c>
      <c r="B5039" s="3">
        <f t="shared" si="78"/>
        <v>2024</v>
      </c>
      <c r="C5039" s="3" t="str" cm="1">
        <f t="array" ref="C5039">_xlfn.IFS(LEFT(A5039,1)="1","1+2 kvartal",LEFT(A5039,1)="2","1+2 kvartal",LEFT(A5039,1)="3","3+4 kvartal",LEFT(A5039,1)="4","3+4 kvartal")</f>
        <v>1+2 kvartal</v>
      </c>
      <c r="D5039" s="3" t="s">
        <v>105</v>
      </c>
      <c r="E5039" s="3" t="s">
        <v>40</v>
      </c>
      <c r="F5039" s="4">
        <v>383</v>
      </c>
      <c r="G5039" s="14">
        <v>0.8</v>
      </c>
    </row>
    <row r="5040" spans="1:7" x14ac:dyDescent="0.25">
      <c r="A5040" s="3" t="s">
        <v>189</v>
      </c>
      <c r="B5040" s="3">
        <f t="shared" si="78"/>
        <v>2024</v>
      </c>
      <c r="C5040" s="3" t="str" cm="1">
        <f t="array" ref="C5040">_xlfn.IFS(LEFT(A5040,1)="1","1+2 kvartal",LEFT(A5040,1)="2","1+2 kvartal",LEFT(A5040,1)="3","3+4 kvartal",LEFT(A5040,1)="4","3+4 kvartal")</f>
        <v>1+2 kvartal</v>
      </c>
      <c r="D5040" s="3" t="s">
        <v>105</v>
      </c>
      <c r="E5040" s="3" t="s">
        <v>41</v>
      </c>
      <c r="F5040" s="4">
        <v>366</v>
      </c>
      <c r="G5040" s="4">
        <v>1</v>
      </c>
    </row>
    <row r="5041" spans="1:7" x14ac:dyDescent="0.25">
      <c r="A5041" s="3" t="s">
        <v>189</v>
      </c>
      <c r="B5041" s="3">
        <f t="shared" si="78"/>
        <v>2024</v>
      </c>
      <c r="C5041" s="3" t="str" cm="1">
        <f t="array" ref="C5041">_xlfn.IFS(LEFT(A5041,1)="1","1+2 kvartal",LEFT(A5041,1)="2","1+2 kvartal",LEFT(A5041,1)="3","3+4 kvartal",LEFT(A5041,1)="4","3+4 kvartal")</f>
        <v>1+2 kvartal</v>
      </c>
      <c r="D5041" s="3" t="s">
        <v>105</v>
      </c>
      <c r="E5041" s="3" t="s">
        <v>42</v>
      </c>
      <c r="F5041" s="4">
        <v>404</v>
      </c>
      <c r="G5041" s="14">
        <v>0.6</v>
      </c>
    </row>
    <row r="5042" spans="1:7" x14ac:dyDescent="0.25">
      <c r="A5042" s="3" t="s">
        <v>189</v>
      </c>
      <c r="B5042" s="3">
        <f t="shared" si="78"/>
        <v>2024</v>
      </c>
      <c r="C5042" s="3" t="str" cm="1">
        <f t="array" ref="C5042">_xlfn.IFS(LEFT(A5042,1)="1","1+2 kvartal",LEFT(A5042,1)="2","1+2 kvartal",LEFT(A5042,1)="3","3+4 kvartal",LEFT(A5042,1)="4","3+4 kvartal")</f>
        <v>1+2 kvartal</v>
      </c>
      <c r="D5042" s="3" t="s">
        <v>105</v>
      </c>
      <c r="E5042" s="3" t="s">
        <v>43</v>
      </c>
      <c r="F5042" s="4">
        <v>271</v>
      </c>
      <c r="G5042" s="14">
        <v>0.8</v>
      </c>
    </row>
    <row r="5043" spans="1:7" x14ac:dyDescent="0.25">
      <c r="A5043" s="3" t="s">
        <v>189</v>
      </c>
      <c r="B5043" s="3">
        <f t="shared" si="78"/>
        <v>2024</v>
      </c>
      <c r="C5043" s="3" t="str" cm="1">
        <f t="array" ref="C5043">_xlfn.IFS(LEFT(A5043,1)="1","1+2 kvartal",LEFT(A5043,1)="2","1+2 kvartal",LEFT(A5043,1)="3","3+4 kvartal",LEFT(A5043,1)="4","3+4 kvartal")</f>
        <v>1+2 kvartal</v>
      </c>
      <c r="D5043" s="3" t="s">
        <v>105</v>
      </c>
      <c r="E5043" s="3" t="s">
        <v>44</v>
      </c>
      <c r="F5043" s="4">
        <v>192</v>
      </c>
      <c r="G5043" s="14">
        <v>0.5</v>
      </c>
    </row>
    <row r="5044" spans="1:7" x14ac:dyDescent="0.25">
      <c r="A5044" s="3" t="s">
        <v>189</v>
      </c>
      <c r="B5044" s="3">
        <f t="shared" si="78"/>
        <v>2024</v>
      </c>
      <c r="C5044" s="3" t="str" cm="1">
        <f t="array" ref="C5044">_xlfn.IFS(LEFT(A5044,1)="1","1+2 kvartal",LEFT(A5044,1)="2","1+2 kvartal",LEFT(A5044,1)="3","3+4 kvartal",LEFT(A5044,1)="4","3+4 kvartal")</f>
        <v>1+2 kvartal</v>
      </c>
      <c r="D5044" s="3" t="s">
        <v>105</v>
      </c>
      <c r="E5044" s="3" t="s">
        <v>45</v>
      </c>
      <c r="F5044" s="4">
        <v>63</v>
      </c>
      <c r="G5044" s="14">
        <v>0.5</v>
      </c>
    </row>
    <row r="5045" spans="1:7" x14ac:dyDescent="0.25">
      <c r="A5045" s="3" t="s">
        <v>189</v>
      </c>
      <c r="B5045" s="3">
        <f t="shared" si="78"/>
        <v>2024</v>
      </c>
      <c r="C5045" s="3" t="str" cm="1">
        <f t="array" ref="C5045">_xlfn.IFS(LEFT(A5045,1)="1","1+2 kvartal",LEFT(A5045,1)="2","1+2 kvartal",LEFT(A5045,1)="3","3+4 kvartal",LEFT(A5045,1)="4","3+4 kvartal")</f>
        <v>1+2 kvartal</v>
      </c>
      <c r="D5045" s="3" t="s">
        <v>105</v>
      </c>
      <c r="E5045" s="3" t="s">
        <v>46</v>
      </c>
      <c r="F5045" s="4">
        <v>249</v>
      </c>
      <c r="G5045" s="14">
        <v>0.9</v>
      </c>
    </row>
    <row r="5046" spans="1:7" x14ac:dyDescent="0.25">
      <c r="A5046" s="3" t="s">
        <v>189</v>
      </c>
      <c r="B5046" s="3">
        <f t="shared" si="78"/>
        <v>2024</v>
      </c>
      <c r="C5046" s="3" t="str" cm="1">
        <f t="array" ref="C5046">_xlfn.IFS(LEFT(A5046,1)="1","1+2 kvartal",LEFT(A5046,1)="2","1+2 kvartal",LEFT(A5046,1)="3","3+4 kvartal",LEFT(A5046,1)="4","3+4 kvartal")</f>
        <v>1+2 kvartal</v>
      </c>
      <c r="D5046" s="3" t="s">
        <v>105</v>
      </c>
      <c r="E5046" s="3" t="s">
        <v>47</v>
      </c>
      <c r="F5046" s="4">
        <v>91</v>
      </c>
      <c r="G5046" s="14">
        <v>0.6</v>
      </c>
    </row>
    <row r="5047" spans="1:7" x14ac:dyDescent="0.25">
      <c r="A5047" s="3" t="s">
        <v>189</v>
      </c>
      <c r="B5047" s="3">
        <f t="shared" si="78"/>
        <v>2024</v>
      </c>
      <c r="C5047" s="3" t="str" cm="1">
        <f t="array" ref="C5047">_xlfn.IFS(LEFT(A5047,1)="1","1+2 kvartal",LEFT(A5047,1)="2","1+2 kvartal",LEFT(A5047,1)="3","3+4 kvartal",LEFT(A5047,1)="4","3+4 kvartal")</f>
        <v>1+2 kvartal</v>
      </c>
      <c r="D5047" s="3" t="s">
        <v>105</v>
      </c>
      <c r="E5047" s="3" t="s">
        <v>48</v>
      </c>
      <c r="F5047" s="4">
        <v>274</v>
      </c>
      <c r="G5047" s="14">
        <v>1.2</v>
      </c>
    </row>
    <row r="5048" spans="1:7" x14ac:dyDescent="0.25">
      <c r="A5048" s="3" t="s">
        <v>189</v>
      </c>
      <c r="B5048" s="3">
        <f t="shared" si="78"/>
        <v>2024</v>
      </c>
      <c r="C5048" s="3" t="str" cm="1">
        <f t="array" ref="C5048">_xlfn.IFS(LEFT(A5048,1)="1","1+2 kvartal",LEFT(A5048,1)="2","1+2 kvartal",LEFT(A5048,1)="3","3+4 kvartal",LEFT(A5048,1)="4","3+4 kvartal")</f>
        <v>1+2 kvartal</v>
      </c>
      <c r="D5048" s="3" t="s">
        <v>105</v>
      </c>
      <c r="E5048" s="3" t="s">
        <v>49</v>
      </c>
      <c r="F5048" s="4">
        <v>346</v>
      </c>
      <c r="G5048" s="14">
        <v>1.2</v>
      </c>
    </row>
    <row r="5049" spans="1:7" x14ac:dyDescent="0.25">
      <c r="A5049" s="3" t="s">
        <v>189</v>
      </c>
      <c r="B5049" s="3">
        <f t="shared" si="78"/>
        <v>2024</v>
      </c>
      <c r="C5049" s="3" t="str" cm="1">
        <f t="array" ref="C5049">_xlfn.IFS(LEFT(A5049,1)="1","1+2 kvartal",LEFT(A5049,1)="2","1+2 kvartal",LEFT(A5049,1)="3","3+4 kvartal",LEFT(A5049,1)="4","3+4 kvartal")</f>
        <v>1+2 kvartal</v>
      </c>
      <c r="D5049" s="3" t="s">
        <v>105</v>
      </c>
      <c r="E5049" s="3" t="s">
        <v>50</v>
      </c>
      <c r="F5049" s="4">
        <v>179</v>
      </c>
      <c r="G5049" s="14">
        <v>1.3</v>
      </c>
    </row>
    <row r="5050" spans="1:7" x14ac:dyDescent="0.25">
      <c r="A5050" s="3" t="s">
        <v>189</v>
      </c>
      <c r="B5050" s="3">
        <f t="shared" si="78"/>
        <v>2024</v>
      </c>
      <c r="C5050" s="3" t="str" cm="1">
        <f t="array" ref="C5050">_xlfn.IFS(LEFT(A5050,1)="1","1+2 kvartal",LEFT(A5050,1)="2","1+2 kvartal",LEFT(A5050,1)="3","3+4 kvartal",LEFT(A5050,1)="4","3+4 kvartal")</f>
        <v>1+2 kvartal</v>
      </c>
      <c r="D5050" s="3" t="s">
        <v>105</v>
      </c>
      <c r="E5050" s="3" t="s">
        <v>51</v>
      </c>
      <c r="F5050" s="4">
        <v>472</v>
      </c>
      <c r="G5050" s="14">
        <v>0.8</v>
      </c>
    </row>
    <row r="5051" spans="1:7" x14ac:dyDescent="0.25">
      <c r="A5051" s="3" t="s">
        <v>189</v>
      </c>
      <c r="B5051" s="3">
        <f t="shared" si="78"/>
        <v>2024</v>
      </c>
      <c r="C5051" s="3" t="str" cm="1">
        <f t="array" ref="C5051">_xlfn.IFS(LEFT(A5051,1)="1","1+2 kvartal",LEFT(A5051,1)="2","1+2 kvartal",LEFT(A5051,1)="3","3+4 kvartal",LEFT(A5051,1)="4","3+4 kvartal")</f>
        <v>1+2 kvartal</v>
      </c>
      <c r="D5051" s="3" t="s">
        <v>105</v>
      </c>
      <c r="E5051" s="3" t="s">
        <v>52</v>
      </c>
      <c r="F5051" s="4">
        <v>1390</v>
      </c>
      <c r="G5051" s="14">
        <v>0.3</v>
      </c>
    </row>
    <row r="5052" spans="1:7" x14ac:dyDescent="0.25">
      <c r="A5052" s="3" t="s">
        <v>189</v>
      </c>
      <c r="B5052" s="3">
        <f t="shared" si="78"/>
        <v>2024</v>
      </c>
      <c r="C5052" s="3" t="str" cm="1">
        <f t="array" ref="C5052">_xlfn.IFS(LEFT(A5052,1)="1","1+2 kvartal",LEFT(A5052,1)="2","1+2 kvartal",LEFT(A5052,1)="3","3+4 kvartal",LEFT(A5052,1)="4","3+4 kvartal")</f>
        <v>1+2 kvartal</v>
      </c>
      <c r="D5052" s="3" t="s">
        <v>105</v>
      </c>
      <c r="E5052" s="3" t="s">
        <v>53</v>
      </c>
      <c r="F5052" s="4">
        <v>275</v>
      </c>
      <c r="G5052" s="14">
        <v>0.7</v>
      </c>
    </row>
    <row r="5053" spans="1:7" x14ac:dyDescent="0.25">
      <c r="A5053" s="3" t="s">
        <v>189</v>
      </c>
      <c r="B5053" s="3">
        <f t="shared" si="78"/>
        <v>2024</v>
      </c>
      <c r="C5053" s="3" t="str" cm="1">
        <f t="array" ref="C5053">_xlfn.IFS(LEFT(A5053,1)="1","1+2 kvartal",LEFT(A5053,1)="2","1+2 kvartal",LEFT(A5053,1)="3","3+4 kvartal",LEFT(A5053,1)="4","3+4 kvartal")</f>
        <v>1+2 kvartal</v>
      </c>
      <c r="D5053" s="3" t="s">
        <v>105</v>
      </c>
      <c r="E5053" s="3" t="s">
        <v>54</v>
      </c>
      <c r="F5053" s="4">
        <v>144</v>
      </c>
      <c r="G5053" s="14">
        <v>2.1</v>
      </c>
    </row>
    <row r="5054" spans="1:7" x14ac:dyDescent="0.25">
      <c r="A5054" s="3" t="s">
        <v>189</v>
      </c>
      <c r="B5054" s="3">
        <f t="shared" si="78"/>
        <v>2024</v>
      </c>
      <c r="C5054" s="3" t="str" cm="1">
        <f t="array" ref="C5054">_xlfn.IFS(LEFT(A5054,1)="1","1+2 kvartal",LEFT(A5054,1)="2","1+2 kvartal",LEFT(A5054,1)="3","3+4 kvartal",LEFT(A5054,1)="4","3+4 kvartal")</f>
        <v>1+2 kvartal</v>
      </c>
      <c r="D5054" s="3" t="s">
        <v>105</v>
      </c>
      <c r="E5054" s="3" t="s">
        <v>55</v>
      </c>
      <c r="F5054" s="4">
        <v>131</v>
      </c>
      <c r="G5054" s="14">
        <v>0.7</v>
      </c>
    </row>
    <row r="5055" spans="1:7" x14ac:dyDescent="0.25">
      <c r="A5055" s="3" t="s">
        <v>189</v>
      </c>
      <c r="B5055" s="3">
        <f t="shared" si="78"/>
        <v>2024</v>
      </c>
      <c r="C5055" s="3" t="str" cm="1">
        <f t="array" ref="C5055">_xlfn.IFS(LEFT(A5055,1)="1","1+2 kvartal",LEFT(A5055,1)="2","1+2 kvartal",LEFT(A5055,1)="3","3+4 kvartal",LEFT(A5055,1)="4","3+4 kvartal")</f>
        <v>1+2 kvartal</v>
      </c>
      <c r="D5055" s="3" t="s">
        <v>105</v>
      </c>
      <c r="E5055" s="3" t="s">
        <v>56</v>
      </c>
      <c r="F5055" s="4">
        <v>115</v>
      </c>
      <c r="G5055" s="4">
        <v>1</v>
      </c>
    </row>
    <row r="5056" spans="1:7" x14ac:dyDescent="0.25">
      <c r="A5056" s="3" t="s">
        <v>189</v>
      </c>
      <c r="B5056" s="3">
        <f t="shared" si="78"/>
        <v>2024</v>
      </c>
      <c r="C5056" s="3" t="str" cm="1">
        <f t="array" ref="C5056">_xlfn.IFS(LEFT(A5056,1)="1","1+2 kvartal",LEFT(A5056,1)="2","1+2 kvartal",LEFT(A5056,1)="3","3+4 kvartal",LEFT(A5056,1)="4","3+4 kvartal")</f>
        <v>1+2 kvartal</v>
      </c>
      <c r="D5056" s="3" t="s">
        <v>105</v>
      </c>
      <c r="E5056" s="3" t="s">
        <v>57</v>
      </c>
      <c r="F5056" s="4">
        <v>407</v>
      </c>
      <c r="G5056" s="14">
        <v>1.7</v>
      </c>
    </row>
    <row r="5057" spans="1:7" x14ac:dyDescent="0.25">
      <c r="A5057" s="3" t="s">
        <v>189</v>
      </c>
      <c r="B5057" s="3">
        <f t="shared" si="78"/>
        <v>2024</v>
      </c>
      <c r="C5057" s="3" t="str" cm="1">
        <f t="array" ref="C5057">_xlfn.IFS(LEFT(A5057,1)="1","1+2 kvartal",LEFT(A5057,1)="2","1+2 kvartal",LEFT(A5057,1)="3","3+4 kvartal",LEFT(A5057,1)="4","3+4 kvartal")</f>
        <v>1+2 kvartal</v>
      </c>
      <c r="D5057" s="3" t="s">
        <v>105</v>
      </c>
      <c r="E5057" s="3" t="s">
        <v>58</v>
      </c>
      <c r="F5057" s="4">
        <v>143</v>
      </c>
      <c r="G5057" s="14">
        <v>0.4</v>
      </c>
    </row>
    <row r="5058" spans="1:7" x14ac:dyDescent="0.25">
      <c r="A5058" s="3" t="s">
        <v>189</v>
      </c>
      <c r="B5058" s="3">
        <f t="shared" si="78"/>
        <v>2024</v>
      </c>
      <c r="C5058" s="3" t="str" cm="1">
        <f t="array" ref="C5058">_xlfn.IFS(LEFT(A5058,1)="1","1+2 kvartal",LEFT(A5058,1)="2","1+2 kvartal",LEFT(A5058,1)="3","3+4 kvartal",LEFT(A5058,1)="4","3+4 kvartal")</f>
        <v>1+2 kvartal</v>
      </c>
      <c r="D5058" s="3" t="s">
        <v>105</v>
      </c>
      <c r="E5058" s="3" t="s">
        <v>59</v>
      </c>
      <c r="F5058" s="4">
        <v>16</v>
      </c>
      <c r="G5058" s="14">
        <v>1.8</v>
      </c>
    </row>
    <row r="5059" spans="1:7" x14ac:dyDescent="0.25">
      <c r="A5059" s="3" t="s">
        <v>189</v>
      </c>
      <c r="B5059" s="3">
        <f t="shared" si="78"/>
        <v>2024</v>
      </c>
      <c r="C5059" s="3" t="str" cm="1">
        <f t="array" ref="C5059">_xlfn.IFS(LEFT(A5059,1)="1","1+2 kvartal",LEFT(A5059,1)="2","1+2 kvartal",LEFT(A5059,1)="3","3+4 kvartal",LEFT(A5059,1)="4","3+4 kvartal")</f>
        <v>1+2 kvartal</v>
      </c>
      <c r="D5059" s="3" t="s">
        <v>105</v>
      </c>
      <c r="E5059" s="3" t="s">
        <v>60</v>
      </c>
      <c r="F5059" s="4">
        <v>261</v>
      </c>
      <c r="G5059" s="4">
        <v>1</v>
      </c>
    </row>
    <row r="5060" spans="1:7" x14ac:dyDescent="0.25">
      <c r="A5060" s="3" t="s">
        <v>189</v>
      </c>
      <c r="B5060" s="3">
        <f t="shared" ref="B5060:B5123" si="79">VALUE(RIGHT(A5060,4))</f>
        <v>2024</v>
      </c>
      <c r="C5060" s="3" t="str" cm="1">
        <f t="array" ref="C5060">_xlfn.IFS(LEFT(A5060,1)="1","1+2 kvartal",LEFT(A5060,1)="2","1+2 kvartal",LEFT(A5060,1)="3","3+4 kvartal",LEFT(A5060,1)="4","3+4 kvartal")</f>
        <v>1+2 kvartal</v>
      </c>
      <c r="D5060" s="3" t="s">
        <v>105</v>
      </c>
      <c r="E5060" s="3" t="s">
        <v>61</v>
      </c>
      <c r="F5060" s="4">
        <v>256</v>
      </c>
      <c r="G5060" s="4">
        <v>1</v>
      </c>
    </row>
    <row r="5061" spans="1:7" x14ac:dyDescent="0.25">
      <c r="A5061" s="3" t="s">
        <v>189</v>
      </c>
      <c r="B5061" s="3">
        <f t="shared" si="79"/>
        <v>2024</v>
      </c>
      <c r="C5061" s="3" t="str" cm="1">
        <f t="array" ref="C5061">_xlfn.IFS(LEFT(A5061,1)="1","1+2 kvartal",LEFT(A5061,1)="2","1+2 kvartal",LEFT(A5061,1)="3","3+4 kvartal",LEFT(A5061,1)="4","3+4 kvartal")</f>
        <v>1+2 kvartal</v>
      </c>
      <c r="D5061" s="3" t="s">
        <v>105</v>
      </c>
      <c r="E5061" s="3" t="s">
        <v>62</v>
      </c>
      <c r="F5061" s="4">
        <v>132</v>
      </c>
      <c r="G5061" s="14">
        <v>1.1000000000000001</v>
      </c>
    </row>
    <row r="5062" spans="1:7" x14ac:dyDescent="0.25">
      <c r="A5062" s="3" t="s">
        <v>189</v>
      </c>
      <c r="B5062" s="3">
        <f t="shared" si="79"/>
        <v>2024</v>
      </c>
      <c r="C5062" s="3" t="str" cm="1">
        <f t="array" ref="C5062">_xlfn.IFS(LEFT(A5062,1)="1","1+2 kvartal",LEFT(A5062,1)="2","1+2 kvartal",LEFT(A5062,1)="3","3+4 kvartal",LEFT(A5062,1)="4","3+4 kvartal")</f>
        <v>1+2 kvartal</v>
      </c>
      <c r="D5062" s="3" t="s">
        <v>105</v>
      </c>
      <c r="E5062" s="3" t="s">
        <v>63</v>
      </c>
      <c r="F5062" s="4">
        <v>312</v>
      </c>
      <c r="G5062" s="14">
        <v>1.4</v>
      </c>
    </row>
    <row r="5063" spans="1:7" x14ac:dyDescent="0.25">
      <c r="A5063" s="3" t="s">
        <v>189</v>
      </c>
      <c r="B5063" s="3">
        <f t="shared" si="79"/>
        <v>2024</v>
      </c>
      <c r="C5063" s="3" t="str" cm="1">
        <f t="array" ref="C5063">_xlfn.IFS(LEFT(A5063,1)="1","1+2 kvartal",LEFT(A5063,1)="2","1+2 kvartal",LEFT(A5063,1)="3","3+4 kvartal",LEFT(A5063,1)="4","3+4 kvartal")</f>
        <v>1+2 kvartal</v>
      </c>
      <c r="D5063" s="3" t="s">
        <v>105</v>
      </c>
      <c r="E5063" s="3" t="s">
        <v>64</v>
      </c>
      <c r="F5063" s="4">
        <v>218</v>
      </c>
      <c r="G5063" s="14">
        <v>1.2</v>
      </c>
    </row>
    <row r="5064" spans="1:7" x14ac:dyDescent="0.25">
      <c r="A5064" s="3" t="s">
        <v>189</v>
      </c>
      <c r="B5064" s="3">
        <f t="shared" si="79"/>
        <v>2024</v>
      </c>
      <c r="C5064" s="3" t="str" cm="1">
        <f t="array" ref="C5064">_xlfn.IFS(LEFT(A5064,1)="1","1+2 kvartal",LEFT(A5064,1)="2","1+2 kvartal",LEFT(A5064,1)="3","3+4 kvartal",LEFT(A5064,1)="4","3+4 kvartal")</f>
        <v>1+2 kvartal</v>
      </c>
      <c r="D5064" s="3" t="s">
        <v>105</v>
      </c>
      <c r="E5064" s="3" t="s">
        <v>65</v>
      </c>
      <c r="F5064" s="4">
        <v>220</v>
      </c>
      <c r="G5064" s="14">
        <v>1.1000000000000001</v>
      </c>
    </row>
    <row r="5065" spans="1:7" x14ac:dyDescent="0.25">
      <c r="A5065" s="3" t="s">
        <v>189</v>
      </c>
      <c r="B5065" s="3">
        <f t="shared" si="79"/>
        <v>2024</v>
      </c>
      <c r="C5065" s="3" t="str" cm="1">
        <f t="array" ref="C5065">_xlfn.IFS(LEFT(A5065,1)="1","1+2 kvartal",LEFT(A5065,1)="2","1+2 kvartal",LEFT(A5065,1)="3","3+4 kvartal",LEFT(A5065,1)="4","3+4 kvartal")</f>
        <v>1+2 kvartal</v>
      </c>
      <c r="D5065" s="3" t="s">
        <v>105</v>
      </c>
      <c r="E5065" s="3" t="s">
        <v>66</v>
      </c>
      <c r="F5065" s="4">
        <v>524</v>
      </c>
      <c r="G5065" s="4">
        <v>1</v>
      </c>
    </row>
    <row r="5066" spans="1:7" x14ac:dyDescent="0.25">
      <c r="A5066" s="3" t="s">
        <v>189</v>
      </c>
      <c r="B5066" s="3">
        <f t="shared" si="79"/>
        <v>2024</v>
      </c>
      <c r="C5066" s="3" t="str" cm="1">
        <f t="array" ref="C5066">_xlfn.IFS(LEFT(A5066,1)="1","1+2 kvartal",LEFT(A5066,1)="2","1+2 kvartal",LEFT(A5066,1)="3","3+4 kvartal",LEFT(A5066,1)="4","3+4 kvartal")</f>
        <v>1+2 kvartal</v>
      </c>
      <c r="D5066" s="3" t="s">
        <v>105</v>
      </c>
      <c r="E5066" s="3" t="s">
        <v>67</v>
      </c>
      <c r="F5066" s="4">
        <v>119</v>
      </c>
      <c r="G5066" s="14">
        <v>0.8</v>
      </c>
    </row>
    <row r="5067" spans="1:7" x14ac:dyDescent="0.25">
      <c r="A5067" s="3" t="s">
        <v>189</v>
      </c>
      <c r="B5067" s="3">
        <f t="shared" si="79"/>
        <v>2024</v>
      </c>
      <c r="C5067" s="3" t="str" cm="1">
        <f t="array" ref="C5067">_xlfn.IFS(LEFT(A5067,1)="1","1+2 kvartal",LEFT(A5067,1)="2","1+2 kvartal",LEFT(A5067,1)="3","3+4 kvartal",LEFT(A5067,1)="4","3+4 kvartal")</f>
        <v>1+2 kvartal</v>
      </c>
      <c r="D5067" s="3" t="s">
        <v>105</v>
      </c>
      <c r="E5067" s="3" t="s">
        <v>68</v>
      </c>
      <c r="F5067" s="4">
        <v>960</v>
      </c>
      <c r="G5067" s="14">
        <v>0.7</v>
      </c>
    </row>
    <row r="5068" spans="1:7" x14ac:dyDescent="0.25">
      <c r="A5068" s="3" t="s">
        <v>189</v>
      </c>
      <c r="B5068" s="3">
        <f t="shared" si="79"/>
        <v>2024</v>
      </c>
      <c r="C5068" s="3" t="str" cm="1">
        <f t="array" ref="C5068">_xlfn.IFS(LEFT(A5068,1)="1","1+2 kvartal",LEFT(A5068,1)="2","1+2 kvartal",LEFT(A5068,1)="3","3+4 kvartal",LEFT(A5068,1)="4","3+4 kvartal")</f>
        <v>1+2 kvartal</v>
      </c>
      <c r="D5068" s="3" t="s">
        <v>105</v>
      </c>
      <c r="E5068" s="3" t="s">
        <v>69</v>
      </c>
      <c r="F5068" s="4">
        <v>250</v>
      </c>
      <c r="G5068" s="14">
        <v>1.3</v>
      </c>
    </row>
    <row r="5069" spans="1:7" x14ac:dyDescent="0.25">
      <c r="A5069" s="3" t="s">
        <v>189</v>
      </c>
      <c r="B5069" s="3">
        <f t="shared" si="79"/>
        <v>2024</v>
      </c>
      <c r="C5069" s="3" t="str" cm="1">
        <f t="array" ref="C5069">_xlfn.IFS(LEFT(A5069,1)="1","1+2 kvartal",LEFT(A5069,1)="2","1+2 kvartal",LEFT(A5069,1)="3","3+4 kvartal",LEFT(A5069,1)="4","3+4 kvartal")</f>
        <v>1+2 kvartal</v>
      </c>
      <c r="D5069" s="3" t="s">
        <v>105</v>
      </c>
      <c r="E5069" s="3" t="s">
        <v>70</v>
      </c>
      <c r="F5069" s="4">
        <v>516</v>
      </c>
      <c r="G5069" s="14">
        <v>0.8</v>
      </c>
    </row>
    <row r="5070" spans="1:7" x14ac:dyDescent="0.25">
      <c r="A5070" s="3" t="s">
        <v>189</v>
      </c>
      <c r="B5070" s="3">
        <f t="shared" si="79"/>
        <v>2024</v>
      </c>
      <c r="C5070" s="3" t="str" cm="1">
        <f t="array" ref="C5070">_xlfn.IFS(LEFT(A5070,1)="1","1+2 kvartal",LEFT(A5070,1)="2","1+2 kvartal",LEFT(A5070,1)="3","3+4 kvartal",LEFT(A5070,1)="4","3+4 kvartal")</f>
        <v>1+2 kvartal</v>
      </c>
      <c r="D5070" s="3" t="s">
        <v>105</v>
      </c>
      <c r="E5070" s="3" t="s">
        <v>71</v>
      </c>
      <c r="F5070" s="4">
        <v>148</v>
      </c>
      <c r="G5070" s="14">
        <v>0.8</v>
      </c>
    </row>
    <row r="5071" spans="1:7" x14ac:dyDescent="0.25">
      <c r="A5071" s="3" t="s">
        <v>189</v>
      </c>
      <c r="B5071" s="3">
        <f t="shared" si="79"/>
        <v>2024</v>
      </c>
      <c r="C5071" s="3" t="str" cm="1">
        <f t="array" ref="C5071">_xlfn.IFS(LEFT(A5071,1)="1","1+2 kvartal",LEFT(A5071,1)="2","1+2 kvartal",LEFT(A5071,1)="3","3+4 kvartal",LEFT(A5071,1)="4","3+4 kvartal")</f>
        <v>1+2 kvartal</v>
      </c>
      <c r="D5071" s="3" t="s">
        <v>105</v>
      </c>
      <c r="E5071" s="3" t="s">
        <v>72</v>
      </c>
      <c r="F5071" s="4">
        <v>331</v>
      </c>
      <c r="G5071" s="4">
        <v>1</v>
      </c>
    </row>
    <row r="5072" spans="1:7" x14ac:dyDescent="0.25">
      <c r="A5072" s="3" t="s">
        <v>189</v>
      </c>
      <c r="B5072" s="3">
        <f t="shared" si="79"/>
        <v>2024</v>
      </c>
      <c r="C5072" s="3" t="str" cm="1">
        <f t="array" ref="C5072">_xlfn.IFS(LEFT(A5072,1)="1","1+2 kvartal",LEFT(A5072,1)="2","1+2 kvartal",LEFT(A5072,1)="3","3+4 kvartal",LEFT(A5072,1)="4","3+4 kvartal")</f>
        <v>1+2 kvartal</v>
      </c>
      <c r="D5072" s="3" t="s">
        <v>105</v>
      </c>
      <c r="E5072" s="3" t="s">
        <v>73</v>
      </c>
      <c r="F5072" s="4">
        <v>167</v>
      </c>
      <c r="G5072" s="14">
        <v>0.7</v>
      </c>
    </row>
    <row r="5073" spans="1:7" x14ac:dyDescent="0.25">
      <c r="A5073" s="3" t="s">
        <v>189</v>
      </c>
      <c r="B5073" s="3">
        <f t="shared" si="79"/>
        <v>2024</v>
      </c>
      <c r="C5073" s="3" t="str" cm="1">
        <f t="array" ref="C5073">_xlfn.IFS(LEFT(A5073,1)="1","1+2 kvartal",LEFT(A5073,1)="2","1+2 kvartal",LEFT(A5073,1)="3","3+4 kvartal",LEFT(A5073,1)="4","3+4 kvartal")</f>
        <v>1+2 kvartal</v>
      </c>
      <c r="D5073" s="3" t="s">
        <v>105</v>
      </c>
      <c r="E5073" s="3" t="s">
        <v>74</v>
      </c>
      <c r="F5073" s="4">
        <v>344</v>
      </c>
      <c r="G5073" s="14">
        <v>0.6</v>
      </c>
    </row>
    <row r="5074" spans="1:7" x14ac:dyDescent="0.25">
      <c r="A5074" s="3" t="s">
        <v>189</v>
      </c>
      <c r="B5074" s="3">
        <f t="shared" si="79"/>
        <v>2024</v>
      </c>
      <c r="C5074" s="3" t="str" cm="1">
        <f t="array" ref="C5074">_xlfn.IFS(LEFT(A5074,1)="1","1+2 kvartal",LEFT(A5074,1)="2","1+2 kvartal",LEFT(A5074,1)="3","3+4 kvartal",LEFT(A5074,1)="4","3+4 kvartal")</f>
        <v>1+2 kvartal</v>
      </c>
      <c r="D5074" s="3" t="s">
        <v>105</v>
      </c>
      <c r="E5074" s="3" t="s">
        <v>75</v>
      </c>
      <c r="F5074" s="4">
        <v>150</v>
      </c>
      <c r="G5074" s="14">
        <v>0.4</v>
      </c>
    </row>
    <row r="5075" spans="1:7" x14ac:dyDescent="0.25">
      <c r="A5075" s="3" t="s">
        <v>189</v>
      </c>
      <c r="B5075" s="3">
        <f t="shared" si="79"/>
        <v>2024</v>
      </c>
      <c r="C5075" s="3" t="str" cm="1">
        <f t="array" ref="C5075">_xlfn.IFS(LEFT(A5075,1)="1","1+2 kvartal",LEFT(A5075,1)="2","1+2 kvartal",LEFT(A5075,1)="3","3+4 kvartal",LEFT(A5075,1)="4","3+4 kvartal")</f>
        <v>1+2 kvartal</v>
      </c>
      <c r="D5075" s="3" t="s">
        <v>105</v>
      </c>
      <c r="E5075" s="3" t="s">
        <v>76</v>
      </c>
      <c r="F5075" s="4">
        <v>206</v>
      </c>
      <c r="G5075" s="14">
        <v>0.7</v>
      </c>
    </row>
    <row r="5076" spans="1:7" x14ac:dyDescent="0.25">
      <c r="A5076" s="3" t="s">
        <v>189</v>
      </c>
      <c r="B5076" s="3">
        <f t="shared" si="79"/>
        <v>2024</v>
      </c>
      <c r="C5076" s="3" t="str" cm="1">
        <f t="array" ref="C5076">_xlfn.IFS(LEFT(A5076,1)="1","1+2 kvartal",LEFT(A5076,1)="2","1+2 kvartal",LEFT(A5076,1)="3","3+4 kvartal",LEFT(A5076,1)="4","3+4 kvartal")</f>
        <v>1+2 kvartal</v>
      </c>
      <c r="D5076" s="3" t="s">
        <v>105</v>
      </c>
      <c r="E5076" s="3" t="s">
        <v>77</v>
      </c>
      <c r="F5076" s="4">
        <v>39</v>
      </c>
      <c r="G5076" s="14">
        <v>1.9</v>
      </c>
    </row>
    <row r="5077" spans="1:7" x14ac:dyDescent="0.25">
      <c r="A5077" s="3" t="s">
        <v>189</v>
      </c>
      <c r="B5077" s="3">
        <f t="shared" si="79"/>
        <v>2024</v>
      </c>
      <c r="C5077" s="3" t="str" cm="1">
        <f t="array" ref="C5077">_xlfn.IFS(LEFT(A5077,1)="1","1+2 kvartal",LEFT(A5077,1)="2","1+2 kvartal",LEFT(A5077,1)="3","3+4 kvartal",LEFT(A5077,1)="4","3+4 kvartal")</f>
        <v>1+2 kvartal</v>
      </c>
      <c r="D5077" s="3" t="s">
        <v>105</v>
      </c>
      <c r="E5077" s="3" t="s">
        <v>78</v>
      </c>
      <c r="F5077" s="4">
        <v>426</v>
      </c>
      <c r="G5077" s="14">
        <v>0.7</v>
      </c>
    </row>
    <row r="5078" spans="1:7" x14ac:dyDescent="0.25">
      <c r="A5078" s="3" t="s">
        <v>189</v>
      </c>
      <c r="B5078" s="3">
        <f t="shared" si="79"/>
        <v>2024</v>
      </c>
      <c r="C5078" s="3" t="str" cm="1">
        <f t="array" ref="C5078">_xlfn.IFS(LEFT(A5078,1)="1","1+2 kvartal",LEFT(A5078,1)="2","1+2 kvartal",LEFT(A5078,1)="3","3+4 kvartal",LEFT(A5078,1)="4","3+4 kvartal")</f>
        <v>1+2 kvartal</v>
      </c>
      <c r="D5078" s="3" t="s">
        <v>105</v>
      </c>
      <c r="E5078" s="3" t="s">
        <v>79</v>
      </c>
      <c r="F5078" s="4">
        <v>262</v>
      </c>
      <c r="G5078" s="14">
        <v>0.7</v>
      </c>
    </row>
    <row r="5079" spans="1:7" x14ac:dyDescent="0.25">
      <c r="A5079" s="3" t="s">
        <v>189</v>
      </c>
      <c r="B5079" s="3">
        <f t="shared" si="79"/>
        <v>2024</v>
      </c>
      <c r="C5079" s="3" t="str" cm="1">
        <f t="array" ref="C5079">_xlfn.IFS(LEFT(A5079,1)="1","1+2 kvartal",LEFT(A5079,1)="2","1+2 kvartal",LEFT(A5079,1)="3","3+4 kvartal",LEFT(A5079,1)="4","3+4 kvartal")</f>
        <v>1+2 kvartal</v>
      </c>
      <c r="D5079" s="3" t="s">
        <v>105</v>
      </c>
      <c r="E5079" s="3" t="s">
        <v>80</v>
      </c>
      <c r="F5079" s="4">
        <v>309</v>
      </c>
      <c r="G5079" s="14">
        <v>1.1000000000000001</v>
      </c>
    </row>
    <row r="5080" spans="1:7" x14ac:dyDescent="0.25">
      <c r="A5080" s="3" t="s">
        <v>189</v>
      </c>
      <c r="B5080" s="3">
        <f t="shared" si="79"/>
        <v>2024</v>
      </c>
      <c r="C5080" s="3" t="str" cm="1">
        <f t="array" ref="C5080">_xlfn.IFS(LEFT(A5080,1)="1","1+2 kvartal",LEFT(A5080,1)="2","1+2 kvartal",LEFT(A5080,1)="3","3+4 kvartal",LEFT(A5080,1)="4","3+4 kvartal")</f>
        <v>1+2 kvartal</v>
      </c>
      <c r="D5080" s="3" t="s">
        <v>105</v>
      </c>
      <c r="E5080" s="3" t="s">
        <v>81</v>
      </c>
      <c r="F5080" s="4">
        <v>419</v>
      </c>
      <c r="G5080" s="14">
        <v>0.8</v>
      </c>
    </row>
    <row r="5081" spans="1:7" x14ac:dyDescent="0.25">
      <c r="A5081" s="3" t="s">
        <v>189</v>
      </c>
      <c r="B5081" s="3">
        <f t="shared" si="79"/>
        <v>2024</v>
      </c>
      <c r="C5081" s="3" t="str" cm="1">
        <f t="array" ref="C5081">_xlfn.IFS(LEFT(A5081,1)="1","1+2 kvartal",LEFT(A5081,1)="2","1+2 kvartal",LEFT(A5081,1)="3","3+4 kvartal",LEFT(A5081,1)="4","3+4 kvartal")</f>
        <v>1+2 kvartal</v>
      </c>
      <c r="D5081" s="3" t="s">
        <v>105</v>
      </c>
      <c r="E5081" s="3" t="s">
        <v>82</v>
      </c>
      <c r="F5081" s="4">
        <v>90</v>
      </c>
      <c r="G5081" s="14">
        <v>0.6</v>
      </c>
    </row>
    <row r="5082" spans="1:7" x14ac:dyDescent="0.25">
      <c r="A5082" s="3" t="s">
        <v>189</v>
      </c>
      <c r="B5082" s="3">
        <f t="shared" si="79"/>
        <v>2024</v>
      </c>
      <c r="C5082" s="3" t="str" cm="1">
        <f t="array" ref="C5082">_xlfn.IFS(LEFT(A5082,1)="1","1+2 kvartal",LEFT(A5082,1)="2","1+2 kvartal",LEFT(A5082,1)="3","3+4 kvartal",LEFT(A5082,1)="4","3+4 kvartal")</f>
        <v>1+2 kvartal</v>
      </c>
      <c r="D5082" s="3" t="s">
        <v>105</v>
      </c>
      <c r="E5082" s="3" t="s">
        <v>83</v>
      </c>
      <c r="F5082" s="4">
        <v>221</v>
      </c>
      <c r="G5082" s="14">
        <v>1.2</v>
      </c>
    </row>
    <row r="5083" spans="1:7" x14ac:dyDescent="0.25">
      <c r="A5083" s="3" t="s">
        <v>189</v>
      </c>
      <c r="B5083" s="3">
        <f t="shared" si="79"/>
        <v>2024</v>
      </c>
      <c r="C5083" s="3" t="str" cm="1">
        <f t="array" ref="C5083">_xlfn.IFS(LEFT(A5083,1)="1","1+2 kvartal",LEFT(A5083,1)="2","1+2 kvartal",LEFT(A5083,1)="3","3+4 kvartal",LEFT(A5083,1)="4","3+4 kvartal")</f>
        <v>1+2 kvartal</v>
      </c>
      <c r="D5083" s="3" t="s">
        <v>105</v>
      </c>
      <c r="E5083" s="3" t="s">
        <v>84</v>
      </c>
      <c r="F5083" s="4">
        <v>168</v>
      </c>
      <c r="G5083" s="14">
        <v>1.2</v>
      </c>
    </row>
    <row r="5084" spans="1:7" x14ac:dyDescent="0.25">
      <c r="A5084" s="3" t="s">
        <v>189</v>
      </c>
      <c r="B5084" s="3">
        <f t="shared" si="79"/>
        <v>2024</v>
      </c>
      <c r="C5084" s="3" t="str" cm="1">
        <f t="array" ref="C5084">_xlfn.IFS(LEFT(A5084,1)="1","1+2 kvartal",LEFT(A5084,1)="2","1+2 kvartal",LEFT(A5084,1)="3","3+4 kvartal",LEFT(A5084,1)="4","3+4 kvartal")</f>
        <v>1+2 kvartal</v>
      </c>
      <c r="D5084" s="3" t="s">
        <v>105</v>
      </c>
      <c r="E5084" s="3" t="s">
        <v>85</v>
      </c>
      <c r="F5084" s="4">
        <v>154</v>
      </c>
      <c r="G5084" s="14">
        <v>1.3</v>
      </c>
    </row>
    <row r="5085" spans="1:7" x14ac:dyDescent="0.25">
      <c r="A5085" s="3" t="s">
        <v>189</v>
      </c>
      <c r="B5085" s="3">
        <f t="shared" si="79"/>
        <v>2024</v>
      </c>
      <c r="C5085" s="3" t="str" cm="1">
        <f t="array" ref="C5085">_xlfn.IFS(LEFT(A5085,1)="1","1+2 kvartal",LEFT(A5085,1)="2","1+2 kvartal",LEFT(A5085,1)="3","3+4 kvartal",LEFT(A5085,1)="4","3+4 kvartal")</f>
        <v>1+2 kvartal</v>
      </c>
      <c r="D5085" s="3" t="s">
        <v>105</v>
      </c>
      <c r="E5085" s="3" t="s">
        <v>86</v>
      </c>
      <c r="F5085" s="4">
        <v>358</v>
      </c>
      <c r="G5085" s="4">
        <v>1</v>
      </c>
    </row>
    <row r="5086" spans="1:7" x14ac:dyDescent="0.25">
      <c r="A5086" s="3" t="s">
        <v>189</v>
      </c>
      <c r="B5086" s="3">
        <f t="shared" si="79"/>
        <v>2024</v>
      </c>
      <c r="C5086" s="3" t="str" cm="1">
        <f t="array" ref="C5086">_xlfn.IFS(LEFT(A5086,1)="1","1+2 kvartal",LEFT(A5086,1)="2","1+2 kvartal",LEFT(A5086,1)="3","3+4 kvartal",LEFT(A5086,1)="4","3+4 kvartal")</f>
        <v>1+2 kvartal</v>
      </c>
      <c r="D5086" s="3" t="s">
        <v>105</v>
      </c>
      <c r="E5086" s="3" t="s">
        <v>87</v>
      </c>
      <c r="F5086" s="4">
        <v>280</v>
      </c>
      <c r="G5086" s="14">
        <v>1.1000000000000001</v>
      </c>
    </row>
    <row r="5087" spans="1:7" x14ac:dyDescent="0.25">
      <c r="A5087" s="3" t="s">
        <v>189</v>
      </c>
      <c r="B5087" s="3">
        <f t="shared" si="79"/>
        <v>2024</v>
      </c>
      <c r="C5087" s="3" t="str" cm="1">
        <f t="array" ref="C5087">_xlfn.IFS(LEFT(A5087,1)="1","1+2 kvartal",LEFT(A5087,1)="2","1+2 kvartal",LEFT(A5087,1)="3","3+4 kvartal",LEFT(A5087,1)="4","3+4 kvartal")</f>
        <v>1+2 kvartal</v>
      </c>
      <c r="D5087" s="3" t="s">
        <v>105</v>
      </c>
      <c r="E5087" s="3" t="s">
        <v>88</v>
      </c>
      <c r="F5087" s="4">
        <v>442</v>
      </c>
      <c r="G5087" s="4">
        <v>1</v>
      </c>
    </row>
    <row r="5088" spans="1:7" x14ac:dyDescent="0.25">
      <c r="A5088" s="3" t="s">
        <v>189</v>
      </c>
      <c r="B5088" s="3">
        <f t="shared" si="79"/>
        <v>2024</v>
      </c>
      <c r="C5088" s="3" t="str" cm="1">
        <f t="array" ref="C5088">_xlfn.IFS(LEFT(A5088,1)="1","1+2 kvartal",LEFT(A5088,1)="2","1+2 kvartal",LEFT(A5088,1)="3","3+4 kvartal",LEFT(A5088,1)="4","3+4 kvartal")</f>
        <v>1+2 kvartal</v>
      </c>
      <c r="D5088" s="3" t="s">
        <v>105</v>
      </c>
      <c r="E5088" s="3" t="s">
        <v>89</v>
      </c>
      <c r="F5088" s="4">
        <v>336</v>
      </c>
      <c r="G5088" s="14">
        <v>1.3</v>
      </c>
    </row>
    <row r="5089" spans="1:7" x14ac:dyDescent="0.25">
      <c r="A5089" s="3" t="s">
        <v>189</v>
      </c>
      <c r="B5089" s="3">
        <f t="shared" si="79"/>
        <v>2024</v>
      </c>
      <c r="C5089" s="3" t="str" cm="1">
        <f t="array" ref="C5089">_xlfn.IFS(LEFT(A5089,1)="1","1+2 kvartal",LEFT(A5089,1)="2","1+2 kvartal",LEFT(A5089,1)="3","3+4 kvartal",LEFT(A5089,1)="4","3+4 kvartal")</f>
        <v>1+2 kvartal</v>
      </c>
      <c r="D5089" s="3" t="s">
        <v>105</v>
      </c>
      <c r="E5089" s="3" t="s">
        <v>90</v>
      </c>
      <c r="F5089" s="4">
        <v>309</v>
      </c>
      <c r="G5089" s="14">
        <v>1.4</v>
      </c>
    </row>
    <row r="5090" spans="1:7" x14ac:dyDescent="0.25">
      <c r="A5090" s="3" t="s">
        <v>189</v>
      </c>
      <c r="B5090" s="3">
        <f t="shared" si="79"/>
        <v>2024</v>
      </c>
      <c r="C5090" s="3" t="str" cm="1">
        <f t="array" ref="C5090">_xlfn.IFS(LEFT(A5090,1)="1","1+2 kvartal",LEFT(A5090,1)="2","1+2 kvartal",LEFT(A5090,1)="3","3+4 kvartal",LEFT(A5090,1)="4","3+4 kvartal")</f>
        <v>1+2 kvartal</v>
      </c>
      <c r="D5090" s="3" t="s">
        <v>105</v>
      </c>
      <c r="E5090" s="3" t="s">
        <v>91</v>
      </c>
      <c r="F5090" s="4">
        <v>304</v>
      </c>
      <c r="G5090" s="14">
        <v>1.1000000000000001</v>
      </c>
    </row>
    <row r="5091" spans="1:7" x14ac:dyDescent="0.25">
      <c r="A5091" s="3" t="s">
        <v>189</v>
      </c>
      <c r="B5091" s="3">
        <f t="shared" si="79"/>
        <v>2024</v>
      </c>
      <c r="C5091" s="3" t="str" cm="1">
        <f t="array" ref="C5091">_xlfn.IFS(LEFT(A5091,1)="1","1+2 kvartal",LEFT(A5091,1)="2","1+2 kvartal",LEFT(A5091,1)="3","3+4 kvartal",LEFT(A5091,1)="4","3+4 kvartal")</f>
        <v>1+2 kvartal</v>
      </c>
      <c r="D5091" s="3" t="s">
        <v>105</v>
      </c>
      <c r="E5091" s="3" t="s">
        <v>92</v>
      </c>
      <c r="F5091" s="4">
        <v>44</v>
      </c>
      <c r="G5091" s="14">
        <v>0.4</v>
      </c>
    </row>
    <row r="5092" spans="1:7" x14ac:dyDescent="0.25">
      <c r="A5092" s="3" t="s">
        <v>189</v>
      </c>
      <c r="B5092" s="3">
        <f t="shared" si="79"/>
        <v>2024</v>
      </c>
      <c r="C5092" s="3" t="str" cm="1">
        <f t="array" ref="C5092">_xlfn.IFS(LEFT(A5092,1)="1","1+2 kvartal",LEFT(A5092,1)="2","1+2 kvartal",LEFT(A5092,1)="3","3+4 kvartal",LEFT(A5092,1)="4","3+4 kvartal")</f>
        <v>1+2 kvartal</v>
      </c>
      <c r="D5092" s="3" t="s">
        <v>105</v>
      </c>
      <c r="E5092" s="3" t="s">
        <v>93</v>
      </c>
      <c r="F5092" s="4">
        <v>298</v>
      </c>
      <c r="G5092" s="4">
        <v>1</v>
      </c>
    </row>
    <row r="5093" spans="1:7" x14ac:dyDescent="0.25">
      <c r="A5093" s="3" t="s">
        <v>189</v>
      </c>
      <c r="B5093" s="3">
        <f t="shared" si="79"/>
        <v>2024</v>
      </c>
      <c r="C5093" s="3" t="str" cm="1">
        <f t="array" ref="C5093">_xlfn.IFS(LEFT(A5093,1)="1","1+2 kvartal",LEFT(A5093,1)="2","1+2 kvartal",LEFT(A5093,1)="3","3+4 kvartal",LEFT(A5093,1)="4","3+4 kvartal")</f>
        <v>1+2 kvartal</v>
      </c>
      <c r="D5093" s="3" t="s">
        <v>105</v>
      </c>
      <c r="E5093" s="3" t="s">
        <v>94</v>
      </c>
      <c r="F5093" s="4">
        <v>264</v>
      </c>
      <c r="G5093" s="4">
        <v>1</v>
      </c>
    </row>
    <row r="5094" spans="1:7" x14ac:dyDescent="0.25">
      <c r="A5094" s="3" t="s">
        <v>189</v>
      </c>
      <c r="B5094" s="3">
        <f t="shared" si="79"/>
        <v>2024</v>
      </c>
      <c r="C5094" s="3" t="str" cm="1">
        <f t="array" ref="C5094">_xlfn.IFS(LEFT(A5094,1)="1","1+2 kvartal",LEFT(A5094,1)="2","1+2 kvartal",LEFT(A5094,1)="3","3+4 kvartal",LEFT(A5094,1)="4","3+4 kvartal")</f>
        <v>1+2 kvartal</v>
      </c>
      <c r="D5094" s="3" t="s">
        <v>105</v>
      </c>
      <c r="E5094" s="3" t="s">
        <v>95</v>
      </c>
      <c r="F5094" s="4">
        <v>470</v>
      </c>
      <c r="G5094" s="14">
        <v>0.6</v>
      </c>
    </row>
    <row r="5095" spans="1:7" x14ac:dyDescent="0.25">
      <c r="A5095" s="3" t="s">
        <v>189</v>
      </c>
      <c r="B5095" s="3">
        <f t="shared" si="79"/>
        <v>2024</v>
      </c>
      <c r="C5095" s="3" t="str" cm="1">
        <f t="array" ref="C5095">_xlfn.IFS(LEFT(A5095,1)="1","1+2 kvartal",LEFT(A5095,1)="2","1+2 kvartal",LEFT(A5095,1)="3","3+4 kvartal",LEFT(A5095,1)="4","3+4 kvartal")</f>
        <v>1+2 kvartal</v>
      </c>
      <c r="D5095" s="3" t="s">
        <v>105</v>
      </c>
      <c r="E5095" s="3" t="s">
        <v>96</v>
      </c>
      <c r="F5095" s="4">
        <v>272</v>
      </c>
      <c r="G5095" s="14">
        <v>1.2</v>
      </c>
    </row>
    <row r="5096" spans="1:7" x14ac:dyDescent="0.25">
      <c r="A5096" s="3" t="s">
        <v>189</v>
      </c>
      <c r="B5096" s="3">
        <f t="shared" si="79"/>
        <v>2024</v>
      </c>
      <c r="C5096" s="3" t="str" cm="1">
        <f t="array" ref="C5096">_xlfn.IFS(LEFT(A5096,1)="1","1+2 kvartal",LEFT(A5096,1)="2","1+2 kvartal",LEFT(A5096,1)="3","3+4 kvartal",LEFT(A5096,1)="4","3+4 kvartal")</f>
        <v>1+2 kvartal</v>
      </c>
      <c r="D5096" s="3" t="s">
        <v>105</v>
      </c>
      <c r="E5096" s="3" t="s">
        <v>97</v>
      </c>
      <c r="F5096" s="4">
        <v>456</v>
      </c>
      <c r="G5096" s="14">
        <v>0.7</v>
      </c>
    </row>
    <row r="5097" spans="1:7" x14ac:dyDescent="0.25">
      <c r="A5097" s="3" t="s">
        <v>189</v>
      </c>
      <c r="B5097" s="3">
        <f t="shared" si="79"/>
        <v>2024</v>
      </c>
      <c r="C5097" s="3" t="str" cm="1">
        <f t="array" ref="C5097">_xlfn.IFS(LEFT(A5097,1)="1","1+2 kvartal",LEFT(A5097,1)="2","1+2 kvartal",LEFT(A5097,1)="3","3+4 kvartal",LEFT(A5097,1)="4","3+4 kvartal")</f>
        <v>1+2 kvartal</v>
      </c>
      <c r="D5097" s="3" t="s">
        <v>105</v>
      </c>
      <c r="E5097" s="3" t="s">
        <v>98</v>
      </c>
      <c r="F5097" s="4">
        <v>380</v>
      </c>
      <c r="G5097" s="14">
        <v>1.4</v>
      </c>
    </row>
    <row r="5098" spans="1:7" x14ac:dyDescent="0.25">
      <c r="A5098" s="3" t="s">
        <v>189</v>
      </c>
      <c r="B5098" s="3">
        <f t="shared" si="79"/>
        <v>2024</v>
      </c>
      <c r="C5098" s="3" t="str" cm="1">
        <f t="array" ref="C5098">_xlfn.IFS(LEFT(A5098,1)="1","1+2 kvartal",LEFT(A5098,1)="2","1+2 kvartal",LEFT(A5098,1)="3","3+4 kvartal",LEFT(A5098,1)="4","3+4 kvartal")</f>
        <v>1+2 kvartal</v>
      </c>
      <c r="D5098" s="3" t="s">
        <v>105</v>
      </c>
      <c r="E5098" s="3" t="s">
        <v>99</v>
      </c>
      <c r="F5098" s="4">
        <v>45</v>
      </c>
      <c r="G5098" s="14">
        <v>1.4</v>
      </c>
    </row>
    <row r="5099" spans="1:7" x14ac:dyDescent="0.25">
      <c r="A5099" s="3" t="s">
        <v>189</v>
      </c>
      <c r="B5099" s="3">
        <f t="shared" si="79"/>
        <v>2024</v>
      </c>
      <c r="C5099" s="3" t="str" cm="1">
        <f t="array" ref="C5099">_xlfn.IFS(LEFT(A5099,1)="1","1+2 kvartal",LEFT(A5099,1)="2","1+2 kvartal",LEFT(A5099,1)="3","3+4 kvartal",LEFT(A5099,1)="4","3+4 kvartal")</f>
        <v>1+2 kvartal</v>
      </c>
      <c r="D5099" s="3" t="s">
        <v>105</v>
      </c>
      <c r="E5099" s="3" t="s">
        <v>100</v>
      </c>
      <c r="F5099" s="4">
        <v>371</v>
      </c>
      <c r="G5099" s="4">
        <v>1</v>
      </c>
    </row>
    <row r="5100" spans="1:7" x14ac:dyDescent="0.25">
      <c r="A5100" s="3" t="s">
        <v>189</v>
      </c>
      <c r="B5100" s="3">
        <f t="shared" si="79"/>
        <v>2024</v>
      </c>
      <c r="C5100" s="3" t="str" cm="1">
        <f t="array" ref="C5100">_xlfn.IFS(LEFT(A5100,1)="1","1+2 kvartal",LEFT(A5100,1)="2","1+2 kvartal",LEFT(A5100,1)="3","3+4 kvartal",LEFT(A5100,1)="4","3+4 kvartal")</f>
        <v>1+2 kvartal</v>
      </c>
      <c r="D5100" s="3" t="s">
        <v>105</v>
      </c>
      <c r="E5100" s="3" t="s">
        <v>101</v>
      </c>
      <c r="F5100" s="4">
        <v>847</v>
      </c>
      <c r="G5100" s="14">
        <v>0.6</v>
      </c>
    </row>
    <row r="5101" spans="1:7" x14ac:dyDescent="0.25">
      <c r="A5101" s="3" t="s">
        <v>189</v>
      </c>
      <c r="B5101" s="3">
        <f t="shared" si="79"/>
        <v>2024</v>
      </c>
      <c r="C5101" s="3" t="str" cm="1">
        <f t="array" ref="C5101">_xlfn.IFS(LEFT(A5101,1)="1","1+2 kvartal",LEFT(A5101,1)="2","1+2 kvartal",LEFT(A5101,1)="3","3+4 kvartal",LEFT(A5101,1)="4","3+4 kvartal")</f>
        <v>1+2 kvartal</v>
      </c>
      <c r="D5101" s="3" t="s">
        <v>105</v>
      </c>
      <c r="E5101" s="3" t="s">
        <v>102</v>
      </c>
      <c r="F5101" s="4">
        <v>946</v>
      </c>
      <c r="G5101" s="14">
        <v>0.4</v>
      </c>
    </row>
    <row r="5102" spans="1:7" x14ac:dyDescent="0.25">
      <c r="A5102" s="3" t="s">
        <v>189</v>
      </c>
      <c r="B5102" s="3">
        <f t="shared" si="79"/>
        <v>2024</v>
      </c>
      <c r="C5102" s="3" t="str" cm="1">
        <f t="array" ref="C5102">_xlfn.IFS(LEFT(A5102,1)="1","1+2 kvartal",LEFT(A5102,1)="2","1+2 kvartal",LEFT(A5102,1)="3","3+4 kvartal",LEFT(A5102,1)="4","3+4 kvartal")</f>
        <v>1+2 kvartal</v>
      </c>
      <c r="D5102" s="3" t="s">
        <v>105</v>
      </c>
      <c r="E5102" s="3" t="s">
        <v>103</v>
      </c>
      <c r="F5102" s="4">
        <v>214</v>
      </c>
      <c r="G5102" s="5"/>
    </row>
    <row r="5103" spans="1:7" x14ac:dyDescent="0.25">
      <c r="A5103" s="3" t="s">
        <v>109</v>
      </c>
      <c r="B5103" s="3">
        <f t="shared" si="79"/>
        <v>2024</v>
      </c>
      <c r="C5103" s="3" t="str" cm="1">
        <f t="array" ref="C5103">_xlfn.IFS(LEFT(A5103,1)="1","1+2 kvartal",LEFT(A5103,1)="2","1+2 kvartal",LEFT(A5103,1)="3","3+4 kvartal",LEFT(A5103,1)="4","3+4 kvartal")</f>
        <v>1+2 kvartal</v>
      </c>
      <c r="D5103" s="3" t="s">
        <v>3</v>
      </c>
      <c r="E5103" s="3" t="s">
        <v>4</v>
      </c>
      <c r="F5103" s="4">
        <v>717001</v>
      </c>
      <c r="G5103" s="14">
        <v>18.600000000000001</v>
      </c>
    </row>
    <row r="5104" spans="1:7" x14ac:dyDescent="0.25">
      <c r="A5104" s="3" t="s">
        <v>109</v>
      </c>
      <c r="B5104" s="3">
        <f t="shared" si="79"/>
        <v>2024</v>
      </c>
      <c r="C5104" s="3" t="str" cm="1">
        <f t="array" ref="C5104">_xlfn.IFS(LEFT(A5104,1)="1","1+2 kvartal",LEFT(A5104,1)="2","1+2 kvartal",LEFT(A5104,1)="3","3+4 kvartal",LEFT(A5104,1)="4","3+4 kvartal")</f>
        <v>1+2 kvartal</v>
      </c>
      <c r="D5104" s="3" t="s">
        <v>3</v>
      </c>
      <c r="E5104" s="3" t="s">
        <v>5</v>
      </c>
      <c r="F5104" s="4">
        <v>3454</v>
      </c>
      <c r="G5104" s="14">
        <v>19.399999999999999</v>
      </c>
    </row>
    <row r="5105" spans="1:7" x14ac:dyDescent="0.25">
      <c r="A5105" s="3" t="s">
        <v>109</v>
      </c>
      <c r="B5105" s="3">
        <f t="shared" si="79"/>
        <v>2024</v>
      </c>
      <c r="C5105" s="3" t="str" cm="1">
        <f t="array" ref="C5105">_xlfn.IFS(LEFT(A5105,1)="1","1+2 kvartal",LEFT(A5105,1)="2","1+2 kvartal",LEFT(A5105,1)="3","3+4 kvartal",LEFT(A5105,1)="4","3+4 kvartal")</f>
        <v>1+2 kvartal</v>
      </c>
      <c r="D5105" s="3" t="s">
        <v>3</v>
      </c>
      <c r="E5105" s="3" t="s">
        <v>6</v>
      </c>
      <c r="F5105" s="4">
        <v>1597</v>
      </c>
      <c r="G5105" s="14">
        <v>10.3</v>
      </c>
    </row>
    <row r="5106" spans="1:7" x14ac:dyDescent="0.25">
      <c r="A5106" s="3" t="s">
        <v>109</v>
      </c>
      <c r="B5106" s="3">
        <f t="shared" si="79"/>
        <v>2024</v>
      </c>
      <c r="C5106" s="3" t="str" cm="1">
        <f t="array" ref="C5106">_xlfn.IFS(LEFT(A5106,1)="1","1+2 kvartal",LEFT(A5106,1)="2","1+2 kvartal",LEFT(A5106,1)="3","3+4 kvartal",LEFT(A5106,1)="4","3+4 kvartal")</f>
        <v>1+2 kvartal</v>
      </c>
      <c r="D5106" s="3" t="s">
        <v>3</v>
      </c>
      <c r="E5106" s="3" t="s">
        <v>7</v>
      </c>
      <c r="F5106" s="4">
        <v>5955</v>
      </c>
      <c r="G5106" s="14">
        <v>23.9</v>
      </c>
    </row>
    <row r="5107" spans="1:7" x14ac:dyDescent="0.25">
      <c r="A5107" s="3" t="s">
        <v>109</v>
      </c>
      <c r="B5107" s="3">
        <f t="shared" si="79"/>
        <v>2024</v>
      </c>
      <c r="C5107" s="3" t="str" cm="1">
        <f t="array" ref="C5107">_xlfn.IFS(LEFT(A5107,1)="1","1+2 kvartal",LEFT(A5107,1)="2","1+2 kvartal",LEFT(A5107,1)="3","3+4 kvartal",LEFT(A5107,1)="4","3+4 kvartal")</f>
        <v>1+2 kvartal</v>
      </c>
      <c r="D5107" s="3" t="s">
        <v>3</v>
      </c>
      <c r="E5107" s="3" t="s">
        <v>8</v>
      </c>
      <c r="F5107" s="4">
        <v>5898</v>
      </c>
      <c r="G5107" s="14">
        <v>18.100000000000001</v>
      </c>
    </row>
    <row r="5108" spans="1:7" x14ac:dyDescent="0.25">
      <c r="A5108" s="3" t="s">
        <v>109</v>
      </c>
      <c r="B5108" s="3">
        <f t="shared" si="79"/>
        <v>2024</v>
      </c>
      <c r="C5108" s="3" t="str" cm="1">
        <f t="array" ref="C5108">_xlfn.IFS(LEFT(A5108,1)="1","1+2 kvartal",LEFT(A5108,1)="2","1+2 kvartal",LEFT(A5108,1)="3","3+4 kvartal",LEFT(A5108,1)="4","3+4 kvartal")</f>
        <v>1+2 kvartal</v>
      </c>
      <c r="D5108" s="3" t="s">
        <v>3</v>
      </c>
      <c r="E5108" s="3" t="s">
        <v>9</v>
      </c>
      <c r="F5108" s="4">
        <v>3503</v>
      </c>
      <c r="G5108" s="14">
        <v>20.6</v>
      </c>
    </row>
    <row r="5109" spans="1:7" x14ac:dyDescent="0.25">
      <c r="A5109" s="3" t="s">
        <v>109</v>
      </c>
      <c r="B5109" s="3">
        <f t="shared" si="79"/>
        <v>2024</v>
      </c>
      <c r="C5109" s="3" t="str" cm="1">
        <f t="array" ref="C5109">_xlfn.IFS(LEFT(A5109,1)="1","1+2 kvartal",LEFT(A5109,1)="2","1+2 kvartal",LEFT(A5109,1)="3","3+4 kvartal",LEFT(A5109,1)="4","3+4 kvartal")</f>
        <v>1+2 kvartal</v>
      </c>
      <c r="D5109" s="3" t="s">
        <v>3</v>
      </c>
      <c r="E5109" s="3" t="s">
        <v>10</v>
      </c>
      <c r="F5109" s="4">
        <v>6058</v>
      </c>
      <c r="G5109" s="14">
        <v>26.6</v>
      </c>
    </row>
    <row r="5110" spans="1:7" x14ac:dyDescent="0.25">
      <c r="A5110" s="3" t="s">
        <v>109</v>
      </c>
      <c r="B5110" s="3">
        <f t="shared" si="79"/>
        <v>2024</v>
      </c>
      <c r="C5110" s="3" t="str" cm="1">
        <f t="array" ref="C5110">_xlfn.IFS(LEFT(A5110,1)="1","1+2 kvartal",LEFT(A5110,1)="2","1+2 kvartal",LEFT(A5110,1)="3","3+4 kvartal",LEFT(A5110,1)="4","3+4 kvartal")</f>
        <v>1+2 kvartal</v>
      </c>
      <c r="D5110" s="3" t="s">
        <v>3</v>
      </c>
      <c r="E5110" s="3" t="s">
        <v>11</v>
      </c>
      <c r="F5110" s="4">
        <v>4951</v>
      </c>
      <c r="G5110" s="14">
        <v>19.2</v>
      </c>
    </row>
    <row r="5111" spans="1:7" x14ac:dyDescent="0.25">
      <c r="A5111" s="3" t="s">
        <v>109</v>
      </c>
      <c r="B5111" s="3">
        <f t="shared" si="79"/>
        <v>2024</v>
      </c>
      <c r="C5111" s="3" t="str" cm="1">
        <f t="array" ref="C5111">_xlfn.IFS(LEFT(A5111,1)="1","1+2 kvartal",LEFT(A5111,1)="2","1+2 kvartal",LEFT(A5111,1)="3","3+4 kvartal",LEFT(A5111,1)="4","3+4 kvartal")</f>
        <v>1+2 kvartal</v>
      </c>
      <c r="D5111" s="3" t="s">
        <v>3</v>
      </c>
      <c r="E5111" s="3" t="s">
        <v>12</v>
      </c>
      <c r="F5111" s="4">
        <v>5017</v>
      </c>
      <c r="G5111" s="14">
        <v>22.5</v>
      </c>
    </row>
    <row r="5112" spans="1:7" x14ac:dyDescent="0.25">
      <c r="A5112" s="3" t="s">
        <v>109</v>
      </c>
      <c r="B5112" s="3">
        <f t="shared" si="79"/>
        <v>2024</v>
      </c>
      <c r="C5112" s="3" t="str" cm="1">
        <f t="array" ref="C5112">_xlfn.IFS(LEFT(A5112,1)="1","1+2 kvartal",LEFT(A5112,1)="2","1+2 kvartal",LEFT(A5112,1)="3","3+4 kvartal",LEFT(A5112,1)="4","3+4 kvartal")</f>
        <v>1+2 kvartal</v>
      </c>
      <c r="D5112" s="3" t="s">
        <v>3</v>
      </c>
      <c r="E5112" s="3" t="s">
        <v>13</v>
      </c>
      <c r="F5112" s="4">
        <v>920</v>
      </c>
      <c r="G5112" s="14">
        <v>11.1</v>
      </c>
    </row>
    <row r="5113" spans="1:7" x14ac:dyDescent="0.25">
      <c r="A5113" s="3" t="s">
        <v>109</v>
      </c>
      <c r="B5113" s="3">
        <f t="shared" si="79"/>
        <v>2024</v>
      </c>
      <c r="C5113" s="3" t="str" cm="1">
        <f t="array" ref="C5113">_xlfn.IFS(LEFT(A5113,1)="1","1+2 kvartal",LEFT(A5113,1)="2","1+2 kvartal",LEFT(A5113,1)="3","3+4 kvartal",LEFT(A5113,1)="4","3+4 kvartal")</f>
        <v>1+2 kvartal</v>
      </c>
      <c r="D5113" s="3" t="s">
        <v>3</v>
      </c>
      <c r="E5113" s="3" t="s">
        <v>14</v>
      </c>
      <c r="F5113" s="4">
        <v>3436</v>
      </c>
      <c r="G5113" s="4">
        <v>12</v>
      </c>
    </row>
    <row r="5114" spans="1:7" x14ac:dyDescent="0.25">
      <c r="A5114" s="3" t="s">
        <v>109</v>
      </c>
      <c r="B5114" s="3">
        <f t="shared" si="79"/>
        <v>2024</v>
      </c>
      <c r="C5114" s="3" t="str" cm="1">
        <f t="array" ref="C5114">_xlfn.IFS(LEFT(A5114,1)="1","1+2 kvartal",LEFT(A5114,1)="2","1+2 kvartal",LEFT(A5114,1)="3","3+4 kvartal",LEFT(A5114,1)="4","3+4 kvartal")</f>
        <v>1+2 kvartal</v>
      </c>
      <c r="D5114" s="3" t="s">
        <v>3</v>
      </c>
      <c r="E5114" s="3" t="s">
        <v>15</v>
      </c>
      <c r="F5114" s="4">
        <v>15662</v>
      </c>
      <c r="G5114" s="14">
        <v>21.5</v>
      </c>
    </row>
    <row r="5115" spans="1:7" x14ac:dyDescent="0.25">
      <c r="A5115" s="3" t="s">
        <v>109</v>
      </c>
      <c r="B5115" s="3">
        <f t="shared" si="79"/>
        <v>2024</v>
      </c>
      <c r="C5115" s="3" t="str" cm="1">
        <f t="array" ref="C5115">_xlfn.IFS(LEFT(A5115,1)="1","1+2 kvartal",LEFT(A5115,1)="2","1+2 kvartal",LEFT(A5115,1)="3","3+4 kvartal",LEFT(A5115,1)="4","3+4 kvartal")</f>
        <v>1+2 kvartal</v>
      </c>
      <c r="D5115" s="3" t="s">
        <v>3</v>
      </c>
      <c r="E5115" s="3" t="s">
        <v>16</v>
      </c>
      <c r="F5115" s="4">
        <v>318</v>
      </c>
      <c r="G5115" s="14">
        <v>18.5</v>
      </c>
    </row>
    <row r="5116" spans="1:7" x14ac:dyDescent="0.25">
      <c r="A5116" s="3" t="s">
        <v>109</v>
      </c>
      <c r="B5116" s="3">
        <f t="shared" si="79"/>
        <v>2024</v>
      </c>
      <c r="C5116" s="3" t="str" cm="1">
        <f t="array" ref="C5116">_xlfn.IFS(LEFT(A5116,1)="1","1+2 kvartal",LEFT(A5116,1)="2","1+2 kvartal",LEFT(A5116,1)="3","3+4 kvartal",LEFT(A5116,1)="4","3+4 kvartal")</f>
        <v>1+2 kvartal</v>
      </c>
      <c r="D5116" s="3" t="s">
        <v>3</v>
      </c>
      <c r="E5116" s="3" t="s">
        <v>17</v>
      </c>
      <c r="F5116" s="4">
        <v>5002</v>
      </c>
      <c r="G5116" s="14">
        <v>16.399999999999999</v>
      </c>
    </row>
    <row r="5117" spans="1:7" x14ac:dyDescent="0.25">
      <c r="A5117" s="3" t="s">
        <v>109</v>
      </c>
      <c r="B5117" s="3">
        <f t="shared" si="79"/>
        <v>2024</v>
      </c>
      <c r="C5117" s="3" t="str" cm="1">
        <f t="array" ref="C5117">_xlfn.IFS(LEFT(A5117,1)="1","1+2 kvartal",LEFT(A5117,1)="2","1+2 kvartal",LEFT(A5117,1)="3","3+4 kvartal",LEFT(A5117,1)="4","3+4 kvartal")</f>
        <v>1+2 kvartal</v>
      </c>
      <c r="D5117" s="3" t="s">
        <v>3</v>
      </c>
      <c r="E5117" s="3" t="s">
        <v>18</v>
      </c>
      <c r="F5117" s="4">
        <v>4904</v>
      </c>
      <c r="G5117" s="14">
        <v>20.5</v>
      </c>
    </row>
    <row r="5118" spans="1:7" x14ac:dyDescent="0.25">
      <c r="A5118" s="3" t="s">
        <v>109</v>
      </c>
      <c r="B5118" s="3">
        <f t="shared" si="79"/>
        <v>2024</v>
      </c>
      <c r="C5118" s="3" t="str" cm="1">
        <f t="array" ref="C5118">_xlfn.IFS(LEFT(A5118,1)="1","1+2 kvartal",LEFT(A5118,1)="2","1+2 kvartal",LEFT(A5118,1)="3","3+4 kvartal",LEFT(A5118,1)="4","3+4 kvartal")</f>
        <v>1+2 kvartal</v>
      </c>
      <c r="D5118" s="3" t="s">
        <v>3</v>
      </c>
      <c r="E5118" s="3" t="s">
        <v>19</v>
      </c>
      <c r="F5118" s="4">
        <v>3656</v>
      </c>
      <c r="G5118" s="14">
        <v>14.5</v>
      </c>
    </row>
    <row r="5119" spans="1:7" x14ac:dyDescent="0.25">
      <c r="A5119" s="3" t="s">
        <v>109</v>
      </c>
      <c r="B5119" s="3">
        <f t="shared" si="79"/>
        <v>2024</v>
      </c>
      <c r="C5119" s="3" t="str" cm="1">
        <f t="array" ref="C5119">_xlfn.IFS(LEFT(A5119,1)="1","1+2 kvartal",LEFT(A5119,1)="2","1+2 kvartal",LEFT(A5119,1)="3","3+4 kvartal",LEFT(A5119,1)="4","3+4 kvartal")</f>
        <v>1+2 kvartal</v>
      </c>
      <c r="D5119" s="3" t="s">
        <v>3</v>
      </c>
      <c r="E5119" s="3" t="s">
        <v>20</v>
      </c>
      <c r="F5119" s="4">
        <v>7599</v>
      </c>
      <c r="G5119" s="14">
        <v>22.7</v>
      </c>
    </row>
    <row r="5120" spans="1:7" x14ac:dyDescent="0.25">
      <c r="A5120" s="3" t="s">
        <v>109</v>
      </c>
      <c r="B5120" s="3">
        <f t="shared" si="79"/>
        <v>2024</v>
      </c>
      <c r="C5120" s="3" t="str" cm="1">
        <f t="array" ref="C5120">_xlfn.IFS(LEFT(A5120,1)="1","1+2 kvartal",LEFT(A5120,1)="2","1+2 kvartal",LEFT(A5120,1)="3","3+4 kvartal",LEFT(A5120,1)="4","3+4 kvartal")</f>
        <v>1+2 kvartal</v>
      </c>
      <c r="D5120" s="3" t="s">
        <v>3</v>
      </c>
      <c r="E5120" s="3" t="s">
        <v>21</v>
      </c>
      <c r="F5120" s="4">
        <v>8302</v>
      </c>
      <c r="G5120" s="14">
        <v>11.4</v>
      </c>
    </row>
    <row r="5121" spans="1:7" x14ac:dyDescent="0.25">
      <c r="A5121" s="3" t="s">
        <v>109</v>
      </c>
      <c r="B5121" s="3">
        <f t="shared" si="79"/>
        <v>2024</v>
      </c>
      <c r="C5121" s="3" t="str" cm="1">
        <f t="array" ref="C5121">_xlfn.IFS(LEFT(A5121,1)="1","1+2 kvartal",LEFT(A5121,1)="2","1+2 kvartal",LEFT(A5121,1)="3","3+4 kvartal",LEFT(A5121,1)="4","3+4 kvartal")</f>
        <v>1+2 kvartal</v>
      </c>
      <c r="D5121" s="3" t="s">
        <v>3</v>
      </c>
      <c r="E5121" s="3" t="s">
        <v>22</v>
      </c>
      <c r="F5121" s="4">
        <v>9090</v>
      </c>
      <c r="G5121" s="14">
        <v>26.1</v>
      </c>
    </row>
    <row r="5122" spans="1:7" x14ac:dyDescent="0.25">
      <c r="A5122" s="3" t="s">
        <v>109</v>
      </c>
      <c r="B5122" s="3">
        <f t="shared" si="79"/>
        <v>2024</v>
      </c>
      <c r="C5122" s="3" t="str" cm="1">
        <f t="array" ref="C5122">_xlfn.IFS(LEFT(A5122,1)="1","1+2 kvartal",LEFT(A5122,1)="2","1+2 kvartal",LEFT(A5122,1)="3","3+4 kvartal",LEFT(A5122,1)="4","3+4 kvartal")</f>
        <v>1+2 kvartal</v>
      </c>
      <c r="D5122" s="3" t="s">
        <v>3</v>
      </c>
      <c r="E5122" s="3" t="s">
        <v>23</v>
      </c>
      <c r="F5122" s="4">
        <v>5156</v>
      </c>
      <c r="G5122" s="14">
        <v>18.100000000000001</v>
      </c>
    </row>
    <row r="5123" spans="1:7" x14ac:dyDescent="0.25">
      <c r="A5123" s="3" t="s">
        <v>109</v>
      </c>
      <c r="B5123" s="3">
        <f t="shared" si="79"/>
        <v>2024</v>
      </c>
      <c r="C5123" s="3" t="str" cm="1">
        <f t="array" ref="C5123">_xlfn.IFS(LEFT(A5123,1)="1","1+2 kvartal",LEFT(A5123,1)="2","1+2 kvartal",LEFT(A5123,1)="3","3+4 kvartal",LEFT(A5123,1)="4","3+4 kvartal")</f>
        <v>1+2 kvartal</v>
      </c>
      <c r="D5123" s="3" t="s">
        <v>3</v>
      </c>
      <c r="E5123" s="3" t="s">
        <v>24</v>
      </c>
      <c r="F5123" s="4">
        <v>3135</v>
      </c>
      <c r="G5123" s="14">
        <v>12.4</v>
      </c>
    </row>
    <row r="5124" spans="1:7" x14ac:dyDescent="0.25">
      <c r="A5124" s="3" t="s">
        <v>109</v>
      </c>
      <c r="B5124" s="3">
        <f t="shared" ref="B5124:B5187" si="80">VALUE(RIGHT(A5124,4))</f>
        <v>2024</v>
      </c>
      <c r="C5124" s="3" t="str" cm="1">
        <f t="array" ref="C5124">_xlfn.IFS(LEFT(A5124,1)="1","1+2 kvartal",LEFT(A5124,1)="2","1+2 kvartal",LEFT(A5124,1)="3","3+4 kvartal",LEFT(A5124,1)="4","3+4 kvartal")</f>
        <v>1+2 kvartal</v>
      </c>
      <c r="D5124" s="3" t="s">
        <v>3</v>
      </c>
      <c r="E5124" s="3" t="s">
        <v>25</v>
      </c>
      <c r="F5124" s="4">
        <v>7375</v>
      </c>
      <c r="G5124" s="14">
        <v>23.4</v>
      </c>
    </row>
    <row r="5125" spans="1:7" x14ac:dyDescent="0.25">
      <c r="A5125" s="3" t="s">
        <v>109</v>
      </c>
      <c r="B5125" s="3">
        <f t="shared" si="80"/>
        <v>2024</v>
      </c>
      <c r="C5125" s="3" t="str" cm="1">
        <f t="array" ref="C5125">_xlfn.IFS(LEFT(A5125,1)="1","1+2 kvartal",LEFT(A5125,1)="2","1+2 kvartal",LEFT(A5125,1)="3","3+4 kvartal",LEFT(A5125,1)="4","3+4 kvartal")</f>
        <v>1+2 kvartal</v>
      </c>
      <c r="D5125" s="3" t="s">
        <v>3</v>
      </c>
      <c r="E5125" s="3" t="s">
        <v>26</v>
      </c>
      <c r="F5125" s="4">
        <v>4279</v>
      </c>
      <c r="G5125" s="14">
        <v>9.1999999999999993</v>
      </c>
    </row>
    <row r="5126" spans="1:7" x14ac:dyDescent="0.25">
      <c r="A5126" s="3" t="s">
        <v>109</v>
      </c>
      <c r="B5126" s="3">
        <f t="shared" si="80"/>
        <v>2024</v>
      </c>
      <c r="C5126" s="3" t="str" cm="1">
        <f t="array" ref="C5126">_xlfn.IFS(LEFT(A5126,1)="1","1+2 kvartal",LEFT(A5126,1)="2","1+2 kvartal",LEFT(A5126,1)="3","3+4 kvartal",LEFT(A5126,1)="4","3+4 kvartal")</f>
        <v>1+2 kvartal</v>
      </c>
      <c r="D5126" s="3" t="s">
        <v>3</v>
      </c>
      <c r="E5126" s="3" t="s">
        <v>27</v>
      </c>
      <c r="F5126" s="4">
        <v>6547</v>
      </c>
      <c r="G5126" s="14">
        <v>14.2</v>
      </c>
    </row>
    <row r="5127" spans="1:7" x14ac:dyDescent="0.25">
      <c r="A5127" s="3" t="s">
        <v>109</v>
      </c>
      <c r="B5127" s="3">
        <f t="shared" si="80"/>
        <v>2024</v>
      </c>
      <c r="C5127" s="3" t="str" cm="1">
        <f t="array" ref="C5127">_xlfn.IFS(LEFT(A5127,1)="1","1+2 kvartal",LEFT(A5127,1)="2","1+2 kvartal",LEFT(A5127,1)="3","3+4 kvartal",LEFT(A5127,1)="4","3+4 kvartal")</f>
        <v>1+2 kvartal</v>
      </c>
      <c r="D5127" s="3" t="s">
        <v>3</v>
      </c>
      <c r="E5127" s="3" t="s">
        <v>28</v>
      </c>
      <c r="F5127" s="4">
        <v>2597</v>
      </c>
      <c r="G5127" s="14">
        <v>16.600000000000001</v>
      </c>
    </row>
    <row r="5128" spans="1:7" x14ac:dyDescent="0.25">
      <c r="A5128" s="3" t="s">
        <v>109</v>
      </c>
      <c r="B5128" s="3">
        <f t="shared" si="80"/>
        <v>2024</v>
      </c>
      <c r="C5128" s="3" t="str" cm="1">
        <f t="array" ref="C5128">_xlfn.IFS(LEFT(A5128,1)="1","1+2 kvartal",LEFT(A5128,1)="2","1+2 kvartal",LEFT(A5128,1)="3","3+4 kvartal",LEFT(A5128,1)="4","3+4 kvartal")</f>
        <v>1+2 kvartal</v>
      </c>
      <c r="D5128" s="3" t="s">
        <v>3</v>
      </c>
      <c r="E5128" s="3" t="s">
        <v>29</v>
      </c>
      <c r="F5128" s="4">
        <v>4979</v>
      </c>
      <c r="G5128" s="14">
        <v>15.5</v>
      </c>
    </row>
    <row r="5129" spans="1:7" x14ac:dyDescent="0.25">
      <c r="A5129" s="3" t="s">
        <v>109</v>
      </c>
      <c r="B5129" s="3">
        <f t="shared" si="80"/>
        <v>2024</v>
      </c>
      <c r="C5129" s="3" t="str" cm="1">
        <f t="array" ref="C5129">_xlfn.IFS(LEFT(A5129,1)="1","1+2 kvartal",LEFT(A5129,1)="2","1+2 kvartal",LEFT(A5129,1)="3","3+4 kvartal",LEFT(A5129,1)="4","3+4 kvartal")</f>
        <v>1+2 kvartal</v>
      </c>
      <c r="D5129" s="3" t="s">
        <v>3</v>
      </c>
      <c r="E5129" s="3" t="s">
        <v>30</v>
      </c>
      <c r="F5129" s="4">
        <v>4423</v>
      </c>
      <c r="G5129" s="14">
        <v>17.8</v>
      </c>
    </row>
    <row r="5130" spans="1:7" x14ac:dyDescent="0.25">
      <c r="A5130" s="3" t="s">
        <v>109</v>
      </c>
      <c r="B5130" s="3">
        <f t="shared" si="80"/>
        <v>2024</v>
      </c>
      <c r="C5130" s="3" t="str" cm="1">
        <f t="array" ref="C5130">_xlfn.IFS(LEFT(A5130,1)="1","1+2 kvartal",LEFT(A5130,1)="2","1+2 kvartal",LEFT(A5130,1)="3","3+4 kvartal",LEFT(A5130,1)="4","3+4 kvartal")</f>
        <v>1+2 kvartal</v>
      </c>
      <c r="D5130" s="3" t="s">
        <v>3</v>
      </c>
      <c r="E5130" s="3" t="s">
        <v>31</v>
      </c>
      <c r="F5130" s="4">
        <v>9560</v>
      </c>
      <c r="G5130" s="14">
        <v>26.5</v>
      </c>
    </row>
    <row r="5131" spans="1:7" x14ac:dyDescent="0.25">
      <c r="A5131" s="3" t="s">
        <v>109</v>
      </c>
      <c r="B5131" s="3">
        <f t="shared" si="80"/>
        <v>2024</v>
      </c>
      <c r="C5131" s="3" t="str" cm="1">
        <f t="array" ref="C5131">_xlfn.IFS(LEFT(A5131,1)="1","1+2 kvartal",LEFT(A5131,1)="2","1+2 kvartal",LEFT(A5131,1)="3","3+4 kvartal",LEFT(A5131,1)="4","3+4 kvartal")</f>
        <v>1+2 kvartal</v>
      </c>
      <c r="D5131" s="3" t="s">
        <v>3</v>
      </c>
      <c r="E5131" s="3" t="s">
        <v>32</v>
      </c>
      <c r="F5131" s="4">
        <v>8225</v>
      </c>
      <c r="G5131" s="4">
        <v>24</v>
      </c>
    </row>
    <row r="5132" spans="1:7" x14ac:dyDescent="0.25">
      <c r="A5132" s="3" t="s">
        <v>109</v>
      </c>
      <c r="B5132" s="3">
        <f t="shared" si="80"/>
        <v>2024</v>
      </c>
      <c r="C5132" s="3" t="str" cm="1">
        <f t="array" ref="C5132">_xlfn.IFS(LEFT(A5132,1)="1","1+2 kvartal",LEFT(A5132,1)="2","1+2 kvartal",LEFT(A5132,1)="3","3+4 kvartal",LEFT(A5132,1)="4","3+4 kvartal")</f>
        <v>1+2 kvartal</v>
      </c>
      <c r="D5132" s="3" t="s">
        <v>3</v>
      </c>
      <c r="E5132" s="3" t="s">
        <v>33</v>
      </c>
      <c r="F5132" s="4">
        <v>4079</v>
      </c>
      <c r="G5132" s="14">
        <v>21.6</v>
      </c>
    </row>
    <row r="5133" spans="1:7" x14ac:dyDescent="0.25">
      <c r="A5133" s="3" t="s">
        <v>109</v>
      </c>
      <c r="B5133" s="3">
        <f t="shared" si="80"/>
        <v>2024</v>
      </c>
      <c r="C5133" s="3" t="str" cm="1">
        <f t="array" ref="C5133">_xlfn.IFS(LEFT(A5133,1)="1","1+2 kvartal",LEFT(A5133,1)="2","1+2 kvartal",LEFT(A5133,1)="3","3+4 kvartal",LEFT(A5133,1)="4","3+4 kvartal")</f>
        <v>1+2 kvartal</v>
      </c>
      <c r="D5133" s="3" t="s">
        <v>3</v>
      </c>
      <c r="E5133" s="3" t="s">
        <v>34</v>
      </c>
      <c r="F5133" s="4">
        <v>5752</v>
      </c>
      <c r="G5133" s="14">
        <v>19.100000000000001</v>
      </c>
    </row>
    <row r="5134" spans="1:7" x14ac:dyDescent="0.25">
      <c r="A5134" s="3" t="s">
        <v>109</v>
      </c>
      <c r="B5134" s="3">
        <f t="shared" si="80"/>
        <v>2024</v>
      </c>
      <c r="C5134" s="3" t="str" cm="1">
        <f t="array" ref="C5134">_xlfn.IFS(LEFT(A5134,1)="1","1+2 kvartal",LEFT(A5134,1)="2","1+2 kvartal",LEFT(A5134,1)="3","3+4 kvartal",LEFT(A5134,1)="4","3+4 kvartal")</f>
        <v>1+2 kvartal</v>
      </c>
      <c r="D5134" s="3" t="s">
        <v>3</v>
      </c>
      <c r="E5134" s="3" t="s">
        <v>35</v>
      </c>
      <c r="F5134" s="4">
        <v>6878</v>
      </c>
      <c r="G5134" s="14">
        <v>17.8</v>
      </c>
    </row>
    <row r="5135" spans="1:7" x14ac:dyDescent="0.25">
      <c r="A5135" s="3" t="s">
        <v>109</v>
      </c>
      <c r="B5135" s="3">
        <f t="shared" si="80"/>
        <v>2024</v>
      </c>
      <c r="C5135" s="3" t="str" cm="1">
        <f t="array" ref="C5135">_xlfn.IFS(LEFT(A5135,1)="1","1+2 kvartal",LEFT(A5135,1)="2","1+2 kvartal",LEFT(A5135,1)="3","3+4 kvartal",LEFT(A5135,1)="4","3+4 kvartal")</f>
        <v>1+2 kvartal</v>
      </c>
      <c r="D5135" s="3" t="s">
        <v>3</v>
      </c>
      <c r="E5135" s="3" t="s">
        <v>36</v>
      </c>
      <c r="F5135" s="4">
        <v>3205</v>
      </c>
      <c r="G5135" s="14">
        <v>16.8</v>
      </c>
    </row>
    <row r="5136" spans="1:7" x14ac:dyDescent="0.25">
      <c r="A5136" s="3" t="s">
        <v>109</v>
      </c>
      <c r="B5136" s="3">
        <f t="shared" si="80"/>
        <v>2024</v>
      </c>
      <c r="C5136" s="3" t="str" cm="1">
        <f t="array" ref="C5136">_xlfn.IFS(LEFT(A5136,1)="1","1+2 kvartal",LEFT(A5136,1)="2","1+2 kvartal",LEFT(A5136,1)="3","3+4 kvartal",LEFT(A5136,1)="4","3+4 kvartal")</f>
        <v>1+2 kvartal</v>
      </c>
      <c r="D5136" s="3" t="s">
        <v>3</v>
      </c>
      <c r="E5136" s="3" t="s">
        <v>37</v>
      </c>
      <c r="F5136" s="4">
        <v>12077</v>
      </c>
      <c r="G5136" s="14">
        <v>21.3</v>
      </c>
    </row>
    <row r="5137" spans="1:7" x14ac:dyDescent="0.25">
      <c r="A5137" s="3" t="s">
        <v>109</v>
      </c>
      <c r="B5137" s="3">
        <f t="shared" si="80"/>
        <v>2024</v>
      </c>
      <c r="C5137" s="3" t="str" cm="1">
        <f t="array" ref="C5137">_xlfn.IFS(LEFT(A5137,1)="1","1+2 kvartal",LEFT(A5137,1)="2","1+2 kvartal",LEFT(A5137,1)="3","3+4 kvartal",LEFT(A5137,1)="4","3+4 kvartal")</f>
        <v>1+2 kvartal</v>
      </c>
      <c r="D5137" s="3" t="s">
        <v>3</v>
      </c>
      <c r="E5137" s="3" t="s">
        <v>38</v>
      </c>
      <c r="F5137" s="4">
        <v>4948</v>
      </c>
      <c r="G5137" s="14">
        <v>14.1</v>
      </c>
    </row>
    <row r="5138" spans="1:7" x14ac:dyDescent="0.25">
      <c r="A5138" s="3" t="s">
        <v>109</v>
      </c>
      <c r="B5138" s="3">
        <f t="shared" si="80"/>
        <v>2024</v>
      </c>
      <c r="C5138" s="3" t="str" cm="1">
        <f t="array" ref="C5138">_xlfn.IFS(LEFT(A5138,1)="1","1+2 kvartal",LEFT(A5138,1)="2","1+2 kvartal",LEFT(A5138,1)="3","3+4 kvartal",LEFT(A5138,1)="4","3+4 kvartal")</f>
        <v>1+2 kvartal</v>
      </c>
      <c r="D5138" s="3" t="s">
        <v>3</v>
      </c>
      <c r="E5138" s="3" t="s">
        <v>39</v>
      </c>
      <c r="F5138" s="4">
        <v>9602</v>
      </c>
      <c r="G5138" s="14">
        <v>24.8</v>
      </c>
    </row>
    <row r="5139" spans="1:7" x14ac:dyDescent="0.25">
      <c r="A5139" s="3" t="s">
        <v>109</v>
      </c>
      <c r="B5139" s="3">
        <f t="shared" si="80"/>
        <v>2024</v>
      </c>
      <c r="C5139" s="3" t="str" cm="1">
        <f t="array" ref="C5139">_xlfn.IFS(LEFT(A5139,1)="1","1+2 kvartal",LEFT(A5139,1)="2","1+2 kvartal",LEFT(A5139,1)="3","3+4 kvartal",LEFT(A5139,1)="4","3+4 kvartal")</f>
        <v>1+2 kvartal</v>
      </c>
      <c r="D5139" s="3" t="s">
        <v>3</v>
      </c>
      <c r="E5139" s="3" t="s">
        <v>40</v>
      </c>
      <c r="F5139" s="4">
        <v>9412</v>
      </c>
      <c r="G5139" s="14">
        <v>20.2</v>
      </c>
    </row>
    <row r="5140" spans="1:7" x14ac:dyDescent="0.25">
      <c r="A5140" s="3" t="s">
        <v>109</v>
      </c>
      <c r="B5140" s="3">
        <f t="shared" si="80"/>
        <v>2024</v>
      </c>
      <c r="C5140" s="3" t="str" cm="1">
        <f t="array" ref="C5140">_xlfn.IFS(LEFT(A5140,1)="1","1+2 kvartal",LEFT(A5140,1)="2","1+2 kvartal",LEFT(A5140,1)="3","3+4 kvartal",LEFT(A5140,1)="4","3+4 kvartal")</f>
        <v>1+2 kvartal</v>
      </c>
      <c r="D5140" s="3" t="s">
        <v>3</v>
      </c>
      <c r="E5140" s="3" t="s">
        <v>41</v>
      </c>
      <c r="F5140" s="4">
        <v>7543</v>
      </c>
      <c r="G5140" s="14">
        <v>20.6</v>
      </c>
    </row>
    <row r="5141" spans="1:7" x14ac:dyDescent="0.25">
      <c r="A5141" s="3" t="s">
        <v>109</v>
      </c>
      <c r="B5141" s="3">
        <f t="shared" si="80"/>
        <v>2024</v>
      </c>
      <c r="C5141" s="3" t="str" cm="1">
        <f t="array" ref="C5141">_xlfn.IFS(LEFT(A5141,1)="1","1+2 kvartal",LEFT(A5141,1)="2","1+2 kvartal",LEFT(A5141,1)="3","3+4 kvartal",LEFT(A5141,1)="4","3+4 kvartal")</f>
        <v>1+2 kvartal</v>
      </c>
      <c r="D5141" s="3" t="s">
        <v>3</v>
      </c>
      <c r="E5141" s="3" t="s">
        <v>42</v>
      </c>
      <c r="F5141" s="4">
        <v>13429</v>
      </c>
      <c r="G5141" s="14">
        <v>21.4</v>
      </c>
    </row>
    <row r="5142" spans="1:7" x14ac:dyDescent="0.25">
      <c r="A5142" s="3" t="s">
        <v>109</v>
      </c>
      <c r="B5142" s="3">
        <f t="shared" si="80"/>
        <v>2024</v>
      </c>
      <c r="C5142" s="3" t="str" cm="1">
        <f t="array" ref="C5142">_xlfn.IFS(LEFT(A5142,1)="1","1+2 kvartal",LEFT(A5142,1)="2","1+2 kvartal",LEFT(A5142,1)="3","3+4 kvartal",LEFT(A5142,1)="4","3+4 kvartal")</f>
        <v>1+2 kvartal</v>
      </c>
      <c r="D5142" s="3" t="s">
        <v>3</v>
      </c>
      <c r="E5142" s="3" t="s">
        <v>43</v>
      </c>
      <c r="F5142" s="4">
        <v>6055</v>
      </c>
      <c r="G5142" s="14">
        <v>17.5</v>
      </c>
    </row>
    <row r="5143" spans="1:7" x14ac:dyDescent="0.25">
      <c r="A5143" s="3" t="s">
        <v>109</v>
      </c>
      <c r="B5143" s="3">
        <f t="shared" si="80"/>
        <v>2024</v>
      </c>
      <c r="C5143" s="3" t="str" cm="1">
        <f t="array" ref="C5143">_xlfn.IFS(LEFT(A5143,1)="1","1+2 kvartal",LEFT(A5143,1)="2","1+2 kvartal",LEFT(A5143,1)="3","3+4 kvartal",LEFT(A5143,1)="4","3+4 kvartal")</f>
        <v>1+2 kvartal</v>
      </c>
      <c r="D5143" s="3" t="s">
        <v>3</v>
      </c>
      <c r="E5143" s="3" t="s">
        <v>44</v>
      </c>
      <c r="F5143" s="4">
        <v>6451</v>
      </c>
      <c r="G5143" s="14">
        <v>16.8</v>
      </c>
    </row>
    <row r="5144" spans="1:7" x14ac:dyDescent="0.25">
      <c r="A5144" s="3" t="s">
        <v>109</v>
      </c>
      <c r="B5144" s="3">
        <f t="shared" si="80"/>
        <v>2024</v>
      </c>
      <c r="C5144" s="3" t="str" cm="1">
        <f t="array" ref="C5144">_xlfn.IFS(LEFT(A5144,1)="1","1+2 kvartal",LEFT(A5144,1)="2","1+2 kvartal",LEFT(A5144,1)="3","3+4 kvartal",LEFT(A5144,1)="4","3+4 kvartal")</f>
        <v>1+2 kvartal</v>
      </c>
      <c r="D5144" s="3" t="s">
        <v>3</v>
      </c>
      <c r="E5144" s="3" t="s">
        <v>45</v>
      </c>
      <c r="F5144" s="4">
        <v>1490</v>
      </c>
      <c r="G5144" s="14">
        <v>10.6</v>
      </c>
    </row>
    <row r="5145" spans="1:7" x14ac:dyDescent="0.25">
      <c r="A5145" s="3" t="s">
        <v>109</v>
      </c>
      <c r="B5145" s="3">
        <f t="shared" si="80"/>
        <v>2024</v>
      </c>
      <c r="C5145" s="3" t="str" cm="1">
        <f t="array" ref="C5145">_xlfn.IFS(LEFT(A5145,1)="1","1+2 kvartal",LEFT(A5145,1)="2","1+2 kvartal",LEFT(A5145,1)="3","3+4 kvartal",LEFT(A5145,1)="4","3+4 kvartal")</f>
        <v>1+2 kvartal</v>
      </c>
      <c r="D5145" s="3" t="s">
        <v>3</v>
      </c>
      <c r="E5145" s="3" t="s">
        <v>46</v>
      </c>
      <c r="F5145" s="4">
        <v>5563</v>
      </c>
      <c r="G5145" s="14">
        <v>20.7</v>
      </c>
    </row>
    <row r="5146" spans="1:7" x14ac:dyDescent="0.25">
      <c r="A5146" s="3" t="s">
        <v>109</v>
      </c>
      <c r="B5146" s="3">
        <f t="shared" si="80"/>
        <v>2024</v>
      </c>
      <c r="C5146" s="3" t="str" cm="1">
        <f t="array" ref="C5146">_xlfn.IFS(LEFT(A5146,1)="1","1+2 kvartal",LEFT(A5146,1)="2","1+2 kvartal",LEFT(A5146,1)="3","3+4 kvartal",LEFT(A5146,1)="4","3+4 kvartal")</f>
        <v>1+2 kvartal</v>
      </c>
      <c r="D5146" s="3" t="s">
        <v>3</v>
      </c>
      <c r="E5146" s="3" t="s">
        <v>47</v>
      </c>
      <c r="F5146" s="4">
        <v>3250</v>
      </c>
      <c r="G5146" s="14">
        <v>20.7</v>
      </c>
    </row>
    <row r="5147" spans="1:7" x14ac:dyDescent="0.25">
      <c r="A5147" s="3" t="s">
        <v>109</v>
      </c>
      <c r="B5147" s="3">
        <f t="shared" si="80"/>
        <v>2024</v>
      </c>
      <c r="C5147" s="3" t="str" cm="1">
        <f t="array" ref="C5147">_xlfn.IFS(LEFT(A5147,1)="1","1+2 kvartal",LEFT(A5147,1)="2","1+2 kvartal",LEFT(A5147,1)="3","3+4 kvartal",LEFT(A5147,1)="4","3+4 kvartal")</f>
        <v>1+2 kvartal</v>
      </c>
      <c r="D5147" s="3" t="s">
        <v>3</v>
      </c>
      <c r="E5147" s="3" t="s">
        <v>48</v>
      </c>
      <c r="F5147" s="4">
        <v>5345</v>
      </c>
      <c r="G5147" s="14">
        <v>23.3</v>
      </c>
    </row>
    <row r="5148" spans="1:7" x14ac:dyDescent="0.25">
      <c r="A5148" s="3" t="s">
        <v>109</v>
      </c>
      <c r="B5148" s="3">
        <f t="shared" si="80"/>
        <v>2024</v>
      </c>
      <c r="C5148" s="3" t="str" cm="1">
        <f t="array" ref="C5148">_xlfn.IFS(LEFT(A5148,1)="1","1+2 kvartal",LEFT(A5148,1)="2","1+2 kvartal",LEFT(A5148,1)="3","3+4 kvartal",LEFT(A5148,1)="4","3+4 kvartal")</f>
        <v>1+2 kvartal</v>
      </c>
      <c r="D5148" s="3" t="s">
        <v>3</v>
      </c>
      <c r="E5148" s="3" t="s">
        <v>49</v>
      </c>
      <c r="F5148" s="4">
        <v>7467</v>
      </c>
      <c r="G5148" s="4">
        <v>25</v>
      </c>
    </row>
    <row r="5149" spans="1:7" x14ac:dyDescent="0.25">
      <c r="A5149" s="3" t="s">
        <v>109</v>
      </c>
      <c r="B5149" s="3">
        <f t="shared" si="80"/>
        <v>2024</v>
      </c>
      <c r="C5149" s="3" t="str" cm="1">
        <f t="array" ref="C5149">_xlfn.IFS(LEFT(A5149,1)="1","1+2 kvartal",LEFT(A5149,1)="2","1+2 kvartal",LEFT(A5149,1)="3","3+4 kvartal",LEFT(A5149,1)="4","3+4 kvartal")</f>
        <v>1+2 kvartal</v>
      </c>
      <c r="D5149" s="3" t="s">
        <v>3</v>
      </c>
      <c r="E5149" s="3" t="s">
        <v>50</v>
      </c>
      <c r="F5149" s="4">
        <v>3323</v>
      </c>
      <c r="G5149" s="14">
        <v>23.3</v>
      </c>
    </row>
    <row r="5150" spans="1:7" x14ac:dyDescent="0.25">
      <c r="A5150" s="3" t="s">
        <v>109</v>
      </c>
      <c r="B5150" s="3">
        <f t="shared" si="80"/>
        <v>2024</v>
      </c>
      <c r="C5150" s="3" t="str" cm="1">
        <f t="array" ref="C5150">_xlfn.IFS(LEFT(A5150,1)="1","1+2 kvartal",LEFT(A5150,1)="2","1+2 kvartal",LEFT(A5150,1)="3","3+4 kvartal",LEFT(A5150,1)="4","3+4 kvartal")</f>
        <v>1+2 kvartal</v>
      </c>
      <c r="D5150" s="3" t="s">
        <v>3</v>
      </c>
      <c r="E5150" s="3" t="s">
        <v>51</v>
      </c>
      <c r="F5150" s="4">
        <v>11759</v>
      </c>
      <c r="G5150" s="14">
        <v>19.3</v>
      </c>
    </row>
    <row r="5151" spans="1:7" x14ac:dyDescent="0.25">
      <c r="A5151" s="3" t="s">
        <v>109</v>
      </c>
      <c r="B5151" s="3">
        <f t="shared" si="80"/>
        <v>2024</v>
      </c>
      <c r="C5151" s="3" t="str" cm="1">
        <f t="array" ref="C5151">_xlfn.IFS(LEFT(A5151,1)="1","1+2 kvartal",LEFT(A5151,1)="2","1+2 kvartal",LEFT(A5151,1)="3","3+4 kvartal",LEFT(A5151,1)="4","3+4 kvartal")</f>
        <v>1+2 kvartal</v>
      </c>
      <c r="D5151" s="3" t="s">
        <v>3</v>
      </c>
      <c r="E5151" s="3" t="s">
        <v>52</v>
      </c>
      <c r="F5151" s="4">
        <v>60131</v>
      </c>
      <c r="G5151" s="14">
        <v>12.1</v>
      </c>
    </row>
    <row r="5152" spans="1:7" x14ac:dyDescent="0.25">
      <c r="A5152" s="3" t="s">
        <v>109</v>
      </c>
      <c r="B5152" s="3">
        <f t="shared" si="80"/>
        <v>2024</v>
      </c>
      <c r="C5152" s="3" t="str" cm="1">
        <f t="array" ref="C5152">_xlfn.IFS(LEFT(A5152,1)="1","1+2 kvartal",LEFT(A5152,1)="2","1+2 kvartal",LEFT(A5152,1)="3","3+4 kvartal",LEFT(A5152,1)="4","3+4 kvartal")</f>
        <v>1+2 kvartal</v>
      </c>
      <c r="D5152" s="3" t="s">
        <v>3</v>
      </c>
      <c r="E5152" s="3" t="s">
        <v>53</v>
      </c>
      <c r="F5152" s="4">
        <v>7171</v>
      </c>
      <c r="G5152" s="14">
        <v>17.8</v>
      </c>
    </row>
    <row r="5153" spans="1:7" x14ac:dyDescent="0.25">
      <c r="A5153" s="3" t="s">
        <v>109</v>
      </c>
      <c r="B5153" s="3">
        <f t="shared" si="80"/>
        <v>2024</v>
      </c>
      <c r="C5153" s="3" t="str" cm="1">
        <f t="array" ref="C5153">_xlfn.IFS(LEFT(A5153,1)="1","1+2 kvartal",LEFT(A5153,1)="2","1+2 kvartal",LEFT(A5153,1)="3","3+4 kvartal",LEFT(A5153,1)="4","3+4 kvartal")</f>
        <v>1+2 kvartal</v>
      </c>
      <c r="D5153" s="3" t="s">
        <v>3</v>
      </c>
      <c r="E5153" s="3" t="s">
        <v>54</v>
      </c>
      <c r="F5153" s="4">
        <v>2110</v>
      </c>
      <c r="G5153" s="14">
        <v>31.1</v>
      </c>
    </row>
    <row r="5154" spans="1:7" x14ac:dyDescent="0.25">
      <c r="A5154" s="3" t="s">
        <v>109</v>
      </c>
      <c r="B5154" s="3">
        <f t="shared" si="80"/>
        <v>2024</v>
      </c>
      <c r="C5154" s="3" t="str" cm="1">
        <f t="array" ref="C5154">_xlfn.IFS(LEFT(A5154,1)="1","1+2 kvartal",LEFT(A5154,1)="2","1+2 kvartal",LEFT(A5154,1)="3","3+4 kvartal",LEFT(A5154,1)="4","3+4 kvartal")</f>
        <v>1+2 kvartal</v>
      </c>
      <c r="D5154" s="3" t="s">
        <v>3</v>
      </c>
      <c r="E5154" s="3" t="s">
        <v>55</v>
      </c>
      <c r="F5154" s="4">
        <v>2785</v>
      </c>
      <c r="G5154" s="14">
        <v>15.6</v>
      </c>
    </row>
    <row r="5155" spans="1:7" x14ac:dyDescent="0.25">
      <c r="A5155" s="3" t="s">
        <v>109</v>
      </c>
      <c r="B5155" s="3">
        <f t="shared" si="80"/>
        <v>2024</v>
      </c>
      <c r="C5155" s="3" t="str" cm="1">
        <f t="array" ref="C5155">_xlfn.IFS(LEFT(A5155,1)="1","1+2 kvartal",LEFT(A5155,1)="2","1+2 kvartal",LEFT(A5155,1)="3","3+4 kvartal",LEFT(A5155,1)="4","3+4 kvartal")</f>
        <v>1+2 kvartal</v>
      </c>
      <c r="D5155" s="3" t="s">
        <v>3</v>
      </c>
      <c r="E5155" s="3" t="s">
        <v>56</v>
      </c>
      <c r="F5155" s="4">
        <v>2637</v>
      </c>
      <c r="G5155" s="14">
        <v>23.1</v>
      </c>
    </row>
    <row r="5156" spans="1:7" x14ac:dyDescent="0.25">
      <c r="A5156" s="3" t="s">
        <v>109</v>
      </c>
      <c r="B5156" s="3">
        <f t="shared" si="80"/>
        <v>2024</v>
      </c>
      <c r="C5156" s="3" t="str" cm="1">
        <f t="array" ref="C5156">_xlfn.IFS(LEFT(A5156,1)="1","1+2 kvartal",LEFT(A5156,1)="2","1+2 kvartal",LEFT(A5156,1)="3","3+4 kvartal",LEFT(A5156,1)="4","3+4 kvartal")</f>
        <v>1+2 kvartal</v>
      </c>
      <c r="D5156" s="3" t="s">
        <v>3</v>
      </c>
      <c r="E5156" s="3" t="s">
        <v>57</v>
      </c>
      <c r="F5156" s="4">
        <v>7672</v>
      </c>
      <c r="G5156" s="4">
        <v>33</v>
      </c>
    </row>
    <row r="5157" spans="1:7" x14ac:dyDescent="0.25">
      <c r="A5157" s="3" t="s">
        <v>109</v>
      </c>
      <c r="B5157" s="3">
        <f t="shared" si="80"/>
        <v>2024</v>
      </c>
      <c r="C5157" s="3" t="str" cm="1">
        <f t="array" ref="C5157">_xlfn.IFS(LEFT(A5157,1)="1","1+2 kvartal",LEFT(A5157,1)="2","1+2 kvartal",LEFT(A5157,1)="3","3+4 kvartal",LEFT(A5157,1)="4","3+4 kvartal")</f>
        <v>1+2 kvartal</v>
      </c>
      <c r="D5157" s="3" t="s">
        <v>3</v>
      </c>
      <c r="E5157" s="3" t="s">
        <v>58</v>
      </c>
      <c r="F5157" s="4">
        <v>3850</v>
      </c>
      <c r="G5157" s="14">
        <v>10.199999999999999</v>
      </c>
    </row>
    <row r="5158" spans="1:7" x14ac:dyDescent="0.25">
      <c r="A5158" s="3" t="s">
        <v>109</v>
      </c>
      <c r="B5158" s="3">
        <f t="shared" si="80"/>
        <v>2024</v>
      </c>
      <c r="C5158" s="3" t="str" cm="1">
        <f t="array" ref="C5158">_xlfn.IFS(LEFT(A5158,1)="1","1+2 kvartal",LEFT(A5158,1)="2","1+2 kvartal",LEFT(A5158,1)="3","3+4 kvartal",LEFT(A5158,1)="4","3+4 kvartal")</f>
        <v>1+2 kvartal</v>
      </c>
      <c r="D5158" s="3" t="s">
        <v>3</v>
      </c>
      <c r="E5158" s="3" t="s">
        <v>59</v>
      </c>
      <c r="F5158" s="4">
        <v>217</v>
      </c>
      <c r="G5158" s="14">
        <v>24.2</v>
      </c>
    </row>
    <row r="5159" spans="1:7" x14ac:dyDescent="0.25">
      <c r="A5159" s="3" t="s">
        <v>109</v>
      </c>
      <c r="B5159" s="3">
        <f t="shared" si="80"/>
        <v>2024</v>
      </c>
      <c r="C5159" s="3" t="str" cm="1">
        <f t="array" ref="C5159">_xlfn.IFS(LEFT(A5159,1)="1","1+2 kvartal",LEFT(A5159,1)="2","1+2 kvartal",LEFT(A5159,1)="3","3+4 kvartal",LEFT(A5159,1)="4","3+4 kvartal")</f>
        <v>1+2 kvartal</v>
      </c>
      <c r="D5159" s="3" t="s">
        <v>3</v>
      </c>
      <c r="E5159" s="3" t="s">
        <v>60</v>
      </c>
      <c r="F5159" s="4">
        <v>5951</v>
      </c>
      <c r="G5159" s="14">
        <v>23.1</v>
      </c>
    </row>
    <row r="5160" spans="1:7" x14ac:dyDescent="0.25">
      <c r="A5160" s="3" t="s">
        <v>109</v>
      </c>
      <c r="B5160" s="3">
        <f t="shared" si="80"/>
        <v>2024</v>
      </c>
      <c r="C5160" s="3" t="str" cm="1">
        <f t="array" ref="C5160">_xlfn.IFS(LEFT(A5160,1)="1","1+2 kvartal",LEFT(A5160,1)="2","1+2 kvartal",LEFT(A5160,1)="3","3+4 kvartal",LEFT(A5160,1)="4","3+4 kvartal")</f>
        <v>1+2 kvartal</v>
      </c>
      <c r="D5160" s="3" t="s">
        <v>3</v>
      </c>
      <c r="E5160" s="3" t="s">
        <v>61</v>
      </c>
      <c r="F5160" s="4">
        <v>4874</v>
      </c>
      <c r="G5160" s="14">
        <v>19.8</v>
      </c>
    </row>
    <row r="5161" spans="1:7" x14ac:dyDescent="0.25">
      <c r="A5161" s="3" t="s">
        <v>109</v>
      </c>
      <c r="B5161" s="3">
        <f t="shared" si="80"/>
        <v>2024</v>
      </c>
      <c r="C5161" s="3" t="str" cm="1">
        <f t="array" ref="C5161">_xlfn.IFS(LEFT(A5161,1)="1","1+2 kvartal",LEFT(A5161,1)="2","1+2 kvartal",LEFT(A5161,1)="3","3+4 kvartal",LEFT(A5161,1)="4","3+4 kvartal")</f>
        <v>1+2 kvartal</v>
      </c>
      <c r="D5161" s="3" t="s">
        <v>3</v>
      </c>
      <c r="E5161" s="3" t="s">
        <v>62</v>
      </c>
      <c r="F5161" s="4">
        <v>3195</v>
      </c>
      <c r="G5161" s="14">
        <v>27.1</v>
      </c>
    </row>
    <row r="5162" spans="1:7" x14ac:dyDescent="0.25">
      <c r="A5162" s="3" t="s">
        <v>109</v>
      </c>
      <c r="B5162" s="3">
        <f t="shared" si="80"/>
        <v>2024</v>
      </c>
      <c r="C5162" s="3" t="str" cm="1">
        <f t="array" ref="C5162">_xlfn.IFS(LEFT(A5162,1)="1","1+2 kvartal",LEFT(A5162,1)="2","1+2 kvartal",LEFT(A5162,1)="3","3+4 kvartal",LEFT(A5162,1)="4","3+4 kvartal")</f>
        <v>1+2 kvartal</v>
      </c>
      <c r="D5162" s="3" t="s">
        <v>3</v>
      </c>
      <c r="E5162" s="3" t="s">
        <v>63</v>
      </c>
      <c r="F5162" s="4">
        <v>5664</v>
      </c>
      <c r="G5162" s="14">
        <v>25.2</v>
      </c>
    </row>
    <row r="5163" spans="1:7" x14ac:dyDescent="0.25">
      <c r="A5163" s="3" t="s">
        <v>109</v>
      </c>
      <c r="B5163" s="3">
        <f t="shared" si="80"/>
        <v>2024</v>
      </c>
      <c r="C5163" s="3" t="str" cm="1">
        <f t="array" ref="C5163">_xlfn.IFS(LEFT(A5163,1)="1","1+2 kvartal",LEFT(A5163,1)="2","1+2 kvartal",LEFT(A5163,1)="3","3+4 kvartal",LEFT(A5163,1)="4","3+4 kvartal")</f>
        <v>1+2 kvartal</v>
      </c>
      <c r="D5163" s="3" t="s">
        <v>3</v>
      </c>
      <c r="E5163" s="3" t="s">
        <v>64</v>
      </c>
      <c r="F5163" s="4">
        <v>4170</v>
      </c>
      <c r="G5163" s="14">
        <v>22.9</v>
      </c>
    </row>
    <row r="5164" spans="1:7" x14ac:dyDescent="0.25">
      <c r="A5164" s="3" t="s">
        <v>109</v>
      </c>
      <c r="B5164" s="3">
        <f t="shared" si="80"/>
        <v>2024</v>
      </c>
      <c r="C5164" s="3" t="str" cm="1">
        <f t="array" ref="C5164">_xlfn.IFS(LEFT(A5164,1)="1","1+2 kvartal",LEFT(A5164,1)="2","1+2 kvartal",LEFT(A5164,1)="3","3+4 kvartal",LEFT(A5164,1)="4","3+4 kvartal")</f>
        <v>1+2 kvartal</v>
      </c>
      <c r="D5164" s="3" t="s">
        <v>3</v>
      </c>
      <c r="E5164" s="3" t="s">
        <v>65</v>
      </c>
      <c r="F5164" s="4">
        <v>4963</v>
      </c>
      <c r="G5164" s="14">
        <v>25.3</v>
      </c>
    </row>
    <row r="5165" spans="1:7" x14ac:dyDescent="0.25">
      <c r="A5165" s="3" t="s">
        <v>109</v>
      </c>
      <c r="B5165" s="3">
        <f t="shared" si="80"/>
        <v>2024</v>
      </c>
      <c r="C5165" s="3" t="str" cm="1">
        <f t="array" ref="C5165">_xlfn.IFS(LEFT(A5165,1)="1","1+2 kvartal",LEFT(A5165,1)="2","1+2 kvartal",LEFT(A5165,1)="3","3+4 kvartal",LEFT(A5165,1)="4","3+4 kvartal")</f>
        <v>1+2 kvartal</v>
      </c>
      <c r="D5165" s="3" t="s">
        <v>3</v>
      </c>
      <c r="E5165" s="3" t="s">
        <v>66</v>
      </c>
      <c r="F5165" s="4">
        <v>10963</v>
      </c>
      <c r="G5165" s="14">
        <v>20.5</v>
      </c>
    </row>
    <row r="5166" spans="1:7" x14ac:dyDescent="0.25">
      <c r="A5166" s="3" t="s">
        <v>109</v>
      </c>
      <c r="B5166" s="3">
        <f t="shared" si="80"/>
        <v>2024</v>
      </c>
      <c r="C5166" s="3" t="str" cm="1">
        <f t="array" ref="C5166">_xlfn.IFS(LEFT(A5166,1)="1","1+2 kvartal",LEFT(A5166,1)="2","1+2 kvartal",LEFT(A5166,1)="3","3+4 kvartal",LEFT(A5166,1)="4","3+4 kvartal")</f>
        <v>1+2 kvartal</v>
      </c>
      <c r="D5166" s="3" t="s">
        <v>3</v>
      </c>
      <c r="E5166" s="3" t="s">
        <v>67</v>
      </c>
      <c r="F5166" s="4">
        <v>2896</v>
      </c>
      <c r="G5166" s="14">
        <v>20.3</v>
      </c>
    </row>
    <row r="5167" spans="1:7" x14ac:dyDescent="0.25">
      <c r="A5167" s="3" t="s">
        <v>109</v>
      </c>
      <c r="B5167" s="3">
        <f t="shared" si="80"/>
        <v>2024</v>
      </c>
      <c r="C5167" s="3" t="str" cm="1">
        <f t="array" ref="C5167">_xlfn.IFS(LEFT(A5167,1)="1","1+2 kvartal",LEFT(A5167,1)="2","1+2 kvartal",LEFT(A5167,1)="3","3+4 kvartal",LEFT(A5167,1)="4","3+4 kvartal")</f>
        <v>1+2 kvartal</v>
      </c>
      <c r="D5167" s="3" t="s">
        <v>3</v>
      </c>
      <c r="E5167" s="3" t="s">
        <v>68</v>
      </c>
      <c r="F5167" s="4">
        <v>28636</v>
      </c>
      <c r="G5167" s="14">
        <v>20.100000000000001</v>
      </c>
    </row>
    <row r="5168" spans="1:7" x14ac:dyDescent="0.25">
      <c r="A5168" s="3" t="s">
        <v>109</v>
      </c>
      <c r="B5168" s="3">
        <f t="shared" si="80"/>
        <v>2024</v>
      </c>
      <c r="C5168" s="3" t="str" cm="1">
        <f t="array" ref="C5168">_xlfn.IFS(LEFT(A5168,1)="1","1+2 kvartal",LEFT(A5168,1)="2","1+2 kvartal",LEFT(A5168,1)="3","3+4 kvartal",LEFT(A5168,1)="4","3+4 kvartal")</f>
        <v>1+2 kvartal</v>
      </c>
      <c r="D5168" s="3" t="s">
        <v>3</v>
      </c>
      <c r="E5168" s="3" t="s">
        <v>69</v>
      </c>
      <c r="F5168" s="4">
        <v>5123</v>
      </c>
      <c r="G5168" s="14">
        <v>27.5</v>
      </c>
    </row>
    <row r="5169" spans="1:7" x14ac:dyDescent="0.25">
      <c r="A5169" s="3" t="s">
        <v>109</v>
      </c>
      <c r="B5169" s="3">
        <f t="shared" si="80"/>
        <v>2024</v>
      </c>
      <c r="C5169" s="3" t="str" cm="1">
        <f t="array" ref="C5169">_xlfn.IFS(LEFT(A5169,1)="1","1+2 kvartal",LEFT(A5169,1)="2","1+2 kvartal",LEFT(A5169,1)="3","3+4 kvartal",LEFT(A5169,1)="4","3+4 kvartal")</f>
        <v>1+2 kvartal</v>
      </c>
      <c r="D5169" s="3" t="s">
        <v>3</v>
      </c>
      <c r="E5169" s="3" t="s">
        <v>70</v>
      </c>
      <c r="F5169" s="4">
        <v>15363</v>
      </c>
      <c r="G5169" s="14">
        <v>24.1</v>
      </c>
    </row>
    <row r="5170" spans="1:7" x14ac:dyDescent="0.25">
      <c r="A5170" s="3" t="s">
        <v>109</v>
      </c>
      <c r="B5170" s="3">
        <f t="shared" si="80"/>
        <v>2024</v>
      </c>
      <c r="C5170" s="3" t="str" cm="1">
        <f t="array" ref="C5170">_xlfn.IFS(LEFT(A5170,1)="1","1+2 kvartal",LEFT(A5170,1)="2","1+2 kvartal",LEFT(A5170,1)="3","3+4 kvartal",LEFT(A5170,1)="4","3+4 kvartal")</f>
        <v>1+2 kvartal</v>
      </c>
      <c r="D5170" s="3" t="s">
        <v>3</v>
      </c>
      <c r="E5170" s="3" t="s">
        <v>71</v>
      </c>
      <c r="F5170" s="4">
        <v>3112</v>
      </c>
      <c r="G5170" s="14">
        <v>16.600000000000001</v>
      </c>
    </row>
    <row r="5171" spans="1:7" x14ac:dyDescent="0.25">
      <c r="A5171" s="3" t="s">
        <v>109</v>
      </c>
      <c r="B5171" s="3">
        <f t="shared" si="80"/>
        <v>2024</v>
      </c>
      <c r="C5171" s="3" t="str" cm="1">
        <f t="array" ref="C5171">_xlfn.IFS(LEFT(A5171,1)="1","1+2 kvartal",LEFT(A5171,1)="2","1+2 kvartal",LEFT(A5171,1)="3","3+4 kvartal",LEFT(A5171,1)="4","3+4 kvartal")</f>
        <v>1+2 kvartal</v>
      </c>
      <c r="D5171" s="3" t="s">
        <v>3</v>
      </c>
      <c r="E5171" s="3" t="s">
        <v>72</v>
      </c>
      <c r="F5171" s="4">
        <v>7217</v>
      </c>
      <c r="G5171" s="14">
        <v>20.9</v>
      </c>
    </row>
    <row r="5172" spans="1:7" x14ac:dyDescent="0.25">
      <c r="A5172" s="3" t="s">
        <v>109</v>
      </c>
      <c r="B5172" s="3">
        <f t="shared" si="80"/>
        <v>2024</v>
      </c>
      <c r="C5172" s="3" t="str" cm="1">
        <f t="array" ref="C5172">_xlfn.IFS(LEFT(A5172,1)="1","1+2 kvartal",LEFT(A5172,1)="2","1+2 kvartal",LEFT(A5172,1)="3","3+4 kvartal",LEFT(A5172,1)="4","3+4 kvartal")</f>
        <v>1+2 kvartal</v>
      </c>
      <c r="D5172" s="3" t="s">
        <v>3</v>
      </c>
      <c r="E5172" s="3" t="s">
        <v>73</v>
      </c>
      <c r="F5172" s="4">
        <v>4366</v>
      </c>
      <c r="G5172" s="14">
        <v>18.2</v>
      </c>
    </row>
    <row r="5173" spans="1:7" x14ac:dyDescent="0.25">
      <c r="A5173" s="3" t="s">
        <v>109</v>
      </c>
      <c r="B5173" s="3">
        <f t="shared" si="80"/>
        <v>2024</v>
      </c>
      <c r="C5173" s="3" t="str" cm="1">
        <f t="array" ref="C5173">_xlfn.IFS(LEFT(A5173,1)="1","1+2 kvartal",LEFT(A5173,1)="2","1+2 kvartal",LEFT(A5173,1)="3","3+4 kvartal",LEFT(A5173,1)="4","3+4 kvartal")</f>
        <v>1+2 kvartal</v>
      </c>
      <c r="D5173" s="3" t="s">
        <v>3</v>
      </c>
      <c r="E5173" s="3" t="s">
        <v>74</v>
      </c>
      <c r="F5173" s="4">
        <v>8604</v>
      </c>
      <c r="G5173" s="14">
        <v>14.7</v>
      </c>
    </row>
    <row r="5174" spans="1:7" x14ac:dyDescent="0.25">
      <c r="A5174" s="3" t="s">
        <v>109</v>
      </c>
      <c r="B5174" s="3">
        <f t="shared" si="80"/>
        <v>2024</v>
      </c>
      <c r="C5174" s="3" t="str" cm="1">
        <f t="array" ref="C5174">_xlfn.IFS(LEFT(A5174,1)="1","1+2 kvartal",LEFT(A5174,1)="2","1+2 kvartal",LEFT(A5174,1)="3","3+4 kvartal",LEFT(A5174,1)="4","3+4 kvartal")</f>
        <v>1+2 kvartal</v>
      </c>
      <c r="D5174" s="3" t="s">
        <v>3</v>
      </c>
      <c r="E5174" s="3" t="s">
        <v>75</v>
      </c>
      <c r="F5174" s="4">
        <v>3540</v>
      </c>
      <c r="G5174" s="14">
        <v>10.5</v>
      </c>
    </row>
    <row r="5175" spans="1:7" x14ac:dyDescent="0.25">
      <c r="A5175" s="3" t="s">
        <v>109</v>
      </c>
      <c r="B5175" s="3">
        <f t="shared" si="80"/>
        <v>2024</v>
      </c>
      <c r="C5175" s="3" t="str" cm="1">
        <f t="array" ref="C5175">_xlfn.IFS(LEFT(A5175,1)="1","1+2 kvartal",LEFT(A5175,1)="2","1+2 kvartal",LEFT(A5175,1)="3","3+4 kvartal",LEFT(A5175,1)="4","3+4 kvartal")</f>
        <v>1+2 kvartal</v>
      </c>
      <c r="D5175" s="3" t="s">
        <v>3</v>
      </c>
      <c r="E5175" s="3" t="s">
        <v>76</v>
      </c>
      <c r="F5175" s="4">
        <v>4625</v>
      </c>
      <c r="G5175" s="4">
        <v>16</v>
      </c>
    </row>
    <row r="5176" spans="1:7" x14ac:dyDescent="0.25">
      <c r="A5176" s="3" t="s">
        <v>109</v>
      </c>
      <c r="B5176" s="3">
        <f t="shared" si="80"/>
        <v>2024</v>
      </c>
      <c r="C5176" s="3" t="str" cm="1">
        <f t="array" ref="C5176">_xlfn.IFS(LEFT(A5176,1)="1","1+2 kvartal",LEFT(A5176,1)="2","1+2 kvartal",LEFT(A5176,1)="3","3+4 kvartal",LEFT(A5176,1)="4","3+4 kvartal")</f>
        <v>1+2 kvartal</v>
      </c>
      <c r="D5176" s="3" t="s">
        <v>3</v>
      </c>
      <c r="E5176" s="3" t="s">
        <v>77</v>
      </c>
      <c r="F5176" s="4">
        <v>525</v>
      </c>
      <c r="G5176" s="14">
        <v>26.2</v>
      </c>
    </row>
    <row r="5177" spans="1:7" x14ac:dyDescent="0.25">
      <c r="A5177" s="3" t="s">
        <v>109</v>
      </c>
      <c r="B5177" s="3">
        <f t="shared" si="80"/>
        <v>2024</v>
      </c>
      <c r="C5177" s="3" t="str" cm="1">
        <f t="array" ref="C5177">_xlfn.IFS(LEFT(A5177,1)="1","1+2 kvartal",LEFT(A5177,1)="2","1+2 kvartal",LEFT(A5177,1)="3","3+4 kvartal",LEFT(A5177,1)="4","3+4 kvartal")</f>
        <v>1+2 kvartal</v>
      </c>
      <c r="D5177" s="3" t="s">
        <v>3</v>
      </c>
      <c r="E5177" s="3" t="s">
        <v>78</v>
      </c>
      <c r="F5177" s="4">
        <v>11856</v>
      </c>
      <c r="G5177" s="14">
        <v>18.8</v>
      </c>
    </row>
    <row r="5178" spans="1:7" x14ac:dyDescent="0.25">
      <c r="A5178" s="3" t="s">
        <v>109</v>
      </c>
      <c r="B5178" s="3">
        <f t="shared" si="80"/>
        <v>2024</v>
      </c>
      <c r="C5178" s="3" t="str" cm="1">
        <f t="array" ref="C5178">_xlfn.IFS(LEFT(A5178,1)="1","1+2 kvartal",LEFT(A5178,1)="2","1+2 kvartal",LEFT(A5178,1)="3","3+4 kvartal",LEFT(A5178,1)="4","3+4 kvartal")</f>
        <v>1+2 kvartal</v>
      </c>
      <c r="D5178" s="3" t="s">
        <v>3</v>
      </c>
      <c r="E5178" s="3" t="s">
        <v>79</v>
      </c>
      <c r="F5178" s="4">
        <v>6416</v>
      </c>
      <c r="G5178" s="14">
        <v>16.2</v>
      </c>
    </row>
    <row r="5179" spans="1:7" x14ac:dyDescent="0.25">
      <c r="A5179" s="3" t="s">
        <v>109</v>
      </c>
      <c r="B5179" s="3">
        <f t="shared" si="80"/>
        <v>2024</v>
      </c>
      <c r="C5179" s="3" t="str" cm="1">
        <f t="array" ref="C5179">_xlfn.IFS(LEFT(A5179,1)="1","1+2 kvartal",LEFT(A5179,1)="2","1+2 kvartal",LEFT(A5179,1)="3","3+4 kvartal",LEFT(A5179,1)="4","3+4 kvartal")</f>
        <v>1+2 kvartal</v>
      </c>
      <c r="D5179" s="3" t="s">
        <v>3</v>
      </c>
      <c r="E5179" s="3" t="s">
        <v>80</v>
      </c>
      <c r="F5179" s="4">
        <v>6589</v>
      </c>
      <c r="G5179" s="14">
        <v>24.1</v>
      </c>
    </row>
    <row r="5180" spans="1:7" x14ac:dyDescent="0.25">
      <c r="A5180" s="3" t="s">
        <v>109</v>
      </c>
      <c r="B5180" s="3">
        <f t="shared" si="80"/>
        <v>2024</v>
      </c>
      <c r="C5180" s="3" t="str" cm="1">
        <f t="array" ref="C5180">_xlfn.IFS(LEFT(A5180,1)="1","1+2 kvartal",LEFT(A5180,1)="2","1+2 kvartal",LEFT(A5180,1)="3","3+4 kvartal",LEFT(A5180,1)="4","3+4 kvartal")</f>
        <v>1+2 kvartal</v>
      </c>
      <c r="D5180" s="3" t="s">
        <v>3</v>
      </c>
      <c r="E5180" s="3" t="s">
        <v>81</v>
      </c>
      <c r="F5180" s="4">
        <v>11421</v>
      </c>
      <c r="G5180" s="14">
        <v>22.4</v>
      </c>
    </row>
    <row r="5181" spans="1:7" x14ac:dyDescent="0.25">
      <c r="A5181" s="3" t="s">
        <v>109</v>
      </c>
      <c r="B5181" s="3">
        <f t="shared" si="80"/>
        <v>2024</v>
      </c>
      <c r="C5181" s="3" t="str" cm="1">
        <f t="array" ref="C5181">_xlfn.IFS(LEFT(A5181,1)="1","1+2 kvartal",LEFT(A5181,1)="2","1+2 kvartal",LEFT(A5181,1)="3","3+4 kvartal",LEFT(A5181,1)="4","3+4 kvartal")</f>
        <v>1+2 kvartal</v>
      </c>
      <c r="D5181" s="3" t="s">
        <v>3</v>
      </c>
      <c r="E5181" s="3" t="s">
        <v>82</v>
      </c>
      <c r="F5181" s="4">
        <v>1889</v>
      </c>
      <c r="G5181" s="14">
        <v>12.5</v>
      </c>
    </row>
    <row r="5182" spans="1:7" x14ac:dyDescent="0.25">
      <c r="A5182" s="3" t="s">
        <v>109</v>
      </c>
      <c r="B5182" s="3">
        <f t="shared" si="80"/>
        <v>2024</v>
      </c>
      <c r="C5182" s="3" t="str" cm="1">
        <f t="array" ref="C5182">_xlfn.IFS(LEFT(A5182,1)="1","1+2 kvartal",LEFT(A5182,1)="2","1+2 kvartal",LEFT(A5182,1)="3","3+4 kvartal",LEFT(A5182,1)="4","3+4 kvartal")</f>
        <v>1+2 kvartal</v>
      </c>
      <c r="D5182" s="3" t="s">
        <v>3</v>
      </c>
      <c r="E5182" s="3" t="s">
        <v>83</v>
      </c>
      <c r="F5182" s="4">
        <v>3924</v>
      </c>
      <c r="G5182" s="14">
        <v>20.6</v>
      </c>
    </row>
    <row r="5183" spans="1:7" x14ac:dyDescent="0.25">
      <c r="A5183" s="3" t="s">
        <v>109</v>
      </c>
      <c r="B5183" s="3">
        <f t="shared" si="80"/>
        <v>2024</v>
      </c>
      <c r="C5183" s="3" t="str" cm="1">
        <f t="array" ref="C5183">_xlfn.IFS(LEFT(A5183,1)="1","1+2 kvartal",LEFT(A5183,1)="2","1+2 kvartal",LEFT(A5183,1)="3","3+4 kvartal",LEFT(A5183,1)="4","3+4 kvartal")</f>
        <v>1+2 kvartal</v>
      </c>
      <c r="D5183" s="3" t="s">
        <v>3</v>
      </c>
      <c r="E5183" s="3" t="s">
        <v>84</v>
      </c>
      <c r="F5183" s="4">
        <v>2814</v>
      </c>
      <c r="G5183" s="14">
        <v>19.7</v>
      </c>
    </row>
    <row r="5184" spans="1:7" x14ac:dyDescent="0.25">
      <c r="A5184" s="3" t="s">
        <v>109</v>
      </c>
      <c r="B5184" s="3">
        <f t="shared" si="80"/>
        <v>2024</v>
      </c>
      <c r="C5184" s="3" t="str" cm="1">
        <f t="array" ref="C5184">_xlfn.IFS(LEFT(A5184,1)="1","1+2 kvartal",LEFT(A5184,1)="2","1+2 kvartal",LEFT(A5184,1)="3","3+4 kvartal",LEFT(A5184,1)="4","3+4 kvartal")</f>
        <v>1+2 kvartal</v>
      </c>
      <c r="D5184" s="3" t="s">
        <v>3</v>
      </c>
      <c r="E5184" s="3" t="s">
        <v>85</v>
      </c>
      <c r="F5184" s="4">
        <v>2886</v>
      </c>
      <c r="G5184" s="14">
        <v>23.6</v>
      </c>
    </row>
    <row r="5185" spans="1:7" x14ac:dyDescent="0.25">
      <c r="A5185" s="3" t="s">
        <v>109</v>
      </c>
      <c r="B5185" s="3">
        <f t="shared" si="80"/>
        <v>2024</v>
      </c>
      <c r="C5185" s="3" t="str" cm="1">
        <f t="array" ref="C5185">_xlfn.IFS(LEFT(A5185,1)="1","1+2 kvartal",LEFT(A5185,1)="2","1+2 kvartal",LEFT(A5185,1)="3","3+4 kvartal",LEFT(A5185,1)="4","3+4 kvartal")</f>
        <v>1+2 kvartal</v>
      </c>
      <c r="D5185" s="3" t="s">
        <v>3</v>
      </c>
      <c r="E5185" s="3" t="s">
        <v>86</v>
      </c>
      <c r="F5185" s="4">
        <v>8332</v>
      </c>
      <c r="G5185" s="4">
        <v>23</v>
      </c>
    </row>
    <row r="5186" spans="1:7" x14ac:dyDescent="0.25">
      <c r="A5186" s="3" t="s">
        <v>109</v>
      </c>
      <c r="B5186" s="3">
        <f t="shared" si="80"/>
        <v>2024</v>
      </c>
      <c r="C5186" s="3" t="str" cm="1">
        <f t="array" ref="C5186">_xlfn.IFS(LEFT(A5186,1)="1","1+2 kvartal",LEFT(A5186,1)="2","1+2 kvartal",LEFT(A5186,1)="3","3+4 kvartal",LEFT(A5186,1)="4","3+4 kvartal")</f>
        <v>1+2 kvartal</v>
      </c>
      <c r="D5186" s="3" t="s">
        <v>3</v>
      </c>
      <c r="E5186" s="3" t="s">
        <v>87</v>
      </c>
      <c r="F5186" s="4">
        <v>5496</v>
      </c>
      <c r="G5186" s="14">
        <v>21.2</v>
      </c>
    </row>
    <row r="5187" spans="1:7" x14ac:dyDescent="0.25">
      <c r="A5187" s="3" t="s">
        <v>109</v>
      </c>
      <c r="B5187" s="3">
        <f t="shared" si="80"/>
        <v>2024</v>
      </c>
      <c r="C5187" s="3" t="str" cm="1">
        <f t="array" ref="C5187">_xlfn.IFS(LEFT(A5187,1)="1","1+2 kvartal",LEFT(A5187,1)="2","1+2 kvartal",LEFT(A5187,1)="3","3+4 kvartal",LEFT(A5187,1)="4","3+4 kvartal")</f>
        <v>1+2 kvartal</v>
      </c>
      <c r="D5187" s="3" t="s">
        <v>3</v>
      </c>
      <c r="E5187" s="3" t="s">
        <v>88</v>
      </c>
      <c r="F5187" s="4">
        <v>10486</v>
      </c>
      <c r="G5187" s="14">
        <v>23.1</v>
      </c>
    </row>
    <row r="5188" spans="1:7" x14ac:dyDescent="0.25">
      <c r="A5188" s="3" t="s">
        <v>109</v>
      </c>
      <c r="B5188" s="3">
        <f t="shared" ref="B5188:B5251" si="81">VALUE(RIGHT(A5188,4))</f>
        <v>2024</v>
      </c>
      <c r="C5188" s="3" t="str" cm="1">
        <f t="array" ref="C5188">_xlfn.IFS(LEFT(A5188,1)="1","1+2 kvartal",LEFT(A5188,1)="2","1+2 kvartal",LEFT(A5188,1)="3","3+4 kvartal",LEFT(A5188,1)="4","3+4 kvartal")</f>
        <v>1+2 kvartal</v>
      </c>
      <c r="D5188" s="3" t="s">
        <v>3</v>
      </c>
      <c r="E5188" s="3" t="s">
        <v>89</v>
      </c>
      <c r="F5188" s="4">
        <v>6232</v>
      </c>
      <c r="G5188" s="4">
        <v>24</v>
      </c>
    </row>
    <row r="5189" spans="1:7" x14ac:dyDescent="0.25">
      <c r="A5189" s="3" t="s">
        <v>109</v>
      </c>
      <c r="B5189" s="3">
        <f t="shared" si="81"/>
        <v>2024</v>
      </c>
      <c r="C5189" s="3" t="str" cm="1">
        <f t="array" ref="C5189">_xlfn.IFS(LEFT(A5189,1)="1","1+2 kvartal",LEFT(A5189,1)="2","1+2 kvartal",LEFT(A5189,1)="3","3+4 kvartal",LEFT(A5189,1)="4","3+4 kvartal")</f>
        <v>1+2 kvartal</v>
      </c>
      <c r="D5189" s="3" t="s">
        <v>3</v>
      </c>
      <c r="E5189" s="3" t="s">
        <v>90</v>
      </c>
      <c r="F5189" s="4">
        <v>5340</v>
      </c>
      <c r="G5189" s="14">
        <v>24.4</v>
      </c>
    </row>
    <row r="5190" spans="1:7" x14ac:dyDescent="0.25">
      <c r="A5190" s="3" t="s">
        <v>109</v>
      </c>
      <c r="B5190" s="3">
        <f t="shared" si="81"/>
        <v>2024</v>
      </c>
      <c r="C5190" s="3" t="str" cm="1">
        <f t="array" ref="C5190">_xlfn.IFS(LEFT(A5190,1)="1","1+2 kvartal",LEFT(A5190,1)="2","1+2 kvartal",LEFT(A5190,1)="3","3+4 kvartal",LEFT(A5190,1)="4","3+4 kvartal")</f>
        <v>1+2 kvartal</v>
      </c>
      <c r="D5190" s="3" t="s">
        <v>3</v>
      </c>
      <c r="E5190" s="3" t="s">
        <v>91</v>
      </c>
      <c r="F5190" s="4">
        <v>4528</v>
      </c>
      <c r="G5190" s="14">
        <v>16.3</v>
      </c>
    </row>
    <row r="5191" spans="1:7" x14ac:dyDescent="0.25">
      <c r="A5191" s="3" t="s">
        <v>109</v>
      </c>
      <c r="B5191" s="3">
        <f t="shared" si="81"/>
        <v>2024</v>
      </c>
      <c r="C5191" s="3" t="str" cm="1">
        <f t="array" ref="C5191">_xlfn.IFS(LEFT(A5191,1)="1","1+2 kvartal",LEFT(A5191,1)="2","1+2 kvartal",LEFT(A5191,1)="3","3+4 kvartal",LEFT(A5191,1)="4","3+4 kvartal")</f>
        <v>1+2 kvartal</v>
      </c>
      <c r="D5191" s="3" t="s">
        <v>3</v>
      </c>
      <c r="E5191" s="3" t="s">
        <v>92</v>
      </c>
      <c r="F5191" s="4">
        <v>1289</v>
      </c>
      <c r="G5191" s="14">
        <v>11.6</v>
      </c>
    </row>
    <row r="5192" spans="1:7" x14ac:dyDescent="0.25">
      <c r="A5192" s="3" t="s">
        <v>109</v>
      </c>
      <c r="B5192" s="3">
        <f t="shared" si="81"/>
        <v>2024</v>
      </c>
      <c r="C5192" s="3" t="str" cm="1">
        <f t="array" ref="C5192">_xlfn.IFS(LEFT(A5192,1)="1","1+2 kvartal",LEFT(A5192,1)="2","1+2 kvartal",LEFT(A5192,1)="3","3+4 kvartal",LEFT(A5192,1)="4","3+4 kvartal")</f>
        <v>1+2 kvartal</v>
      </c>
      <c r="D5192" s="3" t="s">
        <v>3</v>
      </c>
      <c r="E5192" s="3" t="s">
        <v>93</v>
      </c>
      <c r="F5192" s="4">
        <v>6430</v>
      </c>
      <c r="G5192" s="14">
        <v>21.2</v>
      </c>
    </row>
    <row r="5193" spans="1:7" x14ac:dyDescent="0.25">
      <c r="A5193" s="3" t="s">
        <v>109</v>
      </c>
      <c r="B5193" s="3">
        <f t="shared" si="81"/>
        <v>2024</v>
      </c>
      <c r="C5193" s="3" t="str" cm="1">
        <f t="array" ref="C5193">_xlfn.IFS(LEFT(A5193,1)="1","1+2 kvartal",LEFT(A5193,1)="2","1+2 kvartal",LEFT(A5193,1)="3","3+4 kvartal",LEFT(A5193,1)="4","3+4 kvartal")</f>
        <v>1+2 kvartal</v>
      </c>
      <c r="D5193" s="3" t="s">
        <v>3</v>
      </c>
      <c r="E5193" s="3" t="s">
        <v>94</v>
      </c>
      <c r="F5193" s="4">
        <v>5383</v>
      </c>
      <c r="G5193" s="14">
        <v>20.2</v>
      </c>
    </row>
    <row r="5194" spans="1:7" x14ac:dyDescent="0.25">
      <c r="A5194" s="3" t="s">
        <v>109</v>
      </c>
      <c r="B5194" s="3">
        <f t="shared" si="81"/>
        <v>2024</v>
      </c>
      <c r="C5194" s="3" t="str" cm="1">
        <f t="array" ref="C5194">_xlfn.IFS(LEFT(A5194,1)="1","1+2 kvartal",LEFT(A5194,1)="2","1+2 kvartal",LEFT(A5194,1)="3","3+4 kvartal",LEFT(A5194,1)="4","3+4 kvartal")</f>
        <v>1+2 kvartal</v>
      </c>
      <c r="D5194" s="3" t="s">
        <v>3</v>
      </c>
      <c r="E5194" s="3" t="s">
        <v>95</v>
      </c>
      <c r="F5194" s="4">
        <v>14365</v>
      </c>
      <c r="G5194" s="14">
        <v>18.5</v>
      </c>
    </row>
    <row r="5195" spans="1:7" x14ac:dyDescent="0.25">
      <c r="A5195" s="3" t="s">
        <v>109</v>
      </c>
      <c r="B5195" s="3">
        <f t="shared" si="81"/>
        <v>2024</v>
      </c>
      <c r="C5195" s="3" t="str" cm="1">
        <f t="array" ref="C5195">_xlfn.IFS(LEFT(A5195,1)="1","1+2 kvartal",LEFT(A5195,1)="2","1+2 kvartal",LEFT(A5195,1)="3","3+4 kvartal",LEFT(A5195,1)="4","3+4 kvartal")</f>
        <v>1+2 kvartal</v>
      </c>
      <c r="D5195" s="3" t="s">
        <v>3</v>
      </c>
      <c r="E5195" s="3" t="s">
        <v>96</v>
      </c>
      <c r="F5195" s="4">
        <v>5228</v>
      </c>
      <c r="G5195" s="14">
        <v>23.9</v>
      </c>
    </row>
    <row r="5196" spans="1:7" x14ac:dyDescent="0.25">
      <c r="A5196" s="3" t="s">
        <v>109</v>
      </c>
      <c r="B5196" s="3">
        <f t="shared" si="81"/>
        <v>2024</v>
      </c>
      <c r="C5196" s="3" t="str" cm="1">
        <f t="array" ref="C5196">_xlfn.IFS(LEFT(A5196,1)="1","1+2 kvartal",LEFT(A5196,1)="2","1+2 kvartal",LEFT(A5196,1)="3","3+4 kvartal",LEFT(A5196,1)="4","3+4 kvartal")</f>
        <v>1+2 kvartal</v>
      </c>
      <c r="D5196" s="3" t="s">
        <v>3</v>
      </c>
      <c r="E5196" s="3" t="s">
        <v>97</v>
      </c>
      <c r="F5196" s="4">
        <v>12970</v>
      </c>
      <c r="G5196" s="14">
        <v>21.2</v>
      </c>
    </row>
    <row r="5197" spans="1:7" x14ac:dyDescent="0.25">
      <c r="A5197" s="3" t="s">
        <v>109</v>
      </c>
      <c r="B5197" s="3">
        <f t="shared" si="81"/>
        <v>2024</v>
      </c>
      <c r="C5197" s="3" t="str" cm="1">
        <f t="array" ref="C5197">_xlfn.IFS(LEFT(A5197,1)="1","1+2 kvartal",LEFT(A5197,1)="2","1+2 kvartal",LEFT(A5197,1)="3","3+4 kvartal",LEFT(A5197,1)="4","3+4 kvartal")</f>
        <v>1+2 kvartal</v>
      </c>
      <c r="D5197" s="3" t="s">
        <v>3</v>
      </c>
      <c r="E5197" s="3" t="s">
        <v>98</v>
      </c>
      <c r="F5197" s="4">
        <v>6540</v>
      </c>
      <c r="G5197" s="14">
        <v>23.6</v>
      </c>
    </row>
    <row r="5198" spans="1:7" x14ac:dyDescent="0.25">
      <c r="A5198" s="3" t="s">
        <v>109</v>
      </c>
      <c r="B5198" s="3">
        <f t="shared" si="81"/>
        <v>2024</v>
      </c>
      <c r="C5198" s="3" t="str" cm="1">
        <f t="array" ref="C5198">_xlfn.IFS(LEFT(A5198,1)="1","1+2 kvartal",LEFT(A5198,1)="2","1+2 kvartal",LEFT(A5198,1)="3","3+4 kvartal",LEFT(A5198,1)="4","3+4 kvartal")</f>
        <v>1+2 kvartal</v>
      </c>
      <c r="D5198" s="3" t="s">
        <v>3</v>
      </c>
      <c r="E5198" s="3" t="s">
        <v>99</v>
      </c>
      <c r="F5198" s="4">
        <v>740</v>
      </c>
      <c r="G5198" s="4">
        <v>23</v>
      </c>
    </row>
    <row r="5199" spans="1:7" x14ac:dyDescent="0.25">
      <c r="A5199" s="3" t="s">
        <v>109</v>
      </c>
      <c r="B5199" s="3">
        <f t="shared" si="81"/>
        <v>2024</v>
      </c>
      <c r="C5199" s="3" t="str" cm="1">
        <f t="array" ref="C5199">_xlfn.IFS(LEFT(A5199,1)="1","1+2 kvartal",LEFT(A5199,1)="2","1+2 kvartal",LEFT(A5199,1)="3","3+4 kvartal",LEFT(A5199,1)="4","3+4 kvartal")</f>
        <v>1+2 kvartal</v>
      </c>
      <c r="D5199" s="3" t="s">
        <v>3</v>
      </c>
      <c r="E5199" s="3" t="s">
        <v>100</v>
      </c>
      <c r="F5199" s="4">
        <v>7867</v>
      </c>
      <c r="G5199" s="4">
        <v>22</v>
      </c>
    </row>
    <row r="5200" spans="1:7" x14ac:dyDescent="0.25">
      <c r="A5200" s="3" t="s">
        <v>109</v>
      </c>
      <c r="B5200" s="3">
        <f t="shared" si="81"/>
        <v>2024</v>
      </c>
      <c r="C5200" s="3" t="str" cm="1">
        <f t="array" ref="C5200">_xlfn.IFS(LEFT(A5200,1)="1","1+2 kvartal",LEFT(A5200,1)="2","1+2 kvartal",LEFT(A5200,1)="3","3+4 kvartal",LEFT(A5200,1)="4","3+4 kvartal")</f>
        <v>1+2 kvartal</v>
      </c>
      <c r="D5200" s="3" t="s">
        <v>3</v>
      </c>
      <c r="E5200" s="3" t="s">
        <v>101</v>
      </c>
      <c r="F5200" s="4">
        <v>27464</v>
      </c>
      <c r="G5200" s="14">
        <v>18.2</v>
      </c>
    </row>
    <row r="5201" spans="1:7" x14ac:dyDescent="0.25">
      <c r="A5201" s="3" t="s">
        <v>109</v>
      </c>
      <c r="B5201" s="3">
        <f t="shared" si="81"/>
        <v>2024</v>
      </c>
      <c r="C5201" s="3" t="str" cm="1">
        <f t="array" ref="C5201">_xlfn.IFS(LEFT(A5201,1)="1","1+2 kvartal",LEFT(A5201,1)="2","1+2 kvartal",LEFT(A5201,1)="3","3+4 kvartal",LEFT(A5201,1)="4","3+4 kvartal")</f>
        <v>1+2 kvartal</v>
      </c>
      <c r="D5201" s="3" t="s">
        <v>3</v>
      </c>
      <c r="E5201" s="3" t="s">
        <v>102</v>
      </c>
      <c r="F5201" s="4">
        <v>44930</v>
      </c>
      <c r="G5201" s="14">
        <v>17.3</v>
      </c>
    </row>
    <row r="5202" spans="1:7" x14ac:dyDescent="0.25">
      <c r="A5202" s="3" t="s">
        <v>109</v>
      </c>
      <c r="B5202" s="3">
        <f t="shared" si="81"/>
        <v>2024</v>
      </c>
      <c r="C5202" s="3" t="str" cm="1">
        <f t="array" ref="C5202">_xlfn.IFS(LEFT(A5202,1)="1","1+2 kvartal",LEFT(A5202,1)="2","1+2 kvartal",LEFT(A5202,1)="3","3+4 kvartal",LEFT(A5202,1)="4","3+4 kvartal")</f>
        <v>1+2 kvartal</v>
      </c>
      <c r="D5202" s="3" t="s">
        <v>3</v>
      </c>
      <c r="E5202" s="3" t="s">
        <v>103</v>
      </c>
      <c r="F5202" s="4">
        <v>5998</v>
      </c>
      <c r="G5202" s="5"/>
    </row>
    <row r="5203" spans="1:7" x14ac:dyDescent="0.25">
      <c r="A5203" s="3" t="s">
        <v>109</v>
      </c>
      <c r="B5203" s="3">
        <f t="shared" si="81"/>
        <v>2024</v>
      </c>
      <c r="C5203" s="3" t="str" cm="1">
        <f t="array" ref="C5203">_xlfn.IFS(LEFT(A5203,1)="1","1+2 kvartal",LEFT(A5203,1)="2","1+2 kvartal",LEFT(A5203,1)="3","3+4 kvartal",LEFT(A5203,1)="4","3+4 kvartal")</f>
        <v>1+2 kvartal</v>
      </c>
      <c r="D5203" s="3" t="s">
        <v>104</v>
      </c>
      <c r="E5203" s="3" t="s">
        <v>4</v>
      </c>
      <c r="F5203" s="4">
        <v>246771</v>
      </c>
      <c r="G5203" s="14">
        <v>6.4</v>
      </c>
    </row>
    <row r="5204" spans="1:7" x14ac:dyDescent="0.25">
      <c r="A5204" s="3" t="s">
        <v>109</v>
      </c>
      <c r="B5204" s="3">
        <f t="shared" si="81"/>
        <v>2024</v>
      </c>
      <c r="C5204" s="3" t="str" cm="1">
        <f t="array" ref="C5204">_xlfn.IFS(LEFT(A5204,1)="1","1+2 kvartal",LEFT(A5204,1)="2","1+2 kvartal",LEFT(A5204,1)="3","3+4 kvartal",LEFT(A5204,1)="4","3+4 kvartal")</f>
        <v>1+2 kvartal</v>
      </c>
      <c r="D5204" s="3" t="s">
        <v>104</v>
      </c>
      <c r="E5204" s="3" t="s">
        <v>5</v>
      </c>
      <c r="F5204" s="4">
        <v>1338</v>
      </c>
      <c r="G5204" s="14">
        <v>7.5</v>
      </c>
    </row>
    <row r="5205" spans="1:7" x14ac:dyDescent="0.25">
      <c r="A5205" s="3" t="s">
        <v>109</v>
      </c>
      <c r="B5205" s="3">
        <f t="shared" si="81"/>
        <v>2024</v>
      </c>
      <c r="C5205" s="3" t="str" cm="1">
        <f t="array" ref="C5205">_xlfn.IFS(LEFT(A5205,1)="1","1+2 kvartal",LEFT(A5205,1)="2","1+2 kvartal",LEFT(A5205,1)="3","3+4 kvartal",LEFT(A5205,1)="4","3+4 kvartal")</f>
        <v>1+2 kvartal</v>
      </c>
      <c r="D5205" s="3" t="s">
        <v>104</v>
      </c>
      <c r="E5205" s="3" t="s">
        <v>6</v>
      </c>
      <c r="F5205" s="4">
        <v>415</v>
      </c>
      <c r="G5205" s="14">
        <v>2.7</v>
      </c>
    </row>
    <row r="5206" spans="1:7" x14ac:dyDescent="0.25">
      <c r="A5206" s="3" t="s">
        <v>109</v>
      </c>
      <c r="B5206" s="3">
        <f t="shared" si="81"/>
        <v>2024</v>
      </c>
      <c r="C5206" s="3" t="str" cm="1">
        <f t="array" ref="C5206">_xlfn.IFS(LEFT(A5206,1)="1","1+2 kvartal",LEFT(A5206,1)="2","1+2 kvartal",LEFT(A5206,1)="3","3+4 kvartal",LEFT(A5206,1)="4","3+4 kvartal")</f>
        <v>1+2 kvartal</v>
      </c>
      <c r="D5206" s="3" t="s">
        <v>104</v>
      </c>
      <c r="E5206" s="3" t="s">
        <v>7</v>
      </c>
      <c r="F5206" s="4">
        <v>2137</v>
      </c>
      <c r="G5206" s="14">
        <v>8.6</v>
      </c>
    </row>
    <row r="5207" spans="1:7" x14ac:dyDescent="0.25">
      <c r="A5207" s="3" t="s">
        <v>109</v>
      </c>
      <c r="B5207" s="3">
        <f t="shared" si="81"/>
        <v>2024</v>
      </c>
      <c r="C5207" s="3" t="str" cm="1">
        <f t="array" ref="C5207">_xlfn.IFS(LEFT(A5207,1)="1","1+2 kvartal",LEFT(A5207,1)="2","1+2 kvartal",LEFT(A5207,1)="3","3+4 kvartal",LEFT(A5207,1)="4","3+4 kvartal")</f>
        <v>1+2 kvartal</v>
      </c>
      <c r="D5207" s="3" t="s">
        <v>104</v>
      </c>
      <c r="E5207" s="3" t="s">
        <v>8</v>
      </c>
      <c r="F5207" s="4">
        <v>2326</v>
      </c>
      <c r="G5207" s="14">
        <v>7.1</v>
      </c>
    </row>
    <row r="5208" spans="1:7" x14ac:dyDescent="0.25">
      <c r="A5208" s="3" t="s">
        <v>109</v>
      </c>
      <c r="B5208" s="3">
        <f t="shared" si="81"/>
        <v>2024</v>
      </c>
      <c r="C5208" s="3" t="str" cm="1">
        <f t="array" ref="C5208">_xlfn.IFS(LEFT(A5208,1)="1","1+2 kvartal",LEFT(A5208,1)="2","1+2 kvartal",LEFT(A5208,1)="3","3+4 kvartal",LEFT(A5208,1)="4","3+4 kvartal")</f>
        <v>1+2 kvartal</v>
      </c>
      <c r="D5208" s="3" t="s">
        <v>104</v>
      </c>
      <c r="E5208" s="3" t="s">
        <v>9</v>
      </c>
      <c r="F5208" s="4">
        <v>1329</v>
      </c>
      <c r="G5208" s="14">
        <v>7.8</v>
      </c>
    </row>
    <row r="5209" spans="1:7" x14ac:dyDescent="0.25">
      <c r="A5209" s="3" t="s">
        <v>109</v>
      </c>
      <c r="B5209" s="3">
        <f t="shared" si="81"/>
        <v>2024</v>
      </c>
      <c r="C5209" s="3" t="str" cm="1">
        <f t="array" ref="C5209">_xlfn.IFS(LEFT(A5209,1)="1","1+2 kvartal",LEFT(A5209,1)="2","1+2 kvartal",LEFT(A5209,1)="3","3+4 kvartal",LEFT(A5209,1)="4","3+4 kvartal")</f>
        <v>1+2 kvartal</v>
      </c>
      <c r="D5209" s="3" t="s">
        <v>104</v>
      </c>
      <c r="E5209" s="3" t="s">
        <v>10</v>
      </c>
      <c r="F5209" s="4">
        <v>2691</v>
      </c>
      <c r="G5209" s="14">
        <v>11.8</v>
      </c>
    </row>
    <row r="5210" spans="1:7" x14ac:dyDescent="0.25">
      <c r="A5210" s="3" t="s">
        <v>109</v>
      </c>
      <c r="B5210" s="3">
        <f t="shared" si="81"/>
        <v>2024</v>
      </c>
      <c r="C5210" s="3" t="str" cm="1">
        <f t="array" ref="C5210">_xlfn.IFS(LEFT(A5210,1)="1","1+2 kvartal",LEFT(A5210,1)="2","1+2 kvartal",LEFT(A5210,1)="3","3+4 kvartal",LEFT(A5210,1)="4","3+4 kvartal")</f>
        <v>1+2 kvartal</v>
      </c>
      <c r="D5210" s="3" t="s">
        <v>104</v>
      </c>
      <c r="E5210" s="3" t="s">
        <v>11</v>
      </c>
      <c r="F5210" s="4">
        <v>1728</v>
      </c>
      <c r="G5210" s="14">
        <v>6.7</v>
      </c>
    </row>
    <row r="5211" spans="1:7" x14ac:dyDescent="0.25">
      <c r="A5211" s="3" t="s">
        <v>109</v>
      </c>
      <c r="B5211" s="3">
        <f t="shared" si="81"/>
        <v>2024</v>
      </c>
      <c r="C5211" s="3" t="str" cm="1">
        <f t="array" ref="C5211">_xlfn.IFS(LEFT(A5211,1)="1","1+2 kvartal",LEFT(A5211,1)="2","1+2 kvartal",LEFT(A5211,1)="3","3+4 kvartal",LEFT(A5211,1)="4","3+4 kvartal")</f>
        <v>1+2 kvartal</v>
      </c>
      <c r="D5211" s="3" t="s">
        <v>104</v>
      </c>
      <c r="E5211" s="3" t="s">
        <v>12</v>
      </c>
      <c r="F5211" s="4">
        <v>1713</v>
      </c>
      <c r="G5211" s="14">
        <v>7.7</v>
      </c>
    </row>
    <row r="5212" spans="1:7" x14ac:dyDescent="0.25">
      <c r="A5212" s="3" t="s">
        <v>109</v>
      </c>
      <c r="B5212" s="3">
        <f t="shared" si="81"/>
        <v>2024</v>
      </c>
      <c r="C5212" s="3" t="str" cm="1">
        <f t="array" ref="C5212">_xlfn.IFS(LEFT(A5212,1)="1","1+2 kvartal",LEFT(A5212,1)="2","1+2 kvartal",LEFT(A5212,1)="3","3+4 kvartal",LEFT(A5212,1)="4","3+4 kvartal")</f>
        <v>1+2 kvartal</v>
      </c>
      <c r="D5212" s="3" t="s">
        <v>104</v>
      </c>
      <c r="E5212" s="3" t="s">
        <v>13</v>
      </c>
      <c r="F5212" s="4">
        <v>221</v>
      </c>
      <c r="G5212" s="14">
        <v>2.7</v>
      </c>
    </row>
    <row r="5213" spans="1:7" x14ac:dyDescent="0.25">
      <c r="A5213" s="3" t="s">
        <v>109</v>
      </c>
      <c r="B5213" s="3">
        <f t="shared" si="81"/>
        <v>2024</v>
      </c>
      <c r="C5213" s="3" t="str" cm="1">
        <f t="array" ref="C5213">_xlfn.IFS(LEFT(A5213,1)="1","1+2 kvartal",LEFT(A5213,1)="2","1+2 kvartal",LEFT(A5213,1)="3","3+4 kvartal",LEFT(A5213,1)="4","3+4 kvartal")</f>
        <v>1+2 kvartal</v>
      </c>
      <c r="D5213" s="3" t="s">
        <v>104</v>
      </c>
      <c r="E5213" s="3" t="s">
        <v>14</v>
      </c>
      <c r="F5213" s="4">
        <v>929</v>
      </c>
      <c r="G5213" s="14">
        <v>3.3</v>
      </c>
    </row>
    <row r="5214" spans="1:7" x14ac:dyDescent="0.25">
      <c r="A5214" s="3" t="s">
        <v>109</v>
      </c>
      <c r="B5214" s="3">
        <f t="shared" si="81"/>
        <v>2024</v>
      </c>
      <c r="C5214" s="3" t="str" cm="1">
        <f t="array" ref="C5214">_xlfn.IFS(LEFT(A5214,1)="1","1+2 kvartal",LEFT(A5214,1)="2","1+2 kvartal",LEFT(A5214,1)="3","3+4 kvartal",LEFT(A5214,1)="4","3+4 kvartal")</f>
        <v>1+2 kvartal</v>
      </c>
      <c r="D5214" s="3" t="s">
        <v>104</v>
      </c>
      <c r="E5214" s="3" t="s">
        <v>15</v>
      </c>
      <c r="F5214" s="4">
        <v>5551</v>
      </c>
      <c r="G5214" s="14">
        <v>7.6</v>
      </c>
    </row>
    <row r="5215" spans="1:7" x14ac:dyDescent="0.25">
      <c r="A5215" s="3" t="s">
        <v>109</v>
      </c>
      <c r="B5215" s="3">
        <f t="shared" si="81"/>
        <v>2024</v>
      </c>
      <c r="C5215" s="3" t="str" cm="1">
        <f t="array" ref="C5215">_xlfn.IFS(LEFT(A5215,1)="1","1+2 kvartal",LEFT(A5215,1)="2","1+2 kvartal",LEFT(A5215,1)="3","3+4 kvartal",LEFT(A5215,1)="4","3+4 kvartal")</f>
        <v>1+2 kvartal</v>
      </c>
      <c r="D5215" s="3" t="s">
        <v>104</v>
      </c>
      <c r="E5215" s="3" t="s">
        <v>16</v>
      </c>
      <c r="F5215" s="4">
        <v>98</v>
      </c>
      <c r="G5215" s="14">
        <v>5.7</v>
      </c>
    </row>
    <row r="5216" spans="1:7" x14ac:dyDescent="0.25">
      <c r="A5216" s="3" t="s">
        <v>109</v>
      </c>
      <c r="B5216" s="3">
        <f t="shared" si="81"/>
        <v>2024</v>
      </c>
      <c r="C5216" s="3" t="str" cm="1">
        <f t="array" ref="C5216">_xlfn.IFS(LEFT(A5216,1)="1","1+2 kvartal",LEFT(A5216,1)="2","1+2 kvartal",LEFT(A5216,1)="3","3+4 kvartal",LEFT(A5216,1)="4","3+4 kvartal")</f>
        <v>1+2 kvartal</v>
      </c>
      <c r="D5216" s="3" t="s">
        <v>104</v>
      </c>
      <c r="E5216" s="3" t="s">
        <v>17</v>
      </c>
      <c r="F5216" s="4">
        <v>1429</v>
      </c>
      <c r="G5216" s="14">
        <v>4.7</v>
      </c>
    </row>
    <row r="5217" spans="1:7" x14ac:dyDescent="0.25">
      <c r="A5217" s="3" t="s">
        <v>109</v>
      </c>
      <c r="B5217" s="3">
        <f t="shared" si="81"/>
        <v>2024</v>
      </c>
      <c r="C5217" s="3" t="str" cm="1">
        <f t="array" ref="C5217">_xlfn.IFS(LEFT(A5217,1)="1","1+2 kvartal",LEFT(A5217,1)="2","1+2 kvartal",LEFT(A5217,1)="3","3+4 kvartal",LEFT(A5217,1)="4","3+4 kvartal")</f>
        <v>1+2 kvartal</v>
      </c>
      <c r="D5217" s="3" t="s">
        <v>104</v>
      </c>
      <c r="E5217" s="3" t="s">
        <v>18</v>
      </c>
      <c r="F5217" s="4">
        <v>1690</v>
      </c>
      <c r="G5217" s="14">
        <v>7.1</v>
      </c>
    </row>
    <row r="5218" spans="1:7" x14ac:dyDescent="0.25">
      <c r="A5218" s="3" t="s">
        <v>109</v>
      </c>
      <c r="B5218" s="3">
        <f t="shared" si="81"/>
        <v>2024</v>
      </c>
      <c r="C5218" s="3" t="str" cm="1">
        <f t="array" ref="C5218">_xlfn.IFS(LEFT(A5218,1)="1","1+2 kvartal",LEFT(A5218,1)="2","1+2 kvartal",LEFT(A5218,1)="3","3+4 kvartal",LEFT(A5218,1)="4","3+4 kvartal")</f>
        <v>1+2 kvartal</v>
      </c>
      <c r="D5218" s="3" t="s">
        <v>104</v>
      </c>
      <c r="E5218" s="3" t="s">
        <v>19</v>
      </c>
      <c r="F5218" s="4">
        <v>1383</v>
      </c>
      <c r="G5218" s="14">
        <v>5.5</v>
      </c>
    </row>
    <row r="5219" spans="1:7" x14ac:dyDescent="0.25">
      <c r="A5219" s="3" t="s">
        <v>109</v>
      </c>
      <c r="B5219" s="3">
        <f t="shared" si="81"/>
        <v>2024</v>
      </c>
      <c r="C5219" s="3" t="str" cm="1">
        <f t="array" ref="C5219">_xlfn.IFS(LEFT(A5219,1)="1","1+2 kvartal",LEFT(A5219,1)="2","1+2 kvartal",LEFT(A5219,1)="3","3+4 kvartal",LEFT(A5219,1)="4","3+4 kvartal")</f>
        <v>1+2 kvartal</v>
      </c>
      <c r="D5219" s="3" t="s">
        <v>104</v>
      </c>
      <c r="E5219" s="3" t="s">
        <v>20</v>
      </c>
      <c r="F5219" s="4">
        <v>2696</v>
      </c>
      <c r="G5219" s="14">
        <v>8.1</v>
      </c>
    </row>
    <row r="5220" spans="1:7" x14ac:dyDescent="0.25">
      <c r="A5220" s="3" t="s">
        <v>109</v>
      </c>
      <c r="B5220" s="3">
        <f t="shared" si="81"/>
        <v>2024</v>
      </c>
      <c r="C5220" s="3" t="str" cm="1">
        <f t="array" ref="C5220">_xlfn.IFS(LEFT(A5220,1)="1","1+2 kvartal",LEFT(A5220,1)="2","1+2 kvartal",LEFT(A5220,1)="3","3+4 kvartal",LEFT(A5220,1)="4","3+4 kvartal")</f>
        <v>1+2 kvartal</v>
      </c>
      <c r="D5220" s="3" t="s">
        <v>104</v>
      </c>
      <c r="E5220" s="3" t="s">
        <v>21</v>
      </c>
      <c r="F5220" s="4">
        <v>2635</v>
      </c>
      <c r="G5220" s="14">
        <v>3.6</v>
      </c>
    </row>
    <row r="5221" spans="1:7" x14ac:dyDescent="0.25">
      <c r="A5221" s="3" t="s">
        <v>109</v>
      </c>
      <c r="B5221" s="3">
        <f t="shared" si="81"/>
        <v>2024</v>
      </c>
      <c r="C5221" s="3" t="str" cm="1">
        <f t="array" ref="C5221">_xlfn.IFS(LEFT(A5221,1)="1","1+2 kvartal",LEFT(A5221,1)="2","1+2 kvartal",LEFT(A5221,1)="3","3+4 kvartal",LEFT(A5221,1)="4","3+4 kvartal")</f>
        <v>1+2 kvartal</v>
      </c>
      <c r="D5221" s="3" t="s">
        <v>104</v>
      </c>
      <c r="E5221" s="3" t="s">
        <v>22</v>
      </c>
      <c r="F5221" s="4">
        <v>3245</v>
      </c>
      <c r="G5221" s="14">
        <v>9.3000000000000007</v>
      </c>
    </row>
    <row r="5222" spans="1:7" x14ac:dyDescent="0.25">
      <c r="A5222" s="3" t="s">
        <v>109</v>
      </c>
      <c r="B5222" s="3">
        <f t="shared" si="81"/>
        <v>2024</v>
      </c>
      <c r="C5222" s="3" t="str" cm="1">
        <f t="array" ref="C5222">_xlfn.IFS(LEFT(A5222,1)="1","1+2 kvartal",LEFT(A5222,1)="2","1+2 kvartal",LEFT(A5222,1)="3","3+4 kvartal",LEFT(A5222,1)="4","3+4 kvartal")</f>
        <v>1+2 kvartal</v>
      </c>
      <c r="D5222" s="3" t="s">
        <v>104</v>
      </c>
      <c r="E5222" s="3" t="s">
        <v>23</v>
      </c>
      <c r="F5222" s="4">
        <v>1733</v>
      </c>
      <c r="G5222" s="14">
        <v>6.1</v>
      </c>
    </row>
    <row r="5223" spans="1:7" x14ac:dyDescent="0.25">
      <c r="A5223" s="3" t="s">
        <v>109</v>
      </c>
      <c r="B5223" s="3">
        <f t="shared" si="81"/>
        <v>2024</v>
      </c>
      <c r="C5223" s="3" t="str" cm="1">
        <f t="array" ref="C5223">_xlfn.IFS(LEFT(A5223,1)="1","1+2 kvartal",LEFT(A5223,1)="2","1+2 kvartal",LEFT(A5223,1)="3","3+4 kvartal",LEFT(A5223,1)="4","3+4 kvartal")</f>
        <v>1+2 kvartal</v>
      </c>
      <c r="D5223" s="3" t="s">
        <v>104</v>
      </c>
      <c r="E5223" s="3" t="s">
        <v>24</v>
      </c>
      <c r="F5223" s="4">
        <v>947</v>
      </c>
      <c r="G5223" s="14">
        <v>3.8</v>
      </c>
    </row>
    <row r="5224" spans="1:7" x14ac:dyDescent="0.25">
      <c r="A5224" s="3" t="s">
        <v>109</v>
      </c>
      <c r="B5224" s="3">
        <f t="shared" si="81"/>
        <v>2024</v>
      </c>
      <c r="C5224" s="3" t="str" cm="1">
        <f t="array" ref="C5224">_xlfn.IFS(LEFT(A5224,1)="1","1+2 kvartal",LEFT(A5224,1)="2","1+2 kvartal",LEFT(A5224,1)="3","3+4 kvartal",LEFT(A5224,1)="4","3+4 kvartal")</f>
        <v>1+2 kvartal</v>
      </c>
      <c r="D5224" s="3" t="s">
        <v>104</v>
      </c>
      <c r="E5224" s="3" t="s">
        <v>25</v>
      </c>
      <c r="F5224" s="4">
        <v>2743</v>
      </c>
      <c r="G5224" s="14">
        <v>8.6999999999999993</v>
      </c>
    </row>
    <row r="5225" spans="1:7" x14ac:dyDescent="0.25">
      <c r="A5225" s="3" t="s">
        <v>109</v>
      </c>
      <c r="B5225" s="3">
        <f t="shared" si="81"/>
        <v>2024</v>
      </c>
      <c r="C5225" s="3" t="str" cm="1">
        <f t="array" ref="C5225">_xlfn.IFS(LEFT(A5225,1)="1","1+2 kvartal",LEFT(A5225,1)="2","1+2 kvartal",LEFT(A5225,1)="3","3+4 kvartal",LEFT(A5225,1)="4","3+4 kvartal")</f>
        <v>1+2 kvartal</v>
      </c>
      <c r="D5225" s="3" t="s">
        <v>104</v>
      </c>
      <c r="E5225" s="3" t="s">
        <v>26</v>
      </c>
      <c r="F5225" s="4">
        <v>1290</v>
      </c>
      <c r="G5225" s="14">
        <v>2.8</v>
      </c>
    </row>
    <row r="5226" spans="1:7" x14ac:dyDescent="0.25">
      <c r="A5226" s="3" t="s">
        <v>109</v>
      </c>
      <c r="B5226" s="3">
        <f t="shared" si="81"/>
        <v>2024</v>
      </c>
      <c r="C5226" s="3" t="str" cm="1">
        <f t="array" ref="C5226">_xlfn.IFS(LEFT(A5226,1)="1","1+2 kvartal",LEFT(A5226,1)="2","1+2 kvartal",LEFT(A5226,1)="3","3+4 kvartal",LEFT(A5226,1)="4","3+4 kvartal")</f>
        <v>1+2 kvartal</v>
      </c>
      <c r="D5226" s="3" t="s">
        <v>104</v>
      </c>
      <c r="E5226" s="3" t="s">
        <v>27</v>
      </c>
      <c r="F5226" s="4">
        <v>2243</v>
      </c>
      <c r="G5226" s="14">
        <v>4.9000000000000004</v>
      </c>
    </row>
    <row r="5227" spans="1:7" x14ac:dyDescent="0.25">
      <c r="A5227" s="3" t="s">
        <v>109</v>
      </c>
      <c r="B5227" s="3">
        <f t="shared" si="81"/>
        <v>2024</v>
      </c>
      <c r="C5227" s="3" t="str" cm="1">
        <f t="array" ref="C5227">_xlfn.IFS(LEFT(A5227,1)="1","1+2 kvartal",LEFT(A5227,1)="2","1+2 kvartal",LEFT(A5227,1)="3","3+4 kvartal",LEFT(A5227,1)="4","3+4 kvartal")</f>
        <v>1+2 kvartal</v>
      </c>
      <c r="D5227" s="3" t="s">
        <v>104</v>
      </c>
      <c r="E5227" s="3" t="s">
        <v>28</v>
      </c>
      <c r="F5227" s="4">
        <v>817</v>
      </c>
      <c r="G5227" s="14">
        <v>5.2</v>
      </c>
    </row>
    <row r="5228" spans="1:7" x14ac:dyDescent="0.25">
      <c r="A5228" s="3" t="s">
        <v>109</v>
      </c>
      <c r="B5228" s="3">
        <f t="shared" si="81"/>
        <v>2024</v>
      </c>
      <c r="C5228" s="3" t="str" cm="1">
        <f t="array" ref="C5228">_xlfn.IFS(LEFT(A5228,1)="1","1+2 kvartal",LEFT(A5228,1)="2","1+2 kvartal",LEFT(A5228,1)="3","3+4 kvartal",LEFT(A5228,1)="4","3+4 kvartal")</f>
        <v>1+2 kvartal</v>
      </c>
      <c r="D5228" s="3" t="s">
        <v>104</v>
      </c>
      <c r="E5228" s="3" t="s">
        <v>29</v>
      </c>
      <c r="F5228" s="4">
        <v>1768</v>
      </c>
      <c r="G5228" s="14">
        <v>5.5</v>
      </c>
    </row>
    <row r="5229" spans="1:7" x14ac:dyDescent="0.25">
      <c r="A5229" s="3" t="s">
        <v>109</v>
      </c>
      <c r="B5229" s="3">
        <f t="shared" si="81"/>
        <v>2024</v>
      </c>
      <c r="C5229" s="3" t="str" cm="1">
        <f t="array" ref="C5229">_xlfn.IFS(LEFT(A5229,1)="1","1+2 kvartal",LEFT(A5229,1)="2","1+2 kvartal",LEFT(A5229,1)="3","3+4 kvartal",LEFT(A5229,1)="4","3+4 kvartal")</f>
        <v>1+2 kvartal</v>
      </c>
      <c r="D5229" s="3" t="s">
        <v>104</v>
      </c>
      <c r="E5229" s="3" t="s">
        <v>30</v>
      </c>
      <c r="F5229" s="4">
        <v>1575</v>
      </c>
      <c r="G5229" s="14">
        <v>6.3</v>
      </c>
    </row>
    <row r="5230" spans="1:7" x14ac:dyDescent="0.25">
      <c r="A5230" s="3" t="s">
        <v>109</v>
      </c>
      <c r="B5230" s="3">
        <f t="shared" si="81"/>
        <v>2024</v>
      </c>
      <c r="C5230" s="3" t="str" cm="1">
        <f t="array" ref="C5230">_xlfn.IFS(LEFT(A5230,1)="1","1+2 kvartal",LEFT(A5230,1)="2","1+2 kvartal",LEFT(A5230,1)="3","3+4 kvartal",LEFT(A5230,1)="4","3+4 kvartal")</f>
        <v>1+2 kvartal</v>
      </c>
      <c r="D5230" s="3" t="s">
        <v>104</v>
      </c>
      <c r="E5230" s="3" t="s">
        <v>31</v>
      </c>
      <c r="F5230" s="4">
        <v>3624</v>
      </c>
      <c r="G5230" s="4">
        <v>10</v>
      </c>
    </row>
    <row r="5231" spans="1:7" x14ac:dyDescent="0.25">
      <c r="A5231" s="3" t="s">
        <v>109</v>
      </c>
      <c r="B5231" s="3">
        <f t="shared" si="81"/>
        <v>2024</v>
      </c>
      <c r="C5231" s="3" t="str" cm="1">
        <f t="array" ref="C5231">_xlfn.IFS(LEFT(A5231,1)="1","1+2 kvartal",LEFT(A5231,1)="2","1+2 kvartal",LEFT(A5231,1)="3","3+4 kvartal",LEFT(A5231,1)="4","3+4 kvartal")</f>
        <v>1+2 kvartal</v>
      </c>
      <c r="D5231" s="3" t="s">
        <v>104</v>
      </c>
      <c r="E5231" s="3" t="s">
        <v>32</v>
      </c>
      <c r="F5231" s="4">
        <v>2727</v>
      </c>
      <c r="G5231" s="14">
        <v>7.9</v>
      </c>
    </row>
    <row r="5232" spans="1:7" x14ac:dyDescent="0.25">
      <c r="A5232" s="3" t="s">
        <v>109</v>
      </c>
      <c r="B5232" s="3">
        <f t="shared" si="81"/>
        <v>2024</v>
      </c>
      <c r="C5232" s="3" t="str" cm="1">
        <f t="array" ref="C5232">_xlfn.IFS(LEFT(A5232,1)="1","1+2 kvartal",LEFT(A5232,1)="2","1+2 kvartal",LEFT(A5232,1)="3","3+4 kvartal",LEFT(A5232,1)="4","3+4 kvartal")</f>
        <v>1+2 kvartal</v>
      </c>
      <c r="D5232" s="3" t="s">
        <v>104</v>
      </c>
      <c r="E5232" s="3" t="s">
        <v>33</v>
      </c>
      <c r="F5232" s="4">
        <v>1427</v>
      </c>
      <c r="G5232" s="14">
        <v>7.6</v>
      </c>
    </row>
    <row r="5233" spans="1:7" x14ac:dyDescent="0.25">
      <c r="A5233" s="3" t="s">
        <v>109</v>
      </c>
      <c r="B5233" s="3">
        <f t="shared" si="81"/>
        <v>2024</v>
      </c>
      <c r="C5233" s="3" t="str" cm="1">
        <f t="array" ref="C5233">_xlfn.IFS(LEFT(A5233,1)="1","1+2 kvartal",LEFT(A5233,1)="2","1+2 kvartal",LEFT(A5233,1)="3","3+4 kvartal",LEFT(A5233,1)="4","3+4 kvartal")</f>
        <v>1+2 kvartal</v>
      </c>
      <c r="D5233" s="3" t="s">
        <v>104</v>
      </c>
      <c r="E5233" s="3" t="s">
        <v>34</v>
      </c>
      <c r="F5233" s="4">
        <v>1584</v>
      </c>
      <c r="G5233" s="14">
        <v>5.3</v>
      </c>
    </row>
    <row r="5234" spans="1:7" x14ac:dyDescent="0.25">
      <c r="A5234" s="3" t="s">
        <v>109</v>
      </c>
      <c r="B5234" s="3">
        <f t="shared" si="81"/>
        <v>2024</v>
      </c>
      <c r="C5234" s="3" t="str" cm="1">
        <f t="array" ref="C5234">_xlfn.IFS(LEFT(A5234,1)="1","1+2 kvartal",LEFT(A5234,1)="2","1+2 kvartal",LEFT(A5234,1)="3","3+4 kvartal",LEFT(A5234,1)="4","3+4 kvartal")</f>
        <v>1+2 kvartal</v>
      </c>
      <c r="D5234" s="3" t="s">
        <v>104</v>
      </c>
      <c r="E5234" s="3" t="s">
        <v>35</v>
      </c>
      <c r="F5234" s="4">
        <v>2680</v>
      </c>
      <c r="G5234" s="14">
        <v>6.9</v>
      </c>
    </row>
    <row r="5235" spans="1:7" x14ac:dyDescent="0.25">
      <c r="A5235" s="3" t="s">
        <v>109</v>
      </c>
      <c r="B5235" s="3">
        <f t="shared" si="81"/>
        <v>2024</v>
      </c>
      <c r="C5235" s="3" t="str" cm="1">
        <f t="array" ref="C5235">_xlfn.IFS(LEFT(A5235,1)="1","1+2 kvartal",LEFT(A5235,1)="2","1+2 kvartal",LEFT(A5235,1)="3","3+4 kvartal",LEFT(A5235,1)="4","3+4 kvartal")</f>
        <v>1+2 kvartal</v>
      </c>
      <c r="D5235" s="3" t="s">
        <v>104</v>
      </c>
      <c r="E5235" s="3" t="s">
        <v>36</v>
      </c>
      <c r="F5235" s="4">
        <v>1096</v>
      </c>
      <c r="G5235" s="14">
        <v>5.7</v>
      </c>
    </row>
    <row r="5236" spans="1:7" x14ac:dyDescent="0.25">
      <c r="A5236" s="3" t="s">
        <v>109</v>
      </c>
      <c r="B5236" s="3">
        <f t="shared" si="81"/>
        <v>2024</v>
      </c>
      <c r="C5236" s="3" t="str" cm="1">
        <f t="array" ref="C5236">_xlfn.IFS(LEFT(A5236,1)="1","1+2 kvartal",LEFT(A5236,1)="2","1+2 kvartal",LEFT(A5236,1)="3","3+4 kvartal",LEFT(A5236,1)="4","3+4 kvartal")</f>
        <v>1+2 kvartal</v>
      </c>
      <c r="D5236" s="3" t="s">
        <v>104</v>
      </c>
      <c r="E5236" s="3" t="s">
        <v>37</v>
      </c>
      <c r="F5236" s="4">
        <v>3979</v>
      </c>
      <c r="G5236" s="4">
        <v>7</v>
      </c>
    </row>
    <row r="5237" spans="1:7" x14ac:dyDescent="0.25">
      <c r="A5237" s="3" t="s">
        <v>109</v>
      </c>
      <c r="B5237" s="3">
        <f t="shared" si="81"/>
        <v>2024</v>
      </c>
      <c r="C5237" s="3" t="str" cm="1">
        <f t="array" ref="C5237">_xlfn.IFS(LEFT(A5237,1)="1","1+2 kvartal",LEFT(A5237,1)="2","1+2 kvartal",LEFT(A5237,1)="3","3+4 kvartal",LEFT(A5237,1)="4","3+4 kvartal")</f>
        <v>1+2 kvartal</v>
      </c>
      <c r="D5237" s="3" t="s">
        <v>104</v>
      </c>
      <c r="E5237" s="3" t="s">
        <v>38</v>
      </c>
      <c r="F5237" s="4">
        <v>1645</v>
      </c>
      <c r="G5237" s="14">
        <v>4.7</v>
      </c>
    </row>
    <row r="5238" spans="1:7" x14ac:dyDescent="0.25">
      <c r="A5238" s="3" t="s">
        <v>109</v>
      </c>
      <c r="B5238" s="3">
        <f t="shared" si="81"/>
        <v>2024</v>
      </c>
      <c r="C5238" s="3" t="str" cm="1">
        <f t="array" ref="C5238">_xlfn.IFS(LEFT(A5238,1)="1","1+2 kvartal",LEFT(A5238,1)="2","1+2 kvartal",LEFT(A5238,1)="3","3+4 kvartal",LEFT(A5238,1)="4","3+4 kvartal")</f>
        <v>1+2 kvartal</v>
      </c>
      <c r="D5238" s="3" t="s">
        <v>104</v>
      </c>
      <c r="E5238" s="3" t="s">
        <v>39</v>
      </c>
      <c r="F5238" s="4">
        <v>3257</v>
      </c>
      <c r="G5238" s="14">
        <v>8.4</v>
      </c>
    </row>
    <row r="5239" spans="1:7" x14ac:dyDescent="0.25">
      <c r="A5239" s="3" t="s">
        <v>109</v>
      </c>
      <c r="B5239" s="3">
        <f t="shared" si="81"/>
        <v>2024</v>
      </c>
      <c r="C5239" s="3" t="str" cm="1">
        <f t="array" ref="C5239">_xlfn.IFS(LEFT(A5239,1)="1","1+2 kvartal",LEFT(A5239,1)="2","1+2 kvartal",LEFT(A5239,1)="3","3+4 kvartal",LEFT(A5239,1)="4","3+4 kvartal")</f>
        <v>1+2 kvartal</v>
      </c>
      <c r="D5239" s="3" t="s">
        <v>104</v>
      </c>
      <c r="E5239" s="3" t="s">
        <v>40</v>
      </c>
      <c r="F5239" s="4">
        <v>3499</v>
      </c>
      <c r="G5239" s="14">
        <v>7.5</v>
      </c>
    </row>
    <row r="5240" spans="1:7" x14ac:dyDescent="0.25">
      <c r="A5240" s="3" t="s">
        <v>109</v>
      </c>
      <c r="B5240" s="3">
        <f t="shared" si="81"/>
        <v>2024</v>
      </c>
      <c r="C5240" s="3" t="str" cm="1">
        <f t="array" ref="C5240">_xlfn.IFS(LEFT(A5240,1)="1","1+2 kvartal",LEFT(A5240,1)="2","1+2 kvartal",LEFT(A5240,1)="3","3+4 kvartal",LEFT(A5240,1)="4","3+4 kvartal")</f>
        <v>1+2 kvartal</v>
      </c>
      <c r="D5240" s="3" t="s">
        <v>104</v>
      </c>
      <c r="E5240" s="3" t="s">
        <v>41</v>
      </c>
      <c r="F5240" s="4">
        <v>2325</v>
      </c>
      <c r="G5240" s="14">
        <v>6.3</v>
      </c>
    </row>
    <row r="5241" spans="1:7" x14ac:dyDescent="0.25">
      <c r="A5241" s="3" t="s">
        <v>109</v>
      </c>
      <c r="B5241" s="3">
        <f t="shared" si="81"/>
        <v>2024</v>
      </c>
      <c r="C5241" s="3" t="str" cm="1">
        <f t="array" ref="C5241">_xlfn.IFS(LEFT(A5241,1)="1","1+2 kvartal",LEFT(A5241,1)="2","1+2 kvartal",LEFT(A5241,1)="3","3+4 kvartal",LEFT(A5241,1)="4","3+4 kvartal")</f>
        <v>1+2 kvartal</v>
      </c>
      <c r="D5241" s="3" t="s">
        <v>104</v>
      </c>
      <c r="E5241" s="3" t="s">
        <v>42</v>
      </c>
      <c r="F5241" s="4">
        <v>4621</v>
      </c>
      <c r="G5241" s="14">
        <v>7.4</v>
      </c>
    </row>
    <row r="5242" spans="1:7" x14ac:dyDescent="0.25">
      <c r="A5242" s="3" t="s">
        <v>109</v>
      </c>
      <c r="B5242" s="3">
        <f t="shared" si="81"/>
        <v>2024</v>
      </c>
      <c r="C5242" s="3" t="str" cm="1">
        <f t="array" ref="C5242">_xlfn.IFS(LEFT(A5242,1)="1","1+2 kvartal",LEFT(A5242,1)="2","1+2 kvartal",LEFT(A5242,1)="3","3+4 kvartal",LEFT(A5242,1)="4","3+4 kvartal")</f>
        <v>1+2 kvartal</v>
      </c>
      <c r="D5242" s="3" t="s">
        <v>104</v>
      </c>
      <c r="E5242" s="3" t="s">
        <v>43</v>
      </c>
      <c r="F5242" s="4">
        <v>2032</v>
      </c>
      <c r="G5242" s="14">
        <v>5.9</v>
      </c>
    </row>
    <row r="5243" spans="1:7" x14ac:dyDescent="0.25">
      <c r="A5243" s="3" t="s">
        <v>109</v>
      </c>
      <c r="B5243" s="3">
        <f t="shared" si="81"/>
        <v>2024</v>
      </c>
      <c r="C5243" s="3" t="str" cm="1">
        <f t="array" ref="C5243">_xlfn.IFS(LEFT(A5243,1)="1","1+2 kvartal",LEFT(A5243,1)="2","1+2 kvartal",LEFT(A5243,1)="3","3+4 kvartal",LEFT(A5243,1)="4","3+4 kvartal")</f>
        <v>1+2 kvartal</v>
      </c>
      <c r="D5243" s="3" t="s">
        <v>104</v>
      </c>
      <c r="E5243" s="3" t="s">
        <v>44</v>
      </c>
      <c r="F5243" s="4">
        <v>2184</v>
      </c>
      <c r="G5243" s="14">
        <v>5.7</v>
      </c>
    </row>
    <row r="5244" spans="1:7" x14ac:dyDescent="0.25">
      <c r="A5244" s="3" t="s">
        <v>109</v>
      </c>
      <c r="B5244" s="3">
        <f t="shared" si="81"/>
        <v>2024</v>
      </c>
      <c r="C5244" s="3" t="str" cm="1">
        <f t="array" ref="C5244">_xlfn.IFS(LEFT(A5244,1)="1","1+2 kvartal",LEFT(A5244,1)="2","1+2 kvartal",LEFT(A5244,1)="3","3+4 kvartal",LEFT(A5244,1)="4","3+4 kvartal")</f>
        <v>1+2 kvartal</v>
      </c>
      <c r="D5244" s="3" t="s">
        <v>104</v>
      </c>
      <c r="E5244" s="3" t="s">
        <v>45</v>
      </c>
      <c r="F5244" s="4">
        <v>424</v>
      </c>
      <c r="G5244" s="4">
        <v>3</v>
      </c>
    </row>
    <row r="5245" spans="1:7" x14ac:dyDescent="0.25">
      <c r="A5245" s="3" t="s">
        <v>109</v>
      </c>
      <c r="B5245" s="3">
        <f t="shared" si="81"/>
        <v>2024</v>
      </c>
      <c r="C5245" s="3" t="str" cm="1">
        <f t="array" ref="C5245">_xlfn.IFS(LEFT(A5245,1)="1","1+2 kvartal",LEFT(A5245,1)="2","1+2 kvartal",LEFT(A5245,1)="3","3+4 kvartal",LEFT(A5245,1)="4","3+4 kvartal")</f>
        <v>1+2 kvartal</v>
      </c>
      <c r="D5245" s="3" t="s">
        <v>104</v>
      </c>
      <c r="E5245" s="3" t="s">
        <v>46</v>
      </c>
      <c r="F5245" s="4">
        <v>1737</v>
      </c>
      <c r="G5245" s="14">
        <v>6.5</v>
      </c>
    </row>
    <row r="5246" spans="1:7" x14ac:dyDescent="0.25">
      <c r="A5246" s="3" t="s">
        <v>109</v>
      </c>
      <c r="B5246" s="3">
        <f t="shared" si="81"/>
        <v>2024</v>
      </c>
      <c r="C5246" s="3" t="str" cm="1">
        <f t="array" ref="C5246">_xlfn.IFS(LEFT(A5246,1)="1","1+2 kvartal",LEFT(A5246,1)="2","1+2 kvartal",LEFT(A5246,1)="3","3+4 kvartal",LEFT(A5246,1)="4","3+4 kvartal")</f>
        <v>1+2 kvartal</v>
      </c>
      <c r="D5246" s="3" t="s">
        <v>104</v>
      </c>
      <c r="E5246" s="3" t="s">
        <v>47</v>
      </c>
      <c r="F5246" s="4">
        <v>1134</v>
      </c>
      <c r="G5246" s="14">
        <v>7.2</v>
      </c>
    </row>
    <row r="5247" spans="1:7" x14ac:dyDescent="0.25">
      <c r="A5247" s="3" t="s">
        <v>109</v>
      </c>
      <c r="B5247" s="3">
        <f t="shared" si="81"/>
        <v>2024</v>
      </c>
      <c r="C5247" s="3" t="str" cm="1">
        <f t="array" ref="C5247">_xlfn.IFS(LEFT(A5247,1)="1","1+2 kvartal",LEFT(A5247,1)="2","1+2 kvartal",LEFT(A5247,1)="3","3+4 kvartal",LEFT(A5247,1)="4","3+4 kvartal")</f>
        <v>1+2 kvartal</v>
      </c>
      <c r="D5247" s="3" t="s">
        <v>104</v>
      </c>
      <c r="E5247" s="3" t="s">
        <v>48</v>
      </c>
      <c r="F5247" s="4">
        <v>1762</v>
      </c>
      <c r="G5247" s="14">
        <v>7.7</v>
      </c>
    </row>
    <row r="5248" spans="1:7" x14ac:dyDescent="0.25">
      <c r="A5248" s="3" t="s">
        <v>109</v>
      </c>
      <c r="B5248" s="3">
        <f t="shared" si="81"/>
        <v>2024</v>
      </c>
      <c r="C5248" s="3" t="str" cm="1">
        <f t="array" ref="C5248">_xlfn.IFS(LEFT(A5248,1)="1","1+2 kvartal",LEFT(A5248,1)="2","1+2 kvartal",LEFT(A5248,1)="3","3+4 kvartal",LEFT(A5248,1)="4","3+4 kvartal")</f>
        <v>1+2 kvartal</v>
      </c>
      <c r="D5248" s="3" t="s">
        <v>104</v>
      </c>
      <c r="E5248" s="3" t="s">
        <v>49</v>
      </c>
      <c r="F5248" s="4">
        <v>3070</v>
      </c>
      <c r="G5248" s="14">
        <v>10.3</v>
      </c>
    </row>
    <row r="5249" spans="1:7" x14ac:dyDescent="0.25">
      <c r="A5249" s="3" t="s">
        <v>109</v>
      </c>
      <c r="B5249" s="3">
        <f t="shared" si="81"/>
        <v>2024</v>
      </c>
      <c r="C5249" s="3" t="str" cm="1">
        <f t="array" ref="C5249">_xlfn.IFS(LEFT(A5249,1)="1","1+2 kvartal",LEFT(A5249,1)="2","1+2 kvartal",LEFT(A5249,1)="3","3+4 kvartal",LEFT(A5249,1)="4","3+4 kvartal")</f>
        <v>1+2 kvartal</v>
      </c>
      <c r="D5249" s="3" t="s">
        <v>104</v>
      </c>
      <c r="E5249" s="3" t="s">
        <v>50</v>
      </c>
      <c r="F5249" s="4">
        <v>1137</v>
      </c>
      <c r="G5249" s="4">
        <v>8</v>
      </c>
    </row>
    <row r="5250" spans="1:7" x14ac:dyDescent="0.25">
      <c r="A5250" s="3" t="s">
        <v>109</v>
      </c>
      <c r="B5250" s="3">
        <f t="shared" si="81"/>
        <v>2024</v>
      </c>
      <c r="C5250" s="3" t="str" cm="1">
        <f t="array" ref="C5250">_xlfn.IFS(LEFT(A5250,1)="1","1+2 kvartal",LEFT(A5250,1)="2","1+2 kvartal",LEFT(A5250,1)="3","3+4 kvartal",LEFT(A5250,1)="4","3+4 kvartal")</f>
        <v>1+2 kvartal</v>
      </c>
      <c r="D5250" s="3" t="s">
        <v>104</v>
      </c>
      <c r="E5250" s="3" t="s">
        <v>51</v>
      </c>
      <c r="F5250" s="4">
        <v>3730</v>
      </c>
      <c r="G5250" s="14">
        <v>6.1</v>
      </c>
    </row>
    <row r="5251" spans="1:7" x14ac:dyDescent="0.25">
      <c r="A5251" s="3" t="s">
        <v>109</v>
      </c>
      <c r="B5251" s="3">
        <f t="shared" si="81"/>
        <v>2024</v>
      </c>
      <c r="C5251" s="3" t="str" cm="1">
        <f t="array" ref="C5251">_xlfn.IFS(LEFT(A5251,1)="1","1+2 kvartal",LEFT(A5251,1)="2","1+2 kvartal",LEFT(A5251,1)="3","3+4 kvartal",LEFT(A5251,1)="4","3+4 kvartal")</f>
        <v>1+2 kvartal</v>
      </c>
      <c r="D5251" s="3" t="s">
        <v>104</v>
      </c>
      <c r="E5251" s="3" t="s">
        <v>52</v>
      </c>
      <c r="F5251" s="4">
        <v>16791</v>
      </c>
      <c r="G5251" s="14">
        <v>3.4</v>
      </c>
    </row>
    <row r="5252" spans="1:7" x14ac:dyDescent="0.25">
      <c r="A5252" s="3" t="s">
        <v>109</v>
      </c>
      <c r="B5252" s="3">
        <f t="shared" ref="B5252:B5315" si="82">VALUE(RIGHT(A5252,4))</f>
        <v>2024</v>
      </c>
      <c r="C5252" s="3" t="str" cm="1">
        <f t="array" ref="C5252">_xlfn.IFS(LEFT(A5252,1)="1","1+2 kvartal",LEFT(A5252,1)="2","1+2 kvartal",LEFT(A5252,1)="3","3+4 kvartal",LEFT(A5252,1)="4","3+4 kvartal")</f>
        <v>1+2 kvartal</v>
      </c>
      <c r="D5252" s="3" t="s">
        <v>104</v>
      </c>
      <c r="E5252" s="3" t="s">
        <v>53</v>
      </c>
      <c r="F5252" s="4">
        <v>2557</v>
      </c>
      <c r="G5252" s="14">
        <v>6.3</v>
      </c>
    </row>
    <row r="5253" spans="1:7" x14ac:dyDescent="0.25">
      <c r="A5253" s="3" t="s">
        <v>109</v>
      </c>
      <c r="B5253" s="3">
        <f t="shared" si="82"/>
        <v>2024</v>
      </c>
      <c r="C5253" s="3" t="str" cm="1">
        <f t="array" ref="C5253">_xlfn.IFS(LEFT(A5253,1)="1","1+2 kvartal",LEFT(A5253,1)="2","1+2 kvartal",LEFT(A5253,1)="3","3+4 kvartal",LEFT(A5253,1)="4","3+4 kvartal")</f>
        <v>1+2 kvartal</v>
      </c>
      <c r="D5253" s="3" t="s">
        <v>104</v>
      </c>
      <c r="E5253" s="3" t="s">
        <v>54</v>
      </c>
      <c r="F5253" s="4">
        <v>759</v>
      </c>
      <c r="G5253" s="14">
        <v>11.2</v>
      </c>
    </row>
    <row r="5254" spans="1:7" x14ac:dyDescent="0.25">
      <c r="A5254" s="3" t="s">
        <v>109</v>
      </c>
      <c r="B5254" s="3">
        <f t="shared" si="82"/>
        <v>2024</v>
      </c>
      <c r="C5254" s="3" t="str" cm="1">
        <f t="array" ref="C5254">_xlfn.IFS(LEFT(A5254,1)="1","1+2 kvartal",LEFT(A5254,1)="2","1+2 kvartal",LEFT(A5254,1)="3","3+4 kvartal",LEFT(A5254,1)="4","3+4 kvartal")</f>
        <v>1+2 kvartal</v>
      </c>
      <c r="D5254" s="3" t="s">
        <v>104</v>
      </c>
      <c r="E5254" s="3" t="s">
        <v>55</v>
      </c>
      <c r="F5254" s="4">
        <v>906</v>
      </c>
      <c r="G5254" s="14">
        <v>5.0999999999999996</v>
      </c>
    </row>
    <row r="5255" spans="1:7" x14ac:dyDescent="0.25">
      <c r="A5255" s="3" t="s">
        <v>109</v>
      </c>
      <c r="B5255" s="3">
        <f t="shared" si="82"/>
        <v>2024</v>
      </c>
      <c r="C5255" s="3" t="str" cm="1">
        <f t="array" ref="C5255">_xlfn.IFS(LEFT(A5255,1)="1","1+2 kvartal",LEFT(A5255,1)="2","1+2 kvartal",LEFT(A5255,1)="3","3+4 kvartal",LEFT(A5255,1)="4","3+4 kvartal")</f>
        <v>1+2 kvartal</v>
      </c>
      <c r="D5255" s="3" t="s">
        <v>104</v>
      </c>
      <c r="E5255" s="3" t="s">
        <v>56</v>
      </c>
      <c r="F5255" s="4">
        <v>999</v>
      </c>
      <c r="G5255" s="14">
        <v>8.6999999999999993</v>
      </c>
    </row>
    <row r="5256" spans="1:7" x14ac:dyDescent="0.25">
      <c r="A5256" s="3" t="s">
        <v>109</v>
      </c>
      <c r="B5256" s="3">
        <f t="shared" si="82"/>
        <v>2024</v>
      </c>
      <c r="C5256" s="3" t="str" cm="1">
        <f t="array" ref="C5256">_xlfn.IFS(LEFT(A5256,1)="1","1+2 kvartal",LEFT(A5256,1)="2","1+2 kvartal",LEFT(A5256,1)="3","3+4 kvartal",LEFT(A5256,1)="4","3+4 kvartal")</f>
        <v>1+2 kvartal</v>
      </c>
      <c r="D5256" s="3" t="s">
        <v>104</v>
      </c>
      <c r="E5256" s="3" t="s">
        <v>57</v>
      </c>
      <c r="F5256" s="4">
        <v>3425</v>
      </c>
      <c r="G5256" s="14">
        <v>14.7</v>
      </c>
    </row>
    <row r="5257" spans="1:7" x14ac:dyDescent="0.25">
      <c r="A5257" s="3" t="s">
        <v>109</v>
      </c>
      <c r="B5257" s="3">
        <f t="shared" si="82"/>
        <v>2024</v>
      </c>
      <c r="C5257" s="3" t="str" cm="1">
        <f t="array" ref="C5257">_xlfn.IFS(LEFT(A5257,1)="1","1+2 kvartal",LEFT(A5257,1)="2","1+2 kvartal",LEFT(A5257,1)="3","3+4 kvartal",LEFT(A5257,1)="4","3+4 kvartal")</f>
        <v>1+2 kvartal</v>
      </c>
      <c r="D5257" s="3" t="s">
        <v>104</v>
      </c>
      <c r="E5257" s="3" t="s">
        <v>58</v>
      </c>
      <c r="F5257" s="4">
        <v>1249</v>
      </c>
      <c r="G5257" s="14">
        <v>3.3</v>
      </c>
    </row>
    <row r="5258" spans="1:7" x14ac:dyDescent="0.25">
      <c r="A5258" s="3" t="s">
        <v>109</v>
      </c>
      <c r="B5258" s="3">
        <f t="shared" si="82"/>
        <v>2024</v>
      </c>
      <c r="C5258" s="3" t="str" cm="1">
        <f t="array" ref="C5258">_xlfn.IFS(LEFT(A5258,1)="1","1+2 kvartal",LEFT(A5258,1)="2","1+2 kvartal",LEFT(A5258,1)="3","3+4 kvartal",LEFT(A5258,1)="4","3+4 kvartal")</f>
        <v>1+2 kvartal</v>
      </c>
      <c r="D5258" s="3" t="s">
        <v>104</v>
      </c>
      <c r="E5258" s="3" t="s">
        <v>59</v>
      </c>
      <c r="F5258" s="4">
        <v>77</v>
      </c>
      <c r="G5258" s="14">
        <v>8.5</v>
      </c>
    </row>
    <row r="5259" spans="1:7" x14ac:dyDescent="0.25">
      <c r="A5259" s="3" t="s">
        <v>109</v>
      </c>
      <c r="B5259" s="3">
        <f t="shared" si="82"/>
        <v>2024</v>
      </c>
      <c r="C5259" s="3" t="str" cm="1">
        <f t="array" ref="C5259">_xlfn.IFS(LEFT(A5259,1)="1","1+2 kvartal",LEFT(A5259,1)="2","1+2 kvartal",LEFT(A5259,1)="3","3+4 kvartal",LEFT(A5259,1)="4","3+4 kvartal")</f>
        <v>1+2 kvartal</v>
      </c>
      <c r="D5259" s="3" t="s">
        <v>104</v>
      </c>
      <c r="E5259" s="3" t="s">
        <v>60</v>
      </c>
      <c r="F5259" s="4">
        <v>1954</v>
      </c>
      <c r="G5259" s="14">
        <v>7.6</v>
      </c>
    </row>
    <row r="5260" spans="1:7" x14ac:dyDescent="0.25">
      <c r="A5260" s="3" t="s">
        <v>109</v>
      </c>
      <c r="B5260" s="3">
        <f t="shared" si="82"/>
        <v>2024</v>
      </c>
      <c r="C5260" s="3" t="str" cm="1">
        <f t="array" ref="C5260">_xlfn.IFS(LEFT(A5260,1)="1","1+2 kvartal",LEFT(A5260,1)="2","1+2 kvartal",LEFT(A5260,1)="3","3+4 kvartal",LEFT(A5260,1)="4","3+4 kvartal")</f>
        <v>1+2 kvartal</v>
      </c>
      <c r="D5260" s="3" t="s">
        <v>104</v>
      </c>
      <c r="E5260" s="3" t="s">
        <v>61</v>
      </c>
      <c r="F5260" s="4">
        <v>1589</v>
      </c>
      <c r="G5260" s="14">
        <v>6.5</v>
      </c>
    </row>
    <row r="5261" spans="1:7" x14ac:dyDescent="0.25">
      <c r="A5261" s="3" t="s">
        <v>109</v>
      </c>
      <c r="B5261" s="3">
        <f t="shared" si="82"/>
        <v>2024</v>
      </c>
      <c r="C5261" s="3" t="str" cm="1">
        <f t="array" ref="C5261">_xlfn.IFS(LEFT(A5261,1)="1","1+2 kvartal",LEFT(A5261,1)="2","1+2 kvartal",LEFT(A5261,1)="3","3+4 kvartal",LEFT(A5261,1)="4","3+4 kvartal")</f>
        <v>1+2 kvartal</v>
      </c>
      <c r="D5261" s="3" t="s">
        <v>104</v>
      </c>
      <c r="E5261" s="3" t="s">
        <v>62</v>
      </c>
      <c r="F5261" s="4">
        <v>1130</v>
      </c>
      <c r="G5261" s="14">
        <v>9.6</v>
      </c>
    </row>
    <row r="5262" spans="1:7" x14ac:dyDescent="0.25">
      <c r="A5262" s="3" t="s">
        <v>109</v>
      </c>
      <c r="B5262" s="3">
        <f t="shared" si="82"/>
        <v>2024</v>
      </c>
      <c r="C5262" s="3" t="str" cm="1">
        <f t="array" ref="C5262">_xlfn.IFS(LEFT(A5262,1)="1","1+2 kvartal",LEFT(A5262,1)="2","1+2 kvartal",LEFT(A5262,1)="3","3+4 kvartal",LEFT(A5262,1)="4","3+4 kvartal")</f>
        <v>1+2 kvartal</v>
      </c>
      <c r="D5262" s="3" t="s">
        <v>104</v>
      </c>
      <c r="E5262" s="3" t="s">
        <v>63</v>
      </c>
      <c r="F5262" s="4">
        <v>2066</v>
      </c>
      <c r="G5262" s="14">
        <v>9.1999999999999993</v>
      </c>
    </row>
    <row r="5263" spans="1:7" x14ac:dyDescent="0.25">
      <c r="A5263" s="3" t="s">
        <v>109</v>
      </c>
      <c r="B5263" s="3">
        <f t="shared" si="82"/>
        <v>2024</v>
      </c>
      <c r="C5263" s="3" t="str" cm="1">
        <f t="array" ref="C5263">_xlfn.IFS(LEFT(A5263,1)="1","1+2 kvartal",LEFT(A5263,1)="2","1+2 kvartal",LEFT(A5263,1)="3","3+4 kvartal",LEFT(A5263,1)="4","3+4 kvartal")</f>
        <v>1+2 kvartal</v>
      </c>
      <c r="D5263" s="3" t="s">
        <v>104</v>
      </c>
      <c r="E5263" s="3" t="s">
        <v>64</v>
      </c>
      <c r="F5263" s="4">
        <v>1445</v>
      </c>
      <c r="G5263" s="14">
        <v>7.9</v>
      </c>
    </row>
    <row r="5264" spans="1:7" x14ac:dyDescent="0.25">
      <c r="A5264" s="3" t="s">
        <v>109</v>
      </c>
      <c r="B5264" s="3">
        <f t="shared" si="82"/>
        <v>2024</v>
      </c>
      <c r="C5264" s="3" t="str" cm="1">
        <f t="array" ref="C5264">_xlfn.IFS(LEFT(A5264,1)="1","1+2 kvartal",LEFT(A5264,1)="2","1+2 kvartal",LEFT(A5264,1)="3","3+4 kvartal",LEFT(A5264,1)="4","3+4 kvartal")</f>
        <v>1+2 kvartal</v>
      </c>
      <c r="D5264" s="3" t="s">
        <v>104</v>
      </c>
      <c r="E5264" s="3" t="s">
        <v>65</v>
      </c>
      <c r="F5264" s="4">
        <v>1904</v>
      </c>
      <c r="G5264" s="14">
        <v>9.6999999999999993</v>
      </c>
    </row>
    <row r="5265" spans="1:7" x14ac:dyDescent="0.25">
      <c r="A5265" s="3" t="s">
        <v>109</v>
      </c>
      <c r="B5265" s="3">
        <f t="shared" si="82"/>
        <v>2024</v>
      </c>
      <c r="C5265" s="3" t="str" cm="1">
        <f t="array" ref="C5265">_xlfn.IFS(LEFT(A5265,1)="1","1+2 kvartal",LEFT(A5265,1)="2","1+2 kvartal",LEFT(A5265,1)="3","3+4 kvartal",LEFT(A5265,1)="4","3+4 kvartal")</f>
        <v>1+2 kvartal</v>
      </c>
      <c r="D5265" s="3" t="s">
        <v>104</v>
      </c>
      <c r="E5265" s="3" t="s">
        <v>66</v>
      </c>
      <c r="F5265" s="4">
        <v>3788</v>
      </c>
      <c r="G5265" s="14">
        <v>7.1</v>
      </c>
    </row>
    <row r="5266" spans="1:7" x14ac:dyDescent="0.25">
      <c r="A5266" s="3" t="s">
        <v>109</v>
      </c>
      <c r="B5266" s="3">
        <f t="shared" si="82"/>
        <v>2024</v>
      </c>
      <c r="C5266" s="3" t="str" cm="1">
        <f t="array" ref="C5266">_xlfn.IFS(LEFT(A5266,1)="1","1+2 kvartal",LEFT(A5266,1)="2","1+2 kvartal",LEFT(A5266,1)="3","3+4 kvartal",LEFT(A5266,1)="4","3+4 kvartal")</f>
        <v>1+2 kvartal</v>
      </c>
      <c r="D5266" s="3" t="s">
        <v>104</v>
      </c>
      <c r="E5266" s="3" t="s">
        <v>67</v>
      </c>
      <c r="F5266" s="4">
        <v>881</v>
      </c>
      <c r="G5266" s="14">
        <v>6.2</v>
      </c>
    </row>
    <row r="5267" spans="1:7" x14ac:dyDescent="0.25">
      <c r="A5267" s="3" t="s">
        <v>109</v>
      </c>
      <c r="B5267" s="3">
        <f t="shared" si="82"/>
        <v>2024</v>
      </c>
      <c r="C5267" s="3" t="str" cm="1">
        <f t="array" ref="C5267">_xlfn.IFS(LEFT(A5267,1)="1","1+2 kvartal",LEFT(A5267,1)="2","1+2 kvartal",LEFT(A5267,1)="3","3+4 kvartal",LEFT(A5267,1)="4","3+4 kvartal")</f>
        <v>1+2 kvartal</v>
      </c>
      <c r="D5267" s="3" t="s">
        <v>104</v>
      </c>
      <c r="E5267" s="3" t="s">
        <v>68</v>
      </c>
      <c r="F5267" s="4">
        <v>10336</v>
      </c>
      <c r="G5267" s="14">
        <v>7.3</v>
      </c>
    </row>
    <row r="5268" spans="1:7" x14ac:dyDescent="0.25">
      <c r="A5268" s="3" t="s">
        <v>109</v>
      </c>
      <c r="B5268" s="3">
        <f t="shared" si="82"/>
        <v>2024</v>
      </c>
      <c r="C5268" s="3" t="str" cm="1">
        <f t="array" ref="C5268">_xlfn.IFS(LEFT(A5268,1)="1","1+2 kvartal",LEFT(A5268,1)="2","1+2 kvartal",LEFT(A5268,1)="3","3+4 kvartal",LEFT(A5268,1)="4","3+4 kvartal")</f>
        <v>1+2 kvartal</v>
      </c>
      <c r="D5268" s="3" t="s">
        <v>104</v>
      </c>
      <c r="E5268" s="3" t="s">
        <v>69</v>
      </c>
      <c r="F5268" s="4">
        <v>2110</v>
      </c>
      <c r="G5268" s="14">
        <v>11.3</v>
      </c>
    </row>
    <row r="5269" spans="1:7" x14ac:dyDescent="0.25">
      <c r="A5269" s="3" t="s">
        <v>109</v>
      </c>
      <c r="B5269" s="3">
        <f t="shared" si="82"/>
        <v>2024</v>
      </c>
      <c r="C5269" s="3" t="str" cm="1">
        <f t="array" ref="C5269">_xlfn.IFS(LEFT(A5269,1)="1","1+2 kvartal",LEFT(A5269,1)="2","1+2 kvartal",LEFT(A5269,1)="3","3+4 kvartal",LEFT(A5269,1)="4","3+4 kvartal")</f>
        <v>1+2 kvartal</v>
      </c>
      <c r="D5269" s="3" t="s">
        <v>104</v>
      </c>
      <c r="E5269" s="3" t="s">
        <v>70</v>
      </c>
      <c r="F5269" s="4">
        <v>5107</v>
      </c>
      <c r="G5269" s="4">
        <v>8</v>
      </c>
    </row>
    <row r="5270" spans="1:7" x14ac:dyDescent="0.25">
      <c r="A5270" s="3" t="s">
        <v>109</v>
      </c>
      <c r="B5270" s="3">
        <f t="shared" si="82"/>
        <v>2024</v>
      </c>
      <c r="C5270" s="3" t="str" cm="1">
        <f t="array" ref="C5270">_xlfn.IFS(LEFT(A5270,1)="1","1+2 kvartal",LEFT(A5270,1)="2","1+2 kvartal",LEFT(A5270,1)="3","3+4 kvartal",LEFT(A5270,1)="4","3+4 kvartal")</f>
        <v>1+2 kvartal</v>
      </c>
      <c r="D5270" s="3" t="s">
        <v>104</v>
      </c>
      <c r="E5270" s="3" t="s">
        <v>71</v>
      </c>
      <c r="F5270" s="4">
        <v>923</v>
      </c>
      <c r="G5270" s="14">
        <v>4.9000000000000004</v>
      </c>
    </row>
    <row r="5271" spans="1:7" x14ac:dyDescent="0.25">
      <c r="A5271" s="3" t="s">
        <v>109</v>
      </c>
      <c r="B5271" s="3">
        <f t="shared" si="82"/>
        <v>2024</v>
      </c>
      <c r="C5271" s="3" t="str" cm="1">
        <f t="array" ref="C5271">_xlfn.IFS(LEFT(A5271,1)="1","1+2 kvartal",LEFT(A5271,1)="2","1+2 kvartal",LEFT(A5271,1)="3","3+4 kvartal",LEFT(A5271,1)="4","3+4 kvartal")</f>
        <v>1+2 kvartal</v>
      </c>
      <c r="D5271" s="3" t="s">
        <v>104</v>
      </c>
      <c r="E5271" s="3" t="s">
        <v>72</v>
      </c>
      <c r="F5271" s="4">
        <v>2507</v>
      </c>
      <c r="G5271" s="14">
        <v>7.3</v>
      </c>
    </row>
    <row r="5272" spans="1:7" x14ac:dyDescent="0.25">
      <c r="A5272" s="3" t="s">
        <v>109</v>
      </c>
      <c r="B5272" s="3">
        <f t="shared" si="82"/>
        <v>2024</v>
      </c>
      <c r="C5272" s="3" t="str" cm="1">
        <f t="array" ref="C5272">_xlfn.IFS(LEFT(A5272,1)="1","1+2 kvartal",LEFT(A5272,1)="2","1+2 kvartal",LEFT(A5272,1)="3","3+4 kvartal",LEFT(A5272,1)="4","3+4 kvartal")</f>
        <v>1+2 kvartal</v>
      </c>
      <c r="D5272" s="3" t="s">
        <v>104</v>
      </c>
      <c r="E5272" s="3" t="s">
        <v>73</v>
      </c>
      <c r="F5272" s="4">
        <v>1512</v>
      </c>
      <c r="G5272" s="14">
        <v>6.3</v>
      </c>
    </row>
    <row r="5273" spans="1:7" x14ac:dyDescent="0.25">
      <c r="A5273" s="3" t="s">
        <v>109</v>
      </c>
      <c r="B5273" s="3">
        <f t="shared" si="82"/>
        <v>2024</v>
      </c>
      <c r="C5273" s="3" t="str" cm="1">
        <f t="array" ref="C5273">_xlfn.IFS(LEFT(A5273,1)="1","1+2 kvartal",LEFT(A5273,1)="2","1+2 kvartal",LEFT(A5273,1)="3","3+4 kvartal",LEFT(A5273,1)="4","3+4 kvartal")</f>
        <v>1+2 kvartal</v>
      </c>
      <c r="D5273" s="3" t="s">
        <v>104</v>
      </c>
      <c r="E5273" s="3" t="s">
        <v>74</v>
      </c>
      <c r="F5273" s="4">
        <v>3147</v>
      </c>
      <c r="G5273" s="14">
        <v>5.4</v>
      </c>
    </row>
    <row r="5274" spans="1:7" x14ac:dyDescent="0.25">
      <c r="A5274" s="3" t="s">
        <v>109</v>
      </c>
      <c r="B5274" s="3">
        <f t="shared" si="82"/>
        <v>2024</v>
      </c>
      <c r="C5274" s="3" t="str" cm="1">
        <f t="array" ref="C5274">_xlfn.IFS(LEFT(A5274,1)="1","1+2 kvartal",LEFT(A5274,1)="2","1+2 kvartal",LEFT(A5274,1)="3","3+4 kvartal",LEFT(A5274,1)="4","3+4 kvartal")</f>
        <v>1+2 kvartal</v>
      </c>
      <c r="D5274" s="3" t="s">
        <v>104</v>
      </c>
      <c r="E5274" s="3" t="s">
        <v>75</v>
      </c>
      <c r="F5274" s="4">
        <v>1190</v>
      </c>
      <c r="G5274" s="14">
        <v>3.5</v>
      </c>
    </row>
    <row r="5275" spans="1:7" x14ac:dyDescent="0.25">
      <c r="A5275" s="3" t="s">
        <v>109</v>
      </c>
      <c r="B5275" s="3">
        <f t="shared" si="82"/>
        <v>2024</v>
      </c>
      <c r="C5275" s="3" t="str" cm="1">
        <f t="array" ref="C5275">_xlfn.IFS(LEFT(A5275,1)="1","1+2 kvartal",LEFT(A5275,1)="2","1+2 kvartal",LEFT(A5275,1)="3","3+4 kvartal",LEFT(A5275,1)="4","3+4 kvartal")</f>
        <v>1+2 kvartal</v>
      </c>
      <c r="D5275" s="3" t="s">
        <v>104</v>
      </c>
      <c r="E5275" s="3" t="s">
        <v>76</v>
      </c>
      <c r="F5275" s="4">
        <v>1389</v>
      </c>
      <c r="G5275" s="14">
        <v>4.8</v>
      </c>
    </row>
    <row r="5276" spans="1:7" x14ac:dyDescent="0.25">
      <c r="A5276" s="3" t="s">
        <v>109</v>
      </c>
      <c r="B5276" s="3">
        <f t="shared" si="82"/>
        <v>2024</v>
      </c>
      <c r="C5276" s="3" t="str" cm="1">
        <f t="array" ref="C5276">_xlfn.IFS(LEFT(A5276,1)="1","1+2 kvartal",LEFT(A5276,1)="2","1+2 kvartal",LEFT(A5276,1)="3","3+4 kvartal",LEFT(A5276,1)="4","3+4 kvartal")</f>
        <v>1+2 kvartal</v>
      </c>
      <c r="D5276" s="3" t="s">
        <v>104</v>
      </c>
      <c r="E5276" s="3" t="s">
        <v>77</v>
      </c>
      <c r="F5276" s="4">
        <v>167</v>
      </c>
      <c r="G5276" s="14">
        <v>8.3000000000000007</v>
      </c>
    </row>
    <row r="5277" spans="1:7" x14ac:dyDescent="0.25">
      <c r="A5277" s="3" t="s">
        <v>109</v>
      </c>
      <c r="B5277" s="3">
        <f t="shared" si="82"/>
        <v>2024</v>
      </c>
      <c r="C5277" s="3" t="str" cm="1">
        <f t="array" ref="C5277">_xlfn.IFS(LEFT(A5277,1)="1","1+2 kvartal",LEFT(A5277,1)="2","1+2 kvartal",LEFT(A5277,1)="3","3+4 kvartal",LEFT(A5277,1)="4","3+4 kvartal")</f>
        <v>1+2 kvartal</v>
      </c>
      <c r="D5277" s="3" t="s">
        <v>104</v>
      </c>
      <c r="E5277" s="3" t="s">
        <v>78</v>
      </c>
      <c r="F5277" s="4">
        <v>3771</v>
      </c>
      <c r="G5277" s="4">
        <v>6</v>
      </c>
    </row>
    <row r="5278" spans="1:7" x14ac:dyDescent="0.25">
      <c r="A5278" s="3" t="s">
        <v>109</v>
      </c>
      <c r="B5278" s="3">
        <f t="shared" si="82"/>
        <v>2024</v>
      </c>
      <c r="C5278" s="3" t="str" cm="1">
        <f t="array" ref="C5278">_xlfn.IFS(LEFT(A5278,1)="1","1+2 kvartal",LEFT(A5278,1)="2","1+2 kvartal",LEFT(A5278,1)="3","3+4 kvartal",LEFT(A5278,1)="4","3+4 kvartal")</f>
        <v>1+2 kvartal</v>
      </c>
      <c r="D5278" s="3" t="s">
        <v>104</v>
      </c>
      <c r="E5278" s="3" t="s">
        <v>79</v>
      </c>
      <c r="F5278" s="4">
        <v>1909</v>
      </c>
      <c r="G5278" s="14">
        <v>4.8</v>
      </c>
    </row>
    <row r="5279" spans="1:7" x14ac:dyDescent="0.25">
      <c r="A5279" s="3" t="s">
        <v>109</v>
      </c>
      <c r="B5279" s="3">
        <f t="shared" si="82"/>
        <v>2024</v>
      </c>
      <c r="C5279" s="3" t="str" cm="1">
        <f t="array" ref="C5279">_xlfn.IFS(LEFT(A5279,1)="1","1+2 kvartal",LEFT(A5279,1)="2","1+2 kvartal",LEFT(A5279,1)="3","3+4 kvartal",LEFT(A5279,1)="4","3+4 kvartal")</f>
        <v>1+2 kvartal</v>
      </c>
      <c r="D5279" s="3" t="s">
        <v>104</v>
      </c>
      <c r="E5279" s="3" t="s">
        <v>80</v>
      </c>
      <c r="F5279" s="4">
        <v>2431</v>
      </c>
      <c r="G5279" s="14">
        <v>8.9</v>
      </c>
    </row>
    <row r="5280" spans="1:7" x14ac:dyDescent="0.25">
      <c r="A5280" s="3" t="s">
        <v>109</v>
      </c>
      <c r="B5280" s="3">
        <f t="shared" si="82"/>
        <v>2024</v>
      </c>
      <c r="C5280" s="3" t="str" cm="1">
        <f t="array" ref="C5280">_xlfn.IFS(LEFT(A5280,1)="1","1+2 kvartal",LEFT(A5280,1)="2","1+2 kvartal",LEFT(A5280,1)="3","3+4 kvartal",LEFT(A5280,1)="4","3+4 kvartal")</f>
        <v>1+2 kvartal</v>
      </c>
      <c r="D5280" s="3" t="s">
        <v>104</v>
      </c>
      <c r="E5280" s="3" t="s">
        <v>81</v>
      </c>
      <c r="F5280" s="4">
        <v>4268</v>
      </c>
      <c r="G5280" s="14">
        <v>8.4</v>
      </c>
    </row>
    <row r="5281" spans="1:7" x14ac:dyDescent="0.25">
      <c r="A5281" s="3" t="s">
        <v>109</v>
      </c>
      <c r="B5281" s="3">
        <f t="shared" si="82"/>
        <v>2024</v>
      </c>
      <c r="C5281" s="3" t="str" cm="1">
        <f t="array" ref="C5281">_xlfn.IFS(LEFT(A5281,1)="1","1+2 kvartal",LEFT(A5281,1)="2","1+2 kvartal",LEFT(A5281,1)="3","3+4 kvartal",LEFT(A5281,1)="4","3+4 kvartal")</f>
        <v>1+2 kvartal</v>
      </c>
      <c r="D5281" s="3" t="s">
        <v>104</v>
      </c>
      <c r="E5281" s="3" t="s">
        <v>82</v>
      </c>
      <c r="F5281" s="4">
        <v>577</v>
      </c>
      <c r="G5281" s="14">
        <v>3.8</v>
      </c>
    </row>
    <row r="5282" spans="1:7" x14ac:dyDescent="0.25">
      <c r="A5282" s="3" t="s">
        <v>109</v>
      </c>
      <c r="B5282" s="3">
        <f t="shared" si="82"/>
        <v>2024</v>
      </c>
      <c r="C5282" s="3" t="str" cm="1">
        <f t="array" ref="C5282">_xlfn.IFS(LEFT(A5282,1)="1","1+2 kvartal",LEFT(A5282,1)="2","1+2 kvartal",LEFT(A5282,1)="3","3+4 kvartal",LEFT(A5282,1)="4","3+4 kvartal")</f>
        <v>1+2 kvartal</v>
      </c>
      <c r="D5282" s="3" t="s">
        <v>104</v>
      </c>
      <c r="E5282" s="3" t="s">
        <v>83</v>
      </c>
      <c r="F5282" s="4">
        <v>1408</v>
      </c>
      <c r="G5282" s="14">
        <v>7.4</v>
      </c>
    </row>
    <row r="5283" spans="1:7" x14ac:dyDescent="0.25">
      <c r="A5283" s="3" t="s">
        <v>109</v>
      </c>
      <c r="B5283" s="3">
        <f t="shared" si="82"/>
        <v>2024</v>
      </c>
      <c r="C5283" s="3" t="str" cm="1">
        <f t="array" ref="C5283">_xlfn.IFS(LEFT(A5283,1)="1","1+2 kvartal",LEFT(A5283,1)="2","1+2 kvartal",LEFT(A5283,1)="3","3+4 kvartal",LEFT(A5283,1)="4","3+4 kvartal")</f>
        <v>1+2 kvartal</v>
      </c>
      <c r="D5283" s="3" t="s">
        <v>104</v>
      </c>
      <c r="E5283" s="3" t="s">
        <v>84</v>
      </c>
      <c r="F5283" s="4">
        <v>932</v>
      </c>
      <c r="G5283" s="14">
        <v>6.5</v>
      </c>
    </row>
    <row r="5284" spans="1:7" x14ac:dyDescent="0.25">
      <c r="A5284" s="3" t="s">
        <v>109</v>
      </c>
      <c r="B5284" s="3">
        <f t="shared" si="82"/>
        <v>2024</v>
      </c>
      <c r="C5284" s="3" t="str" cm="1">
        <f t="array" ref="C5284">_xlfn.IFS(LEFT(A5284,1)="1","1+2 kvartal",LEFT(A5284,1)="2","1+2 kvartal",LEFT(A5284,1)="3","3+4 kvartal",LEFT(A5284,1)="4","3+4 kvartal")</f>
        <v>1+2 kvartal</v>
      </c>
      <c r="D5284" s="3" t="s">
        <v>104</v>
      </c>
      <c r="E5284" s="3" t="s">
        <v>85</v>
      </c>
      <c r="F5284" s="4">
        <v>1008</v>
      </c>
      <c r="G5284" s="14">
        <v>8.1999999999999993</v>
      </c>
    </row>
    <row r="5285" spans="1:7" x14ac:dyDescent="0.25">
      <c r="A5285" s="3" t="s">
        <v>109</v>
      </c>
      <c r="B5285" s="3">
        <f t="shared" si="82"/>
        <v>2024</v>
      </c>
      <c r="C5285" s="3" t="str" cm="1">
        <f t="array" ref="C5285">_xlfn.IFS(LEFT(A5285,1)="1","1+2 kvartal",LEFT(A5285,1)="2","1+2 kvartal",LEFT(A5285,1)="3","3+4 kvartal",LEFT(A5285,1)="4","3+4 kvartal")</f>
        <v>1+2 kvartal</v>
      </c>
      <c r="D5285" s="3" t="s">
        <v>104</v>
      </c>
      <c r="E5285" s="3" t="s">
        <v>86</v>
      </c>
      <c r="F5285" s="4">
        <v>2895</v>
      </c>
      <c r="G5285" s="4">
        <v>8</v>
      </c>
    </row>
    <row r="5286" spans="1:7" x14ac:dyDescent="0.25">
      <c r="A5286" s="3" t="s">
        <v>109</v>
      </c>
      <c r="B5286" s="3">
        <f t="shared" si="82"/>
        <v>2024</v>
      </c>
      <c r="C5286" s="3" t="str" cm="1">
        <f t="array" ref="C5286">_xlfn.IFS(LEFT(A5286,1)="1","1+2 kvartal",LEFT(A5286,1)="2","1+2 kvartal",LEFT(A5286,1)="3","3+4 kvartal",LEFT(A5286,1)="4","3+4 kvartal")</f>
        <v>1+2 kvartal</v>
      </c>
      <c r="D5286" s="3" t="s">
        <v>104</v>
      </c>
      <c r="E5286" s="3" t="s">
        <v>87</v>
      </c>
      <c r="F5286" s="4">
        <v>1643</v>
      </c>
      <c r="G5286" s="14">
        <v>6.3</v>
      </c>
    </row>
    <row r="5287" spans="1:7" x14ac:dyDescent="0.25">
      <c r="A5287" s="3" t="s">
        <v>109</v>
      </c>
      <c r="B5287" s="3">
        <f t="shared" si="82"/>
        <v>2024</v>
      </c>
      <c r="C5287" s="3" t="str" cm="1">
        <f t="array" ref="C5287">_xlfn.IFS(LEFT(A5287,1)="1","1+2 kvartal",LEFT(A5287,1)="2","1+2 kvartal",LEFT(A5287,1)="3","3+4 kvartal",LEFT(A5287,1)="4","3+4 kvartal")</f>
        <v>1+2 kvartal</v>
      </c>
      <c r="D5287" s="3" t="s">
        <v>104</v>
      </c>
      <c r="E5287" s="3" t="s">
        <v>88</v>
      </c>
      <c r="F5287" s="4">
        <v>3861</v>
      </c>
      <c r="G5287" s="14">
        <v>8.5</v>
      </c>
    </row>
    <row r="5288" spans="1:7" x14ac:dyDescent="0.25">
      <c r="A5288" s="3" t="s">
        <v>109</v>
      </c>
      <c r="B5288" s="3">
        <f t="shared" si="82"/>
        <v>2024</v>
      </c>
      <c r="C5288" s="3" t="str" cm="1">
        <f t="array" ref="C5288">_xlfn.IFS(LEFT(A5288,1)="1","1+2 kvartal",LEFT(A5288,1)="2","1+2 kvartal",LEFT(A5288,1)="3","3+4 kvartal",LEFT(A5288,1)="4","3+4 kvartal")</f>
        <v>1+2 kvartal</v>
      </c>
      <c r="D5288" s="3" t="s">
        <v>104</v>
      </c>
      <c r="E5288" s="3" t="s">
        <v>89</v>
      </c>
      <c r="F5288" s="4">
        <v>2245</v>
      </c>
      <c r="G5288" s="14">
        <v>8.6</v>
      </c>
    </row>
    <row r="5289" spans="1:7" x14ac:dyDescent="0.25">
      <c r="A5289" s="3" t="s">
        <v>109</v>
      </c>
      <c r="B5289" s="3">
        <f t="shared" si="82"/>
        <v>2024</v>
      </c>
      <c r="C5289" s="3" t="str" cm="1">
        <f t="array" ref="C5289">_xlfn.IFS(LEFT(A5289,1)="1","1+2 kvartal",LEFT(A5289,1)="2","1+2 kvartal",LEFT(A5289,1)="3","3+4 kvartal",LEFT(A5289,1)="4","3+4 kvartal")</f>
        <v>1+2 kvartal</v>
      </c>
      <c r="D5289" s="3" t="s">
        <v>104</v>
      </c>
      <c r="E5289" s="3" t="s">
        <v>90</v>
      </c>
      <c r="F5289" s="4">
        <v>1789</v>
      </c>
      <c r="G5289" s="14">
        <v>8.1999999999999993</v>
      </c>
    </row>
    <row r="5290" spans="1:7" x14ac:dyDescent="0.25">
      <c r="A5290" s="3" t="s">
        <v>109</v>
      </c>
      <c r="B5290" s="3">
        <f t="shared" si="82"/>
        <v>2024</v>
      </c>
      <c r="C5290" s="3" t="str" cm="1">
        <f t="array" ref="C5290">_xlfn.IFS(LEFT(A5290,1)="1","1+2 kvartal",LEFT(A5290,1)="2","1+2 kvartal",LEFT(A5290,1)="3","3+4 kvartal",LEFT(A5290,1)="4","3+4 kvartal")</f>
        <v>1+2 kvartal</v>
      </c>
      <c r="D5290" s="3" t="s">
        <v>104</v>
      </c>
      <c r="E5290" s="3" t="s">
        <v>91</v>
      </c>
      <c r="F5290" s="4">
        <v>1283</v>
      </c>
      <c r="G5290" s="14">
        <v>4.5999999999999996</v>
      </c>
    </row>
    <row r="5291" spans="1:7" x14ac:dyDescent="0.25">
      <c r="A5291" s="3" t="s">
        <v>109</v>
      </c>
      <c r="B5291" s="3">
        <f t="shared" si="82"/>
        <v>2024</v>
      </c>
      <c r="C5291" s="3" t="str" cm="1">
        <f t="array" ref="C5291">_xlfn.IFS(LEFT(A5291,1)="1","1+2 kvartal",LEFT(A5291,1)="2","1+2 kvartal",LEFT(A5291,1)="3","3+4 kvartal",LEFT(A5291,1)="4","3+4 kvartal")</f>
        <v>1+2 kvartal</v>
      </c>
      <c r="D5291" s="3" t="s">
        <v>104</v>
      </c>
      <c r="E5291" s="3" t="s">
        <v>92</v>
      </c>
      <c r="F5291" s="4">
        <v>315</v>
      </c>
      <c r="G5291" s="14">
        <v>2.8</v>
      </c>
    </row>
    <row r="5292" spans="1:7" x14ac:dyDescent="0.25">
      <c r="A5292" s="3" t="s">
        <v>109</v>
      </c>
      <c r="B5292" s="3">
        <f t="shared" si="82"/>
        <v>2024</v>
      </c>
      <c r="C5292" s="3" t="str" cm="1">
        <f t="array" ref="C5292">_xlfn.IFS(LEFT(A5292,1)="1","1+2 kvartal",LEFT(A5292,1)="2","1+2 kvartal",LEFT(A5292,1)="3","3+4 kvartal",LEFT(A5292,1)="4","3+4 kvartal")</f>
        <v>1+2 kvartal</v>
      </c>
      <c r="D5292" s="3" t="s">
        <v>104</v>
      </c>
      <c r="E5292" s="3" t="s">
        <v>93</v>
      </c>
      <c r="F5292" s="4">
        <v>2244</v>
      </c>
      <c r="G5292" s="14">
        <v>7.4</v>
      </c>
    </row>
    <row r="5293" spans="1:7" x14ac:dyDescent="0.25">
      <c r="A5293" s="3" t="s">
        <v>109</v>
      </c>
      <c r="B5293" s="3">
        <f t="shared" si="82"/>
        <v>2024</v>
      </c>
      <c r="C5293" s="3" t="str" cm="1">
        <f t="array" ref="C5293">_xlfn.IFS(LEFT(A5293,1)="1","1+2 kvartal",LEFT(A5293,1)="2","1+2 kvartal",LEFT(A5293,1)="3","3+4 kvartal",LEFT(A5293,1)="4","3+4 kvartal")</f>
        <v>1+2 kvartal</v>
      </c>
      <c r="D5293" s="3" t="s">
        <v>104</v>
      </c>
      <c r="E5293" s="3" t="s">
        <v>94</v>
      </c>
      <c r="F5293" s="4">
        <v>1895</v>
      </c>
      <c r="G5293" s="14">
        <v>7.1</v>
      </c>
    </row>
    <row r="5294" spans="1:7" x14ac:dyDescent="0.25">
      <c r="A5294" s="3" t="s">
        <v>109</v>
      </c>
      <c r="B5294" s="3">
        <f t="shared" si="82"/>
        <v>2024</v>
      </c>
      <c r="C5294" s="3" t="str" cm="1">
        <f t="array" ref="C5294">_xlfn.IFS(LEFT(A5294,1)="1","1+2 kvartal",LEFT(A5294,1)="2","1+2 kvartal",LEFT(A5294,1)="3","3+4 kvartal",LEFT(A5294,1)="4","3+4 kvartal")</f>
        <v>1+2 kvartal</v>
      </c>
      <c r="D5294" s="3" t="s">
        <v>104</v>
      </c>
      <c r="E5294" s="3" t="s">
        <v>95</v>
      </c>
      <c r="F5294" s="4">
        <v>4790</v>
      </c>
      <c r="G5294" s="14">
        <v>6.2</v>
      </c>
    </row>
    <row r="5295" spans="1:7" x14ac:dyDescent="0.25">
      <c r="A5295" s="3" t="s">
        <v>109</v>
      </c>
      <c r="B5295" s="3">
        <f t="shared" si="82"/>
        <v>2024</v>
      </c>
      <c r="C5295" s="3" t="str" cm="1">
        <f t="array" ref="C5295">_xlfn.IFS(LEFT(A5295,1)="1","1+2 kvartal",LEFT(A5295,1)="2","1+2 kvartal",LEFT(A5295,1)="3","3+4 kvartal",LEFT(A5295,1)="4","3+4 kvartal")</f>
        <v>1+2 kvartal</v>
      </c>
      <c r="D5295" s="3" t="s">
        <v>104</v>
      </c>
      <c r="E5295" s="3" t="s">
        <v>96</v>
      </c>
      <c r="F5295" s="4">
        <v>1922</v>
      </c>
      <c r="G5295" s="14">
        <v>8.8000000000000007</v>
      </c>
    </row>
    <row r="5296" spans="1:7" x14ac:dyDescent="0.25">
      <c r="A5296" s="3" t="s">
        <v>109</v>
      </c>
      <c r="B5296" s="3">
        <f t="shared" si="82"/>
        <v>2024</v>
      </c>
      <c r="C5296" s="3" t="str" cm="1">
        <f t="array" ref="C5296">_xlfn.IFS(LEFT(A5296,1)="1","1+2 kvartal",LEFT(A5296,1)="2","1+2 kvartal",LEFT(A5296,1)="3","3+4 kvartal",LEFT(A5296,1)="4","3+4 kvartal")</f>
        <v>1+2 kvartal</v>
      </c>
      <c r="D5296" s="3" t="s">
        <v>104</v>
      </c>
      <c r="E5296" s="3" t="s">
        <v>97</v>
      </c>
      <c r="F5296" s="4">
        <v>4867</v>
      </c>
      <c r="G5296" s="4">
        <v>8</v>
      </c>
    </row>
    <row r="5297" spans="1:7" x14ac:dyDescent="0.25">
      <c r="A5297" s="3" t="s">
        <v>109</v>
      </c>
      <c r="B5297" s="3">
        <f t="shared" si="82"/>
        <v>2024</v>
      </c>
      <c r="C5297" s="3" t="str" cm="1">
        <f t="array" ref="C5297">_xlfn.IFS(LEFT(A5297,1)="1","1+2 kvartal",LEFT(A5297,1)="2","1+2 kvartal",LEFT(A5297,1)="3","3+4 kvartal",LEFT(A5297,1)="4","3+4 kvartal")</f>
        <v>1+2 kvartal</v>
      </c>
      <c r="D5297" s="3" t="s">
        <v>104</v>
      </c>
      <c r="E5297" s="3" t="s">
        <v>98</v>
      </c>
      <c r="F5297" s="4">
        <v>2430</v>
      </c>
      <c r="G5297" s="14">
        <v>8.8000000000000007</v>
      </c>
    </row>
    <row r="5298" spans="1:7" x14ac:dyDescent="0.25">
      <c r="A5298" s="3" t="s">
        <v>109</v>
      </c>
      <c r="B5298" s="3">
        <f t="shared" si="82"/>
        <v>2024</v>
      </c>
      <c r="C5298" s="3" t="str" cm="1">
        <f t="array" ref="C5298">_xlfn.IFS(LEFT(A5298,1)="1","1+2 kvartal",LEFT(A5298,1)="2","1+2 kvartal",LEFT(A5298,1)="3","3+4 kvartal",LEFT(A5298,1)="4","3+4 kvartal")</f>
        <v>1+2 kvartal</v>
      </c>
      <c r="D5298" s="3" t="s">
        <v>104</v>
      </c>
      <c r="E5298" s="3" t="s">
        <v>99</v>
      </c>
      <c r="F5298" s="4">
        <v>261</v>
      </c>
      <c r="G5298" s="14">
        <v>8.1</v>
      </c>
    </row>
    <row r="5299" spans="1:7" x14ac:dyDescent="0.25">
      <c r="A5299" s="3" t="s">
        <v>109</v>
      </c>
      <c r="B5299" s="3">
        <f t="shared" si="82"/>
        <v>2024</v>
      </c>
      <c r="C5299" s="3" t="str" cm="1">
        <f t="array" ref="C5299">_xlfn.IFS(LEFT(A5299,1)="1","1+2 kvartal",LEFT(A5299,1)="2","1+2 kvartal",LEFT(A5299,1)="3","3+4 kvartal",LEFT(A5299,1)="4","3+4 kvartal")</f>
        <v>1+2 kvartal</v>
      </c>
      <c r="D5299" s="3" t="s">
        <v>104</v>
      </c>
      <c r="E5299" s="3" t="s">
        <v>100</v>
      </c>
      <c r="F5299" s="4">
        <v>2914</v>
      </c>
      <c r="G5299" s="14">
        <v>8.1999999999999993</v>
      </c>
    </row>
    <row r="5300" spans="1:7" x14ac:dyDescent="0.25">
      <c r="A5300" s="3" t="s">
        <v>109</v>
      </c>
      <c r="B5300" s="3">
        <f t="shared" si="82"/>
        <v>2024</v>
      </c>
      <c r="C5300" s="3" t="str" cm="1">
        <f t="array" ref="C5300">_xlfn.IFS(LEFT(A5300,1)="1","1+2 kvartal",LEFT(A5300,1)="2","1+2 kvartal",LEFT(A5300,1)="3","3+4 kvartal",LEFT(A5300,1)="4","3+4 kvartal")</f>
        <v>1+2 kvartal</v>
      </c>
      <c r="D5300" s="3" t="s">
        <v>104</v>
      </c>
      <c r="E5300" s="3" t="s">
        <v>101</v>
      </c>
      <c r="F5300" s="4">
        <v>8142</v>
      </c>
      <c r="G5300" s="14">
        <v>5.4</v>
      </c>
    </row>
    <row r="5301" spans="1:7" x14ac:dyDescent="0.25">
      <c r="A5301" s="3" t="s">
        <v>109</v>
      </c>
      <c r="B5301" s="3">
        <f t="shared" si="82"/>
        <v>2024</v>
      </c>
      <c r="C5301" s="3" t="str" cm="1">
        <f t="array" ref="C5301">_xlfn.IFS(LEFT(A5301,1)="1","1+2 kvartal",LEFT(A5301,1)="2","1+2 kvartal",LEFT(A5301,1)="3","3+4 kvartal",LEFT(A5301,1)="4","3+4 kvartal")</f>
        <v>1+2 kvartal</v>
      </c>
      <c r="D5301" s="3" t="s">
        <v>104</v>
      </c>
      <c r="E5301" s="3" t="s">
        <v>102</v>
      </c>
      <c r="F5301" s="4">
        <v>15081</v>
      </c>
      <c r="G5301" s="14">
        <v>5.8</v>
      </c>
    </row>
    <row r="5302" spans="1:7" x14ac:dyDescent="0.25">
      <c r="A5302" s="3" t="s">
        <v>109</v>
      </c>
      <c r="B5302" s="3">
        <f t="shared" si="82"/>
        <v>2024</v>
      </c>
      <c r="C5302" s="3" t="str" cm="1">
        <f t="array" ref="C5302">_xlfn.IFS(LEFT(A5302,1)="1","1+2 kvartal",LEFT(A5302,1)="2","1+2 kvartal",LEFT(A5302,1)="3","3+4 kvartal",LEFT(A5302,1)="4","3+4 kvartal")</f>
        <v>1+2 kvartal</v>
      </c>
      <c r="D5302" s="3" t="s">
        <v>104</v>
      </c>
      <c r="E5302" s="3" t="s">
        <v>103</v>
      </c>
      <c r="F5302" s="4">
        <v>5635</v>
      </c>
      <c r="G5302" s="5"/>
    </row>
    <row r="5303" spans="1:7" x14ac:dyDescent="0.25">
      <c r="A5303" s="3" t="s">
        <v>109</v>
      </c>
      <c r="B5303" s="3">
        <f t="shared" si="82"/>
        <v>2024</v>
      </c>
      <c r="C5303" s="3" t="str" cm="1">
        <f t="array" ref="C5303">_xlfn.IFS(LEFT(A5303,1)="1","1+2 kvartal",LEFT(A5303,1)="2","1+2 kvartal",LEFT(A5303,1)="3","3+4 kvartal",LEFT(A5303,1)="4","3+4 kvartal")</f>
        <v>1+2 kvartal</v>
      </c>
      <c r="D5303" s="3" t="s">
        <v>105</v>
      </c>
      <c r="E5303" s="3" t="s">
        <v>4</v>
      </c>
      <c r="F5303" s="4">
        <v>29177</v>
      </c>
      <c r="G5303" s="14">
        <v>0.8</v>
      </c>
    </row>
    <row r="5304" spans="1:7" x14ac:dyDescent="0.25">
      <c r="A5304" s="3" t="s">
        <v>109</v>
      </c>
      <c r="B5304" s="3">
        <f t="shared" si="82"/>
        <v>2024</v>
      </c>
      <c r="C5304" s="3" t="str" cm="1">
        <f t="array" ref="C5304">_xlfn.IFS(LEFT(A5304,1)="1","1+2 kvartal",LEFT(A5304,1)="2","1+2 kvartal",LEFT(A5304,1)="3","3+4 kvartal",LEFT(A5304,1)="4","3+4 kvartal")</f>
        <v>1+2 kvartal</v>
      </c>
      <c r="D5304" s="3" t="s">
        <v>105</v>
      </c>
      <c r="E5304" s="3" t="s">
        <v>5</v>
      </c>
      <c r="F5304" s="4">
        <v>104</v>
      </c>
      <c r="G5304" s="14">
        <v>0.6</v>
      </c>
    </row>
    <row r="5305" spans="1:7" x14ac:dyDescent="0.25">
      <c r="A5305" s="3" t="s">
        <v>109</v>
      </c>
      <c r="B5305" s="3">
        <f t="shared" si="82"/>
        <v>2024</v>
      </c>
      <c r="C5305" s="3" t="str" cm="1">
        <f t="array" ref="C5305">_xlfn.IFS(LEFT(A5305,1)="1","1+2 kvartal",LEFT(A5305,1)="2","1+2 kvartal",LEFT(A5305,1)="3","3+4 kvartal",LEFT(A5305,1)="4","3+4 kvartal")</f>
        <v>1+2 kvartal</v>
      </c>
      <c r="D5305" s="3" t="s">
        <v>105</v>
      </c>
      <c r="E5305" s="3" t="s">
        <v>6</v>
      </c>
      <c r="F5305" s="4">
        <v>70</v>
      </c>
      <c r="G5305" s="14">
        <v>0.5</v>
      </c>
    </row>
    <row r="5306" spans="1:7" x14ac:dyDescent="0.25">
      <c r="A5306" s="3" t="s">
        <v>109</v>
      </c>
      <c r="B5306" s="3">
        <f t="shared" si="82"/>
        <v>2024</v>
      </c>
      <c r="C5306" s="3" t="str" cm="1">
        <f t="array" ref="C5306">_xlfn.IFS(LEFT(A5306,1)="1","1+2 kvartal",LEFT(A5306,1)="2","1+2 kvartal",LEFT(A5306,1)="3","3+4 kvartal",LEFT(A5306,1)="4","3+4 kvartal")</f>
        <v>1+2 kvartal</v>
      </c>
      <c r="D5306" s="3" t="s">
        <v>105</v>
      </c>
      <c r="E5306" s="3" t="s">
        <v>7</v>
      </c>
      <c r="F5306" s="4">
        <v>285</v>
      </c>
      <c r="G5306" s="14">
        <v>1.1000000000000001</v>
      </c>
    </row>
    <row r="5307" spans="1:7" x14ac:dyDescent="0.25">
      <c r="A5307" s="3" t="s">
        <v>109</v>
      </c>
      <c r="B5307" s="3">
        <f t="shared" si="82"/>
        <v>2024</v>
      </c>
      <c r="C5307" s="3" t="str" cm="1">
        <f t="array" ref="C5307">_xlfn.IFS(LEFT(A5307,1)="1","1+2 kvartal",LEFT(A5307,1)="2","1+2 kvartal",LEFT(A5307,1)="3","3+4 kvartal",LEFT(A5307,1)="4","3+4 kvartal")</f>
        <v>1+2 kvartal</v>
      </c>
      <c r="D5307" s="3" t="s">
        <v>105</v>
      </c>
      <c r="E5307" s="3" t="s">
        <v>8</v>
      </c>
      <c r="F5307" s="4">
        <v>212</v>
      </c>
      <c r="G5307" s="14">
        <v>0.7</v>
      </c>
    </row>
    <row r="5308" spans="1:7" x14ac:dyDescent="0.25">
      <c r="A5308" s="3" t="s">
        <v>109</v>
      </c>
      <c r="B5308" s="3">
        <f t="shared" si="82"/>
        <v>2024</v>
      </c>
      <c r="C5308" s="3" t="str" cm="1">
        <f t="array" ref="C5308">_xlfn.IFS(LEFT(A5308,1)="1","1+2 kvartal",LEFT(A5308,1)="2","1+2 kvartal",LEFT(A5308,1)="3","3+4 kvartal",LEFT(A5308,1)="4","3+4 kvartal")</f>
        <v>1+2 kvartal</v>
      </c>
      <c r="D5308" s="3" t="s">
        <v>105</v>
      </c>
      <c r="E5308" s="3" t="s">
        <v>9</v>
      </c>
      <c r="F5308" s="4">
        <v>165</v>
      </c>
      <c r="G5308" s="4">
        <v>1</v>
      </c>
    </row>
    <row r="5309" spans="1:7" x14ac:dyDescent="0.25">
      <c r="A5309" s="3" t="s">
        <v>109</v>
      </c>
      <c r="B5309" s="3">
        <f t="shared" si="82"/>
        <v>2024</v>
      </c>
      <c r="C5309" s="3" t="str" cm="1">
        <f t="array" ref="C5309">_xlfn.IFS(LEFT(A5309,1)="1","1+2 kvartal",LEFT(A5309,1)="2","1+2 kvartal",LEFT(A5309,1)="3","3+4 kvartal",LEFT(A5309,1)="4","3+4 kvartal")</f>
        <v>1+2 kvartal</v>
      </c>
      <c r="D5309" s="3" t="s">
        <v>105</v>
      </c>
      <c r="E5309" s="3" t="s">
        <v>10</v>
      </c>
      <c r="F5309" s="4">
        <v>355</v>
      </c>
      <c r="G5309" s="14">
        <v>1.6</v>
      </c>
    </row>
    <row r="5310" spans="1:7" x14ac:dyDescent="0.25">
      <c r="A5310" s="3" t="s">
        <v>109</v>
      </c>
      <c r="B5310" s="3">
        <f t="shared" si="82"/>
        <v>2024</v>
      </c>
      <c r="C5310" s="3" t="str" cm="1">
        <f t="array" ref="C5310">_xlfn.IFS(LEFT(A5310,1)="1","1+2 kvartal",LEFT(A5310,1)="2","1+2 kvartal",LEFT(A5310,1)="3","3+4 kvartal",LEFT(A5310,1)="4","3+4 kvartal")</f>
        <v>1+2 kvartal</v>
      </c>
      <c r="D5310" s="3" t="s">
        <v>105</v>
      </c>
      <c r="E5310" s="3" t="s">
        <v>11</v>
      </c>
      <c r="F5310" s="4">
        <v>193</v>
      </c>
      <c r="G5310" s="14">
        <v>0.7</v>
      </c>
    </row>
    <row r="5311" spans="1:7" x14ac:dyDescent="0.25">
      <c r="A5311" s="3" t="s">
        <v>109</v>
      </c>
      <c r="B5311" s="3">
        <f t="shared" si="82"/>
        <v>2024</v>
      </c>
      <c r="C5311" s="3" t="str" cm="1">
        <f t="array" ref="C5311">_xlfn.IFS(LEFT(A5311,1)="1","1+2 kvartal",LEFT(A5311,1)="2","1+2 kvartal",LEFT(A5311,1)="3","3+4 kvartal",LEFT(A5311,1)="4","3+4 kvartal")</f>
        <v>1+2 kvartal</v>
      </c>
      <c r="D5311" s="3" t="s">
        <v>105</v>
      </c>
      <c r="E5311" s="3" t="s">
        <v>12</v>
      </c>
      <c r="F5311" s="4">
        <v>212</v>
      </c>
      <c r="G5311" s="4">
        <v>1</v>
      </c>
    </row>
    <row r="5312" spans="1:7" x14ac:dyDescent="0.25">
      <c r="A5312" s="3" t="s">
        <v>109</v>
      </c>
      <c r="B5312" s="3">
        <f t="shared" si="82"/>
        <v>2024</v>
      </c>
      <c r="C5312" s="3" t="str" cm="1">
        <f t="array" ref="C5312">_xlfn.IFS(LEFT(A5312,1)="1","1+2 kvartal",LEFT(A5312,1)="2","1+2 kvartal",LEFT(A5312,1)="3","3+4 kvartal",LEFT(A5312,1)="4","3+4 kvartal")</f>
        <v>1+2 kvartal</v>
      </c>
      <c r="D5312" s="3" t="s">
        <v>105</v>
      </c>
      <c r="E5312" s="3" t="s">
        <v>13</v>
      </c>
      <c r="F5312" s="4">
        <v>67</v>
      </c>
      <c r="G5312" s="14">
        <v>0.8</v>
      </c>
    </row>
    <row r="5313" spans="1:7" x14ac:dyDescent="0.25">
      <c r="A5313" s="3" t="s">
        <v>109</v>
      </c>
      <c r="B5313" s="3">
        <f t="shared" si="82"/>
        <v>2024</v>
      </c>
      <c r="C5313" s="3" t="str" cm="1">
        <f t="array" ref="C5313">_xlfn.IFS(LEFT(A5313,1)="1","1+2 kvartal",LEFT(A5313,1)="2","1+2 kvartal",LEFT(A5313,1)="3","3+4 kvartal",LEFT(A5313,1)="4","3+4 kvartal")</f>
        <v>1+2 kvartal</v>
      </c>
      <c r="D5313" s="3" t="s">
        <v>105</v>
      </c>
      <c r="E5313" s="3" t="s">
        <v>14</v>
      </c>
      <c r="F5313" s="4">
        <v>166</v>
      </c>
      <c r="G5313" s="14">
        <v>0.6</v>
      </c>
    </row>
    <row r="5314" spans="1:7" x14ac:dyDescent="0.25">
      <c r="A5314" s="3" t="s">
        <v>109</v>
      </c>
      <c r="B5314" s="3">
        <f t="shared" si="82"/>
        <v>2024</v>
      </c>
      <c r="C5314" s="3" t="str" cm="1">
        <f t="array" ref="C5314">_xlfn.IFS(LEFT(A5314,1)="1","1+2 kvartal",LEFT(A5314,1)="2","1+2 kvartal",LEFT(A5314,1)="3","3+4 kvartal",LEFT(A5314,1)="4","3+4 kvartal")</f>
        <v>1+2 kvartal</v>
      </c>
      <c r="D5314" s="3" t="s">
        <v>105</v>
      </c>
      <c r="E5314" s="3" t="s">
        <v>15</v>
      </c>
      <c r="F5314" s="4">
        <v>696</v>
      </c>
      <c r="G5314" s="4">
        <v>1</v>
      </c>
    </row>
    <row r="5315" spans="1:7" x14ac:dyDescent="0.25">
      <c r="A5315" s="3" t="s">
        <v>109</v>
      </c>
      <c r="B5315" s="3">
        <f t="shared" si="82"/>
        <v>2024</v>
      </c>
      <c r="C5315" s="3" t="str" cm="1">
        <f t="array" ref="C5315">_xlfn.IFS(LEFT(A5315,1)="1","1+2 kvartal",LEFT(A5315,1)="2","1+2 kvartal",LEFT(A5315,1)="3","3+4 kvartal",LEFT(A5315,1)="4","3+4 kvartal")</f>
        <v>1+2 kvartal</v>
      </c>
      <c r="D5315" s="3" t="s">
        <v>105</v>
      </c>
      <c r="E5315" s="3" t="s">
        <v>16</v>
      </c>
      <c r="F5315" s="4">
        <v>26</v>
      </c>
      <c r="G5315" s="14">
        <v>1.5</v>
      </c>
    </row>
    <row r="5316" spans="1:7" x14ac:dyDescent="0.25">
      <c r="A5316" s="3" t="s">
        <v>109</v>
      </c>
      <c r="B5316" s="3">
        <f t="shared" ref="B5316:B5379" si="83">VALUE(RIGHT(A5316,4))</f>
        <v>2024</v>
      </c>
      <c r="C5316" s="3" t="str" cm="1">
        <f t="array" ref="C5316">_xlfn.IFS(LEFT(A5316,1)="1","1+2 kvartal",LEFT(A5316,1)="2","1+2 kvartal",LEFT(A5316,1)="3","3+4 kvartal",LEFT(A5316,1)="4","3+4 kvartal")</f>
        <v>1+2 kvartal</v>
      </c>
      <c r="D5316" s="3" t="s">
        <v>105</v>
      </c>
      <c r="E5316" s="3" t="s">
        <v>17</v>
      </c>
      <c r="F5316" s="4">
        <v>169</v>
      </c>
      <c r="G5316" s="14">
        <v>0.6</v>
      </c>
    </row>
    <row r="5317" spans="1:7" x14ac:dyDescent="0.25">
      <c r="A5317" s="3" t="s">
        <v>109</v>
      </c>
      <c r="B5317" s="3">
        <f t="shared" si="83"/>
        <v>2024</v>
      </c>
      <c r="C5317" s="3" t="str" cm="1">
        <f t="array" ref="C5317">_xlfn.IFS(LEFT(A5317,1)="1","1+2 kvartal",LEFT(A5317,1)="2","1+2 kvartal",LEFT(A5317,1)="3","3+4 kvartal",LEFT(A5317,1)="4","3+4 kvartal")</f>
        <v>1+2 kvartal</v>
      </c>
      <c r="D5317" s="3" t="s">
        <v>105</v>
      </c>
      <c r="E5317" s="3" t="s">
        <v>18</v>
      </c>
      <c r="F5317" s="4">
        <v>279</v>
      </c>
      <c r="G5317" s="14">
        <v>1.2</v>
      </c>
    </row>
    <row r="5318" spans="1:7" x14ac:dyDescent="0.25">
      <c r="A5318" s="3" t="s">
        <v>109</v>
      </c>
      <c r="B5318" s="3">
        <f t="shared" si="83"/>
        <v>2024</v>
      </c>
      <c r="C5318" s="3" t="str" cm="1">
        <f t="array" ref="C5318">_xlfn.IFS(LEFT(A5318,1)="1","1+2 kvartal",LEFT(A5318,1)="2","1+2 kvartal",LEFT(A5318,1)="3","3+4 kvartal",LEFT(A5318,1)="4","3+4 kvartal")</f>
        <v>1+2 kvartal</v>
      </c>
      <c r="D5318" s="3" t="s">
        <v>105</v>
      </c>
      <c r="E5318" s="3" t="s">
        <v>19</v>
      </c>
      <c r="F5318" s="4">
        <v>165</v>
      </c>
      <c r="G5318" s="14">
        <v>0.7</v>
      </c>
    </row>
    <row r="5319" spans="1:7" x14ac:dyDescent="0.25">
      <c r="A5319" s="3" t="s">
        <v>109</v>
      </c>
      <c r="B5319" s="3">
        <f t="shared" si="83"/>
        <v>2024</v>
      </c>
      <c r="C5319" s="3" t="str" cm="1">
        <f t="array" ref="C5319">_xlfn.IFS(LEFT(A5319,1)="1","1+2 kvartal",LEFT(A5319,1)="2","1+2 kvartal",LEFT(A5319,1)="3","3+4 kvartal",LEFT(A5319,1)="4","3+4 kvartal")</f>
        <v>1+2 kvartal</v>
      </c>
      <c r="D5319" s="3" t="s">
        <v>105</v>
      </c>
      <c r="E5319" s="3" t="s">
        <v>20</v>
      </c>
      <c r="F5319" s="4">
        <v>364</v>
      </c>
      <c r="G5319" s="14">
        <v>1.1000000000000001</v>
      </c>
    </row>
    <row r="5320" spans="1:7" x14ac:dyDescent="0.25">
      <c r="A5320" s="3" t="s">
        <v>109</v>
      </c>
      <c r="B5320" s="3">
        <f t="shared" si="83"/>
        <v>2024</v>
      </c>
      <c r="C5320" s="3" t="str" cm="1">
        <f t="array" ref="C5320">_xlfn.IFS(LEFT(A5320,1)="1","1+2 kvartal",LEFT(A5320,1)="2","1+2 kvartal",LEFT(A5320,1)="3","3+4 kvartal",LEFT(A5320,1)="4","3+4 kvartal")</f>
        <v>1+2 kvartal</v>
      </c>
      <c r="D5320" s="3" t="s">
        <v>105</v>
      </c>
      <c r="E5320" s="3" t="s">
        <v>21</v>
      </c>
      <c r="F5320" s="4">
        <v>232</v>
      </c>
      <c r="G5320" s="14">
        <v>0.3</v>
      </c>
    </row>
    <row r="5321" spans="1:7" x14ac:dyDescent="0.25">
      <c r="A5321" s="3" t="s">
        <v>109</v>
      </c>
      <c r="B5321" s="3">
        <f t="shared" si="83"/>
        <v>2024</v>
      </c>
      <c r="C5321" s="3" t="str" cm="1">
        <f t="array" ref="C5321">_xlfn.IFS(LEFT(A5321,1)="1","1+2 kvartal",LEFT(A5321,1)="2","1+2 kvartal",LEFT(A5321,1)="3","3+4 kvartal",LEFT(A5321,1)="4","3+4 kvartal")</f>
        <v>1+2 kvartal</v>
      </c>
      <c r="D5321" s="3" t="s">
        <v>105</v>
      </c>
      <c r="E5321" s="3" t="s">
        <v>22</v>
      </c>
      <c r="F5321" s="4">
        <v>381</v>
      </c>
      <c r="G5321" s="14">
        <v>1.1000000000000001</v>
      </c>
    </row>
    <row r="5322" spans="1:7" x14ac:dyDescent="0.25">
      <c r="A5322" s="3" t="s">
        <v>109</v>
      </c>
      <c r="B5322" s="3">
        <f t="shared" si="83"/>
        <v>2024</v>
      </c>
      <c r="C5322" s="3" t="str" cm="1">
        <f t="array" ref="C5322">_xlfn.IFS(LEFT(A5322,1)="1","1+2 kvartal",LEFT(A5322,1)="2","1+2 kvartal",LEFT(A5322,1)="3","3+4 kvartal",LEFT(A5322,1)="4","3+4 kvartal")</f>
        <v>1+2 kvartal</v>
      </c>
      <c r="D5322" s="3" t="s">
        <v>105</v>
      </c>
      <c r="E5322" s="3" t="s">
        <v>23</v>
      </c>
      <c r="F5322" s="4">
        <v>331</v>
      </c>
      <c r="G5322" s="14">
        <v>1.2</v>
      </c>
    </row>
    <row r="5323" spans="1:7" x14ac:dyDescent="0.25">
      <c r="A5323" s="3" t="s">
        <v>109</v>
      </c>
      <c r="B5323" s="3">
        <f t="shared" si="83"/>
        <v>2024</v>
      </c>
      <c r="C5323" s="3" t="str" cm="1">
        <f t="array" ref="C5323">_xlfn.IFS(LEFT(A5323,1)="1","1+2 kvartal",LEFT(A5323,1)="2","1+2 kvartal",LEFT(A5323,1)="3","3+4 kvartal",LEFT(A5323,1)="4","3+4 kvartal")</f>
        <v>1+2 kvartal</v>
      </c>
      <c r="D5323" s="3" t="s">
        <v>105</v>
      </c>
      <c r="E5323" s="3" t="s">
        <v>24</v>
      </c>
      <c r="F5323" s="4">
        <v>130</v>
      </c>
      <c r="G5323" s="14">
        <v>0.5</v>
      </c>
    </row>
    <row r="5324" spans="1:7" x14ac:dyDescent="0.25">
      <c r="A5324" s="3" t="s">
        <v>109</v>
      </c>
      <c r="B5324" s="3">
        <f t="shared" si="83"/>
        <v>2024</v>
      </c>
      <c r="C5324" s="3" t="str" cm="1">
        <f t="array" ref="C5324">_xlfn.IFS(LEFT(A5324,1)="1","1+2 kvartal",LEFT(A5324,1)="2","1+2 kvartal",LEFT(A5324,1)="3","3+4 kvartal",LEFT(A5324,1)="4","3+4 kvartal")</f>
        <v>1+2 kvartal</v>
      </c>
      <c r="D5324" s="3" t="s">
        <v>105</v>
      </c>
      <c r="E5324" s="3" t="s">
        <v>25</v>
      </c>
      <c r="F5324" s="4">
        <v>325</v>
      </c>
      <c r="G5324" s="4">
        <v>1</v>
      </c>
    </row>
    <row r="5325" spans="1:7" x14ac:dyDescent="0.25">
      <c r="A5325" s="3" t="s">
        <v>109</v>
      </c>
      <c r="B5325" s="3">
        <f t="shared" si="83"/>
        <v>2024</v>
      </c>
      <c r="C5325" s="3" t="str" cm="1">
        <f t="array" ref="C5325">_xlfn.IFS(LEFT(A5325,1)="1","1+2 kvartal",LEFT(A5325,1)="2","1+2 kvartal",LEFT(A5325,1)="3","3+4 kvartal",LEFT(A5325,1)="4","3+4 kvartal")</f>
        <v>1+2 kvartal</v>
      </c>
      <c r="D5325" s="3" t="s">
        <v>105</v>
      </c>
      <c r="E5325" s="3" t="s">
        <v>26</v>
      </c>
      <c r="F5325" s="4">
        <v>146</v>
      </c>
      <c r="G5325" s="14">
        <v>0.3</v>
      </c>
    </row>
    <row r="5326" spans="1:7" x14ac:dyDescent="0.25">
      <c r="A5326" s="3" t="s">
        <v>109</v>
      </c>
      <c r="B5326" s="3">
        <f t="shared" si="83"/>
        <v>2024</v>
      </c>
      <c r="C5326" s="3" t="str" cm="1">
        <f t="array" ref="C5326">_xlfn.IFS(LEFT(A5326,1)="1","1+2 kvartal",LEFT(A5326,1)="2","1+2 kvartal",LEFT(A5326,1)="3","3+4 kvartal",LEFT(A5326,1)="4","3+4 kvartal")</f>
        <v>1+2 kvartal</v>
      </c>
      <c r="D5326" s="3" t="s">
        <v>105</v>
      </c>
      <c r="E5326" s="3" t="s">
        <v>27</v>
      </c>
      <c r="F5326" s="4">
        <v>258</v>
      </c>
      <c r="G5326" s="14">
        <v>0.6</v>
      </c>
    </row>
    <row r="5327" spans="1:7" x14ac:dyDescent="0.25">
      <c r="A5327" s="3" t="s">
        <v>109</v>
      </c>
      <c r="B5327" s="3">
        <f t="shared" si="83"/>
        <v>2024</v>
      </c>
      <c r="C5327" s="3" t="str" cm="1">
        <f t="array" ref="C5327">_xlfn.IFS(LEFT(A5327,1)="1","1+2 kvartal",LEFT(A5327,1)="2","1+2 kvartal",LEFT(A5327,1)="3","3+4 kvartal",LEFT(A5327,1)="4","3+4 kvartal")</f>
        <v>1+2 kvartal</v>
      </c>
      <c r="D5327" s="3" t="s">
        <v>105</v>
      </c>
      <c r="E5327" s="3" t="s">
        <v>28</v>
      </c>
      <c r="F5327" s="4">
        <v>92</v>
      </c>
      <c r="G5327" s="14">
        <v>0.6</v>
      </c>
    </row>
    <row r="5328" spans="1:7" x14ac:dyDescent="0.25">
      <c r="A5328" s="3" t="s">
        <v>109</v>
      </c>
      <c r="B5328" s="3">
        <f t="shared" si="83"/>
        <v>2024</v>
      </c>
      <c r="C5328" s="3" t="str" cm="1">
        <f t="array" ref="C5328">_xlfn.IFS(LEFT(A5328,1)="1","1+2 kvartal",LEFT(A5328,1)="2","1+2 kvartal",LEFT(A5328,1)="3","3+4 kvartal",LEFT(A5328,1)="4","3+4 kvartal")</f>
        <v>1+2 kvartal</v>
      </c>
      <c r="D5328" s="3" t="s">
        <v>105</v>
      </c>
      <c r="E5328" s="3" t="s">
        <v>29</v>
      </c>
      <c r="F5328" s="4">
        <v>199</v>
      </c>
      <c r="G5328" s="14">
        <v>0.6</v>
      </c>
    </row>
    <row r="5329" spans="1:7" x14ac:dyDescent="0.25">
      <c r="A5329" s="3" t="s">
        <v>109</v>
      </c>
      <c r="B5329" s="3">
        <f t="shared" si="83"/>
        <v>2024</v>
      </c>
      <c r="C5329" s="3" t="str" cm="1">
        <f t="array" ref="C5329">_xlfn.IFS(LEFT(A5329,1)="1","1+2 kvartal",LEFT(A5329,1)="2","1+2 kvartal",LEFT(A5329,1)="3","3+4 kvartal",LEFT(A5329,1)="4","3+4 kvartal")</f>
        <v>1+2 kvartal</v>
      </c>
      <c r="D5329" s="3" t="s">
        <v>105</v>
      </c>
      <c r="E5329" s="3" t="s">
        <v>30</v>
      </c>
      <c r="F5329" s="4">
        <v>287</v>
      </c>
      <c r="G5329" s="14">
        <v>1.2</v>
      </c>
    </row>
    <row r="5330" spans="1:7" x14ac:dyDescent="0.25">
      <c r="A5330" s="3" t="s">
        <v>109</v>
      </c>
      <c r="B5330" s="3">
        <f t="shared" si="83"/>
        <v>2024</v>
      </c>
      <c r="C5330" s="3" t="str" cm="1">
        <f t="array" ref="C5330">_xlfn.IFS(LEFT(A5330,1)="1","1+2 kvartal",LEFT(A5330,1)="2","1+2 kvartal",LEFT(A5330,1)="3","3+4 kvartal",LEFT(A5330,1)="4","3+4 kvartal")</f>
        <v>1+2 kvartal</v>
      </c>
      <c r="D5330" s="3" t="s">
        <v>105</v>
      </c>
      <c r="E5330" s="3" t="s">
        <v>31</v>
      </c>
      <c r="F5330" s="4">
        <v>509</v>
      </c>
      <c r="G5330" s="14">
        <v>1.4</v>
      </c>
    </row>
    <row r="5331" spans="1:7" x14ac:dyDescent="0.25">
      <c r="A5331" s="3" t="s">
        <v>109</v>
      </c>
      <c r="B5331" s="3">
        <f t="shared" si="83"/>
        <v>2024</v>
      </c>
      <c r="C5331" s="3" t="str" cm="1">
        <f t="array" ref="C5331">_xlfn.IFS(LEFT(A5331,1)="1","1+2 kvartal",LEFT(A5331,1)="2","1+2 kvartal",LEFT(A5331,1)="3","3+4 kvartal",LEFT(A5331,1)="4","3+4 kvartal")</f>
        <v>1+2 kvartal</v>
      </c>
      <c r="D5331" s="3" t="s">
        <v>105</v>
      </c>
      <c r="E5331" s="3" t="s">
        <v>32</v>
      </c>
      <c r="F5331" s="4">
        <v>431</v>
      </c>
      <c r="G5331" s="14">
        <v>1.3</v>
      </c>
    </row>
    <row r="5332" spans="1:7" x14ac:dyDescent="0.25">
      <c r="A5332" s="3" t="s">
        <v>109</v>
      </c>
      <c r="B5332" s="3">
        <f t="shared" si="83"/>
        <v>2024</v>
      </c>
      <c r="C5332" s="3" t="str" cm="1">
        <f t="array" ref="C5332">_xlfn.IFS(LEFT(A5332,1)="1","1+2 kvartal",LEFT(A5332,1)="2","1+2 kvartal",LEFT(A5332,1)="3","3+4 kvartal",LEFT(A5332,1)="4","3+4 kvartal")</f>
        <v>1+2 kvartal</v>
      </c>
      <c r="D5332" s="3" t="s">
        <v>105</v>
      </c>
      <c r="E5332" s="3" t="s">
        <v>33</v>
      </c>
      <c r="F5332" s="4">
        <v>263</v>
      </c>
      <c r="G5332" s="14">
        <v>1.4</v>
      </c>
    </row>
    <row r="5333" spans="1:7" x14ac:dyDescent="0.25">
      <c r="A5333" s="3" t="s">
        <v>109</v>
      </c>
      <c r="B5333" s="3">
        <f t="shared" si="83"/>
        <v>2024</v>
      </c>
      <c r="C5333" s="3" t="str" cm="1">
        <f t="array" ref="C5333">_xlfn.IFS(LEFT(A5333,1)="1","1+2 kvartal",LEFT(A5333,1)="2","1+2 kvartal",LEFT(A5333,1)="3","3+4 kvartal",LEFT(A5333,1)="4","3+4 kvartal")</f>
        <v>1+2 kvartal</v>
      </c>
      <c r="D5333" s="3" t="s">
        <v>105</v>
      </c>
      <c r="E5333" s="3" t="s">
        <v>34</v>
      </c>
      <c r="F5333" s="4">
        <v>278</v>
      </c>
      <c r="G5333" s="14">
        <v>0.9</v>
      </c>
    </row>
    <row r="5334" spans="1:7" x14ac:dyDescent="0.25">
      <c r="A5334" s="3" t="s">
        <v>109</v>
      </c>
      <c r="B5334" s="3">
        <f t="shared" si="83"/>
        <v>2024</v>
      </c>
      <c r="C5334" s="3" t="str" cm="1">
        <f t="array" ref="C5334">_xlfn.IFS(LEFT(A5334,1)="1","1+2 kvartal",LEFT(A5334,1)="2","1+2 kvartal",LEFT(A5334,1)="3","3+4 kvartal",LEFT(A5334,1)="4","3+4 kvartal")</f>
        <v>1+2 kvartal</v>
      </c>
      <c r="D5334" s="3" t="s">
        <v>105</v>
      </c>
      <c r="E5334" s="3" t="s">
        <v>35</v>
      </c>
      <c r="F5334" s="4">
        <v>356</v>
      </c>
      <c r="G5334" s="14">
        <v>0.9</v>
      </c>
    </row>
    <row r="5335" spans="1:7" x14ac:dyDescent="0.25">
      <c r="A5335" s="3" t="s">
        <v>109</v>
      </c>
      <c r="B5335" s="3">
        <f t="shared" si="83"/>
        <v>2024</v>
      </c>
      <c r="C5335" s="3" t="str" cm="1">
        <f t="array" ref="C5335">_xlfn.IFS(LEFT(A5335,1)="1","1+2 kvartal",LEFT(A5335,1)="2","1+2 kvartal",LEFT(A5335,1)="3","3+4 kvartal",LEFT(A5335,1)="4","3+4 kvartal")</f>
        <v>1+2 kvartal</v>
      </c>
      <c r="D5335" s="3" t="s">
        <v>105</v>
      </c>
      <c r="E5335" s="3" t="s">
        <v>36</v>
      </c>
      <c r="F5335" s="4">
        <v>128</v>
      </c>
      <c r="G5335" s="14">
        <v>0.7</v>
      </c>
    </row>
    <row r="5336" spans="1:7" x14ac:dyDescent="0.25">
      <c r="A5336" s="3" t="s">
        <v>109</v>
      </c>
      <c r="B5336" s="3">
        <f t="shared" si="83"/>
        <v>2024</v>
      </c>
      <c r="C5336" s="3" t="str" cm="1">
        <f t="array" ref="C5336">_xlfn.IFS(LEFT(A5336,1)="1","1+2 kvartal",LEFT(A5336,1)="2","1+2 kvartal",LEFT(A5336,1)="3","3+4 kvartal",LEFT(A5336,1)="4","3+4 kvartal")</f>
        <v>1+2 kvartal</v>
      </c>
      <c r="D5336" s="3" t="s">
        <v>105</v>
      </c>
      <c r="E5336" s="3" t="s">
        <v>37</v>
      </c>
      <c r="F5336" s="4">
        <v>508</v>
      </c>
      <c r="G5336" s="14">
        <v>0.9</v>
      </c>
    </row>
    <row r="5337" spans="1:7" x14ac:dyDescent="0.25">
      <c r="A5337" s="3" t="s">
        <v>109</v>
      </c>
      <c r="B5337" s="3">
        <f t="shared" si="83"/>
        <v>2024</v>
      </c>
      <c r="C5337" s="3" t="str" cm="1">
        <f t="array" ref="C5337">_xlfn.IFS(LEFT(A5337,1)="1","1+2 kvartal",LEFT(A5337,1)="2","1+2 kvartal",LEFT(A5337,1)="3","3+4 kvartal",LEFT(A5337,1)="4","3+4 kvartal")</f>
        <v>1+2 kvartal</v>
      </c>
      <c r="D5337" s="3" t="s">
        <v>105</v>
      </c>
      <c r="E5337" s="3" t="s">
        <v>38</v>
      </c>
      <c r="F5337" s="4">
        <v>204</v>
      </c>
      <c r="G5337" s="14">
        <v>0.6</v>
      </c>
    </row>
    <row r="5338" spans="1:7" x14ac:dyDescent="0.25">
      <c r="A5338" s="3" t="s">
        <v>109</v>
      </c>
      <c r="B5338" s="3">
        <f t="shared" si="83"/>
        <v>2024</v>
      </c>
      <c r="C5338" s="3" t="str" cm="1">
        <f t="array" ref="C5338">_xlfn.IFS(LEFT(A5338,1)="1","1+2 kvartal",LEFT(A5338,1)="2","1+2 kvartal",LEFT(A5338,1)="3","3+4 kvartal",LEFT(A5338,1)="4","3+4 kvartal")</f>
        <v>1+2 kvartal</v>
      </c>
      <c r="D5338" s="3" t="s">
        <v>105</v>
      </c>
      <c r="E5338" s="3" t="s">
        <v>39</v>
      </c>
      <c r="F5338" s="4">
        <v>449</v>
      </c>
      <c r="G5338" s="14">
        <v>1.2</v>
      </c>
    </row>
    <row r="5339" spans="1:7" x14ac:dyDescent="0.25">
      <c r="A5339" s="3" t="s">
        <v>109</v>
      </c>
      <c r="B5339" s="3">
        <f t="shared" si="83"/>
        <v>2024</v>
      </c>
      <c r="C5339" s="3" t="str" cm="1">
        <f t="array" ref="C5339">_xlfn.IFS(LEFT(A5339,1)="1","1+2 kvartal",LEFT(A5339,1)="2","1+2 kvartal",LEFT(A5339,1)="3","3+4 kvartal",LEFT(A5339,1)="4","3+4 kvartal")</f>
        <v>1+2 kvartal</v>
      </c>
      <c r="D5339" s="3" t="s">
        <v>105</v>
      </c>
      <c r="E5339" s="3" t="s">
        <v>40</v>
      </c>
      <c r="F5339" s="4">
        <v>389</v>
      </c>
      <c r="G5339" s="14">
        <v>0.8</v>
      </c>
    </row>
    <row r="5340" spans="1:7" x14ac:dyDescent="0.25">
      <c r="A5340" s="3" t="s">
        <v>109</v>
      </c>
      <c r="B5340" s="3">
        <f t="shared" si="83"/>
        <v>2024</v>
      </c>
      <c r="C5340" s="3" t="str" cm="1">
        <f t="array" ref="C5340">_xlfn.IFS(LEFT(A5340,1)="1","1+2 kvartal",LEFT(A5340,1)="2","1+2 kvartal",LEFT(A5340,1)="3","3+4 kvartal",LEFT(A5340,1)="4","3+4 kvartal")</f>
        <v>1+2 kvartal</v>
      </c>
      <c r="D5340" s="3" t="s">
        <v>105</v>
      </c>
      <c r="E5340" s="3" t="s">
        <v>41</v>
      </c>
      <c r="F5340" s="4">
        <v>375</v>
      </c>
      <c r="G5340" s="4">
        <v>1</v>
      </c>
    </row>
    <row r="5341" spans="1:7" x14ac:dyDescent="0.25">
      <c r="A5341" s="3" t="s">
        <v>109</v>
      </c>
      <c r="B5341" s="3">
        <f t="shared" si="83"/>
        <v>2024</v>
      </c>
      <c r="C5341" s="3" t="str" cm="1">
        <f t="array" ref="C5341">_xlfn.IFS(LEFT(A5341,1)="1","1+2 kvartal",LEFT(A5341,1)="2","1+2 kvartal",LEFT(A5341,1)="3","3+4 kvartal",LEFT(A5341,1)="4","3+4 kvartal")</f>
        <v>1+2 kvartal</v>
      </c>
      <c r="D5341" s="3" t="s">
        <v>105</v>
      </c>
      <c r="E5341" s="3" t="s">
        <v>42</v>
      </c>
      <c r="F5341" s="4">
        <v>427</v>
      </c>
      <c r="G5341" s="14">
        <v>0.7</v>
      </c>
    </row>
    <row r="5342" spans="1:7" x14ac:dyDescent="0.25">
      <c r="A5342" s="3" t="s">
        <v>109</v>
      </c>
      <c r="B5342" s="3">
        <f t="shared" si="83"/>
        <v>2024</v>
      </c>
      <c r="C5342" s="3" t="str" cm="1">
        <f t="array" ref="C5342">_xlfn.IFS(LEFT(A5342,1)="1","1+2 kvartal",LEFT(A5342,1)="2","1+2 kvartal",LEFT(A5342,1)="3","3+4 kvartal",LEFT(A5342,1)="4","3+4 kvartal")</f>
        <v>1+2 kvartal</v>
      </c>
      <c r="D5342" s="3" t="s">
        <v>105</v>
      </c>
      <c r="E5342" s="3" t="s">
        <v>43</v>
      </c>
      <c r="F5342" s="4">
        <v>274</v>
      </c>
      <c r="G5342" s="14">
        <v>0.8</v>
      </c>
    </row>
    <row r="5343" spans="1:7" x14ac:dyDescent="0.25">
      <c r="A5343" s="3" t="s">
        <v>109</v>
      </c>
      <c r="B5343" s="3">
        <f t="shared" si="83"/>
        <v>2024</v>
      </c>
      <c r="C5343" s="3" t="str" cm="1">
        <f t="array" ref="C5343">_xlfn.IFS(LEFT(A5343,1)="1","1+2 kvartal",LEFT(A5343,1)="2","1+2 kvartal",LEFT(A5343,1)="3","3+4 kvartal",LEFT(A5343,1)="4","3+4 kvartal")</f>
        <v>1+2 kvartal</v>
      </c>
      <c r="D5343" s="3" t="s">
        <v>105</v>
      </c>
      <c r="E5343" s="3" t="s">
        <v>44</v>
      </c>
      <c r="F5343" s="4">
        <v>195</v>
      </c>
      <c r="G5343" s="14">
        <v>0.5</v>
      </c>
    </row>
    <row r="5344" spans="1:7" x14ac:dyDescent="0.25">
      <c r="A5344" s="3" t="s">
        <v>109</v>
      </c>
      <c r="B5344" s="3">
        <f t="shared" si="83"/>
        <v>2024</v>
      </c>
      <c r="C5344" s="3" t="str" cm="1">
        <f t="array" ref="C5344">_xlfn.IFS(LEFT(A5344,1)="1","1+2 kvartal",LEFT(A5344,1)="2","1+2 kvartal",LEFT(A5344,1)="3","3+4 kvartal",LEFT(A5344,1)="4","3+4 kvartal")</f>
        <v>1+2 kvartal</v>
      </c>
      <c r="D5344" s="3" t="s">
        <v>105</v>
      </c>
      <c r="E5344" s="3" t="s">
        <v>45</v>
      </c>
      <c r="F5344" s="4">
        <v>64</v>
      </c>
      <c r="G5344" s="14">
        <v>0.5</v>
      </c>
    </row>
    <row r="5345" spans="1:7" x14ac:dyDescent="0.25">
      <c r="A5345" s="3" t="s">
        <v>109</v>
      </c>
      <c r="B5345" s="3">
        <f t="shared" si="83"/>
        <v>2024</v>
      </c>
      <c r="C5345" s="3" t="str" cm="1">
        <f t="array" ref="C5345">_xlfn.IFS(LEFT(A5345,1)="1","1+2 kvartal",LEFT(A5345,1)="2","1+2 kvartal",LEFT(A5345,1)="3","3+4 kvartal",LEFT(A5345,1)="4","3+4 kvartal")</f>
        <v>1+2 kvartal</v>
      </c>
      <c r="D5345" s="3" t="s">
        <v>105</v>
      </c>
      <c r="E5345" s="3" t="s">
        <v>46</v>
      </c>
      <c r="F5345" s="4">
        <v>263</v>
      </c>
      <c r="G5345" s="4">
        <v>1</v>
      </c>
    </row>
    <row r="5346" spans="1:7" x14ac:dyDescent="0.25">
      <c r="A5346" s="3" t="s">
        <v>109</v>
      </c>
      <c r="B5346" s="3">
        <f t="shared" si="83"/>
        <v>2024</v>
      </c>
      <c r="C5346" s="3" t="str" cm="1">
        <f t="array" ref="C5346">_xlfn.IFS(LEFT(A5346,1)="1","1+2 kvartal",LEFT(A5346,1)="2","1+2 kvartal",LEFT(A5346,1)="3","3+4 kvartal",LEFT(A5346,1)="4","3+4 kvartal")</f>
        <v>1+2 kvartal</v>
      </c>
      <c r="D5346" s="3" t="s">
        <v>105</v>
      </c>
      <c r="E5346" s="3" t="s">
        <v>47</v>
      </c>
      <c r="F5346" s="4">
        <v>90</v>
      </c>
      <c r="G5346" s="14">
        <v>0.6</v>
      </c>
    </row>
    <row r="5347" spans="1:7" x14ac:dyDescent="0.25">
      <c r="A5347" s="3" t="s">
        <v>109</v>
      </c>
      <c r="B5347" s="3">
        <f t="shared" si="83"/>
        <v>2024</v>
      </c>
      <c r="C5347" s="3" t="str" cm="1">
        <f t="array" ref="C5347">_xlfn.IFS(LEFT(A5347,1)="1","1+2 kvartal",LEFT(A5347,1)="2","1+2 kvartal",LEFT(A5347,1)="3","3+4 kvartal",LEFT(A5347,1)="4","3+4 kvartal")</f>
        <v>1+2 kvartal</v>
      </c>
      <c r="D5347" s="3" t="s">
        <v>105</v>
      </c>
      <c r="E5347" s="3" t="s">
        <v>48</v>
      </c>
      <c r="F5347" s="4">
        <v>275</v>
      </c>
      <c r="G5347" s="14">
        <v>1.2</v>
      </c>
    </row>
    <row r="5348" spans="1:7" x14ac:dyDescent="0.25">
      <c r="A5348" s="3" t="s">
        <v>109</v>
      </c>
      <c r="B5348" s="3">
        <f t="shared" si="83"/>
        <v>2024</v>
      </c>
      <c r="C5348" s="3" t="str" cm="1">
        <f t="array" ref="C5348">_xlfn.IFS(LEFT(A5348,1)="1","1+2 kvartal",LEFT(A5348,1)="2","1+2 kvartal",LEFT(A5348,1)="3","3+4 kvartal",LEFT(A5348,1)="4","3+4 kvartal")</f>
        <v>1+2 kvartal</v>
      </c>
      <c r="D5348" s="3" t="s">
        <v>105</v>
      </c>
      <c r="E5348" s="3" t="s">
        <v>49</v>
      </c>
      <c r="F5348" s="4">
        <v>349</v>
      </c>
      <c r="G5348" s="14">
        <v>1.2</v>
      </c>
    </row>
    <row r="5349" spans="1:7" x14ac:dyDescent="0.25">
      <c r="A5349" s="3" t="s">
        <v>109</v>
      </c>
      <c r="B5349" s="3">
        <f t="shared" si="83"/>
        <v>2024</v>
      </c>
      <c r="C5349" s="3" t="str" cm="1">
        <f t="array" ref="C5349">_xlfn.IFS(LEFT(A5349,1)="1","1+2 kvartal",LEFT(A5349,1)="2","1+2 kvartal",LEFT(A5349,1)="3","3+4 kvartal",LEFT(A5349,1)="4","3+4 kvartal")</f>
        <v>1+2 kvartal</v>
      </c>
      <c r="D5349" s="3" t="s">
        <v>105</v>
      </c>
      <c r="E5349" s="3" t="s">
        <v>50</v>
      </c>
      <c r="F5349" s="4">
        <v>183</v>
      </c>
      <c r="G5349" s="14">
        <v>1.3</v>
      </c>
    </row>
    <row r="5350" spans="1:7" x14ac:dyDescent="0.25">
      <c r="A5350" s="3" t="s">
        <v>109</v>
      </c>
      <c r="B5350" s="3">
        <f t="shared" si="83"/>
        <v>2024</v>
      </c>
      <c r="C5350" s="3" t="str" cm="1">
        <f t="array" ref="C5350">_xlfn.IFS(LEFT(A5350,1)="1","1+2 kvartal",LEFT(A5350,1)="2","1+2 kvartal",LEFT(A5350,1)="3","3+4 kvartal",LEFT(A5350,1)="4","3+4 kvartal")</f>
        <v>1+2 kvartal</v>
      </c>
      <c r="D5350" s="3" t="s">
        <v>105</v>
      </c>
      <c r="E5350" s="3" t="s">
        <v>51</v>
      </c>
      <c r="F5350" s="4">
        <v>489</v>
      </c>
      <c r="G5350" s="14">
        <v>0.8</v>
      </c>
    </row>
    <row r="5351" spans="1:7" x14ac:dyDescent="0.25">
      <c r="A5351" s="3" t="s">
        <v>109</v>
      </c>
      <c r="B5351" s="3">
        <f t="shared" si="83"/>
        <v>2024</v>
      </c>
      <c r="C5351" s="3" t="str" cm="1">
        <f t="array" ref="C5351">_xlfn.IFS(LEFT(A5351,1)="1","1+2 kvartal",LEFT(A5351,1)="2","1+2 kvartal",LEFT(A5351,1)="3","3+4 kvartal",LEFT(A5351,1)="4","3+4 kvartal")</f>
        <v>1+2 kvartal</v>
      </c>
      <c r="D5351" s="3" t="s">
        <v>105</v>
      </c>
      <c r="E5351" s="3" t="s">
        <v>52</v>
      </c>
      <c r="F5351" s="4">
        <v>1412</v>
      </c>
      <c r="G5351" s="14">
        <v>0.3</v>
      </c>
    </row>
    <row r="5352" spans="1:7" x14ac:dyDescent="0.25">
      <c r="A5352" s="3" t="s">
        <v>109</v>
      </c>
      <c r="B5352" s="3">
        <f t="shared" si="83"/>
        <v>2024</v>
      </c>
      <c r="C5352" s="3" t="str" cm="1">
        <f t="array" ref="C5352">_xlfn.IFS(LEFT(A5352,1)="1","1+2 kvartal",LEFT(A5352,1)="2","1+2 kvartal",LEFT(A5352,1)="3","3+4 kvartal",LEFT(A5352,1)="4","3+4 kvartal")</f>
        <v>1+2 kvartal</v>
      </c>
      <c r="D5352" s="3" t="s">
        <v>105</v>
      </c>
      <c r="E5352" s="3" t="s">
        <v>53</v>
      </c>
      <c r="F5352" s="4">
        <v>287</v>
      </c>
      <c r="G5352" s="14">
        <v>0.7</v>
      </c>
    </row>
    <row r="5353" spans="1:7" x14ac:dyDescent="0.25">
      <c r="A5353" s="3" t="s">
        <v>109</v>
      </c>
      <c r="B5353" s="3">
        <f t="shared" si="83"/>
        <v>2024</v>
      </c>
      <c r="C5353" s="3" t="str" cm="1">
        <f t="array" ref="C5353">_xlfn.IFS(LEFT(A5353,1)="1","1+2 kvartal",LEFT(A5353,1)="2","1+2 kvartal",LEFT(A5353,1)="3","3+4 kvartal",LEFT(A5353,1)="4","3+4 kvartal")</f>
        <v>1+2 kvartal</v>
      </c>
      <c r="D5353" s="3" t="s">
        <v>105</v>
      </c>
      <c r="E5353" s="3" t="s">
        <v>54</v>
      </c>
      <c r="F5353" s="4">
        <v>145</v>
      </c>
      <c r="G5353" s="14">
        <v>2.1</v>
      </c>
    </row>
    <row r="5354" spans="1:7" x14ac:dyDescent="0.25">
      <c r="A5354" s="3" t="s">
        <v>109</v>
      </c>
      <c r="B5354" s="3">
        <f t="shared" si="83"/>
        <v>2024</v>
      </c>
      <c r="C5354" s="3" t="str" cm="1">
        <f t="array" ref="C5354">_xlfn.IFS(LEFT(A5354,1)="1","1+2 kvartal",LEFT(A5354,1)="2","1+2 kvartal",LEFT(A5354,1)="3","3+4 kvartal",LEFT(A5354,1)="4","3+4 kvartal")</f>
        <v>1+2 kvartal</v>
      </c>
      <c r="D5354" s="3" t="s">
        <v>105</v>
      </c>
      <c r="E5354" s="3" t="s">
        <v>55</v>
      </c>
      <c r="F5354" s="4">
        <v>133</v>
      </c>
      <c r="G5354" s="14">
        <v>0.7</v>
      </c>
    </row>
    <row r="5355" spans="1:7" x14ac:dyDescent="0.25">
      <c r="A5355" s="3" t="s">
        <v>109</v>
      </c>
      <c r="B5355" s="3">
        <f t="shared" si="83"/>
        <v>2024</v>
      </c>
      <c r="C5355" s="3" t="str" cm="1">
        <f t="array" ref="C5355">_xlfn.IFS(LEFT(A5355,1)="1","1+2 kvartal",LEFT(A5355,1)="2","1+2 kvartal",LEFT(A5355,1)="3","3+4 kvartal",LEFT(A5355,1)="4","3+4 kvartal")</f>
        <v>1+2 kvartal</v>
      </c>
      <c r="D5355" s="3" t="s">
        <v>105</v>
      </c>
      <c r="E5355" s="3" t="s">
        <v>56</v>
      </c>
      <c r="F5355" s="4">
        <v>118</v>
      </c>
      <c r="G5355" s="4">
        <v>1</v>
      </c>
    </row>
    <row r="5356" spans="1:7" x14ac:dyDescent="0.25">
      <c r="A5356" s="3" t="s">
        <v>109</v>
      </c>
      <c r="B5356" s="3">
        <f t="shared" si="83"/>
        <v>2024</v>
      </c>
      <c r="C5356" s="3" t="str" cm="1">
        <f t="array" ref="C5356">_xlfn.IFS(LEFT(A5356,1)="1","1+2 kvartal",LEFT(A5356,1)="2","1+2 kvartal",LEFT(A5356,1)="3","3+4 kvartal",LEFT(A5356,1)="4","3+4 kvartal")</f>
        <v>1+2 kvartal</v>
      </c>
      <c r="D5356" s="3" t="s">
        <v>105</v>
      </c>
      <c r="E5356" s="3" t="s">
        <v>57</v>
      </c>
      <c r="F5356" s="4">
        <v>413</v>
      </c>
      <c r="G5356" s="14">
        <v>1.8</v>
      </c>
    </row>
    <row r="5357" spans="1:7" x14ac:dyDescent="0.25">
      <c r="A5357" s="3" t="s">
        <v>109</v>
      </c>
      <c r="B5357" s="3">
        <f t="shared" si="83"/>
        <v>2024</v>
      </c>
      <c r="C5357" s="3" t="str" cm="1">
        <f t="array" ref="C5357">_xlfn.IFS(LEFT(A5357,1)="1","1+2 kvartal",LEFT(A5357,1)="2","1+2 kvartal",LEFT(A5357,1)="3","3+4 kvartal",LEFT(A5357,1)="4","3+4 kvartal")</f>
        <v>1+2 kvartal</v>
      </c>
      <c r="D5357" s="3" t="s">
        <v>105</v>
      </c>
      <c r="E5357" s="3" t="s">
        <v>58</v>
      </c>
      <c r="F5357" s="4">
        <v>146</v>
      </c>
      <c r="G5357" s="14">
        <v>0.4</v>
      </c>
    </row>
    <row r="5358" spans="1:7" x14ac:dyDescent="0.25">
      <c r="A5358" s="3" t="s">
        <v>109</v>
      </c>
      <c r="B5358" s="3">
        <f t="shared" si="83"/>
        <v>2024</v>
      </c>
      <c r="C5358" s="3" t="str" cm="1">
        <f t="array" ref="C5358">_xlfn.IFS(LEFT(A5358,1)="1","1+2 kvartal",LEFT(A5358,1)="2","1+2 kvartal",LEFT(A5358,1)="3","3+4 kvartal",LEFT(A5358,1)="4","3+4 kvartal")</f>
        <v>1+2 kvartal</v>
      </c>
      <c r="D5358" s="3" t="s">
        <v>105</v>
      </c>
      <c r="E5358" s="3" t="s">
        <v>59</v>
      </c>
      <c r="F5358" s="4">
        <v>16</v>
      </c>
      <c r="G5358" s="14">
        <v>1.7</v>
      </c>
    </row>
    <row r="5359" spans="1:7" x14ac:dyDescent="0.25">
      <c r="A5359" s="3" t="s">
        <v>109</v>
      </c>
      <c r="B5359" s="3">
        <f t="shared" si="83"/>
        <v>2024</v>
      </c>
      <c r="C5359" s="3" t="str" cm="1">
        <f t="array" ref="C5359">_xlfn.IFS(LEFT(A5359,1)="1","1+2 kvartal",LEFT(A5359,1)="2","1+2 kvartal",LEFT(A5359,1)="3","3+4 kvartal",LEFT(A5359,1)="4","3+4 kvartal")</f>
        <v>1+2 kvartal</v>
      </c>
      <c r="D5359" s="3" t="s">
        <v>105</v>
      </c>
      <c r="E5359" s="3" t="s">
        <v>60</v>
      </c>
      <c r="F5359" s="4">
        <v>276</v>
      </c>
      <c r="G5359" s="14">
        <v>1.1000000000000001</v>
      </c>
    </row>
    <row r="5360" spans="1:7" x14ac:dyDescent="0.25">
      <c r="A5360" s="3" t="s">
        <v>109</v>
      </c>
      <c r="B5360" s="3">
        <f t="shared" si="83"/>
        <v>2024</v>
      </c>
      <c r="C5360" s="3" t="str" cm="1">
        <f t="array" ref="C5360">_xlfn.IFS(LEFT(A5360,1)="1","1+2 kvartal",LEFT(A5360,1)="2","1+2 kvartal",LEFT(A5360,1)="3","3+4 kvartal",LEFT(A5360,1)="4","3+4 kvartal")</f>
        <v>1+2 kvartal</v>
      </c>
      <c r="D5360" s="3" t="s">
        <v>105</v>
      </c>
      <c r="E5360" s="3" t="s">
        <v>61</v>
      </c>
      <c r="F5360" s="4">
        <v>256</v>
      </c>
      <c r="G5360" s="4">
        <v>1</v>
      </c>
    </row>
    <row r="5361" spans="1:7" x14ac:dyDescent="0.25">
      <c r="A5361" s="3" t="s">
        <v>109</v>
      </c>
      <c r="B5361" s="3">
        <f t="shared" si="83"/>
        <v>2024</v>
      </c>
      <c r="C5361" s="3" t="str" cm="1">
        <f t="array" ref="C5361">_xlfn.IFS(LEFT(A5361,1)="1","1+2 kvartal",LEFT(A5361,1)="2","1+2 kvartal",LEFT(A5361,1)="3","3+4 kvartal",LEFT(A5361,1)="4","3+4 kvartal")</f>
        <v>1+2 kvartal</v>
      </c>
      <c r="D5361" s="3" t="s">
        <v>105</v>
      </c>
      <c r="E5361" s="3" t="s">
        <v>62</v>
      </c>
      <c r="F5361" s="4">
        <v>136</v>
      </c>
      <c r="G5361" s="14">
        <v>1.2</v>
      </c>
    </row>
    <row r="5362" spans="1:7" x14ac:dyDescent="0.25">
      <c r="A5362" s="3" t="s">
        <v>109</v>
      </c>
      <c r="B5362" s="3">
        <f t="shared" si="83"/>
        <v>2024</v>
      </c>
      <c r="C5362" s="3" t="str" cm="1">
        <f t="array" ref="C5362">_xlfn.IFS(LEFT(A5362,1)="1","1+2 kvartal",LEFT(A5362,1)="2","1+2 kvartal",LEFT(A5362,1)="3","3+4 kvartal",LEFT(A5362,1)="4","3+4 kvartal")</f>
        <v>1+2 kvartal</v>
      </c>
      <c r="D5362" s="3" t="s">
        <v>105</v>
      </c>
      <c r="E5362" s="3" t="s">
        <v>63</v>
      </c>
      <c r="F5362" s="4">
        <v>323</v>
      </c>
      <c r="G5362" s="14">
        <v>1.4</v>
      </c>
    </row>
    <row r="5363" spans="1:7" x14ac:dyDescent="0.25">
      <c r="A5363" s="3" t="s">
        <v>109</v>
      </c>
      <c r="B5363" s="3">
        <f t="shared" si="83"/>
        <v>2024</v>
      </c>
      <c r="C5363" s="3" t="str" cm="1">
        <f t="array" ref="C5363">_xlfn.IFS(LEFT(A5363,1)="1","1+2 kvartal",LEFT(A5363,1)="2","1+2 kvartal",LEFT(A5363,1)="3","3+4 kvartal",LEFT(A5363,1)="4","3+4 kvartal")</f>
        <v>1+2 kvartal</v>
      </c>
      <c r="D5363" s="3" t="s">
        <v>105</v>
      </c>
      <c r="E5363" s="3" t="s">
        <v>64</v>
      </c>
      <c r="F5363" s="4">
        <v>221</v>
      </c>
      <c r="G5363" s="14">
        <v>1.2</v>
      </c>
    </row>
    <row r="5364" spans="1:7" x14ac:dyDescent="0.25">
      <c r="A5364" s="3" t="s">
        <v>109</v>
      </c>
      <c r="B5364" s="3">
        <f t="shared" si="83"/>
        <v>2024</v>
      </c>
      <c r="C5364" s="3" t="str" cm="1">
        <f t="array" ref="C5364">_xlfn.IFS(LEFT(A5364,1)="1","1+2 kvartal",LEFT(A5364,1)="2","1+2 kvartal",LEFT(A5364,1)="3","3+4 kvartal",LEFT(A5364,1)="4","3+4 kvartal")</f>
        <v>1+2 kvartal</v>
      </c>
      <c r="D5364" s="3" t="s">
        <v>105</v>
      </c>
      <c r="E5364" s="3" t="s">
        <v>65</v>
      </c>
      <c r="F5364" s="4">
        <v>231</v>
      </c>
      <c r="G5364" s="14">
        <v>1.2</v>
      </c>
    </row>
    <row r="5365" spans="1:7" x14ac:dyDescent="0.25">
      <c r="A5365" s="3" t="s">
        <v>109</v>
      </c>
      <c r="B5365" s="3">
        <f t="shared" si="83"/>
        <v>2024</v>
      </c>
      <c r="C5365" s="3" t="str" cm="1">
        <f t="array" ref="C5365">_xlfn.IFS(LEFT(A5365,1)="1","1+2 kvartal",LEFT(A5365,1)="2","1+2 kvartal",LEFT(A5365,1)="3","3+4 kvartal",LEFT(A5365,1)="4","3+4 kvartal")</f>
        <v>1+2 kvartal</v>
      </c>
      <c r="D5365" s="3" t="s">
        <v>105</v>
      </c>
      <c r="E5365" s="3" t="s">
        <v>66</v>
      </c>
      <c r="F5365" s="4">
        <v>535</v>
      </c>
      <c r="G5365" s="4">
        <v>1</v>
      </c>
    </row>
    <row r="5366" spans="1:7" x14ac:dyDescent="0.25">
      <c r="A5366" s="3" t="s">
        <v>109</v>
      </c>
      <c r="B5366" s="3">
        <f t="shared" si="83"/>
        <v>2024</v>
      </c>
      <c r="C5366" s="3" t="str" cm="1">
        <f t="array" ref="C5366">_xlfn.IFS(LEFT(A5366,1)="1","1+2 kvartal",LEFT(A5366,1)="2","1+2 kvartal",LEFT(A5366,1)="3","3+4 kvartal",LEFT(A5366,1)="4","3+4 kvartal")</f>
        <v>1+2 kvartal</v>
      </c>
      <c r="D5366" s="3" t="s">
        <v>105</v>
      </c>
      <c r="E5366" s="3" t="s">
        <v>67</v>
      </c>
      <c r="F5366" s="4">
        <v>122</v>
      </c>
      <c r="G5366" s="14">
        <v>0.9</v>
      </c>
    </row>
    <row r="5367" spans="1:7" x14ac:dyDescent="0.25">
      <c r="A5367" s="3" t="s">
        <v>109</v>
      </c>
      <c r="B5367" s="3">
        <f t="shared" si="83"/>
        <v>2024</v>
      </c>
      <c r="C5367" s="3" t="str" cm="1">
        <f t="array" ref="C5367">_xlfn.IFS(LEFT(A5367,1)="1","1+2 kvartal",LEFT(A5367,1)="2","1+2 kvartal",LEFT(A5367,1)="3","3+4 kvartal",LEFT(A5367,1)="4","3+4 kvartal")</f>
        <v>1+2 kvartal</v>
      </c>
      <c r="D5367" s="3" t="s">
        <v>105</v>
      </c>
      <c r="E5367" s="3" t="s">
        <v>68</v>
      </c>
      <c r="F5367" s="4">
        <v>957</v>
      </c>
      <c r="G5367" s="14">
        <v>0.7</v>
      </c>
    </row>
    <row r="5368" spans="1:7" x14ac:dyDescent="0.25">
      <c r="A5368" s="3" t="s">
        <v>109</v>
      </c>
      <c r="B5368" s="3">
        <f t="shared" si="83"/>
        <v>2024</v>
      </c>
      <c r="C5368" s="3" t="str" cm="1">
        <f t="array" ref="C5368">_xlfn.IFS(LEFT(A5368,1)="1","1+2 kvartal",LEFT(A5368,1)="2","1+2 kvartal",LEFT(A5368,1)="3","3+4 kvartal",LEFT(A5368,1)="4","3+4 kvartal")</f>
        <v>1+2 kvartal</v>
      </c>
      <c r="D5368" s="3" t="s">
        <v>105</v>
      </c>
      <c r="E5368" s="3" t="s">
        <v>69</v>
      </c>
      <c r="F5368" s="4">
        <v>248</v>
      </c>
      <c r="G5368" s="14">
        <v>1.3</v>
      </c>
    </row>
    <row r="5369" spans="1:7" x14ac:dyDescent="0.25">
      <c r="A5369" s="3" t="s">
        <v>109</v>
      </c>
      <c r="B5369" s="3">
        <f t="shared" si="83"/>
        <v>2024</v>
      </c>
      <c r="C5369" s="3" t="str" cm="1">
        <f t="array" ref="C5369">_xlfn.IFS(LEFT(A5369,1)="1","1+2 kvartal",LEFT(A5369,1)="2","1+2 kvartal",LEFT(A5369,1)="3","3+4 kvartal",LEFT(A5369,1)="4","3+4 kvartal")</f>
        <v>1+2 kvartal</v>
      </c>
      <c r="D5369" s="3" t="s">
        <v>105</v>
      </c>
      <c r="E5369" s="3" t="s">
        <v>70</v>
      </c>
      <c r="F5369" s="4">
        <v>537</v>
      </c>
      <c r="G5369" s="14">
        <v>0.8</v>
      </c>
    </row>
    <row r="5370" spans="1:7" x14ac:dyDescent="0.25">
      <c r="A5370" s="3" t="s">
        <v>109</v>
      </c>
      <c r="B5370" s="3">
        <f t="shared" si="83"/>
        <v>2024</v>
      </c>
      <c r="C5370" s="3" t="str" cm="1">
        <f t="array" ref="C5370">_xlfn.IFS(LEFT(A5370,1)="1","1+2 kvartal",LEFT(A5370,1)="2","1+2 kvartal",LEFT(A5370,1)="3","3+4 kvartal",LEFT(A5370,1)="4","3+4 kvartal")</f>
        <v>1+2 kvartal</v>
      </c>
      <c r="D5370" s="3" t="s">
        <v>105</v>
      </c>
      <c r="E5370" s="3" t="s">
        <v>71</v>
      </c>
      <c r="F5370" s="4">
        <v>149</v>
      </c>
      <c r="G5370" s="14">
        <v>0.8</v>
      </c>
    </row>
    <row r="5371" spans="1:7" x14ac:dyDescent="0.25">
      <c r="A5371" s="3" t="s">
        <v>109</v>
      </c>
      <c r="B5371" s="3">
        <f t="shared" si="83"/>
        <v>2024</v>
      </c>
      <c r="C5371" s="3" t="str" cm="1">
        <f t="array" ref="C5371">_xlfn.IFS(LEFT(A5371,1)="1","1+2 kvartal",LEFT(A5371,1)="2","1+2 kvartal",LEFT(A5371,1)="3","3+4 kvartal",LEFT(A5371,1)="4","3+4 kvartal")</f>
        <v>1+2 kvartal</v>
      </c>
      <c r="D5371" s="3" t="s">
        <v>105</v>
      </c>
      <c r="E5371" s="3" t="s">
        <v>72</v>
      </c>
      <c r="F5371" s="4">
        <v>337</v>
      </c>
      <c r="G5371" s="4">
        <v>1</v>
      </c>
    </row>
    <row r="5372" spans="1:7" x14ac:dyDescent="0.25">
      <c r="A5372" s="3" t="s">
        <v>109</v>
      </c>
      <c r="B5372" s="3">
        <f t="shared" si="83"/>
        <v>2024</v>
      </c>
      <c r="C5372" s="3" t="str" cm="1">
        <f t="array" ref="C5372">_xlfn.IFS(LEFT(A5372,1)="1","1+2 kvartal",LEFT(A5372,1)="2","1+2 kvartal",LEFT(A5372,1)="3","3+4 kvartal",LEFT(A5372,1)="4","3+4 kvartal")</f>
        <v>1+2 kvartal</v>
      </c>
      <c r="D5372" s="3" t="s">
        <v>105</v>
      </c>
      <c r="E5372" s="3" t="s">
        <v>73</v>
      </c>
      <c r="F5372" s="4">
        <v>167</v>
      </c>
      <c r="G5372" s="14">
        <v>0.7</v>
      </c>
    </row>
    <row r="5373" spans="1:7" x14ac:dyDescent="0.25">
      <c r="A5373" s="3" t="s">
        <v>109</v>
      </c>
      <c r="B5373" s="3">
        <f t="shared" si="83"/>
        <v>2024</v>
      </c>
      <c r="C5373" s="3" t="str" cm="1">
        <f t="array" ref="C5373">_xlfn.IFS(LEFT(A5373,1)="1","1+2 kvartal",LEFT(A5373,1)="2","1+2 kvartal",LEFT(A5373,1)="3","3+4 kvartal",LEFT(A5373,1)="4","3+4 kvartal")</f>
        <v>1+2 kvartal</v>
      </c>
      <c r="D5373" s="3" t="s">
        <v>105</v>
      </c>
      <c r="E5373" s="3" t="s">
        <v>74</v>
      </c>
      <c r="F5373" s="4">
        <v>347</v>
      </c>
      <c r="G5373" s="14">
        <v>0.6</v>
      </c>
    </row>
    <row r="5374" spans="1:7" x14ac:dyDescent="0.25">
      <c r="A5374" s="3" t="s">
        <v>109</v>
      </c>
      <c r="B5374" s="3">
        <f t="shared" si="83"/>
        <v>2024</v>
      </c>
      <c r="C5374" s="3" t="str" cm="1">
        <f t="array" ref="C5374">_xlfn.IFS(LEFT(A5374,1)="1","1+2 kvartal",LEFT(A5374,1)="2","1+2 kvartal",LEFT(A5374,1)="3","3+4 kvartal",LEFT(A5374,1)="4","3+4 kvartal")</f>
        <v>1+2 kvartal</v>
      </c>
      <c r="D5374" s="3" t="s">
        <v>105</v>
      </c>
      <c r="E5374" s="3" t="s">
        <v>75</v>
      </c>
      <c r="F5374" s="4">
        <v>156</v>
      </c>
      <c r="G5374" s="14">
        <v>0.5</v>
      </c>
    </row>
    <row r="5375" spans="1:7" x14ac:dyDescent="0.25">
      <c r="A5375" s="3" t="s">
        <v>109</v>
      </c>
      <c r="B5375" s="3">
        <f t="shared" si="83"/>
        <v>2024</v>
      </c>
      <c r="C5375" s="3" t="str" cm="1">
        <f t="array" ref="C5375">_xlfn.IFS(LEFT(A5375,1)="1","1+2 kvartal",LEFT(A5375,1)="2","1+2 kvartal",LEFT(A5375,1)="3","3+4 kvartal",LEFT(A5375,1)="4","3+4 kvartal")</f>
        <v>1+2 kvartal</v>
      </c>
      <c r="D5375" s="3" t="s">
        <v>105</v>
      </c>
      <c r="E5375" s="3" t="s">
        <v>76</v>
      </c>
      <c r="F5375" s="4">
        <v>204</v>
      </c>
      <c r="G5375" s="14">
        <v>0.7</v>
      </c>
    </row>
    <row r="5376" spans="1:7" x14ac:dyDescent="0.25">
      <c r="A5376" s="3" t="s">
        <v>109</v>
      </c>
      <c r="B5376" s="3">
        <f t="shared" si="83"/>
        <v>2024</v>
      </c>
      <c r="C5376" s="3" t="str" cm="1">
        <f t="array" ref="C5376">_xlfn.IFS(LEFT(A5376,1)="1","1+2 kvartal",LEFT(A5376,1)="2","1+2 kvartal",LEFT(A5376,1)="3","3+4 kvartal",LEFT(A5376,1)="4","3+4 kvartal")</f>
        <v>1+2 kvartal</v>
      </c>
      <c r="D5376" s="3" t="s">
        <v>105</v>
      </c>
      <c r="E5376" s="3" t="s">
        <v>77</v>
      </c>
      <c r="F5376" s="4">
        <v>39</v>
      </c>
      <c r="G5376" s="4">
        <v>2</v>
      </c>
    </row>
    <row r="5377" spans="1:7" x14ac:dyDescent="0.25">
      <c r="A5377" s="3" t="s">
        <v>109</v>
      </c>
      <c r="B5377" s="3">
        <f t="shared" si="83"/>
        <v>2024</v>
      </c>
      <c r="C5377" s="3" t="str" cm="1">
        <f t="array" ref="C5377">_xlfn.IFS(LEFT(A5377,1)="1","1+2 kvartal",LEFT(A5377,1)="2","1+2 kvartal",LEFT(A5377,1)="3","3+4 kvartal",LEFT(A5377,1)="4","3+4 kvartal")</f>
        <v>1+2 kvartal</v>
      </c>
      <c r="D5377" s="3" t="s">
        <v>105</v>
      </c>
      <c r="E5377" s="3" t="s">
        <v>78</v>
      </c>
      <c r="F5377" s="4">
        <v>434</v>
      </c>
      <c r="G5377" s="14">
        <v>0.7</v>
      </c>
    </row>
    <row r="5378" spans="1:7" x14ac:dyDescent="0.25">
      <c r="A5378" s="3" t="s">
        <v>109</v>
      </c>
      <c r="B5378" s="3">
        <f t="shared" si="83"/>
        <v>2024</v>
      </c>
      <c r="C5378" s="3" t="str" cm="1">
        <f t="array" ref="C5378">_xlfn.IFS(LEFT(A5378,1)="1","1+2 kvartal",LEFT(A5378,1)="2","1+2 kvartal",LEFT(A5378,1)="3","3+4 kvartal",LEFT(A5378,1)="4","3+4 kvartal")</f>
        <v>1+2 kvartal</v>
      </c>
      <c r="D5378" s="3" t="s">
        <v>105</v>
      </c>
      <c r="E5378" s="3" t="s">
        <v>79</v>
      </c>
      <c r="F5378" s="4">
        <v>262</v>
      </c>
      <c r="G5378" s="14">
        <v>0.7</v>
      </c>
    </row>
    <row r="5379" spans="1:7" x14ac:dyDescent="0.25">
      <c r="A5379" s="3" t="s">
        <v>109</v>
      </c>
      <c r="B5379" s="3">
        <f t="shared" si="83"/>
        <v>2024</v>
      </c>
      <c r="C5379" s="3" t="str" cm="1">
        <f t="array" ref="C5379">_xlfn.IFS(LEFT(A5379,1)="1","1+2 kvartal",LEFT(A5379,1)="2","1+2 kvartal",LEFT(A5379,1)="3","3+4 kvartal",LEFT(A5379,1)="4","3+4 kvartal")</f>
        <v>1+2 kvartal</v>
      </c>
      <c r="D5379" s="3" t="s">
        <v>105</v>
      </c>
      <c r="E5379" s="3" t="s">
        <v>80</v>
      </c>
      <c r="F5379" s="4">
        <v>308</v>
      </c>
      <c r="G5379" s="14">
        <v>1.1000000000000001</v>
      </c>
    </row>
    <row r="5380" spans="1:7" x14ac:dyDescent="0.25">
      <c r="A5380" s="3" t="s">
        <v>109</v>
      </c>
      <c r="B5380" s="3">
        <f t="shared" ref="B5380:B5443" si="84">VALUE(RIGHT(A5380,4))</f>
        <v>2024</v>
      </c>
      <c r="C5380" s="3" t="str" cm="1">
        <f t="array" ref="C5380">_xlfn.IFS(LEFT(A5380,1)="1","1+2 kvartal",LEFT(A5380,1)="2","1+2 kvartal",LEFT(A5380,1)="3","3+4 kvartal",LEFT(A5380,1)="4","3+4 kvartal")</f>
        <v>1+2 kvartal</v>
      </c>
      <c r="D5380" s="3" t="s">
        <v>105</v>
      </c>
      <c r="E5380" s="3" t="s">
        <v>81</v>
      </c>
      <c r="F5380" s="4">
        <v>418</v>
      </c>
      <c r="G5380" s="14">
        <v>0.8</v>
      </c>
    </row>
    <row r="5381" spans="1:7" x14ac:dyDescent="0.25">
      <c r="A5381" s="3" t="s">
        <v>109</v>
      </c>
      <c r="B5381" s="3">
        <f t="shared" si="84"/>
        <v>2024</v>
      </c>
      <c r="C5381" s="3" t="str" cm="1">
        <f t="array" ref="C5381">_xlfn.IFS(LEFT(A5381,1)="1","1+2 kvartal",LEFT(A5381,1)="2","1+2 kvartal",LEFT(A5381,1)="3","3+4 kvartal",LEFT(A5381,1)="4","3+4 kvartal")</f>
        <v>1+2 kvartal</v>
      </c>
      <c r="D5381" s="3" t="s">
        <v>105</v>
      </c>
      <c r="E5381" s="3" t="s">
        <v>82</v>
      </c>
      <c r="F5381" s="4">
        <v>93</v>
      </c>
      <c r="G5381" s="14">
        <v>0.6</v>
      </c>
    </row>
    <row r="5382" spans="1:7" x14ac:dyDescent="0.25">
      <c r="A5382" s="3" t="s">
        <v>109</v>
      </c>
      <c r="B5382" s="3">
        <f t="shared" si="84"/>
        <v>2024</v>
      </c>
      <c r="C5382" s="3" t="str" cm="1">
        <f t="array" ref="C5382">_xlfn.IFS(LEFT(A5382,1)="1","1+2 kvartal",LEFT(A5382,1)="2","1+2 kvartal",LEFT(A5382,1)="3","3+4 kvartal",LEFT(A5382,1)="4","3+4 kvartal")</f>
        <v>1+2 kvartal</v>
      </c>
      <c r="D5382" s="3" t="s">
        <v>105</v>
      </c>
      <c r="E5382" s="3" t="s">
        <v>83</v>
      </c>
      <c r="F5382" s="4">
        <v>225</v>
      </c>
      <c r="G5382" s="14">
        <v>1.2</v>
      </c>
    </row>
    <row r="5383" spans="1:7" x14ac:dyDescent="0.25">
      <c r="A5383" s="3" t="s">
        <v>109</v>
      </c>
      <c r="B5383" s="3">
        <f t="shared" si="84"/>
        <v>2024</v>
      </c>
      <c r="C5383" s="3" t="str" cm="1">
        <f t="array" ref="C5383">_xlfn.IFS(LEFT(A5383,1)="1","1+2 kvartal",LEFT(A5383,1)="2","1+2 kvartal",LEFT(A5383,1)="3","3+4 kvartal",LEFT(A5383,1)="4","3+4 kvartal")</f>
        <v>1+2 kvartal</v>
      </c>
      <c r="D5383" s="3" t="s">
        <v>105</v>
      </c>
      <c r="E5383" s="3" t="s">
        <v>84</v>
      </c>
      <c r="F5383" s="4">
        <v>170</v>
      </c>
      <c r="G5383" s="14">
        <v>1.2</v>
      </c>
    </row>
    <row r="5384" spans="1:7" x14ac:dyDescent="0.25">
      <c r="A5384" s="3" t="s">
        <v>109</v>
      </c>
      <c r="B5384" s="3">
        <f t="shared" si="84"/>
        <v>2024</v>
      </c>
      <c r="C5384" s="3" t="str" cm="1">
        <f t="array" ref="C5384">_xlfn.IFS(LEFT(A5384,1)="1","1+2 kvartal",LEFT(A5384,1)="2","1+2 kvartal",LEFT(A5384,1)="3","3+4 kvartal",LEFT(A5384,1)="4","3+4 kvartal")</f>
        <v>1+2 kvartal</v>
      </c>
      <c r="D5384" s="3" t="s">
        <v>105</v>
      </c>
      <c r="E5384" s="3" t="s">
        <v>85</v>
      </c>
      <c r="F5384" s="4">
        <v>155</v>
      </c>
      <c r="G5384" s="14">
        <v>1.3</v>
      </c>
    </row>
    <row r="5385" spans="1:7" x14ac:dyDescent="0.25">
      <c r="A5385" s="3" t="s">
        <v>109</v>
      </c>
      <c r="B5385" s="3">
        <f t="shared" si="84"/>
        <v>2024</v>
      </c>
      <c r="C5385" s="3" t="str" cm="1">
        <f t="array" ref="C5385">_xlfn.IFS(LEFT(A5385,1)="1","1+2 kvartal",LEFT(A5385,1)="2","1+2 kvartal",LEFT(A5385,1)="3","3+4 kvartal",LEFT(A5385,1)="4","3+4 kvartal")</f>
        <v>1+2 kvartal</v>
      </c>
      <c r="D5385" s="3" t="s">
        <v>105</v>
      </c>
      <c r="E5385" s="3" t="s">
        <v>86</v>
      </c>
      <c r="F5385" s="4">
        <v>362</v>
      </c>
      <c r="G5385" s="4">
        <v>1</v>
      </c>
    </row>
    <row r="5386" spans="1:7" x14ac:dyDescent="0.25">
      <c r="A5386" s="3" t="s">
        <v>109</v>
      </c>
      <c r="B5386" s="3">
        <f t="shared" si="84"/>
        <v>2024</v>
      </c>
      <c r="C5386" s="3" t="str" cm="1">
        <f t="array" ref="C5386">_xlfn.IFS(LEFT(A5386,1)="1","1+2 kvartal",LEFT(A5386,1)="2","1+2 kvartal",LEFT(A5386,1)="3","3+4 kvartal",LEFT(A5386,1)="4","3+4 kvartal")</f>
        <v>1+2 kvartal</v>
      </c>
      <c r="D5386" s="3" t="s">
        <v>105</v>
      </c>
      <c r="E5386" s="3" t="s">
        <v>87</v>
      </c>
      <c r="F5386" s="4">
        <v>286</v>
      </c>
      <c r="G5386" s="14">
        <v>1.1000000000000001</v>
      </c>
    </row>
    <row r="5387" spans="1:7" x14ac:dyDescent="0.25">
      <c r="A5387" s="3" t="s">
        <v>109</v>
      </c>
      <c r="B5387" s="3">
        <f t="shared" si="84"/>
        <v>2024</v>
      </c>
      <c r="C5387" s="3" t="str" cm="1">
        <f t="array" ref="C5387">_xlfn.IFS(LEFT(A5387,1)="1","1+2 kvartal",LEFT(A5387,1)="2","1+2 kvartal",LEFT(A5387,1)="3","3+4 kvartal",LEFT(A5387,1)="4","3+4 kvartal")</f>
        <v>1+2 kvartal</v>
      </c>
      <c r="D5387" s="3" t="s">
        <v>105</v>
      </c>
      <c r="E5387" s="3" t="s">
        <v>88</v>
      </c>
      <c r="F5387" s="4">
        <v>453</v>
      </c>
      <c r="G5387" s="4">
        <v>1</v>
      </c>
    </row>
    <row r="5388" spans="1:7" x14ac:dyDescent="0.25">
      <c r="A5388" s="3" t="s">
        <v>109</v>
      </c>
      <c r="B5388" s="3">
        <f t="shared" si="84"/>
        <v>2024</v>
      </c>
      <c r="C5388" s="3" t="str" cm="1">
        <f t="array" ref="C5388">_xlfn.IFS(LEFT(A5388,1)="1","1+2 kvartal",LEFT(A5388,1)="2","1+2 kvartal",LEFT(A5388,1)="3","3+4 kvartal",LEFT(A5388,1)="4","3+4 kvartal")</f>
        <v>1+2 kvartal</v>
      </c>
      <c r="D5388" s="3" t="s">
        <v>105</v>
      </c>
      <c r="E5388" s="3" t="s">
        <v>89</v>
      </c>
      <c r="F5388" s="4">
        <v>345</v>
      </c>
      <c r="G5388" s="14">
        <v>1.3</v>
      </c>
    </row>
    <row r="5389" spans="1:7" x14ac:dyDescent="0.25">
      <c r="A5389" s="3" t="s">
        <v>109</v>
      </c>
      <c r="B5389" s="3">
        <f t="shared" si="84"/>
        <v>2024</v>
      </c>
      <c r="C5389" s="3" t="str" cm="1">
        <f t="array" ref="C5389">_xlfn.IFS(LEFT(A5389,1)="1","1+2 kvartal",LEFT(A5389,1)="2","1+2 kvartal",LEFT(A5389,1)="3","3+4 kvartal",LEFT(A5389,1)="4","3+4 kvartal")</f>
        <v>1+2 kvartal</v>
      </c>
      <c r="D5389" s="3" t="s">
        <v>105</v>
      </c>
      <c r="E5389" s="3" t="s">
        <v>90</v>
      </c>
      <c r="F5389" s="4">
        <v>316</v>
      </c>
      <c r="G5389" s="14">
        <v>1.4</v>
      </c>
    </row>
    <row r="5390" spans="1:7" x14ac:dyDescent="0.25">
      <c r="A5390" s="3" t="s">
        <v>109</v>
      </c>
      <c r="B5390" s="3">
        <f t="shared" si="84"/>
        <v>2024</v>
      </c>
      <c r="C5390" s="3" t="str" cm="1">
        <f t="array" ref="C5390">_xlfn.IFS(LEFT(A5390,1)="1","1+2 kvartal",LEFT(A5390,1)="2","1+2 kvartal",LEFT(A5390,1)="3","3+4 kvartal",LEFT(A5390,1)="4","3+4 kvartal")</f>
        <v>1+2 kvartal</v>
      </c>
      <c r="D5390" s="3" t="s">
        <v>105</v>
      </c>
      <c r="E5390" s="3" t="s">
        <v>91</v>
      </c>
      <c r="F5390" s="4">
        <v>316</v>
      </c>
      <c r="G5390" s="14">
        <v>1.1000000000000001</v>
      </c>
    </row>
    <row r="5391" spans="1:7" x14ac:dyDescent="0.25">
      <c r="A5391" s="3" t="s">
        <v>109</v>
      </c>
      <c r="B5391" s="3">
        <f t="shared" si="84"/>
        <v>2024</v>
      </c>
      <c r="C5391" s="3" t="str" cm="1">
        <f t="array" ref="C5391">_xlfn.IFS(LEFT(A5391,1)="1","1+2 kvartal",LEFT(A5391,1)="2","1+2 kvartal",LEFT(A5391,1)="3","3+4 kvartal",LEFT(A5391,1)="4","3+4 kvartal")</f>
        <v>1+2 kvartal</v>
      </c>
      <c r="D5391" s="3" t="s">
        <v>105</v>
      </c>
      <c r="E5391" s="3" t="s">
        <v>92</v>
      </c>
      <c r="F5391" s="4">
        <v>45</v>
      </c>
      <c r="G5391" s="14">
        <v>0.4</v>
      </c>
    </row>
    <row r="5392" spans="1:7" x14ac:dyDescent="0.25">
      <c r="A5392" s="3" t="s">
        <v>109</v>
      </c>
      <c r="B5392" s="3">
        <f t="shared" si="84"/>
        <v>2024</v>
      </c>
      <c r="C5392" s="3" t="str" cm="1">
        <f t="array" ref="C5392">_xlfn.IFS(LEFT(A5392,1)="1","1+2 kvartal",LEFT(A5392,1)="2","1+2 kvartal",LEFT(A5392,1)="3","3+4 kvartal",LEFT(A5392,1)="4","3+4 kvartal")</f>
        <v>1+2 kvartal</v>
      </c>
      <c r="D5392" s="3" t="s">
        <v>105</v>
      </c>
      <c r="E5392" s="3" t="s">
        <v>93</v>
      </c>
      <c r="F5392" s="4">
        <v>310</v>
      </c>
      <c r="G5392" s="4">
        <v>1</v>
      </c>
    </row>
    <row r="5393" spans="1:7" x14ac:dyDescent="0.25">
      <c r="A5393" s="3" t="s">
        <v>109</v>
      </c>
      <c r="B5393" s="3">
        <f t="shared" si="84"/>
        <v>2024</v>
      </c>
      <c r="C5393" s="3" t="str" cm="1">
        <f t="array" ref="C5393">_xlfn.IFS(LEFT(A5393,1)="1","1+2 kvartal",LEFT(A5393,1)="2","1+2 kvartal",LEFT(A5393,1)="3","3+4 kvartal",LEFT(A5393,1)="4","3+4 kvartal")</f>
        <v>1+2 kvartal</v>
      </c>
      <c r="D5393" s="3" t="s">
        <v>105</v>
      </c>
      <c r="E5393" s="3" t="s">
        <v>94</v>
      </c>
      <c r="F5393" s="4">
        <v>275</v>
      </c>
      <c r="G5393" s="4">
        <v>1</v>
      </c>
    </row>
    <row r="5394" spans="1:7" x14ac:dyDescent="0.25">
      <c r="A5394" s="3" t="s">
        <v>109</v>
      </c>
      <c r="B5394" s="3">
        <f t="shared" si="84"/>
        <v>2024</v>
      </c>
      <c r="C5394" s="3" t="str" cm="1">
        <f t="array" ref="C5394">_xlfn.IFS(LEFT(A5394,1)="1","1+2 kvartal",LEFT(A5394,1)="2","1+2 kvartal",LEFT(A5394,1)="3","3+4 kvartal",LEFT(A5394,1)="4","3+4 kvartal")</f>
        <v>1+2 kvartal</v>
      </c>
      <c r="D5394" s="3" t="s">
        <v>105</v>
      </c>
      <c r="E5394" s="3" t="s">
        <v>95</v>
      </c>
      <c r="F5394" s="4">
        <v>483</v>
      </c>
      <c r="G5394" s="14">
        <v>0.6</v>
      </c>
    </row>
    <row r="5395" spans="1:7" x14ac:dyDescent="0.25">
      <c r="A5395" s="3" t="s">
        <v>109</v>
      </c>
      <c r="B5395" s="3">
        <f t="shared" si="84"/>
        <v>2024</v>
      </c>
      <c r="C5395" s="3" t="str" cm="1">
        <f t="array" ref="C5395">_xlfn.IFS(LEFT(A5395,1)="1","1+2 kvartal",LEFT(A5395,1)="2","1+2 kvartal",LEFT(A5395,1)="3","3+4 kvartal",LEFT(A5395,1)="4","3+4 kvartal")</f>
        <v>1+2 kvartal</v>
      </c>
      <c r="D5395" s="3" t="s">
        <v>105</v>
      </c>
      <c r="E5395" s="3" t="s">
        <v>96</v>
      </c>
      <c r="F5395" s="4">
        <v>271</v>
      </c>
      <c r="G5395" s="14">
        <v>1.2</v>
      </c>
    </row>
    <row r="5396" spans="1:7" x14ac:dyDescent="0.25">
      <c r="A5396" s="3" t="s">
        <v>109</v>
      </c>
      <c r="B5396" s="3">
        <f t="shared" si="84"/>
        <v>2024</v>
      </c>
      <c r="C5396" s="3" t="str" cm="1">
        <f t="array" ref="C5396">_xlfn.IFS(LEFT(A5396,1)="1","1+2 kvartal",LEFT(A5396,1)="2","1+2 kvartal",LEFT(A5396,1)="3","3+4 kvartal",LEFT(A5396,1)="4","3+4 kvartal")</f>
        <v>1+2 kvartal</v>
      </c>
      <c r="D5396" s="3" t="s">
        <v>105</v>
      </c>
      <c r="E5396" s="3" t="s">
        <v>97</v>
      </c>
      <c r="F5396" s="4">
        <v>468</v>
      </c>
      <c r="G5396" s="14">
        <v>0.8</v>
      </c>
    </row>
    <row r="5397" spans="1:7" x14ac:dyDescent="0.25">
      <c r="A5397" s="3" t="s">
        <v>109</v>
      </c>
      <c r="B5397" s="3">
        <f t="shared" si="84"/>
        <v>2024</v>
      </c>
      <c r="C5397" s="3" t="str" cm="1">
        <f t="array" ref="C5397">_xlfn.IFS(LEFT(A5397,1)="1","1+2 kvartal",LEFT(A5397,1)="2","1+2 kvartal",LEFT(A5397,1)="3","3+4 kvartal",LEFT(A5397,1)="4","3+4 kvartal")</f>
        <v>1+2 kvartal</v>
      </c>
      <c r="D5397" s="3" t="s">
        <v>105</v>
      </c>
      <c r="E5397" s="3" t="s">
        <v>98</v>
      </c>
      <c r="F5397" s="4">
        <v>391</v>
      </c>
      <c r="G5397" s="14">
        <v>1.4</v>
      </c>
    </row>
    <row r="5398" spans="1:7" x14ac:dyDescent="0.25">
      <c r="A5398" s="3" t="s">
        <v>109</v>
      </c>
      <c r="B5398" s="3">
        <f t="shared" si="84"/>
        <v>2024</v>
      </c>
      <c r="C5398" s="3" t="str" cm="1">
        <f t="array" ref="C5398">_xlfn.IFS(LEFT(A5398,1)="1","1+2 kvartal",LEFT(A5398,1)="2","1+2 kvartal",LEFT(A5398,1)="3","3+4 kvartal",LEFT(A5398,1)="4","3+4 kvartal")</f>
        <v>1+2 kvartal</v>
      </c>
      <c r="D5398" s="3" t="s">
        <v>105</v>
      </c>
      <c r="E5398" s="3" t="s">
        <v>99</v>
      </c>
      <c r="F5398" s="4">
        <v>45</v>
      </c>
      <c r="G5398" s="14">
        <v>1.4</v>
      </c>
    </row>
    <row r="5399" spans="1:7" x14ac:dyDescent="0.25">
      <c r="A5399" s="3" t="s">
        <v>109</v>
      </c>
      <c r="B5399" s="3">
        <f t="shared" si="84"/>
        <v>2024</v>
      </c>
      <c r="C5399" s="3" t="str" cm="1">
        <f t="array" ref="C5399">_xlfn.IFS(LEFT(A5399,1)="1","1+2 kvartal",LEFT(A5399,1)="2","1+2 kvartal",LEFT(A5399,1)="3","3+4 kvartal",LEFT(A5399,1)="4","3+4 kvartal")</f>
        <v>1+2 kvartal</v>
      </c>
      <c r="D5399" s="3" t="s">
        <v>105</v>
      </c>
      <c r="E5399" s="3" t="s">
        <v>100</v>
      </c>
      <c r="F5399" s="4">
        <v>377</v>
      </c>
      <c r="G5399" s="14">
        <v>1.1000000000000001</v>
      </c>
    </row>
    <row r="5400" spans="1:7" x14ac:dyDescent="0.25">
      <c r="A5400" s="3" t="s">
        <v>109</v>
      </c>
      <c r="B5400" s="3">
        <f t="shared" si="84"/>
        <v>2024</v>
      </c>
      <c r="C5400" s="3" t="str" cm="1">
        <f t="array" ref="C5400">_xlfn.IFS(LEFT(A5400,1)="1","1+2 kvartal",LEFT(A5400,1)="2","1+2 kvartal",LEFT(A5400,1)="3","3+4 kvartal",LEFT(A5400,1)="4","3+4 kvartal")</f>
        <v>1+2 kvartal</v>
      </c>
      <c r="D5400" s="3" t="s">
        <v>105</v>
      </c>
      <c r="E5400" s="3" t="s">
        <v>101</v>
      </c>
      <c r="F5400" s="4">
        <v>875</v>
      </c>
      <c r="G5400" s="14">
        <v>0.6</v>
      </c>
    </row>
    <row r="5401" spans="1:7" x14ac:dyDescent="0.25">
      <c r="A5401" s="3" t="s">
        <v>109</v>
      </c>
      <c r="B5401" s="3">
        <f t="shared" si="84"/>
        <v>2024</v>
      </c>
      <c r="C5401" s="3" t="str" cm="1">
        <f t="array" ref="C5401">_xlfn.IFS(LEFT(A5401,1)="1","1+2 kvartal",LEFT(A5401,1)="2","1+2 kvartal",LEFT(A5401,1)="3","3+4 kvartal",LEFT(A5401,1)="4","3+4 kvartal")</f>
        <v>1+2 kvartal</v>
      </c>
      <c r="D5401" s="3" t="s">
        <v>105</v>
      </c>
      <c r="E5401" s="3" t="s">
        <v>102</v>
      </c>
      <c r="F5401" s="4">
        <v>954</v>
      </c>
      <c r="G5401" s="14">
        <v>0.4</v>
      </c>
    </row>
    <row r="5402" spans="1:7" x14ac:dyDescent="0.25">
      <c r="A5402" s="3" t="s">
        <v>109</v>
      </c>
      <c r="B5402" s="3">
        <f t="shared" si="84"/>
        <v>2024</v>
      </c>
      <c r="C5402" s="3" t="str" cm="1">
        <f t="array" ref="C5402">_xlfn.IFS(LEFT(A5402,1)="1","1+2 kvartal",LEFT(A5402,1)="2","1+2 kvartal",LEFT(A5402,1)="3","3+4 kvartal",LEFT(A5402,1)="4","3+4 kvartal")</f>
        <v>1+2 kvartal</v>
      </c>
      <c r="D5402" s="3" t="s">
        <v>105</v>
      </c>
      <c r="E5402" s="3" t="s">
        <v>103</v>
      </c>
      <c r="F5402" s="4">
        <v>223</v>
      </c>
      <c r="G5402" s="5"/>
    </row>
    <row r="5403" spans="1:7" x14ac:dyDescent="0.25">
      <c r="A5403" s="3" t="s">
        <v>190</v>
      </c>
      <c r="B5403" s="3">
        <f t="shared" si="84"/>
        <v>2024</v>
      </c>
      <c r="C5403" s="3" t="str" cm="1">
        <f t="array" ref="C5403">_xlfn.IFS(LEFT(A5403,1)="1","1+2 kvartal",LEFT(A5403,1)="2","1+2 kvartal",LEFT(A5403,1)="3","3+4 kvartal",LEFT(A5403,1)="4","3+4 kvartal")</f>
        <v>3+4 kvartal</v>
      </c>
      <c r="D5403" s="3" t="s">
        <v>3</v>
      </c>
      <c r="E5403" s="3" t="s">
        <v>4</v>
      </c>
      <c r="F5403" s="4">
        <v>709803</v>
      </c>
      <c r="G5403" s="14">
        <v>18.399999999999999</v>
      </c>
    </row>
    <row r="5404" spans="1:7" x14ac:dyDescent="0.25">
      <c r="A5404" s="3" t="s">
        <v>190</v>
      </c>
      <c r="B5404" s="3">
        <f t="shared" si="84"/>
        <v>2024</v>
      </c>
      <c r="C5404" s="3" t="str" cm="1">
        <f t="array" ref="C5404">_xlfn.IFS(LEFT(A5404,1)="1","1+2 kvartal",LEFT(A5404,1)="2","1+2 kvartal",LEFT(A5404,1)="3","3+4 kvartal",LEFT(A5404,1)="4","3+4 kvartal")</f>
        <v>3+4 kvartal</v>
      </c>
      <c r="D5404" s="3" t="s">
        <v>3</v>
      </c>
      <c r="E5404" s="3" t="s">
        <v>5</v>
      </c>
      <c r="F5404" s="4">
        <v>3366</v>
      </c>
      <c r="G5404" s="14">
        <v>18.899999999999999</v>
      </c>
    </row>
    <row r="5405" spans="1:7" x14ac:dyDescent="0.25">
      <c r="A5405" s="3" t="s">
        <v>190</v>
      </c>
      <c r="B5405" s="3">
        <f t="shared" si="84"/>
        <v>2024</v>
      </c>
      <c r="C5405" s="3" t="str" cm="1">
        <f t="array" ref="C5405">_xlfn.IFS(LEFT(A5405,1)="1","1+2 kvartal",LEFT(A5405,1)="2","1+2 kvartal",LEFT(A5405,1)="3","3+4 kvartal",LEFT(A5405,1)="4","3+4 kvartal")</f>
        <v>3+4 kvartal</v>
      </c>
      <c r="D5405" s="3" t="s">
        <v>3</v>
      </c>
      <c r="E5405" s="3" t="s">
        <v>6</v>
      </c>
      <c r="F5405" s="4">
        <v>1597</v>
      </c>
      <c r="G5405" s="14">
        <v>10.3</v>
      </c>
    </row>
    <row r="5406" spans="1:7" x14ac:dyDescent="0.25">
      <c r="A5406" s="3" t="s">
        <v>190</v>
      </c>
      <c r="B5406" s="3">
        <f t="shared" si="84"/>
        <v>2024</v>
      </c>
      <c r="C5406" s="3" t="str" cm="1">
        <f t="array" ref="C5406">_xlfn.IFS(LEFT(A5406,1)="1","1+2 kvartal",LEFT(A5406,1)="2","1+2 kvartal",LEFT(A5406,1)="3","3+4 kvartal",LEFT(A5406,1)="4","3+4 kvartal")</f>
        <v>3+4 kvartal</v>
      </c>
      <c r="D5406" s="3" t="s">
        <v>3</v>
      </c>
      <c r="E5406" s="3" t="s">
        <v>7</v>
      </c>
      <c r="F5406" s="4">
        <v>5855</v>
      </c>
      <c r="G5406" s="14">
        <v>23.5</v>
      </c>
    </row>
    <row r="5407" spans="1:7" x14ac:dyDescent="0.25">
      <c r="A5407" s="3" t="s">
        <v>190</v>
      </c>
      <c r="B5407" s="3">
        <f t="shared" si="84"/>
        <v>2024</v>
      </c>
      <c r="C5407" s="3" t="str" cm="1">
        <f t="array" ref="C5407">_xlfn.IFS(LEFT(A5407,1)="1","1+2 kvartal",LEFT(A5407,1)="2","1+2 kvartal",LEFT(A5407,1)="3","3+4 kvartal",LEFT(A5407,1)="4","3+4 kvartal")</f>
        <v>3+4 kvartal</v>
      </c>
      <c r="D5407" s="3" t="s">
        <v>3</v>
      </c>
      <c r="E5407" s="3" t="s">
        <v>8</v>
      </c>
      <c r="F5407" s="4">
        <v>5872</v>
      </c>
      <c r="G5407" s="4">
        <v>18</v>
      </c>
    </row>
    <row r="5408" spans="1:7" x14ac:dyDescent="0.25">
      <c r="A5408" s="3" t="s">
        <v>190</v>
      </c>
      <c r="B5408" s="3">
        <f t="shared" si="84"/>
        <v>2024</v>
      </c>
      <c r="C5408" s="3" t="str" cm="1">
        <f t="array" ref="C5408">_xlfn.IFS(LEFT(A5408,1)="1","1+2 kvartal",LEFT(A5408,1)="2","1+2 kvartal",LEFT(A5408,1)="3","3+4 kvartal",LEFT(A5408,1)="4","3+4 kvartal")</f>
        <v>3+4 kvartal</v>
      </c>
      <c r="D5408" s="3" t="s">
        <v>3</v>
      </c>
      <c r="E5408" s="3" t="s">
        <v>9</v>
      </c>
      <c r="F5408" s="4">
        <v>3462</v>
      </c>
      <c r="G5408" s="14">
        <v>20.399999999999999</v>
      </c>
    </row>
    <row r="5409" spans="1:7" x14ac:dyDescent="0.25">
      <c r="A5409" s="3" t="s">
        <v>190</v>
      </c>
      <c r="B5409" s="3">
        <f t="shared" si="84"/>
        <v>2024</v>
      </c>
      <c r="C5409" s="3" t="str" cm="1">
        <f t="array" ref="C5409">_xlfn.IFS(LEFT(A5409,1)="1","1+2 kvartal",LEFT(A5409,1)="2","1+2 kvartal",LEFT(A5409,1)="3","3+4 kvartal",LEFT(A5409,1)="4","3+4 kvartal")</f>
        <v>3+4 kvartal</v>
      </c>
      <c r="D5409" s="3" t="s">
        <v>3</v>
      </c>
      <c r="E5409" s="3" t="s">
        <v>10</v>
      </c>
      <c r="F5409" s="4">
        <v>5943</v>
      </c>
      <c r="G5409" s="14">
        <v>26.1</v>
      </c>
    </row>
    <row r="5410" spans="1:7" x14ac:dyDescent="0.25">
      <c r="A5410" s="3" t="s">
        <v>190</v>
      </c>
      <c r="B5410" s="3">
        <f t="shared" si="84"/>
        <v>2024</v>
      </c>
      <c r="C5410" s="3" t="str" cm="1">
        <f t="array" ref="C5410">_xlfn.IFS(LEFT(A5410,1)="1","1+2 kvartal",LEFT(A5410,1)="2","1+2 kvartal",LEFT(A5410,1)="3","3+4 kvartal",LEFT(A5410,1)="4","3+4 kvartal")</f>
        <v>3+4 kvartal</v>
      </c>
      <c r="D5410" s="3" t="s">
        <v>3</v>
      </c>
      <c r="E5410" s="3" t="s">
        <v>11</v>
      </c>
      <c r="F5410" s="4">
        <v>4905</v>
      </c>
      <c r="G5410" s="4">
        <v>19</v>
      </c>
    </row>
    <row r="5411" spans="1:7" x14ac:dyDescent="0.25">
      <c r="A5411" s="3" t="s">
        <v>190</v>
      </c>
      <c r="B5411" s="3">
        <f t="shared" si="84"/>
        <v>2024</v>
      </c>
      <c r="C5411" s="3" t="str" cm="1">
        <f t="array" ref="C5411">_xlfn.IFS(LEFT(A5411,1)="1","1+2 kvartal",LEFT(A5411,1)="2","1+2 kvartal",LEFT(A5411,1)="3","3+4 kvartal",LEFT(A5411,1)="4","3+4 kvartal")</f>
        <v>3+4 kvartal</v>
      </c>
      <c r="D5411" s="3" t="s">
        <v>3</v>
      </c>
      <c r="E5411" s="3" t="s">
        <v>12</v>
      </c>
      <c r="F5411" s="4">
        <v>4866</v>
      </c>
      <c r="G5411" s="14">
        <v>21.9</v>
      </c>
    </row>
    <row r="5412" spans="1:7" x14ac:dyDescent="0.25">
      <c r="A5412" s="3" t="s">
        <v>190</v>
      </c>
      <c r="B5412" s="3">
        <f t="shared" si="84"/>
        <v>2024</v>
      </c>
      <c r="C5412" s="3" t="str" cm="1">
        <f t="array" ref="C5412">_xlfn.IFS(LEFT(A5412,1)="1","1+2 kvartal",LEFT(A5412,1)="2","1+2 kvartal",LEFT(A5412,1)="3","3+4 kvartal",LEFT(A5412,1)="4","3+4 kvartal")</f>
        <v>3+4 kvartal</v>
      </c>
      <c r="D5412" s="3" t="s">
        <v>3</v>
      </c>
      <c r="E5412" s="3" t="s">
        <v>13</v>
      </c>
      <c r="F5412" s="4">
        <v>880</v>
      </c>
      <c r="G5412" s="14">
        <v>10.6</v>
      </c>
    </row>
    <row r="5413" spans="1:7" x14ac:dyDescent="0.25">
      <c r="A5413" s="3" t="s">
        <v>190</v>
      </c>
      <c r="B5413" s="3">
        <f t="shared" si="84"/>
        <v>2024</v>
      </c>
      <c r="C5413" s="3" t="str" cm="1">
        <f t="array" ref="C5413">_xlfn.IFS(LEFT(A5413,1)="1","1+2 kvartal",LEFT(A5413,1)="2","1+2 kvartal",LEFT(A5413,1)="3","3+4 kvartal",LEFT(A5413,1)="4","3+4 kvartal")</f>
        <v>3+4 kvartal</v>
      </c>
      <c r="D5413" s="3" t="s">
        <v>3</v>
      </c>
      <c r="E5413" s="3" t="s">
        <v>14</v>
      </c>
      <c r="F5413" s="4">
        <v>3406</v>
      </c>
      <c r="G5413" s="14">
        <v>11.9</v>
      </c>
    </row>
    <row r="5414" spans="1:7" x14ac:dyDescent="0.25">
      <c r="A5414" s="3" t="s">
        <v>190</v>
      </c>
      <c r="B5414" s="3">
        <f t="shared" si="84"/>
        <v>2024</v>
      </c>
      <c r="C5414" s="3" t="str" cm="1">
        <f t="array" ref="C5414">_xlfn.IFS(LEFT(A5414,1)="1","1+2 kvartal",LEFT(A5414,1)="2","1+2 kvartal",LEFT(A5414,1)="3","3+4 kvartal",LEFT(A5414,1)="4","3+4 kvartal")</f>
        <v>3+4 kvartal</v>
      </c>
      <c r="D5414" s="3" t="s">
        <v>3</v>
      </c>
      <c r="E5414" s="3" t="s">
        <v>15</v>
      </c>
      <c r="F5414" s="4">
        <v>15479</v>
      </c>
      <c r="G5414" s="14">
        <v>21.3</v>
      </c>
    </row>
    <row r="5415" spans="1:7" x14ac:dyDescent="0.25">
      <c r="A5415" s="3" t="s">
        <v>190</v>
      </c>
      <c r="B5415" s="3">
        <f t="shared" si="84"/>
        <v>2024</v>
      </c>
      <c r="C5415" s="3" t="str" cm="1">
        <f t="array" ref="C5415">_xlfn.IFS(LEFT(A5415,1)="1","1+2 kvartal",LEFT(A5415,1)="2","1+2 kvartal",LEFT(A5415,1)="3","3+4 kvartal",LEFT(A5415,1)="4","3+4 kvartal")</f>
        <v>3+4 kvartal</v>
      </c>
      <c r="D5415" s="3" t="s">
        <v>3</v>
      </c>
      <c r="E5415" s="3" t="s">
        <v>16</v>
      </c>
      <c r="F5415" s="4">
        <v>311</v>
      </c>
      <c r="G5415" s="14">
        <v>18.2</v>
      </c>
    </row>
    <row r="5416" spans="1:7" x14ac:dyDescent="0.25">
      <c r="A5416" s="3" t="s">
        <v>190</v>
      </c>
      <c r="B5416" s="3">
        <f t="shared" si="84"/>
        <v>2024</v>
      </c>
      <c r="C5416" s="3" t="str" cm="1">
        <f t="array" ref="C5416">_xlfn.IFS(LEFT(A5416,1)="1","1+2 kvartal",LEFT(A5416,1)="2","1+2 kvartal",LEFT(A5416,1)="3","3+4 kvartal",LEFT(A5416,1)="4","3+4 kvartal")</f>
        <v>3+4 kvartal</v>
      </c>
      <c r="D5416" s="3" t="s">
        <v>3</v>
      </c>
      <c r="E5416" s="3" t="s">
        <v>17</v>
      </c>
      <c r="F5416" s="4">
        <v>4900</v>
      </c>
      <c r="G5416" s="14">
        <v>16.100000000000001</v>
      </c>
    </row>
    <row r="5417" spans="1:7" x14ac:dyDescent="0.25">
      <c r="A5417" s="3" t="s">
        <v>190</v>
      </c>
      <c r="B5417" s="3">
        <f t="shared" si="84"/>
        <v>2024</v>
      </c>
      <c r="C5417" s="3" t="str" cm="1">
        <f t="array" ref="C5417">_xlfn.IFS(LEFT(A5417,1)="1","1+2 kvartal",LEFT(A5417,1)="2","1+2 kvartal",LEFT(A5417,1)="3","3+4 kvartal",LEFT(A5417,1)="4","3+4 kvartal")</f>
        <v>3+4 kvartal</v>
      </c>
      <c r="D5417" s="3" t="s">
        <v>3</v>
      </c>
      <c r="E5417" s="3" t="s">
        <v>18</v>
      </c>
      <c r="F5417" s="4">
        <v>4844</v>
      </c>
      <c r="G5417" s="14">
        <v>20.3</v>
      </c>
    </row>
    <row r="5418" spans="1:7" x14ac:dyDescent="0.25">
      <c r="A5418" s="3" t="s">
        <v>190</v>
      </c>
      <c r="B5418" s="3">
        <f t="shared" si="84"/>
        <v>2024</v>
      </c>
      <c r="C5418" s="3" t="str" cm="1">
        <f t="array" ref="C5418">_xlfn.IFS(LEFT(A5418,1)="1","1+2 kvartal",LEFT(A5418,1)="2","1+2 kvartal",LEFT(A5418,1)="3","3+4 kvartal",LEFT(A5418,1)="4","3+4 kvartal")</f>
        <v>3+4 kvartal</v>
      </c>
      <c r="D5418" s="3" t="s">
        <v>3</v>
      </c>
      <c r="E5418" s="3" t="s">
        <v>19</v>
      </c>
      <c r="F5418" s="4">
        <v>3607</v>
      </c>
      <c r="G5418" s="14">
        <v>14.4</v>
      </c>
    </row>
    <row r="5419" spans="1:7" x14ac:dyDescent="0.25">
      <c r="A5419" s="3" t="s">
        <v>190</v>
      </c>
      <c r="B5419" s="3">
        <f t="shared" si="84"/>
        <v>2024</v>
      </c>
      <c r="C5419" s="3" t="str" cm="1">
        <f t="array" ref="C5419">_xlfn.IFS(LEFT(A5419,1)="1","1+2 kvartal",LEFT(A5419,1)="2","1+2 kvartal",LEFT(A5419,1)="3","3+4 kvartal",LEFT(A5419,1)="4","3+4 kvartal")</f>
        <v>3+4 kvartal</v>
      </c>
      <c r="D5419" s="3" t="s">
        <v>3</v>
      </c>
      <c r="E5419" s="3" t="s">
        <v>20</v>
      </c>
      <c r="F5419" s="4">
        <v>7465</v>
      </c>
      <c r="G5419" s="14">
        <v>22.3</v>
      </c>
    </row>
    <row r="5420" spans="1:7" x14ac:dyDescent="0.25">
      <c r="A5420" s="3" t="s">
        <v>190</v>
      </c>
      <c r="B5420" s="3">
        <f t="shared" si="84"/>
        <v>2024</v>
      </c>
      <c r="C5420" s="3" t="str" cm="1">
        <f t="array" ref="C5420">_xlfn.IFS(LEFT(A5420,1)="1","1+2 kvartal",LEFT(A5420,1)="2","1+2 kvartal",LEFT(A5420,1)="3","3+4 kvartal",LEFT(A5420,1)="4","3+4 kvartal")</f>
        <v>3+4 kvartal</v>
      </c>
      <c r="D5420" s="3" t="s">
        <v>3</v>
      </c>
      <c r="E5420" s="3" t="s">
        <v>21</v>
      </c>
      <c r="F5420" s="4">
        <v>8412</v>
      </c>
      <c r="G5420" s="14">
        <v>11.6</v>
      </c>
    </row>
    <row r="5421" spans="1:7" x14ac:dyDescent="0.25">
      <c r="A5421" s="3" t="s">
        <v>190</v>
      </c>
      <c r="B5421" s="3">
        <f t="shared" si="84"/>
        <v>2024</v>
      </c>
      <c r="C5421" s="3" t="str" cm="1">
        <f t="array" ref="C5421">_xlfn.IFS(LEFT(A5421,1)="1","1+2 kvartal",LEFT(A5421,1)="2","1+2 kvartal",LEFT(A5421,1)="3","3+4 kvartal",LEFT(A5421,1)="4","3+4 kvartal")</f>
        <v>3+4 kvartal</v>
      </c>
      <c r="D5421" s="3" t="s">
        <v>3</v>
      </c>
      <c r="E5421" s="3" t="s">
        <v>22</v>
      </c>
      <c r="F5421" s="4">
        <v>8816</v>
      </c>
      <c r="G5421" s="14">
        <v>25.3</v>
      </c>
    </row>
    <row r="5422" spans="1:7" x14ac:dyDescent="0.25">
      <c r="A5422" s="3" t="s">
        <v>190</v>
      </c>
      <c r="B5422" s="3">
        <f t="shared" si="84"/>
        <v>2024</v>
      </c>
      <c r="C5422" s="3" t="str" cm="1">
        <f t="array" ref="C5422">_xlfn.IFS(LEFT(A5422,1)="1","1+2 kvartal",LEFT(A5422,1)="2","1+2 kvartal",LEFT(A5422,1)="3","3+4 kvartal",LEFT(A5422,1)="4","3+4 kvartal")</f>
        <v>3+4 kvartal</v>
      </c>
      <c r="D5422" s="3" t="s">
        <v>3</v>
      </c>
      <c r="E5422" s="3" t="s">
        <v>23</v>
      </c>
      <c r="F5422" s="4">
        <v>5078</v>
      </c>
      <c r="G5422" s="14">
        <v>17.8</v>
      </c>
    </row>
    <row r="5423" spans="1:7" x14ac:dyDescent="0.25">
      <c r="A5423" s="3" t="s">
        <v>190</v>
      </c>
      <c r="B5423" s="3">
        <f t="shared" si="84"/>
        <v>2024</v>
      </c>
      <c r="C5423" s="3" t="str" cm="1">
        <f t="array" ref="C5423">_xlfn.IFS(LEFT(A5423,1)="1","1+2 kvartal",LEFT(A5423,1)="2","1+2 kvartal",LEFT(A5423,1)="3","3+4 kvartal",LEFT(A5423,1)="4","3+4 kvartal")</f>
        <v>3+4 kvartal</v>
      </c>
      <c r="D5423" s="3" t="s">
        <v>3</v>
      </c>
      <c r="E5423" s="3" t="s">
        <v>24</v>
      </c>
      <c r="F5423" s="4">
        <v>3066</v>
      </c>
      <c r="G5423" s="14">
        <v>12.1</v>
      </c>
    </row>
    <row r="5424" spans="1:7" x14ac:dyDescent="0.25">
      <c r="A5424" s="3" t="s">
        <v>190</v>
      </c>
      <c r="B5424" s="3">
        <f t="shared" si="84"/>
        <v>2024</v>
      </c>
      <c r="C5424" s="3" t="str" cm="1">
        <f t="array" ref="C5424">_xlfn.IFS(LEFT(A5424,1)="1","1+2 kvartal",LEFT(A5424,1)="2","1+2 kvartal",LEFT(A5424,1)="3","3+4 kvartal",LEFT(A5424,1)="4","3+4 kvartal")</f>
        <v>3+4 kvartal</v>
      </c>
      <c r="D5424" s="3" t="s">
        <v>3</v>
      </c>
      <c r="E5424" s="3" t="s">
        <v>25</v>
      </c>
      <c r="F5424" s="4">
        <v>7324</v>
      </c>
      <c r="G5424" s="14">
        <v>23.3</v>
      </c>
    </row>
    <row r="5425" spans="1:7" x14ac:dyDescent="0.25">
      <c r="A5425" s="3" t="s">
        <v>190</v>
      </c>
      <c r="B5425" s="3">
        <f t="shared" si="84"/>
        <v>2024</v>
      </c>
      <c r="C5425" s="3" t="str" cm="1">
        <f t="array" ref="C5425">_xlfn.IFS(LEFT(A5425,1)="1","1+2 kvartal",LEFT(A5425,1)="2","1+2 kvartal",LEFT(A5425,1)="3","3+4 kvartal",LEFT(A5425,1)="4","3+4 kvartal")</f>
        <v>3+4 kvartal</v>
      </c>
      <c r="D5425" s="3" t="s">
        <v>3</v>
      </c>
      <c r="E5425" s="3" t="s">
        <v>26</v>
      </c>
      <c r="F5425" s="4">
        <v>4246</v>
      </c>
      <c r="G5425" s="14">
        <v>9.1999999999999993</v>
      </c>
    </row>
    <row r="5426" spans="1:7" x14ac:dyDescent="0.25">
      <c r="A5426" s="3" t="s">
        <v>190</v>
      </c>
      <c r="B5426" s="3">
        <f t="shared" si="84"/>
        <v>2024</v>
      </c>
      <c r="C5426" s="3" t="str" cm="1">
        <f t="array" ref="C5426">_xlfn.IFS(LEFT(A5426,1)="1","1+2 kvartal",LEFT(A5426,1)="2","1+2 kvartal",LEFT(A5426,1)="3","3+4 kvartal",LEFT(A5426,1)="4","3+4 kvartal")</f>
        <v>3+4 kvartal</v>
      </c>
      <c r="D5426" s="3" t="s">
        <v>3</v>
      </c>
      <c r="E5426" s="3" t="s">
        <v>27</v>
      </c>
      <c r="F5426" s="4">
        <v>6429</v>
      </c>
      <c r="G5426" s="14">
        <v>13.9</v>
      </c>
    </row>
    <row r="5427" spans="1:7" x14ac:dyDescent="0.25">
      <c r="A5427" s="3" t="s">
        <v>190</v>
      </c>
      <c r="B5427" s="3">
        <f t="shared" si="84"/>
        <v>2024</v>
      </c>
      <c r="C5427" s="3" t="str" cm="1">
        <f t="array" ref="C5427">_xlfn.IFS(LEFT(A5427,1)="1","1+2 kvartal",LEFT(A5427,1)="2","1+2 kvartal",LEFT(A5427,1)="3","3+4 kvartal",LEFT(A5427,1)="4","3+4 kvartal")</f>
        <v>3+4 kvartal</v>
      </c>
      <c r="D5427" s="3" t="s">
        <v>3</v>
      </c>
      <c r="E5427" s="3" t="s">
        <v>28</v>
      </c>
      <c r="F5427" s="4">
        <v>2551</v>
      </c>
      <c r="G5427" s="14">
        <v>16.3</v>
      </c>
    </row>
    <row r="5428" spans="1:7" x14ac:dyDescent="0.25">
      <c r="A5428" s="3" t="s">
        <v>190</v>
      </c>
      <c r="B5428" s="3">
        <f t="shared" si="84"/>
        <v>2024</v>
      </c>
      <c r="C5428" s="3" t="str" cm="1">
        <f t="array" ref="C5428">_xlfn.IFS(LEFT(A5428,1)="1","1+2 kvartal",LEFT(A5428,1)="2","1+2 kvartal",LEFT(A5428,1)="3","3+4 kvartal",LEFT(A5428,1)="4","3+4 kvartal")</f>
        <v>3+4 kvartal</v>
      </c>
      <c r="D5428" s="3" t="s">
        <v>3</v>
      </c>
      <c r="E5428" s="3" t="s">
        <v>29</v>
      </c>
      <c r="F5428" s="4">
        <v>4949</v>
      </c>
      <c r="G5428" s="14">
        <v>15.4</v>
      </c>
    </row>
    <row r="5429" spans="1:7" x14ac:dyDescent="0.25">
      <c r="A5429" s="3" t="s">
        <v>190</v>
      </c>
      <c r="B5429" s="3">
        <f t="shared" si="84"/>
        <v>2024</v>
      </c>
      <c r="C5429" s="3" t="str" cm="1">
        <f t="array" ref="C5429">_xlfn.IFS(LEFT(A5429,1)="1","1+2 kvartal",LEFT(A5429,1)="2","1+2 kvartal",LEFT(A5429,1)="3","3+4 kvartal",LEFT(A5429,1)="4","3+4 kvartal")</f>
        <v>3+4 kvartal</v>
      </c>
      <c r="D5429" s="3" t="s">
        <v>3</v>
      </c>
      <c r="E5429" s="3" t="s">
        <v>30</v>
      </c>
      <c r="F5429" s="4">
        <v>4339</v>
      </c>
      <c r="G5429" s="14">
        <v>17.399999999999999</v>
      </c>
    </row>
    <row r="5430" spans="1:7" x14ac:dyDescent="0.25">
      <c r="A5430" s="3" t="s">
        <v>190</v>
      </c>
      <c r="B5430" s="3">
        <f t="shared" si="84"/>
        <v>2024</v>
      </c>
      <c r="C5430" s="3" t="str" cm="1">
        <f t="array" ref="C5430">_xlfn.IFS(LEFT(A5430,1)="1","1+2 kvartal",LEFT(A5430,1)="2","1+2 kvartal",LEFT(A5430,1)="3","3+4 kvartal",LEFT(A5430,1)="4","3+4 kvartal")</f>
        <v>3+4 kvartal</v>
      </c>
      <c r="D5430" s="3" t="s">
        <v>3</v>
      </c>
      <c r="E5430" s="3" t="s">
        <v>31</v>
      </c>
      <c r="F5430" s="4">
        <v>9365</v>
      </c>
      <c r="G5430" s="4">
        <v>26</v>
      </c>
    </row>
    <row r="5431" spans="1:7" x14ac:dyDescent="0.25">
      <c r="A5431" s="3" t="s">
        <v>190</v>
      </c>
      <c r="B5431" s="3">
        <f t="shared" si="84"/>
        <v>2024</v>
      </c>
      <c r="C5431" s="3" t="str" cm="1">
        <f t="array" ref="C5431">_xlfn.IFS(LEFT(A5431,1)="1","1+2 kvartal",LEFT(A5431,1)="2","1+2 kvartal",LEFT(A5431,1)="3","3+4 kvartal",LEFT(A5431,1)="4","3+4 kvartal")</f>
        <v>3+4 kvartal</v>
      </c>
      <c r="D5431" s="3" t="s">
        <v>3</v>
      </c>
      <c r="E5431" s="3" t="s">
        <v>32</v>
      </c>
      <c r="F5431" s="4">
        <v>8062</v>
      </c>
      <c r="G5431" s="14">
        <v>23.5</v>
      </c>
    </row>
    <row r="5432" spans="1:7" x14ac:dyDescent="0.25">
      <c r="A5432" s="3" t="s">
        <v>190</v>
      </c>
      <c r="B5432" s="3">
        <f t="shared" si="84"/>
        <v>2024</v>
      </c>
      <c r="C5432" s="3" t="str" cm="1">
        <f t="array" ref="C5432">_xlfn.IFS(LEFT(A5432,1)="1","1+2 kvartal",LEFT(A5432,1)="2","1+2 kvartal",LEFT(A5432,1)="3","3+4 kvartal",LEFT(A5432,1)="4","3+4 kvartal")</f>
        <v>3+4 kvartal</v>
      </c>
      <c r="D5432" s="3" t="s">
        <v>3</v>
      </c>
      <c r="E5432" s="3" t="s">
        <v>33</v>
      </c>
      <c r="F5432" s="4">
        <v>3987</v>
      </c>
      <c r="G5432" s="14">
        <v>21.1</v>
      </c>
    </row>
    <row r="5433" spans="1:7" x14ac:dyDescent="0.25">
      <c r="A5433" s="3" t="s">
        <v>190</v>
      </c>
      <c r="B5433" s="3">
        <f t="shared" si="84"/>
        <v>2024</v>
      </c>
      <c r="C5433" s="3" t="str" cm="1">
        <f t="array" ref="C5433">_xlfn.IFS(LEFT(A5433,1)="1","1+2 kvartal",LEFT(A5433,1)="2","1+2 kvartal",LEFT(A5433,1)="3","3+4 kvartal",LEFT(A5433,1)="4","3+4 kvartal")</f>
        <v>3+4 kvartal</v>
      </c>
      <c r="D5433" s="3" t="s">
        <v>3</v>
      </c>
      <c r="E5433" s="3" t="s">
        <v>34</v>
      </c>
      <c r="F5433" s="4">
        <v>5637</v>
      </c>
      <c r="G5433" s="14">
        <v>18.8</v>
      </c>
    </row>
    <row r="5434" spans="1:7" x14ac:dyDescent="0.25">
      <c r="A5434" s="3" t="s">
        <v>190</v>
      </c>
      <c r="B5434" s="3">
        <f t="shared" si="84"/>
        <v>2024</v>
      </c>
      <c r="C5434" s="3" t="str" cm="1">
        <f t="array" ref="C5434">_xlfn.IFS(LEFT(A5434,1)="1","1+2 kvartal",LEFT(A5434,1)="2","1+2 kvartal",LEFT(A5434,1)="3","3+4 kvartal",LEFT(A5434,1)="4","3+4 kvartal")</f>
        <v>3+4 kvartal</v>
      </c>
      <c r="D5434" s="3" t="s">
        <v>3</v>
      </c>
      <c r="E5434" s="3" t="s">
        <v>35</v>
      </c>
      <c r="F5434" s="4">
        <v>6766</v>
      </c>
      <c r="G5434" s="14">
        <v>17.5</v>
      </c>
    </row>
    <row r="5435" spans="1:7" x14ac:dyDescent="0.25">
      <c r="A5435" s="3" t="s">
        <v>190</v>
      </c>
      <c r="B5435" s="3">
        <f t="shared" si="84"/>
        <v>2024</v>
      </c>
      <c r="C5435" s="3" t="str" cm="1">
        <f t="array" ref="C5435">_xlfn.IFS(LEFT(A5435,1)="1","1+2 kvartal",LEFT(A5435,1)="2","1+2 kvartal",LEFT(A5435,1)="3","3+4 kvartal",LEFT(A5435,1)="4","3+4 kvartal")</f>
        <v>3+4 kvartal</v>
      </c>
      <c r="D5435" s="3" t="s">
        <v>3</v>
      </c>
      <c r="E5435" s="3" t="s">
        <v>36</v>
      </c>
      <c r="F5435" s="4">
        <v>3195</v>
      </c>
      <c r="G5435" s="14">
        <v>16.8</v>
      </c>
    </row>
    <row r="5436" spans="1:7" x14ac:dyDescent="0.25">
      <c r="A5436" s="3" t="s">
        <v>190</v>
      </c>
      <c r="B5436" s="3">
        <f t="shared" si="84"/>
        <v>2024</v>
      </c>
      <c r="C5436" s="3" t="str" cm="1">
        <f t="array" ref="C5436">_xlfn.IFS(LEFT(A5436,1)="1","1+2 kvartal",LEFT(A5436,1)="2","1+2 kvartal",LEFT(A5436,1)="3","3+4 kvartal",LEFT(A5436,1)="4","3+4 kvartal")</f>
        <v>3+4 kvartal</v>
      </c>
      <c r="D5436" s="3" t="s">
        <v>3</v>
      </c>
      <c r="E5436" s="3" t="s">
        <v>37</v>
      </c>
      <c r="F5436" s="4">
        <v>11866</v>
      </c>
      <c r="G5436" s="14">
        <v>20.9</v>
      </c>
    </row>
    <row r="5437" spans="1:7" x14ac:dyDescent="0.25">
      <c r="A5437" s="3" t="s">
        <v>190</v>
      </c>
      <c r="B5437" s="3">
        <f t="shared" si="84"/>
        <v>2024</v>
      </c>
      <c r="C5437" s="3" t="str" cm="1">
        <f t="array" ref="C5437">_xlfn.IFS(LEFT(A5437,1)="1","1+2 kvartal",LEFT(A5437,1)="2","1+2 kvartal",LEFT(A5437,1)="3","3+4 kvartal",LEFT(A5437,1)="4","3+4 kvartal")</f>
        <v>3+4 kvartal</v>
      </c>
      <c r="D5437" s="3" t="s">
        <v>3</v>
      </c>
      <c r="E5437" s="3" t="s">
        <v>38</v>
      </c>
      <c r="F5437" s="4">
        <v>4856</v>
      </c>
      <c r="G5437" s="14">
        <v>13.8</v>
      </c>
    </row>
    <row r="5438" spans="1:7" x14ac:dyDescent="0.25">
      <c r="A5438" s="3" t="s">
        <v>190</v>
      </c>
      <c r="B5438" s="3">
        <f t="shared" si="84"/>
        <v>2024</v>
      </c>
      <c r="C5438" s="3" t="str" cm="1">
        <f t="array" ref="C5438">_xlfn.IFS(LEFT(A5438,1)="1","1+2 kvartal",LEFT(A5438,1)="2","1+2 kvartal",LEFT(A5438,1)="3","3+4 kvartal",LEFT(A5438,1)="4","3+4 kvartal")</f>
        <v>3+4 kvartal</v>
      </c>
      <c r="D5438" s="3" t="s">
        <v>3</v>
      </c>
      <c r="E5438" s="3" t="s">
        <v>39</v>
      </c>
      <c r="F5438" s="4">
        <v>9417</v>
      </c>
      <c r="G5438" s="14">
        <v>24.3</v>
      </c>
    </row>
    <row r="5439" spans="1:7" x14ac:dyDescent="0.25">
      <c r="A5439" s="3" t="s">
        <v>190</v>
      </c>
      <c r="B5439" s="3">
        <f t="shared" si="84"/>
        <v>2024</v>
      </c>
      <c r="C5439" s="3" t="str" cm="1">
        <f t="array" ref="C5439">_xlfn.IFS(LEFT(A5439,1)="1","1+2 kvartal",LEFT(A5439,1)="2","1+2 kvartal",LEFT(A5439,1)="3","3+4 kvartal",LEFT(A5439,1)="4","3+4 kvartal")</f>
        <v>3+4 kvartal</v>
      </c>
      <c r="D5439" s="3" t="s">
        <v>3</v>
      </c>
      <c r="E5439" s="3" t="s">
        <v>40</v>
      </c>
      <c r="F5439" s="4">
        <v>9288</v>
      </c>
      <c r="G5439" s="14">
        <v>19.899999999999999</v>
      </c>
    </row>
    <row r="5440" spans="1:7" x14ac:dyDescent="0.25">
      <c r="A5440" s="3" t="s">
        <v>190</v>
      </c>
      <c r="B5440" s="3">
        <f t="shared" si="84"/>
        <v>2024</v>
      </c>
      <c r="C5440" s="3" t="str" cm="1">
        <f t="array" ref="C5440">_xlfn.IFS(LEFT(A5440,1)="1","1+2 kvartal",LEFT(A5440,1)="2","1+2 kvartal",LEFT(A5440,1)="3","3+4 kvartal",LEFT(A5440,1)="4","3+4 kvartal")</f>
        <v>3+4 kvartal</v>
      </c>
      <c r="D5440" s="3" t="s">
        <v>3</v>
      </c>
      <c r="E5440" s="3" t="s">
        <v>41</v>
      </c>
      <c r="F5440" s="4">
        <v>7456</v>
      </c>
      <c r="G5440" s="14">
        <v>20.3</v>
      </c>
    </row>
    <row r="5441" spans="1:7" x14ac:dyDescent="0.25">
      <c r="A5441" s="3" t="s">
        <v>190</v>
      </c>
      <c r="B5441" s="3">
        <f t="shared" si="84"/>
        <v>2024</v>
      </c>
      <c r="C5441" s="3" t="str" cm="1">
        <f t="array" ref="C5441">_xlfn.IFS(LEFT(A5441,1)="1","1+2 kvartal",LEFT(A5441,1)="2","1+2 kvartal",LEFT(A5441,1)="3","3+4 kvartal",LEFT(A5441,1)="4","3+4 kvartal")</f>
        <v>3+4 kvartal</v>
      </c>
      <c r="D5441" s="3" t="s">
        <v>3</v>
      </c>
      <c r="E5441" s="3" t="s">
        <v>42</v>
      </c>
      <c r="F5441" s="4">
        <v>13225</v>
      </c>
      <c r="G5441" s="14">
        <v>21.1</v>
      </c>
    </row>
    <row r="5442" spans="1:7" x14ac:dyDescent="0.25">
      <c r="A5442" s="3" t="s">
        <v>190</v>
      </c>
      <c r="B5442" s="3">
        <f t="shared" si="84"/>
        <v>2024</v>
      </c>
      <c r="C5442" s="3" t="str" cm="1">
        <f t="array" ref="C5442">_xlfn.IFS(LEFT(A5442,1)="1","1+2 kvartal",LEFT(A5442,1)="2","1+2 kvartal",LEFT(A5442,1)="3","3+4 kvartal",LEFT(A5442,1)="4","3+4 kvartal")</f>
        <v>3+4 kvartal</v>
      </c>
      <c r="D5442" s="3" t="s">
        <v>3</v>
      </c>
      <c r="E5442" s="3" t="s">
        <v>43</v>
      </c>
      <c r="F5442" s="4">
        <v>5953</v>
      </c>
      <c r="G5442" s="14">
        <v>17.2</v>
      </c>
    </row>
    <row r="5443" spans="1:7" x14ac:dyDescent="0.25">
      <c r="A5443" s="3" t="s">
        <v>190</v>
      </c>
      <c r="B5443" s="3">
        <f t="shared" si="84"/>
        <v>2024</v>
      </c>
      <c r="C5443" s="3" t="str" cm="1">
        <f t="array" ref="C5443">_xlfn.IFS(LEFT(A5443,1)="1","1+2 kvartal",LEFT(A5443,1)="2","1+2 kvartal",LEFT(A5443,1)="3","3+4 kvartal",LEFT(A5443,1)="4","3+4 kvartal")</f>
        <v>3+4 kvartal</v>
      </c>
      <c r="D5443" s="3" t="s">
        <v>3</v>
      </c>
      <c r="E5443" s="3" t="s">
        <v>44</v>
      </c>
      <c r="F5443" s="4">
        <v>6351</v>
      </c>
      <c r="G5443" s="14">
        <v>16.5</v>
      </c>
    </row>
    <row r="5444" spans="1:7" x14ac:dyDescent="0.25">
      <c r="A5444" s="3" t="s">
        <v>190</v>
      </c>
      <c r="B5444" s="3">
        <f t="shared" ref="B5444:B5507" si="85">VALUE(RIGHT(A5444,4))</f>
        <v>2024</v>
      </c>
      <c r="C5444" s="3" t="str" cm="1">
        <f t="array" ref="C5444">_xlfn.IFS(LEFT(A5444,1)="1","1+2 kvartal",LEFT(A5444,1)="2","1+2 kvartal",LEFT(A5444,1)="3","3+4 kvartal",LEFT(A5444,1)="4","3+4 kvartal")</f>
        <v>3+4 kvartal</v>
      </c>
      <c r="D5444" s="3" t="s">
        <v>3</v>
      </c>
      <c r="E5444" s="3" t="s">
        <v>45</v>
      </c>
      <c r="F5444" s="4">
        <v>1475</v>
      </c>
      <c r="G5444" s="14">
        <v>10.5</v>
      </c>
    </row>
    <row r="5445" spans="1:7" x14ac:dyDescent="0.25">
      <c r="A5445" s="3" t="s">
        <v>190</v>
      </c>
      <c r="B5445" s="3">
        <f t="shared" si="85"/>
        <v>2024</v>
      </c>
      <c r="C5445" s="3" t="str" cm="1">
        <f t="array" ref="C5445">_xlfn.IFS(LEFT(A5445,1)="1","1+2 kvartal",LEFT(A5445,1)="2","1+2 kvartal",LEFT(A5445,1)="3","3+4 kvartal",LEFT(A5445,1)="4","3+4 kvartal")</f>
        <v>3+4 kvartal</v>
      </c>
      <c r="D5445" s="3" t="s">
        <v>3</v>
      </c>
      <c r="E5445" s="3" t="s">
        <v>46</v>
      </c>
      <c r="F5445" s="4">
        <v>5444</v>
      </c>
      <c r="G5445" s="14">
        <v>20.3</v>
      </c>
    </row>
    <row r="5446" spans="1:7" x14ac:dyDescent="0.25">
      <c r="A5446" s="3" t="s">
        <v>190</v>
      </c>
      <c r="B5446" s="3">
        <f t="shared" si="85"/>
        <v>2024</v>
      </c>
      <c r="C5446" s="3" t="str" cm="1">
        <f t="array" ref="C5446">_xlfn.IFS(LEFT(A5446,1)="1","1+2 kvartal",LEFT(A5446,1)="2","1+2 kvartal",LEFT(A5446,1)="3","3+4 kvartal",LEFT(A5446,1)="4","3+4 kvartal")</f>
        <v>3+4 kvartal</v>
      </c>
      <c r="D5446" s="3" t="s">
        <v>3</v>
      </c>
      <c r="E5446" s="3" t="s">
        <v>47</v>
      </c>
      <c r="F5446" s="4">
        <v>3209</v>
      </c>
      <c r="G5446" s="14">
        <v>20.399999999999999</v>
      </c>
    </row>
    <row r="5447" spans="1:7" x14ac:dyDescent="0.25">
      <c r="A5447" s="3" t="s">
        <v>190</v>
      </c>
      <c r="B5447" s="3">
        <f t="shared" si="85"/>
        <v>2024</v>
      </c>
      <c r="C5447" s="3" t="str" cm="1">
        <f t="array" ref="C5447">_xlfn.IFS(LEFT(A5447,1)="1","1+2 kvartal",LEFT(A5447,1)="2","1+2 kvartal",LEFT(A5447,1)="3","3+4 kvartal",LEFT(A5447,1)="4","3+4 kvartal")</f>
        <v>3+4 kvartal</v>
      </c>
      <c r="D5447" s="3" t="s">
        <v>3</v>
      </c>
      <c r="E5447" s="3" t="s">
        <v>48</v>
      </c>
      <c r="F5447" s="4">
        <v>5279</v>
      </c>
      <c r="G5447" s="14">
        <v>23.1</v>
      </c>
    </row>
    <row r="5448" spans="1:7" x14ac:dyDescent="0.25">
      <c r="A5448" s="3" t="s">
        <v>190</v>
      </c>
      <c r="B5448" s="3">
        <f t="shared" si="85"/>
        <v>2024</v>
      </c>
      <c r="C5448" s="3" t="str" cm="1">
        <f t="array" ref="C5448">_xlfn.IFS(LEFT(A5448,1)="1","1+2 kvartal",LEFT(A5448,1)="2","1+2 kvartal",LEFT(A5448,1)="3","3+4 kvartal",LEFT(A5448,1)="4","3+4 kvartal")</f>
        <v>3+4 kvartal</v>
      </c>
      <c r="D5448" s="3" t="s">
        <v>3</v>
      </c>
      <c r="E5448" s="3" t="s">
        <v>49</v>
      </c>
      <c r="F5448" s="4">
        <v>7340</v>
      </c>
      <c r="G5448" s="14">
        <v>24.6</v>
      </c>
    </row>
    <row r="5449" spans="1:7" x14ac:dyDescent="0.25">
      <c r="A5449" s="3" t="s">
        <v>190</v>
      </c>
      <c r="B5449" s="3">
        <f t="shared" si="85"/>
        <v>2024</v>
      </c>
      <c r="C5449" s="3" t="str" cm="1">
        <f t="array" ref="C5449">_xlfn.IFS(LEFT(A5449,1)="1","1+2 kvartal",LEFT(A5449,1)="2","1+2 kvartal",LEFT(A5449,1)="3","3+4 kvartal",LEFT(A5449,1)="4","3+4 kvartal")</f>
        <v>3+4 kvartal</v>
      </c>
      <c r="D5449" s="3" t="s">
        <v>3</v>
      </c>
      <c r="E5449" s="3" t="s">
        <v>50</v>
      </c>
      <c r="F5449" s="4">
        <v>3174</v>
      </c>
      <c r="G5449" s="14">
        <v>22.3</v>
      </c>
    </row>
    <row r="5450" spans="1:7" x14ac:dyDescent="0.25">
      <c r="A5450" s="3" t="s">
        <v>190</v>
      </c>
      <c r="B5450" s="3">
        <f t="shared" si="85"/>
        <v>2024</v>
      </c>
      <c r="C5450" s="3" t="str" cm="1">
        <f t="array" ref="C5450">_xlfn.IFS(LEFT(A5450,1)="1","1+2 kvartal",LEFT(A5450,1)="2","1+2 kvartal",LEFT(A5450,1)="3","3+4 kvartal",LEFT(A5450,1)="4","3+4 kvartal")</f>
        <v>3+4 kvartal</v>
      </c>
      <c r="D5450" s="3" t="s">
        <v>3</v>
      </c>
      <c r="E5450" s="3" t="s">
        <v>51</v>
      </c>
      <c r="F5450" s="4">
        <v>11563</v>
      </c>
      <c r="G5450" s="4">
        <v>19</v>
      </c>
    </row>
    <row r="5451" spans="1:7" x14ac:dyDescent="0.25">
      <c r="A5451" s="3" t="s">
        <v>190</v>
      </c>
      <c r="B5451" s="3">
        <f t="shared" si="85"/>
        <v>2024</v>
      </c>
      <c r="C5451" s="3" t="str" cm="1">
        <f t="array" ref="C5451">_xlfn.IFS(LEFT(A5451,1)="1","1+2 kvartal",LEFT(A5451,1)="2","1+2 kvartal",LEFT(A5451,1)="3","3+4 kvartal",LEFT(A5451,1)="4","3+4 kvartal")</f>
        <v>3+4 kvartal</v>
      </c>
      <c r="D5451" s="3" t="s">
        <v>3</v>
      </c>
      <c r="E5451" s="3" t="s">
        <v>52</v>
      </c>
      <c r="F5451" s="4">
        <v>60674</v>
      </c>
      <c r="G5451" s="14">
        <v>12.2</v>
      </c>
    </row>
    <row r="5452" spans="1:7" x14ac:dyDescent="0.25">
      <c r="A5452" s="3" t="s">
        <v>190</v>
      </c>
      <c r="B5452" s="3">
        <f t="shared" si="85"/>
        <v>2024</v>
      </c>
      <c r="C5452" s="3" t="str" cm="1">
        <f t="array" ref="C5452">_xlfn.IFS(LEFT(A5452,1)="1","1+2 kvartal",LEFT(A5452,1)="2","1+2 kvartal",LEFT(A5452,1)="3","3+4 kvartal",LEFT(A5452,1)="4","3+4 kvartal")</f>
        <v>3+4 kvartal</v>
      </c>
      <c r="D5452" s="3" t="s">
        <v>3</v>
      </c>
      <c r="E5452" s="3" t="s">
        <v>53</v>
      </c>
      <c r="F5452" s="4">
        <v>7115</v>
      </c>
      <c r="G5452" s="14">
        <v>17.7</v>
      </c>
    </row>
    <row r="5453" spans="1:7" x14ac:dyDescent="0.25">
      <c r="A5453" s="3" t="s">
        <v>190</v>
      </c>
      <c r="B5453" s="3">
        <f t="shared" si="85"/>
        <v>2024</v>
      </c>
      <c r="C5453" s="3" t="str" cm="1">
        <f t="array" ref="C5453">_xlfn.IFS(LEFT(A5453,1)="1","1+2 kvartal",LEFT(A5453,1)="2","1+2 kvartal",LEFT(A5453,1)="3","3+4 kvartal",LEFT(A5453,1)="4","3+4 kvartal")</f>
        <v>3+4 kvartal</v>
      </c>
      <c r="D5453" s="3" t="s">
        <v>3</v>
      </c>
      <c r="E5453" s="3" t="s">
        <v>54</v>
      </c>
      <c r="F5453" s="4">
        <v>2081</v>
      </c>
      <c r="G5453" s="14">
        <v>30.7</v>
      </c>
    </row>
    <row r="5454" spans="1:7" x14ac:dyDescent="0.25">
      <c r="A5454" s="3" t="s">
        <v>190</v>
      </c>
      <c r="B5454" s="3">
        <f t="shared" si="85"/>
        <v>2024</v>
      </c>
      <c r="C5454" s="3" t="str" cm="1">
        <f t="array" ref="C5454">_xlfn.IFS(LEFT(A5454,1)="1","1+2 kvartal",LEFT(A5454,1)="2","1+2 kvartal",LEFT(A5454,1)="3","3+4 kvartal",LEFT(A5454,1)="4","3+4 kvartal")</f>
        <v>3+4 kvartal</v>
      </c>
      <c r="D5454" s="3" t="s">
        <v>3</v>
      </c>
      <c r="E5454" s="3" t="s">
        <v>55</v>
      </c>
      <c r="F5454" s="4">
        <v>2732</v>
      </c>
      <c r="G5454" s="14">
        <v>15.3</v>
      </c>
    </row>
    <row r="5455" spans="1:7" x14ac:dyDescent="0.25">
      <c r="A5455" s="3" t="s">
        <v>190</v>
      </c>
      <c r="B5455" s="3">
        <f t="shared" si="85"/>
        <v>2024</v>
      </c>
      <c r="C5455" s="3" t="str" cm="1">
        <f t="array" ref="C5455">_xlfn.IFS(LEFT(A5455,1)="1","1+2 kvartal",LEFT(A5455,1)="2","1+2 kvartal",LEFT(A5455,1)="3","3+4 kvartal",LEFT(A5455,1)="4","3+4 kvartal")</f>
        <v>3+4 kvartal</v>
      </c>
      <c r="D5455" s="3" t="s">
        <v>3</v>
      </c>
      <c r="E5455" s="3" t="s">
        <v>56</v>
      </c>
      <c r="F5455" s="4">
        <v>2619</v>
      </c>
      <c r="G5455" s="14">
        <v>22.9</v>
      </c>
    </row>
    <row r="5456" spans="1:7" x14ac:dyDescent="0.25">
      <c r="A5456" s="3" t="s">
        <v>190</v>
      </c>
      <c r="B5456" s="3">
        <f t="shared" si="85"/>
        <v>2024</v>
      </c>
      <c r="C5456" s="3" t="str" cm="1">
        <f t="array" ref="C5456">_xlfn.IFS(LEFT(A5456,1)="1","1+2 kvartal",LEFT(A5456,1)="2","1+2 kvartal",LEFT(A5456,1)="3","3+4 kvartal",LEFT(A5456,1)="4","3+4 kvartal")</f>
        <v>3+4 kvartal</v>
      </c>
      <c r="D5456" s="3" t="s">
        <v>3</v>
      </c>
      <c r="E5456" s="3" t="s">
        <v>57</v>
      </c>
      <c r="F5456" s="4">
        <v>7473</v>
      </c>
      <c r="G5456" s="14">
        <v>32.1</v>
      </c>
    </row>
    <row r="5457" spans="1:7" x14ac:dyDescent="0.25">
      <c r="A5457" s="3" t="s">
        <v>190</v>
      </c>
      <c r="B5457" s="3">
        <f t="shared" si="85"/>
        <v>2024</v>
      </c>
      <c r="C5457" s="3" t="str" cm="1">
        <f t="array" ref="C5457">_xlfn.IFS(LEFT(A5457,1)="1","1+2 kvartal",LEFT(A5457,1)="2","1+2 kvartal",LEFT(A5457,1)="3","3+4 kvartal",LEFT(A5457,1)="4","3+4 kvartal")</f>
        <v>3+4 kvartal</v>
      </c>
      <c r="D5457" s="3" t="s">
        <v>3</v>
      </c>
      <c r="E5457" s="3" t="s">
        <v>58</v>
      </c>
      <c r="F5457" s="4">
        <v>3819</v>
      </c>
      <c r="G5457" s="14">
        <v>10.1</v>
      </c>
    </row>
    <row r="5458" spans="1:7" x14ac:dyDescent="0.25">
      <c r="A5458" s="3" t="s">
        <v>190</v>
      </c>
      <c r="B5458" s="3">
        <f t="shared" si="85"/>
        <v>2024</v>
      </c>
      <c r="C5458" s="3" t="str" cm="1">
        <f t="array" ref="C5458">_xlfn.IFS(LEFT(A5458,1)="1","1+2 kvartal",LEFT(A5458,1)="2","1+2 kvartal",LEFT(A5458,1)="3","3+4 kvartal",LEFT(A5458,1)="4","3+4 kvartal")</f>
        <v>3+4 kvartal</v>
      </c>
      <c r="D5458" s="3" t="s">
        <v>3</v>
      </c>
      <c r="E5458" s="3" t="s">
        <v>59</v>
      </c>
      <c r="F5458" s="4">
        <v>209</v>
      </c>
      <c r="G5458" s="14">
        <v>23.2</v>
      </c>
    </row>
    <row r="5459" spans="1:7" x14ac:dyDescent="0.25">
      <c r="A5459" s="3" t="s">
        <v>190</v>
      </c>
      <c r="B5459" s="3">
        <f t="shared" si="85"/>
        <v>2024</v>
      </c>
      <c r="C5459" s="3" t="str" cm="1">
        <f t="array" ref="C5459">_xlfn.IFS(LEFT(A5459,1)="1","1+2 kvartal",LEFT(A5459,1)="2","1+2 kvartal",LEFT(A5459,1)="3","3+4 kvartal",LEFT(A5459,1)="4","3+4 kvartal")</f>
        <v>3+4 kvartal</v>
      </c>
      <c r="D5459" s="3" t="s">
        <v>3</v>
      </c>
      <c r="E5459" s="3" t="s">
        <v>60</v>
      </c>
      <c r="F5459" s="4">
        <v>5813</v>
      </c>
      <c r="G5459" s="14">
        <v>22.6</v>
      </c>
    </row>
    <row r="5460" spans="1:7" x14ac:dyDescent="0.25">
      <c r="A5460" s="3" t="s">
        <v>190</v>
      </c>
      <c r="B5460" s="3">
        <f t="shared" si="85"/>
        <v>2024</v>
      </c>
      <c r="C5460" s="3" t="str" cm="1">
        <f t="array" ref="C5460">_xlfn.IFS(LEFT(A5460,1)="1","1+2 kvartal",LEFT(A5460,1)="2","1+2 kvartal",LEFT(A5460,1)="3","3+4 kvartal",LEFT(A5460,1)="4","3+4 kvartal")</f>
        <v>3+4 kvartal</v>
      </c>
      <c r="D5460" s="3" t="s">
        <v>3</v>
      </c>
      <c r="E5460" s="3" t="s">
        <v>61</v>
      </c>
      <c r="F5460" s="4">
        <v>4783</v>
      </c>
      <c r="G5460" s="14">
        <v>19.399999999999999</v>
      </c>
    </row>
    <row r="5461" spans="1:7" x14ac:dyDescent="0.25">
      <c r="A5461" s="3" t="s">
        <v>190</v>
      </c>
      <c r="B5461" s="3">
        <f t="shared" si="85"/>
        <v>2024</v>
      </c>
      <c r="C5461" s="3" t="str" cm="1">
        <f t="array" ref="C5461">_xlfn.IFS(LEFT(A5461,1)="1","1+2 kvartal",LEFT(A5461,1)="2","1+2 kvartal",LEFT(A5461,1)="3","3+4 kvartal",LEFT(A5461,1)="4","3+4 kvartal")</f>
        <v>3+4 kvartal</v>
      </c>
      <c r="D5461" s="3" t="s">
        <v>3</v>
      </c>
      <c r="E5461" s="3" t="s">
        <v>62</v>
      </c>
      <c r="F5461" s="4">
        <v>3139</v>
      </c>
      <c r="G5461" s="14">
        <v>26.7</v>
      </c>
    </row>
    <row r="5462" spans="1:7" x14ac:dyDescent="0.25">
      <c r="A5462" s="3" t="s">
        <v>190</v>
      </c>
      <c r="B5462" s="3">
        <f t="shared" si="85"/>
        <v>2024</v>
      </c>
      <c r="C5462" s="3" t="str" cm="1">
        <f t="array" ref="C5462">_xlfn.IFS(LEFT(A5462,1)="1","1+2 kvartal",LEFT(A5462,1)="2","1+2 kvartal",LEFT(A5462,1)="3","3+4 kvartal",LEFT(A5462,1)="4","3+4 kvartal")</f>
        <v>3+4 kvartal</v>
      </c>
      <c r="D5462" s="3" t="s">
        <v>3</v>
      </c>
      <c r="E5462" s="3" t="s">
        <v>63</v>
      </c>
      <c r="F5462" s="4">
        <v>5562</v>
      </c>
      <c r="G5462" s="14">
        <v>24.7</v>
      </c>
    </row>
    <row r="5463" spans="1:7" x14ac:dyDescent="0.25">
      <c r="A5463" s="3" t="s">
        <v>190</v>
      </c>
      <c r="B5463" s="3">
        <f t="shared" si="85"/>
        <v>2024</v>
      </c>
      <c r="C5463" s="3" t="str" cm="1">
        <f t="array" ref="C5463">_xlfn.IFS(LEFT(A5463,1)="1","1+2 kvartal",LEFT(A5463,1)="2","1+2 kvartal",LEFT(A5463,1)="3","3+4 kvartal",LEFT(A5463,1)="4","3+4 kvartal")</f>
        <v>3+4 kvartal</v>
      </c>
      <c r="D5463" s="3" t="s">
        <v>3</v>
      </c>
      <c r="E5463" s="3" t="s">
        <v>64</v>
      </c>
      <c r="F5463" s="4">
        <v>4098</v>
      </c>
      <c r="G5463" s="14">
        <v>22.5</v>
      </c>
    </row>
    <row r="5464" spans="1:7" x14ac:dyDescent="0.25">
      <c r="A5464" s="3" t="s">
        <v>190</v>
      </c>
      <c r="B5464" s="3">
        <f t="shared" si="85"/>
        <v>2024</v>
      </c>
      <c r="C5464" s="3" t="str" cm="1">
        <f t="array" ref="C5464">_xlfn.IFS(LEFT(A5464,1)="1","1+2 kvartal",LEFT(A5464,1)="2","1+2 kvartal",LEFT(A5464,1)="3","3+4 kvartal",LEFT(A5464,1)="4","3+4 kvartal")</f>
        <v>3+4 kvartal</v>
      </c>
      <c r="D5464" s="3" t="s">
        <v>3</v>
      </c>
      <c r="E5464" s="3" t="s">
        <v>65</v>
      </c>
      <c r="F5464" s="4">
        <v>4851</v>
      </c>
      <c r="G5464" s="14">
        <v>24.7</v>
      </c>
    </row>
    <row r="5465" spans="1:7" x14ac:dyDescent="0.25">
      <c r="A5465" s="3" t="s">
        <v>190</v>
      </c>
      <c r="B5465" s="3">
        <f t="shared" si="85"/>
        <v>2024</v>
      </c>
      <c r="C5465" s="3" t="str" cm="1">
        <f t="array" ref="C5465">_xlfn.IFS(LEFT(A5465,1)="1","1+2 kvartal",LEFT(A5465,1)="2","1+2 kvartal",LEFT(A5465,1)="3","3+4 kvartal",LEFT(A5465,1)="4","3+4 kvartal")</f>
        <v>3+4 kvartal</v>
      </c>
      <c r="D5465" s="3" t="s">
        <v>3</v>
      </c>
      <c r="E5465" s="3" t="s">
        <v>66</v>
      </c>
      <c r="F5465" s="4">
        <v>10822</v>
      </c>
      <c r="G5465" s="14">
        <v>20.2</v>
      </c>
    </row>
    <row r="5466" spans="1:7" x14ac:dyDescent="0.25">
      <c r="A5466" s="3" t="s">
        <v>190</v>
      </c>
      <c r="B5466" s="3">
        <f t="shared" si="85"/>
        <v>2024</v>
      </c>
      <c r="C5466" s="3" t="str" cm="1">
        <f t="array" ref="C5466">_xlfn.IFS(LEFT(A5466,1)="1","1+2 kvartal",LEFT(A5466,1)="2","1+2 kvartal",LEFT(A5466,1)="3","3+4 kvartal",LEFT(A5466,1)="4","3+4 kvartal")</f>
        <v>3+4 kvartal</v>
      </c>
      <c r="D5466" s="3" t="s">
        <v>3</v>
      </c>
      <c r="E5466" s="3" t="s">
        <v>67</v>
      </c>
      <c r="F5466" s="4">
        <v>2876</v>
      </c>
      <c r="G5466" s="14">
        <v>20.100000000000001</v>
      </c>
    </row>
    <row r="5467" spans="1:7" x14ac:dyDescent="0.25">
      <c r="A5467" s="3" t="s">
        <v>190</v>
      </c>
      <c r="B5467" s="3">
        <f t="shared" si="85"/>
        <v>2024</v>
      </c>
      <c r="C5467" s="3" t="str" cm="1">
        <f t="array" ref="C5467">_xlfn.IFS(LEFT(A5467,1)="1","1+2 kvartal",LEFT(A5467,1)="2","1+2 kvartal",LEFT(A5467,1)="3","3+4 kvartal",LEFT(A5467,1)="4","3+4 kvartal")</f>
        <v>3+4 kvartal</v>
      </c>
      <c r="D5467" s="3" t="s">
        <v>3</v>
      </c>
      <c r="E5467" s="3" t="s">
        <v>68</v>
      </c>
      <c r="F5467" s="4">
        <v>28660</v>
      </c>
      <c r="G5467" s="14">
        <v>20.100000000000001</v>
      </c>
    </row>
    <row r="5468" spans="1:7" x14ac:dyDescent="0.25">
      <c r="A5468" s="3" t="s">
        <v>190</v>
      </c>
      <c r="B5468" s="3">
        <f t="shared" si="85"/>
        <v>2024</v>
      </c>
      <c r="C5468" s="3" t="str" cm="1">
        <f t="array" ref="C5468">_xlfn.IFS(LEFT(A5468,1)="1","1+2 kvartal",LEFT(A5468,1)="2","1+2 kvartal",LEFT(A5468,1)="3","3+4 kvartal",LEFT(A5468,1)="4","3+4 kvartal")</f>
        <v>3+4 kvartal</v>
      </c>
      <c r="D5468" s="3" t="s">
        <v>3</v>
      </c>
      <c r="E5468" s="3" t="s">
        <v>69</v>
      </c>
      <c r="F5468" s="4">
        <v>5035</v>
      </c>
      <c r="G5468" s="4">
        <v>27</v>
      </c>
    </row>
    <row r="5469" spans="1:7" x14ac:dyDescent="0.25">
      <c r="A5469" s="3" t="s">
        <v>190</v>
      </c>
      <c r="B5469" s="3">
        <f t="shared" si="85"/>
        <v>2024</v>
      </c>
      <c r="C5469" s="3" t="str" cm="1">
        <f t="array" ref="C5469">_xlfn.IFS(LEFT(A5469,1)="1","1+2 kvartal",LEFT(A5469,1)="2","1+2 kvartal",LEFT(A5469,1)="3","3+4 kvartal",LEFT(A5469,1)="4","3+4 kvartal")</f>
        <v>3+4 kvartal</v>
      </c>
      <c r="D5469" s="3" t="s">
        <v>3</v>
      </c>
      <c r="E5469" s="3" t="s">
        <v>70</v>
      </c>
      <c r="F5469" s="4">
        <v>15149</v>
      </c>
      <c r="G5469" s="14">
        <v>23.7</v>
      </c>
    </row>
    <row r="5470" spans="1:7" x14ac:dyDescent="0.25">
      <c r="A5470" s="3" t="s">
        <v>190</v>
      </c>
      <c r="B5470" s="3">
        <f t="shared" si="85"/>
        <v>2024</v>
      </c>
      <c r="C5470" s="3" t="str" cm="1">
        <f t="array" ref="C5470">_xlfn.IFS(LEFT(A5470,1)="1","1+2 kvartal",LEFT(A5470,1)="2","1+2 kvartal",LEFT(A5470,1)="3","3+4 kvartal",LEFT(A5470,1)="4","3+4 kvartal")</f>
        <v>3+4 kvartal</v>
      </c>
      <c r="D5470" s="3" t="s">
        <v>3</v>
      </c>
      <c r="E5470" s="3" t="s">
        <v>71</v>
      </c>
      <c r="F5470" s="4">
        <v>3058</v>
      </c>
      <c r="G5470" s="14">
        <v>16.3</v>
      </c>
    </row>
    <row r="5471" spans="1:7" x14ac:dyDescent="0.25">
      <c r="A5471" s="3" t="s">
        <v>190</v>
      </c>
      <c r="B5471" s="3">
        <f t="shared" si="85"/>
        <v>2024</v>
      </c>
      <c r="C5471" s="3" t="str" cm="1">
        <f t="array" ref="C5471">_xlfn.IFS(LEFT(A5471,1)="1","1+2 kvartal",LEFT(A5471,1)="2","1+2 kvartal",LEFT(A5471,1)="3","3+4 kvartal",LEFT(A5471,1)="4","3+4 kvartal")</f>
        <v>3+4 kvartal</v>
      </c>
      <c r="D5471" s="3" t="s">
        <v>3</v>
      </c>
      <c r="E5471" s="3" t="s">
        <v>72</v>
      </c>
      <c r="F5471" s="4">
        <v>6988</v>
      </c>
      <c r="G5471" s="14">
        <v>20.3</v>
      </c>
    </row>
    <row r="5472" spans="1:7" x14ac:dyDescent="0.25">
      <c r="A5472" s="3" t="s">
        <v>190</v>
      </c>
      <c r="B5472" s="3">
        <f t="shared" si="85"/>
        <v>2024</v>
      </c>
      <c r="C5472" s="3" t="str" cm="1">
        <f t="array" ref="C5472">_xlfn.IFS(LEFT(A5472,1)="1","1+2 kvartal",LEFT(A5472,1)="2","1+2 kvartal",LEFT(A5472,1)="3","3+4 kvartal",LEFT(A5472,1)="4","3+4 kvartal")</f>
        <v>3+4 kvartal</v>
      </c>
      <c r="D5472" s="3" t="s">
        <v>3</v>
      </c>
      <c r="E5472" s="3" t="s">
        <v>73</v>
      </c>
      <c r="F5472" s="4">
        <v>4337</v>
      </c>
      <c r="G5472" s="14">
        <v>18.100000000000001</v>
      </c>
    </row>
    <row r="5473" spans="1:7" x14ac:dyDescent="0.25">
      <c r="A5473" s="3" t="s">
        <v>190</v>
      </c>
      <c r="B5473" s="3">
        <f t="shared" si="85"/>
        <v>2024</v>
      </c>
      <c r="C5473" s="3" t="str" cm="1">
        <f t="array" ref="C5473">_xlfn.IFS(LEFT(A5473,1)="1","1+2 kvartal",LEFT(A5473,1)="2","1+2 kvartal",LEFT(A5473,1)="3","3+4 kvartal",LEFT(A5473,1)="4","3+4 kvartal")</f>
        <v>3+4 kvartal</v>
      </c>
      <c r="D5473" s="3" t="s">
        <v>3</v>
      </c>
      <c r="E5473" s="3" t="s">
        <v>74</v>
      </c>
      <c r="F5473" s="4">
        <v>8609</v>
      </c>
      <c r="G5473" s="14">
        <v>14.7</v>
      </c>
    </row>
    <row r="5474" spans="1:7" x14ac:dyDescent="0.25">
      <c r="A5474" s="3" t="s">
        <v>190</v>
      </c>
      <c r="B5474" s="3">
        <f t="shared" si="85"/>
        <v>2024</v>
      </c>
      <c r="C5474" s="3" t="str" cm="1">
        <f t="array" ref="C5474">_xlfn.IFS(LEFT(A5474,1)="1","1+2 kvartal",LEFT(A5474,1)="2","1+2 kvartal",LEFT(A5474,1)="3","3+4 kvartal",LEFT(A5474,1)="4","3+4 kvartal")</f>
        <v>3+4 kvartal</v>
      </c>
      <c r="D5474" s="3" t="s">
        <v>3</v>
      </c>
      <c r="E5474" s="3" t="s">
        <v>75</v>
      </c>
      <c r="F5474" s="4">
        <v>3471</v>
      </c>
      <c r="G5474" s="14">
        <v>10.199999999999999</v>
      </c>
    </row>
    <row r="5475" spans="1:7" x14ac:dyDescent="0.25">
      <c r="A5475" s="3" t="s">
        <v>190</v>
      </c>
      <c r="B5475" s="3">
        <f t="shared" si="85"/>
        <v>2024</v>
      </c>
      <c r="C5475" s="3" t="str" cm="1">
        <f t="array" ref="C5475">_xlfn.IFS(LEFT(A5475,1)="1","1+2 kvartal",LEFT(A5475,1)="2","1+2 kvartal",LEFT(A5475,1)="3","3+4 kvartal",LEFT(A5475,1)="4","3+4 kvartal")</f>
        <v>3+4 kvartal</v>
      </c>
      <c r="D5475" s="3" t="s">
        <v>3</v>
      </c>
      <c r="E5475" s="3" t="s">
        <v>76</v>
      </c>
      <c r="F5475" s="4">
        <v>4525</v>
      </c>
      <c r="G5475" s="14">
        <v>15.6</v>
      </c>
    </row>
    <row r="5476" spans="1:7" x14ac:dyDescent="0.25">
      <c r="A5476" s="3" t="s">
        <v>190</v>
      </c>
      <c r="B5476" s="3">
        <f t="shared" si="85"/>
        <v>2024</v>
      </c>
      <c r="C5476" s="3" t="str" cm="1">
        <f t="array" ref="C5476">_xlfn.IFS(LEFT(A5476,1)="1","1+2 kvartal",LEFT(A5476,1)="2","1+2 kvartal",LEFT(A5476,1)="3","3+4 kvartal",LEFT(A5476,1)="4","3+4 kvartal")</f>
        <v>3+4 kvartal</v>
      </c>
      <c r="D5476" s="3" t="s">
        <v>3</v>
      </c>
      <c r="E5476" s="3" t="s">
        <v>77</v>
      </c>
      <c r="F5476" s="4">
        <v>496</v>
      </c>
      <c r="G5476" s="14">
        <v>24.8</v>
      </c>
    </row>
    <row r="5477" spans="1:7" x14ac:dyDescent="0.25">
      <c r="A5477" s="3" t="s">
        <v>190</v>
      </c>
      <c r="B5477" s="3">
        <f t="shared" si="85"/>
        <v>2024</v>
      </c>
      <c r="C5477" s="3" t="str" cm="1">
        <f t="array" ref="C5477">_xlfn.IFS(LEFT(A5477,1)="1","1+2 kvartal",LEFT(A5477,1)="2","1+2 kvartal",LEFT(A5477,1)="3","3+4 kvartal",LEFT(A5477,1)="4","3+4 kvartal")</f>
        <v>3+4 kvartal</v>
      </c>
      <c r="D5477" s="3" t="s">
        <v>3</v>
      </c>
      <c r="E5477" s="3" t="s">
        <v>78</v>
      </c>
      <c r="F5477" s="4">
        <v>11742</v>
      </c>
      <c r="G5477" s="14">
        <v>18.600000000000001</v>
      </c>
    </row>
    <row r="5478" spans="1:7" x14ac:dyDescent="0.25">
      <c r="A5478" s="3" t="s">
        <v>190</v>
      </c>
      <c r="B5478" s="3">
        <f t="shared" si="85"/>
        <v>2024</v>
      </c>
      <c r="C5478" s="3" t="str" cm="1">
        <f t="array" ref="C5478">_xlfn.IFS(LEFT(A5478,1)="1","1+2 kvartal",LEFT(A5478,1)="2","1+2 kvartal",LEFT(A5478,1)="3","3+4 kvartal",LEFT(A5478,1)="4","3+4 kvartal")</f>
        <v>3+4 kvartal</v>
      </c>
      <c r="D5478" s="3" t="s">
        <v>3</v>
      </c>
      <c r="E5478" s="3" t="s">
        <v>79</v>
      </c>
      <c r="F5478" s="4">
        <v>6352</v>
      </c>
      <c r="G5478" s="4">
        <v>16</v>
      </c>
    </row>
    <row r="5479" spans="1:7" x14ac:dyDescent="0.25">
      <c r="A5479" s="3" t="s">
        <v>190</v>
      </c>
      <c r="B5479" s="3">
        <f t="shared" si="85"/>
        <v>2024</v>
      </c>
      <c r="C5479" s="3" t="str" cm="1">
        <f t="array" ref="C5479">_xlfn.IFS(LEFT(A5479,1)="1","1+2 kvartal",LEFT(A5479,1)="2","1+2 kvartal",LEFT(A5479,1)="3","3+4 kvartal",LEFT(A5479,1)="4","3+4 kvartal")</f>
        <v>3+4 kvartal</v>
      </c>
      <c r="D5479" s="3" t="s">
        <v>3</v>
      </c>
      <c r="E5479" s="3" t="s">
        <v>80</v>
      </c>
      <c r="F5479" s="4">
        <v>6467</v>
      </c>
      <c r="G5479" s="14">
        <v>23.7</v>
      </c>
    </row>
    <row r="5480" spans="1:7" x14ac:dyDescent="0.25">
      <c r="A5480" s="3" t="s">
        <v>190</v>
      </c>
      <c r="B5480" s="3">
        <f t="shared" si="85"/>
        <v>2024</v>
      </c>
      <c r="C5480" s="3" t="str" cm="1">
        <f t="array" ref="C5480">_xlfn.IFS(LEFT(A5480,1)="1","1+2 kvartal",LEFT(A5480,1)="2","1+2 kvartal",LEFT(A5480,1)="3","3+4 kvartal",LEFT(A5480,1)="4","3+4 kvartal")</f>
        <v>3+4 kvartal</v>
      </c>
      <c r="D5480" s="3" t="s">
        <v>3</v>
      </c>
      <c r="E5480" s="3" t="s">
        <v>81</v>
      </c>
      <c r="F5480" s="4">
        <v>11274</v>
      </c>
      <c r="G5480" s="14">
        <v>22.1</v>
      </c>
    </row>
    <row r="5481" spans="1:7" x14ac:dyDescent="0.25">
      <c r="A5481" s="3" t="s">
        <v>190</v>
      </c>
      <c r="B5481" s="3">
        <f t="shared" si="85"/>
        <v>2024</v>
      </c>
      <c r="C5481" s="3" t="str" cm="1">
        <f t="array" ref="C5481">_xlfn.IFS(LEFT(A5481,1)="1","1+2 kvartal",LEFT(A5481,1)="2","1+2 kvartal",LEFT(A5481,1)="3","3+4 kvartal",LEFT(A5481,1)="4","3+4 kvartal")</f>
        <v>3+4 kvartal</v>
      </c>
      <c r="D5481" s="3" t="s">
        <v>3</v>
      </c>
      <c r="E5481" s="3" t="s">
        <v>82</v>
      </c>
      <c r="F5481" s="4">
        <v>1843</v>
      </c>
      <c r="G5481" s="14">
        <v>12.2</v>
      </c>
    </row>
    <row r="5482" spans="1:7" x14ac:dyDescent="0.25">
      <c r="A5482" s="3" t="s">
        <v>190</v>
      </c>
      <c r="B5482" s="3">
        <f t="shared" si="85"/>
        <v>2024</v>
      </c>
      <c r="C5482" s="3" t="str" cm="1">
        <f t="array" ref="C5482">_xlfn.IFS(LEFT(A5482,1)="1","1+2 kvartal",LEFT(A5482,1)="2","1+2 kvartal",LEFT(A5482,1)="3","3+4 kvartal",LEFT(A5482,1)="4","3+4 kvartal")</f>
        <v>3+4 kvartal</v>
      </c>
      <c r="D5482" s="3" t="s">
        <v>3</v>
      </c>
      <c r="E5482" s="3" t="s">
        <v>83</v>
      </c>
      <c r="F5482" s="4">
        <v>3907</v>
      </c>
      <c r="G5482" s="14">
        <v>20.5</v>
      </c>
    </row>
    <row r="5483" spans="1:7" x14ac:dyDescent="0.25">
      <c r="A5483" s="3" t="s">
        <v>190</v>
      </c>
      <c r="B5483" s="3">
        <f t="shared" si="85"/>
        <v>2024</v>
      </c>
      <c r="C5483" s="3" t="str" cm="1">
        <f t="array" ref="C5483">_xlfn.IFS(LEFT(A5483,1)="1","1+2 kvartal",LEFT(A5483,1)="2","1+2 kvartal",LEFT(A5483,1)="3","3+4 kvartal",LEFT(A5483,1)="4","3+4 kvartal")</f>
        <v>3+4 kvartal</v>
      </c>
      <c r="D5483" s="3" t="s">
        <v>3</v>
      </c>
      <c r="E5483" s="3" t="s">
        <v>84</v>
      </c>
      <c r="F5483" s="4">
        <v>2781</v>
      </c>
      <c r="G5483" s="14">
        <v>19.5</v>
      </c>
    </row>
    <row r="5484" spans="1:7" x14ac:dyDescent="0.25">
      <c r="A5484" s="3" t="s">
        <v>190</v>
      </c>
      <c r="B5484" s="3">
        <f t="shared" si="85"/>
        <v>2024</v>
      </c>
      <c r="C5484" s="3" t="str" cm="1">
        <f t="array" ref="C5484">_xlfn.IFS(LEFT(A5484,1)="1","1+2 kvartal",LEFT(A5484,1)="2","1+2 kvartal",LEFT(A5484,1)="3","3+4 kvartal",LEFT(A5484,1)="4","3+4 kvartal")</f>
        <v>3+4 kvartal</v>
      </c>
      <c r="D5484" s="3" t="s">
        <v>3</v>
      </c>
      <c r="E5484" s="3" t="s">
        <v>85</v>
      </c>
      <c r="F5484" s="4">
        <v>2801</v>
      </c>
      <c r="G5484" s="14">
        <v>22.9</v>
      </c>
    </row>
    <row r="5485" spans="1:7" x14ac:dyDescent="0.25">
      <c r="A5485" s="3" t="s">
        <v>190</v>
      </c>
      <c r="B5485" s="3">
        <f t="shared" si="85"/>
        <v>2024</v>
      </c>
      <c r="C5485" s="3" t="str" cm="1">
        <f t="array" ref="C5485">_xlfn.IFS(LEFT(A5485,1)="1","1+2 kvartal",LEFT(A5485,1)="2","1+2 kvartal",LEFT(A5485,1)="3","3+4 kvartal",LEFT(A5485,1)="4","3+4 kvartal")</f>
        <v>3+4 kvartal</v>
      </c>
      <c r="D5485" s="3" t="s">
        <v>3</v>
      </c>
      <c r="E5485" s="3" t="s">
        <v>86</v>
      </c>
      <c r="F5485" s="4">
        <v>8154</v>
      </c>
      <c r="G5485" s="14">
        <v>22.5</v>
      </c>
    </row>
    <row r="5486" spans="1:7" x14ac:dyDescent="0.25">
      <c r="A5486" s="3" t="s">
        <v>190</v>
      </c>
      <c r="B5486" s="3">
        <f t="shared" si="85"/>
        <v>2024</v>
      </c>
      <c r="C5486" s="3" t="str" cm="1">
        <f t="array" ref="C5486">_xlfn.IFS(LEFT(A5486,1)="1","1+2 kvartal",LEFT(A5486,1)="2","1+2 kvartal",LEFT(A5486,1)="3","3+4 kvartal",LEFT(A5486,1)="4","3+4 kvartal")</f>
        <v>3+4 kvartal</v>
      </c>
      <c r="D5486" s="3" t="s">
        <v>3</v>
      </c>
      <c r="E5486" s="3" t="s">
        <v>87</v>
      </c>
      <c r="F5486" s="4">
        <v>5419</v>
      </c>
      <c r="G5486" s="14">
        <v>20.9</v>
      </c>
    </row>
    <row r="5487" spans="1:7" x14ac:dyDescent="0.25">
      <c r="A5487" s="3" t="s">
        <v>190</v>
      </c>
      <c r="B5487" s="3">
        <f t="shared" si="85"/>
        <v>2024</v>
      </c>
      <c r="C5487" s="3" t="str" cm="1">
        <f t="array" ref="C5487">_xlfn.IFS(LEFT(A5487,1)="1","1+2 kvartal",LEFT(A5487,1)="2","1+2 kvartal",LEFT(A5487,1)="3","3+4 kvartal",LEFT(A5487,1)="4","3+4 kvartal")</f>
        <v>3+4 kvartal</v>
      </c>
      <c r="D5487" s="3" t="s">
        <v>3</v>
      </c>
      <c r="E5487" s="3" t="s">
        <v>88</v>
      </c>
      <c r="F5487" s="4">
        <v>10312</v>
      </c>
      <c r="G5487" s="14">
        <v>22.7</v>
      </c>
    </row>
    <row r="5488" spans="1:7" x14ac:dyDescent="0.25">
      <c r="A5488" s="3" t="s">
        <v>190</v>
      </c>
      <c r="B5488" s="3">
        <f t="shared" si="85"/>
        <v>2024</v>
      </c>
      <c r="C5488" s="3" t="str" cm="1">
        <f t="array" ref="C5488">_xlfn.IFS(LEFT(A5488,1)="1","1+2 kvartal",LEFT(A5488,1)="2","1+2 kvartal",LEFT(A5488,1)="3","3+4 kvartal",LEFT(A5488,1)="4","3+4 kvartal")</f>
        <v>3+4 kvartal</v>
      </c>
      <c r="D5488" s="3" t="s">
        <v>3</v>
      </c>
      <c r="E5488" s="3" t="s">
        <v>89</v>
      </c>
      <c r="F5488" s="4">
        <v>6123</v>
      </c>
      <c r="G5488" s="14">
        <v>23.6</v>
      </c>
    </row>
    <row r="5489" spans="1:7" x14ac:dyDescent="0.25">
      <c r="A5489" s="3" t="s">
        <v>190</v>
      </c>
      <c r="B5489" s="3">
        <f t="shared" si="85"/>
        <v>2024</v>
      </c>
      <c r="C5489" s="3" t="str" cm="1">
        <f t="array" ref="C5489">_xlfn.IFS(LEFT(A5489,1)="1","1+2 kvartal",LEFT(A5489,1)="2","1+2 kvartal",LEFT(A5489,1)="3","3+4 kvartal",LEFT(A5489,1)="4","3+4 kvartal")</f>
        <v>3+4 kvartal</v>
      </c>
      <c r="D5489" s="3" t="s">
        <v>3</v>
      </c>
      <c r="E5489" s="3" t="s">
        <v>90</v>
      </c>
      <c r="F5489" s="4">
        <v>5224</v>
      </c>
      <c r="G5489" s="14">
        <v>23.9</v>
      </c>
    </row>
    <row r="5490" spans="1:7" x14ac:dyDescent="0.25">
      <c r="A5490" s="3" t="s">
        <v>190</v>
      </c>
      <c r="B5490" s="3">
        <f t="shared" si="85"/>
        <v>2024</v>
      </c>
      <c r="C5490" s="3" t="str" cm="1">
        <f t="array" ref="C5490">_xlfn.IFS(LEFT(A5490,1)="1","1+2 kvartal",LEFT(A5490,1)="2","1+2 kvartal",LEFT(A5490,1)="3","3+4 kvartal",LEFT(A5490,1)="4","3+4 kvartal")</f>
        <v>3+4 kvartal</v>
      </c>
      <c r="D5490" s="3" t="s">
        <v>3</v>
      </c>
      <c r="E5490" s="3" t="s">
        <v>91</v>
      </c>
      <c r="F5490" s="4">
        <v>4464</v>
      </c>
      <c r="G5490" s="14">
        <v>16.100000000000001</v>
      </c>
    </row>
    <row r="5491" spans="1:7" x14ac:dyDescent="0.25">
      <c r="A5491" s="3" t="s">
        <v>190</v>
      </c>
      <c r="B5491" s="3">
        <f t="shared" si="85"/>
        <v>2024</v>
      </c>
      <c r="C5491" s="3" t="str" cm="1">
        <f t="array" ref="C5491">_xlfn.IFS(LEFT(A5491,1)="1","1+2 kvartal",LEFT(A5491,1)="2","1+2 kvartal",LEFT(A5491,1)="3","3+4 kvartal",LEFT(A5491,1)="4","3+4 kvartal")</f>
        <v>3+4 kvartal</v>
      </c>
      <c r="D5491" s="3" t="s">
        <v>3</v>
      </c>
      <c r="E5491" s="3" t="s">
        <v>92</v>
      </c>
      <c r="F5491" s="4">
        <v>1293</v>
      </c>
      <c r="G5491" s="14">
        <v>11.7</v>
      </c>
    </row>
    <row r="5492" spans="1:7" x14ac:dyDescent="0.25">
      <c r="A5492" s="3" t="s">
        <v>190</v>
      </c>
      <c r="B5492" s="3">
        <f t="shared" si="85"/>
        <v>2024</v>
      </c>
      <c r="C5492" s="3" t="str" cm="1">
        <f t="array" ref="C5492">_xlfn.IFS(LEFT(A5492,1)="1","1+2 kvartal",LEFT(A5492,1)="2","1+2 kvartal",LEFT(A5492,1)="3","3+4 kvartal",LEFT(A5492,1)="4","3+4 kvartal")</f>
        <v>3+4 kvartal</v>
      </c>
      <c r="D5492" s="3" t="s">
        <v>3</v>
      </c>
      <c r="E5492" s="3" t="s">
        <v>93</v>
      </c>
      <c r="F5492" s="4">
        <v>6263</v>
      </c>
      <c r="G5492" s="14">
        <v>20.6</v>
      </c>
    </row>
    <row r="5493" spans="1:7" x14ac:dyDescent="0.25">
      <c r="A5493" s="3" t="s">
        <v>190</v>
      </c>
      <c r="B5493" s="3">
        <f t="shared" si="85"/>
        <v>2024</v>
      </c>
      <c r="C5493" s="3" t="str" cm="1">
        <f t="array" ref="C5493">_xlfn.IFS(LEFT(A5493,1)="1","1+2 kvartal",LEFT(A5493,1)="2","1+2 kvartal",LEFT(A5493,1)="3","3+4 kvartal",LEFT(A5493,1)="4","3+4 kvartal")</f>
        <v>3+4 kvartal</v>
      </c>
      <c r="D5493" s="3" t="s">
        <v>3</v>
      </c>
      <c r="E5493" s="3" t="s">
        <v>94</v>
      </c>
      <c r="F5493" s="4">
        <v>5324</v>
      </c>
      <c r="G5493" s="4">
        <v>20</v>
      </c>
    </row>
    <row r="5494" spans="1:7" x14ac:dyDescent="0.25">
      <c r="A5494" s="3" t="s">
        <v>190</v>
      </c>
      <c r="B5494" s="3">
        <f t="shared" si="85"/>
        <v>2024</v>
      </c>
      <c r="C5494" s="3" t="str" cm="1">
        <f t="array" ref="C5494">_xlfn.IFS(LEFT(A5494,1)="1","1+2 kvartal",LEFT(A5494,1)="2","1+2 kvartal",LEFT(A5494,1)="3","3+4 kvartal",LEFT(A5494,1)="4","3+4 kvartal")</f>
        <v>3+4 kvartal</v>
      </c>
      <c r="D5494" s="3" t="s">
        <v>3</v>
      </c>
      <c r="E5494" s="3" t="s">
        <v>95</v>
      </c>
      <c r="F5494" s="4">
        <v>14265</v>
      </c>
      <c r="G5494" s="14">
        <v>18.3</v>
      </c>
    </row>
    <row r="5495" spans="1:7" x14ac:dyDescent="0.25">
      <c r="A5495" s="3" t="s">
        <v>190</v>
      </c>
      <c r="B5495" s="3">
        <f t="shared" si="85"/>
        <v>2024</v>
      </c>
      <c r="C5495" s="3" t="str" cm="1">
        <f t="array" ref="C5495">_xlfn.IFS(LEFT(A5495,1)="1","1+2 kvartal",LEFT(A5495,1)="2","1+2 kvartal",LEFT(A5495,1)="3","3+4 kvartal",LEFT(A5495,1)="4","3+4 kvartal")</f>
        <v>3+4 kvartal</v>
      </c>
      <c r="D5495" s="3" t="s">
        <v>3</v>
      </c>
      <c r="E5495" s="3" t="s">
        <v>96</v>
      </c>
      <c r="F5495" s="4">
        <v>5150</v>
      </c>
      <c r="G5495" s="14">
        <v>23.5</v>
      </c>
    </row>
    <row r="5496" spans="1:7" x14ac:dyDescent="0.25">
      <c r="A5496" s="3" t="s">
        <v>190</v>
      </c>
      <c r="B5496" s="3">
        <f t="shared" si="85"/>
        <v>2024</v>
      </c>
      <c r="C5496" s="3" t="str" cm="1">
        <f t="array" ref="C5496">_xlfn.IFS(LEFT(A5496,1)="1","1+2 kvartal",LEFT(A5496,1)="2","1+2 kvartal",LEFT(A5496,1)="3","3+4 kvartal",LEFT(A5496,1)="4","3+4 kvartal")</f>
        <v>3+4 kvartal</v>
      </c>
      <c r="D5496" s="3" t="s">
        <v>3</v>
      </c>
      <c r="E5496" s="3" t="s">
        <v>97</v>
      </c>
      <c r="F5496" s="4">
        <v>12806</v>
      </c>
      <c r="G5496" s="4">
        <v>21</v>
      </c>
    </row>
    <row r="5497" spans="1:7" x14ac:dyDescent="0.25">
      <c r="A5497" s="3" t="s">
        <v>190</v>
      </c>
      <c r="B5497" s="3">
        <f t="shared" si="85"/>
        <v>2024</v>
      </c>
      <c r="C5497" s="3" t="str" cm="1">
        <f t="array" ref="C5497">_xlfn.IFS(LEFT(A5497,1)="1","1+2 kvartal",LEFT(A5497,1)="2","1+2 kvartal",LEFT(A5497,1)="3","3+4 kvartal",LEFT(A5497,1)="4","3+4 kvartal")</f>
        <v>3+4 kvartal</v>
      </c>
      <c r="D5497" s="3" t="s">
        <v>3</v>
      </c>
      <c r="E5497" s="3" t="s">
        <v>98</v>
      </c>
      <c r="F5497" s="4">
        <v>6433</v>
      </c>
      <c r="G5497" s="14">
        <v>23.2</v>
      </c>
    </row>
    <row r="5498" spans="1:7" x14ac:dyDescent="0.25">
      <c r="A5498" s="3" t="s">
        <v>190</v>
      </c>
      <c r="B5498" s="3">
        <f t="shared" si="85"/>
        <v>2024</v>
      </c>
      <c r="C5498" s="3" t="str" cm="1">
        <f t="array" ref="C5498">_xlfn.IFS(LEFT(A5498,1)="1","1+2 kvartal",LEFT(A5498,1)="2","1+2 kvartal",LEFT(A5498,1)="3","3+4 kvartal",LEFT(A5498,1)="4","3+4 kvartal")</f>
        <v>3+4 kvartal</v>
      </c>
      <c r="D5498" s="3" t="s">
        <v>3</v>
      </c>
      <c r="E5498" s="3" t="s">
        <v>99</v>
      </c>
      <c r="F5498" s="4">
        <v>713</v>
      </c>
      <c r="G5498" s="14">
        <v>22.2</v>
      </c>
    </row>
    <row r="5499" spans="1:7" x14ac:dyDescent="0.25">
      <c r="A5499" s="3" t="s">
        <v>190</v>
      </c>
      <c r="B5499" s="3">
        <f t="shared" si="85"/>
        <v>2024</v>
      </c>
      <c r="C5499" s="3" t="str" cm="1">
        <f t="array" ref="C5499">_xlfn.IFS(LEFT(A5499,1)="1","1+2 kvartal",LEFT(A5499,1)="2","1+2 kvartal",LEFT(A5499,1)="3","3+4 kvartal",LEFT(A5499,1)="4","3+4 kvartal")</f>
        <v>3+4 kvartal</v>
      </c>
      <c r="D5499" s="3" t="s">
        <v>3</v>
      </c>
      <c r="E5499" s="3" t="s">
        <v>100</v>
      </c>
      <c r="F5499" s="4">
        <v>7686</v>
      </c>
      <c r="G5499" s="14">
        <v>21.5</v>
      </c>
    </row>
    <row r="5500" spans="1:7" x14ac:dyDescent="0.25">
      <c r="A5500" s="3" t="s">
        <v>190</v>
      </c>
      <c r="B5500" s="3">
        <f t="shared" si="85"/>
        <v>2024</v>
      </c>
      <c r="C5500" s="3" t="str" cm="1">
        <f t="array" ref="C5500">_xlfn.IFS(LEFT(A5500,1)="1","1+2 kvartal",LEFT(A5500,1)="2","1+2 kvartal",LEFT(A5500,1)="3","3+4 kvartal",LEFT(A5500,1)="4","3+4 kvartal")</f>
        <v>3+4 kvartal</v>
      </c>
      <c r="D5500" s="3" t="s">
        <v>3</v>
      </c>
      <c r="E5500" s="3" t="s">
        <v>101</v>
      </c>
      <c r="F5500" s="4">
        <v>27684</v>
      </c>
      <c r="G5500" s="14">
        <v>18.3</v>
      </c>
    </row>
    <row r="5501" spans="1:7" x14ac:dyDescent="0.25">
      <c r="A5501" s="3" t="s">
        <v>190</v>
      </c>
      <c r="B5501" s="3">
        <f t="shared" si="85"/>
        <v>2024</v>
      </c>
      <c r="C5501" s="3" t="str" cm="1">
        <f t="array" ref="C5501">_xlfn.IFS(LEFT(A5501,1)="1","1+2 kvartal",LEFT(A5501,1)="2","1+2 kvartal",LEFT(A5501,1)="3","3+4 kvartal",LEFT(A5501,1)="4","3+4 kvartal")</f>
        <v>3+4 kvartal</v>
      </c>
      <c r="D5501" s="3" t="s">
        <v>3</v>
      </c>
      <c r="E5501" s="3" t="s">
        <v>102</v>
      </c>
      <c r="F5501" s="4">
        <v>45495</v>
      </c>
      <c r="G5501" s="14">
        <v>17.5</v>
      </c>
    </row>
    <row r="5502" spans="1:7" x14ac:dyDescent="0.25">
      <c r="A5502" s="3" t="s">
        <v>190</v>
      </c>
      <c r="B5502" s="3">
        <f t="shared" si="85"/>
        <v>2024</v>
      </c>
      <c r="C5502" s="3" t="str" cm="1">
        <f t="array" ref="C5502">_xlfn.IFS(LEFT(A5502,1)="1","1+2 kvartal",LEFT(A5502,1)="2","1+2 kvartal",LEFT(A5502,1)="3","3+4 kvartal",LEFT(A5502,1)="4","3+4 kvartal")</f>
        <v>3+4 kvartal</v>
      </c>
      <c r="D5502" s="3" t="s">
        <v>3</v>
      </c>
      <c r="E5502" s="3" t="s">
        <v>103</v>
      </c>
      <c r="F5502" s="4">
        <v>5954</v>
      </c>
      <c r="G5502" s="5"/>
    </row>
    <row r="5503" spans="1:7" x14ac:dyDescent="0.25">
      <c r="A5503" s="3" t="s">
        <v>190</v>
      </c>
      <c r="B5503" s="3">
        <f t="shared" si="85"/>
        <v>2024</v>
      </c>
      <c r="C5503" s="3" t="str" cm="1">
        <f t="array" ref="C5503">_xlfn.IFS(LEFT(A5503,1)="1","1+2 kvartal",LEFT(A5503,1)="2","1+2 kvartal",LEFT(A5503,1)="3","3+4 kvartal",LEFT(A5503,1)="4","3+4 kvartal")</f>
        <v>3+4 kvartal</v>
      </c>
      <c r="D5503" s="3" t="s">
        <v>104</v>
      </c>
      <c r="E5503" s="3" t="s">
        <v>4</v>
      </c>
      <c r="F5503" s="4">
        <v>248277</v>
      </c>
      <c r="G5503" s="14">
        <v>6.4</v>
      </c>
    </row>
    <row r="5504" spans="1:7" x14ac:dyDescent="0.25">
      <c r="A5504" s="3" t="s">
        <v>190</v>
      </c>
      <c r="B5504" s="3">
        <f t="shared" si="85"/>
        <v>2024</v>
      </c>
      <c r="C5504" s="3" t="str" cm="1">
        <f t="array" ref="C5504">_xlfn.IFS(LEFT(A5504,1)="1","1+2 kvartal",LEFT(A5504,1)="2","1+2 kvartal",LEFT(A5504,1)="3","3+4 kvartal",LEFT(A5504,1)="4","3+4 kvartal")</f>
        <v>3+4 kvartal</v>
      </c>
      <c r="D5504" s="3" t="s">
        <v>104</v>
      </c>
      <c r="E5504" s="3" t="s">
        <v>5</v>
      </c>
      <c r="F5504" s="4">
        <v>1359</v>
      </c>
      <c r="G5504" s="14">
        <v>7.6</v>
      </c>
    </row>
    <row r="5505" spans="1:7" x14ac:dyDescent="0.25">
      <c r="A5505" s="3" t="s">
        <v>190</v>
      </c>
      <c r="B5505" s="3">
        <f t="shared" si="85"/>
        <v>2024</v>
      </c>
      <c r="C5505" s="3" t="str" cm="1">
        <f t="array" ref="C5505">_xlfn.IFS(LEFT(A5505,1)="1","1+2 kvartal",LEFT(A5505,1)="2","1+2 kvartal",LEFT(A5505,1)="3","3+4 kvartal",LEFT(A5505,1)="4","3+4 kvartal")</f>
        <v>3+4 kvartal</v>
      </c>
      <c r="D5505" s="3" t="s">
        <v>104</v>
      </c>
      <c r="E5505" s="3" t="s">
        <v>6</v>
      </c>
      <c r="F5505" s="4">
        <v>425</v>
      </c>
      <c r="G5505" s="14">
        <v>2.7</v>
      </c>
    </row>
    <row r="5506" spans="1:7" x14ac:dyDescent="0.25">
      <c r="A5506" s="3" t="s">
        <v>190</v>
      </c>
      <c r="B5506" s="3">
        <f t="shared" si="85"/>
        <v>2024</v>
      </c>
      <c r="C5506" s="3" t="str" cm="1">
        <f t="array" ref="C5506">_xlfn.IFS(LEFT(A5506,1)="1","1+2 kvartal",LEFT(A5506,1)="2","1+2 kvartal",LEFT(A5506,1)="3","3+4 kvartal",LEFT(A5506,1)="4","3+4 kvartal")</f>
        <v>3+4 kvartal</v>
      </c>
      <c r="D5506" s="3" t="s">
        <v>104</v>
      </c>
      <c r="E5506" s="3" t="s">
        <v>7</v>
      </c>
      <c r="F5506" s="4">
        <v>2149</v>
      </c>
      <c r="G5506" s="14">
        <v>8.6</v>
      </c>
    </row>
    <row r="5507" spans="1:7" x14ac:dyDescent="0.25">
      <c r="A5507" s="3" t="s">
        <v>190</v>
      </c>
      <c r="B5507" s="3">
        <f t="shared" si="85"/>
        <v>2024</v>
      </c>
      <c r="C5507" s="3" t="str" cm="1">
        <f t="array" ref="C5507">_xlfn.IFS(LEFT(A5507,1)="1","1+2 kvartal",LEFT(A5507,1)="2","1+2 kvartal",LEFT(A5507,1)="3","3+4 kvartal",LEFT(A5507,1)="4","3+4 kvartal")</f>
        <v>3+4 kvartal</v>
      </c>
      <c r="D5507" s="3" t="s">
        <v>104</v>
      </c>
      <c r="E5507" s="3" t="s">
        <v>8</v>
      </c>
      <c r="F5507" s="4">
        <v>2333</v>
      </c>
      <c r="G5507" s="14">
        <v>7.2</v>
      </c>
    </row>
    <row r="5508" spans="1:7" x14ac:dyDescent="0.25">
      <c r="A5508" s="3" t="s">
        <v>190</v>
      </c>
      <c r="B5508" s="3">
        <f t="shared" ref="B5508:B5571" si="86">VALUE(RIGHT(A5508,4))</f>
        <v>2024</v>
      </c>
      <c r="C5508" s="3" t="str" cm="1">
        <f t="array" ref="C5508">_xlfn.IFS(LEFT(A5508,1)="1","1+2 kvartal",LEFT(A5508,1)="2","1+2 kvartal",LEFT(A5508,1)="3","3+4 kvartal",LEFT(A5508,1)="4","3+4 kvartal")</f>
        <v>3+4 kvartal</v>
      </c>
      <c r="D5508" s="3" t="s">
        <v>104</v>
      </c>
      <c r="E5508" s="3" t="s">
        <v>9</v>
      </c>
      <c r="F5508" s="4">
        <v>1339</v>
      </c>
      <c r="G5508" s="14">
        <v>7.9</v>
      </c>
    </row>
    <row r="5509" spans="1:7" x14ac:dyDescent="0.25">
      <c r="A5509" s="3" t="s">
        <v>190</v>
      </c>
      <c r="B5509" s="3">
        <f t="shared" si="86"/>
        <v>2024</v>
      </c>
      <c r="C5509" s="3" t="str" cm="1">
        <f t="array" ref="C5509">_xlfn.IFS(LEFT(A5509,1)="1","1+2 kvartal",LEFT(A5509,1)="2","1+2 kvartal",LEFT(A5509,1)="3","3+4 kvartal",LEFT(A5509,1)="4","3+4 kvartal")</f>
        <v>3+4 kvartal</v>
      </c>
      <c r="D5509" s="3" t="s">
        <v>104</v>
      </c>
      <c r="E5509" s="3" t="s">
        <v>10</v>
      </c>
      <c r="F5509" s="4">
        <v>2689</v>
      </c>
      <c r="G5509" s="14">
        <v>11.8</v>
      </c>
    </row>
    <row r="5510" spans="1:7" x14ac:dyDescent="0.25">
      <c r="A5510" s="3" t="s">
        <v>190</v>
      </c>
      <c r="B5510" s="3">
        <f t="shared" si="86"/>
        <v>2024</v>
      </c>
      <c r="C5510" s="3" t="str" cm="1">
        <f t="array" ref="C5510">_xlfn.IFS(LEFT(A5510,1)="1","1+2 kvartal",LEFT(A5510,1)="2","1+2 kvartal",LEFT(A5510,1)="3","3+4 kvartal",LEFT(A5510,1)="4","3+4 kvartal")</f>
        <v>3+4 kvartal</v>
      </c>
      <c r="D5510" s="3" t="s">
        <v>104</v>
      </c>
      <c r="E5510" s="3" t="s">
        <v>11</v>
      </c>
      <c r="F5510" s="4">
        <v>1751</v>
      </c>
      <c r="G5510" s="14">
        <v>6.8</v>
      </c>
    </row>
    <row r="5511" spans="1:7" x14ac:dyDescent="0.25">
      <c r="A5511" s="3" t="s">
        <v>190</v>
      </c>
      <c r="B5511" s="3">
        <f t="shared" si="86"/>
        <v>2024</v>
      </c>
      <c r="C5511" s="3" t="str" cm="1">
        <f t="array" ref="C5511">_xlfn.IFS(LEFT(A5511,1)="1","1+2 kvartal",LEFT(A5511,1)="2","1+2 kvartal",LEFT(A5511,1)="3","3+4 kvartal",LEFT(A5511,1)="4","3+4 kvartal")</f>
        <v>3+4 kvartal</v>
      </c>
      <c r="D5511" s="3" t="s">
        <v>104</v>
      </c>
      <c r="E5511" s="3" t="s">
        <v>12</v>
      </c>
      <c r="F5511" s="4">
        <v>1718</v>
      </c>
      <c r="G5511" s="14">
        <v>7.7</v>
      </c>
    </row>
    <row r="5512" spans="1:7" x14ac:dyDescent="0.25">
      <c r="A5512" s="3" t="s">
        <v>190</v>
      </c>
      <c r="B5512" s="3">
        <f t="shared" si="86"/>
        <v>2024</v>
      </c>
      <c r="C5512" s="3" t="str" cm="1">
        <f t="array" ref="C5512">_xlfn.IFS(LEFT(A5512,1)="1","1+2 kvartal",LEFT(A5512,1)="2","1+2 kvartal",LEFT(A5512,1)="3","3+4 kvartal",LEFT(A5512,1)="4","3+4 kvartal")</f>
        <v>3+4 kvartal</v>
      </c>
      <c r="D5512" s="3" t="s">
        <v>104</v>
      </c>
      <c r="E5512" s="3" t="s">
        <v>13</v>
      </c>
      <c r="F5512" s="4">
        <v>217</v>
      </c>
      <c r="G5512" s="14">
        <v>2.6</v>
      </c>
    </row>
    <row r="5513" spans="1:7" x14ac:dyDescent="0.25">
      <c r="A5513" s="3" t="s">
        <v>190</v>
      </c>
      <c r="B5513" s="3">
        <f t="shared" si="86"/>
        <v>2024</v>
      </c>
      <c r="C5513" s="3" t="str" cm="1">
        <f t="array" ref="C5513">_xlfn.IFS(LEFT(A5513,1)="1","1+2 kvartal",LEFT(A5513,1)="2","1+2 kvartal",LEFT(A5513,1)="3","3+4 kvartal",LEFT(A5513,1)="4","3+4 kvartal")</f>
        <v>3+4 kvartal</v>
      </c>
      <c r="D5513" s="3" t="s">
        <v>104</v>
      </c>
      <c r="E5513" s="3" t="s">
        <v>14</v>
      </c>
      <c r="F5513" s="4">
        <v>927</v>
      </c>
      <c r="G5513" s="14">
        <v>3.2</v>
      </c>
    </row>
    <row r="5514" spans="1:7" x14ac:dyDescent="0.25">
      <c r="A5514" s="3" t="s">
        <v>190</v>
      </c>
      <c r="B5514" s="3">
        <f t="shared" si="86"/>
        <v>2024</v>
      </c>
      <c r="C5514" s="3" t="str" cm="1">
        <f t="array" ref="C5514">_xlfn.IFS(LEFT(A5514,1)="1","1+2 kvartal",LEFT(A5514,1)="2","1+2 kvartal",LEFT(A5514,1)="3","3+4 kvartal",LEFT(A5514,1)="4","3+4 kvartal")</f>
        <v>3+4 kvartal</v>
      </c>
      <c r="D5514" s="3" t="s">
        <v>104</v>
      </c>
      <c r="E5514" s="3" t="s">
        <v>15</v>
      </c>
      <c r="F5514" s="4">
        <v>5587</v>
      </c>
      <c r="G5514" s="14">
        <v>7.7</v>
      </c>
    </row>
    <row r="5515" spans="1:7" x14ac:dyDescent="0.25">
      <c r="A5515" s="3" t="s">
        <v>190</v>
      </c>
      <c r="B5515" s="3">
        <f t="shared" si="86"/>
        <v>2024</v>
      </c>
      <c r="C5515" s="3" t="str" cm="1">
        <f t="array" ref="C5515">_xlfn.IFS(LEFT(A5515,1)="1","1+2 kvartal",LEFT(A5515,1)="2","1+2 kvartal",LEFT(A5515,1)="3","3+4 kvartal",LEFT(A5515,1)="4","3+4 kvartal")</f>
        <v>3+4 kvartal</v>
      </c>
      <c r="D5515" s="3" t="s">
        <v>104</v>
      </c>
      <c r="E5515" s="3" t="s">
        <v>16</v>
      </c>
      <c r="F5515" s="4">
        <v>99</v>
      </c>
      <c r="G5515" s="14">
        <v>5.8</v>
      </c>
    </row>
    <row r="5516" spans="1:7" x14ac:dyDescent="0.25">
      <c r="A5516" s="3" t="s">
        <v>190</v>
      </c>
      <c r="B5516" s="3">
        <f t="shared" si="86"/>
        <v>2024</v>
      </c>
      <c r="C5516" s="3" t="str" cm="1">
        <f t="array" ref="C5516">_xlfn.IFS(LEFT(A5516,1)="1","1+2 kvartal",LEFT(A5516,1)="2","1+2 kvartal",LEFT(A5516,1)="3","3+4 kvartal",LEFT(A5516,1)="4","3+4 kvartal")</f>
        <v>3+4 kvartal</v>
      </c>
      <c r="D5516" s="3" t="s">
        <v>104</v>
      </c>
      <c r="E5516" s="3" t="s">
        <v>17</v>
      </c>
      <c r="F5516" s="4">
        <v>1432</v>
      </c>
      <c r="G5516" s="14">
        <v>4.7</v>
      </c>
    </row>
    <row r="5517" spans="1:7" x14ac:dyDescent="0.25">
      <c r="A5517" s="3" t="s">
        <v>190</v>
      </c>
      <c r="B5517" s="3">
        <f t="shared" si="86"/>
        <v>2024</v>
      </c>
      <c r="C5517" s="3" t="str" cm="1">
        <f t="array" ref="C5517">_xlfn.IFS(LEFT(A5517,1)="1","1+2 kvartal",LEFT(A5517,1)="2","1+2 kvartal",LEFT(A5517,1)="3","3+4 kvartal",LEFT(A5517,1)="4","3+4 kvartal")</f>
        <v>3+4 kvartal</v>
      </c>
      <c r="D5517" s="3" t="s">
        <v>104</v>
      </c>
      <c r="E5517" s="3" t="s">
        <v>18</v>
      </c>
      <c r="F5517" s="4">
        <v>1704</v>
      </c>
      <c r="G5517" s="14">
        <v>7.1</v>
      </c>
    </row>
    <row r="5518" spans="1:7" x14ac:dyDescent="0.25">
      <c r="A5518" s="3" t="s">
        <v>190</v>
      </c>
      <c r="B5518" s="3">
        <f t="shared" si="86"/>
        <v>2024</v>
      </c>
      <c r="C5518" s="3" t="str" cm="1">
        <f t="array" ref="C5518">_xlfn.IFS(LEFT(A5518,1)="1","1+2 kvartal",LEFT(A5518,1)="2","1+2 kvartal",LEFT(A5518,1)="3","3+4 kvartal",LEFT(A5518,1)="4","3+4 kvartal")</f>
        <v>3+4 kvartal</v>
      </c>
      <c r="D5518" s="3" t="s">
        <v>104</v>
      </c>
      <c r="E5518" s="3" t="s">
        <v>19</v>
      </c>
      <c r="F5518" s="4">
        <v>1387</v>
      </c>
      <c r="G5518" s="14">
        <v>5.5</v>
      </c>
    </row>
    <row r="5519" spans="1:7" x14ac:dyDescent="0.25">
      <c r="A5519" s="3" t="s">
        <v>190</v>
      </c>
      <c r="B5519" s="3">
        <f t="shared" si="86"/>
        <v>2024</v>
      </c>
      <c r="C5519" s="3" t="str" cm="1">
        <f t="array" ref="C5519">_xlfn.IFS(LEFT(A5519,1)="1","1+2 kvartal",LEFT(A5519,1)="2","1+2 kvartal",LEFT(A5519,1)="3","3+4 kvartal",LEFT(A5519,1)="4","3+4 kvartal")</f>
        <v>3+4 kvartal</v>
      </c>
      <c r="D5519" s="3" t="s">
        <v>104</v>
      </c>
      <c r="E5519" s="3" t="s">
        <v>20</v>
      </c>
      <c r="F5519" s="4">
        <v>2700</v>
      </c>
      <c r="G5519" s="14">
        <v>8.1</v>
      </c>
    </row>
    <row r="5520" spans="1:7" x14ac:dyDescent="0.25">
      <c r="A5520" s="3" t="s">
        <v>190</v>
      </c>
      <c r="B5520" s="3">
        <f t="shared" si="86"/>
        <v>2024</v>
      </c>
      <c r="C5520" s="3" t="str" cm="1">
        <f t="array" ref="C5520">_xlfn.IFS(LEFT(A5520,1)="1","1+2 kvartal",LEFT(A5520,1)="2","1+2 kvartal",LEFT(A5520,1)="3","3+4 kvartal",LEFT(A5520,1)="4","3+4 kvartal")</f>
        <v>3+4 kvartal</v>
      </c>
      <c r="D5520" s="3" t="s">
        <v>104</v>
      </c>
      <c r="E5520" s="3" t="s">
        <v>21</v>
      </c>
      <c r="F5520" s="4">
        <v>2651</v>
      </c>
      <c r="G5520" s="14">
        <v>3.6</v>
      </c>
    </row>
    <row r="5521" spans="1:7" x14ac:dyDescent="0.25">
      <c r="A5521" s="3" t="s">
        <v>190</v>
      </c>
      <c r="B5521" s="3">
        <f t="shared" si="86"/>
        <v>2024</v>
      </c>
      <c r="C5521" s="3" t="str" cm="1">
        <f t="array" ref="C5521">_xlfn.IFS(LEFT(A5521,1)="1","1+2 kvartal",LEFT(A5521,1)="2","1+2 kvartal",LEFT(A5521,1)="3","3+4 kvartal",LEFT(A5521,1)="4","3+4 kvartal")</f>
        <v>3+4 kvartal</v>
      </c>
      <c r="D5521" s="3" t="s">
        <v>104</v>
      </c>
      <c r="E5521" s="3" t="s">
        <v>22</v>
      </c>
      <c r="F5521" s="4">
        <v>3236</v>
      </c>
      <c r="G5521" s="14">
        <v>9.3000000000000007</v>
      </c>
    </row>
    <row r="5522" spans="1:7" x14ac:dyDescent="0.25">
      <c r="A5522" s="3" t="s">
        <v>190</v>
      </c>
      <c r="B5522" s="3">
        <f t="shared" si="86"/>
        <v>2024</v>
      </c>
      <c r="C5522" s="3" t="str" cm="1">
        <f t="array" ref="C5522">_xlfn.IFS(LEFT(A5522,1)="1","1+2 kvartal",LEFT(A5522,1)="2","1+2 kvartal",LEFT(A5522,1)="3","3+4 kvartal",LEFT(A5522,1)="4","3+4 kvartal")</f>
        <v>3+4 kvartal</v>
      </c>
      <c r="D5522" s="3" t="s">
        <v>104</v>
      </c>
      <c r="E5522" s="3" t="s">
        <v>23</v>
      </c>
      <c r="F5522" s="4">
        <v>1754</v>
      </c>
      <c r="G5522" s="14">
        <v>6.2</v>
      </c>
    </row>
    <row r="5523" spans="1:7" x14ac:dyDescent="0.25">
      <c r="A5523" s="3" t="s">
        <v>190</v>
      </c>
      <c r="B5523" s="3">
        <f t="shared" si="86"/>
        <v>2024</v>
      </c>
      <c r="C5523" s="3" t="str" cm="1">
        <f t="array" ref="C5523">_xlfn.IFS(LEFT(A5523,1)="1","1+2 kvartal",LEFT(A5523,1)="2","1+2 kvartal",LEFT(A5523,1)="3","3+4 kvartal",LEFT(A5523,1)="4","3+4 kvartal")</f>
        <v>3+4 kvartal</v>
      </c>
      <c r="D5523" s="3" t="s">
        <v>104</v>
      </c>
      <c r="E5523" s="3" t="s">
        <v>24</v>
      </c>
      <c r="F5523" s="4">
        <v>949</v>
      </c>
      <c r="G5523" s="14">
        <v>3.8</v>
      </c>
    </row>
    <row r="5524" spans="1:7" x14ac:dyDescent="0.25">
      <c r="A5524" s="3" t="s">
        <v>190</v>
      </c>
      <c r="B5524" s="3">
        <f t="shared" si="86"/>
        <v>2024</v>
      </c>
      <c r="C5524" s="3" t="str" cm="1">
        <f t="array" ref="C5524">_xlfn.IFS(LEFT(A5524,1)="1","1+2 kvartal",LEFT(A5524,1)="2","1+2 kvartal",LEFT(A5524,1)="3","3+4 kvartal",LEFT(A5524,1)="4","3+4 kvartal")</f>
        <v>3+4 kvartal</v>
      </c>
      <c r="D5524" s="3" t="s">
        <v>104</v>
      </c>
      <c r="E5524" s="3" t="s">
        <v>25</v>
      </c>
      <c r="F5524" s="4">
        <v>2773</v>
      </c>
      <c r="G5524" s="14">
        <v>8.8000000000000007</v>
      </c>
    </row>
    <row r="5525" spans="1:7" x14ac:dyDescent="0.25">
      <c r="A5525" s="3" t="s">
        <v>190</v>
      </c>
      <c r="B5525" s="3">
        <f t="shared" si="86"/>
        <v>2024</v>
      </c>
      <c r="C5525" s="3" t="str" cm="1">
        <f t="array" ref="C5525">_xlfn.IFS(LEFT(A5525,1)="1","1+2 kvartal",LEFT(A5525,1)="2","1+2 kvartal",LEFT(A5525,1)="3","3+4 kvartal",LEFT(A5525,1)="4","3+4 kvartal")</f>
        <v>3+4 kvartal</v>
      </c>
      <c r="D5525" s="3" t="s">
        <v>104</v>
      </c>
      <c r="E5525" s="3" t="s">
        <v>26</v>
      </c>
      <c r="F5525" s="4">
        <v>1287</v>
      </c>
      <c r="G5525" s="14">
        <v>2.8</v>
      </c>
    </row>
    <row r="5526" spans="1:7" x14ac:dyDescent="0.25">
      <c r="A5526" s="3" t="s">
        <v>190</v>
      </c>
      <c r="B5526" s="3">
        <f t="shared" si="86"/>
        <v>2024</v>
      </c>
      <c r="C5526" s="3" t="str" cm="1">
        <f t="array" ref="C5526">_xlfn.IFS(LEFT(A5526,1)="1","1+2 kvartal",LEFT(A5526,1)="2","1+2 kvartal",LEFT(A5526,1)="3","3+4 kvartal",LEFT(A5526,1)="4","3+4 kvartal")</f>
        <v>3+4 kvartal</v>
      </c>
      <c r="D5526" s="3" t="s">
        <v>104</v>
      </c>
      <c r="E5526" s="3" t="s">
        <v>27</v>
      </c>
      <c r="F5526" s="4">
        <v>2261</v>
      </c>
      <c r="G5526" s="14">
        <v>4.9000000000000004</v>
      </c>
    </row>
    <row r="5527" spans="1:7" x14ac:dyDescent="0.25">
      <c r="A5527" s="3" t="s">
        <v>190</v>
      </c>
      <c r="B5527" s="3">
        <f t="shared" si="86"/>
        <v>2024</v>
      </c>
      <c r="C5527" s="3" t="str" cm="1">
        <f t="array" ref="C5527">_xlfn.IFS(LEFT(A5527,1)="1","1+2 kvartal",LEFT(A5527,1)="2","1+2 kvartal",LEFT(A5527,1)="3","3+4 kvartal",LEFT(A5527,1)="4","3+4 kvartal")</f>
        <v>3+4 kvartal</v>
      </c>
      <c r="D5527" s="3" t="s">
        <v>104</v>
      </c>
      <c r="E5527" s="3" t="s">
        <v>28</v>
      </c>
      <c r="F5527" s="4">
        <v>825</v>
      </c>
      <c r="G5527" s="14">
        <v>5.3</v>
      </c>
    </row>
    <row r="5528" spans="1:7" x14ac:dyDescent="0.25">
      <c r="A5528" s="3" t="s">
        <v>190</v>
      </c>
      <c r="B5528" s="3">
        <f t="shared" si="86"/>
        <v>2024</v>
      </c>
      <c r="C5528" s="3" t="str" cm="1">
        <f t="array" ref="C5528">_xlfn.IFS(LEFT(A5528,1)="1","1+2 kvartal",LEFT(A5528,1)="2","1+2 kvartal",LEFT(A5528,1)="3","3+4 kvartal",LEFT(A5528,1)="4","3+4 kvartal")</f>
        <v>3+4 kvartal</v>
      </c>
      <c r="D5528" s="3" t="s">
        <v>104</v>
      </c>
      <c r="E5528" s="3" t="s">
        <v>29</v>
      </c>
      <c r="F5528" s="4">
        <v>1790</v>
      </c>
      <c r="G5528" s="14">
        <v>5.6</v>
      </c>
    </row>
    <row r="5529" spans="1:7" x14ac:dyDescent="0.25">
      <c r="A5529" s="3" t="s">
        <v>190</v>
      </c>
      <c r="B5529" s="3">
        <f t="shared" si="86"/>
        <v>2024</v>
      </c>
      <c r="C5529" s="3" t="str" cm="1">
        <f t="array" ref="C5529">_xlfn.IFS(LEFT(A5529,1)="1","1+2 kvartal",LEFT(A5529,1)="2","1+2 kvartal",LEFT(A5529,1)="3","3+4 kvartal",LEFT(A5529,1)="4","3+4 kvartal")</f>
        <v>3+4 kvartal</v>
      </c>
      <c r="D5529" s="3" t="s">
        <v>104</v>
      </c>
      <c r="E5529" s="3" t="s">
        <v>30</v>
      </c>
      <c r="F5529" s="4">
        <v>1616</v>
      </c>
      <c r="G5529" s="14">
        <v>6.5</v>
      </c>
    </row>
    <row r="5530" spans="1:7" x14ac:dyDescent="0.25">
      <c r="A5530" s="3" t="s">
        <v>190</v>
      </c>
      <c r="B5530" s="3">
        <f t="shared" si="86"/>
        <v>2024</v>
      </c>
      <c r="C5530" s="3" t="str" cm="1">
        <f t="array" ref="C5530">_xlfn.IFS(LEFT(A5530,1)="1","1+2 kvartal",LEFT(A5530,1)="2","1+2 kvartal",LEFT(A5530,1)="3","3+4 kvartal",LEFT(A5530,1)="4","3+4 kvartal")</f>
        <v>3+4 kvartal</v>
      </c>
      <c r="D5530" s="3" t="s">
        <v>104</v>
      </c>
      <c r="E5530" s="3" t="s">
        <v>31</v>
      </c>
      <c r="F5530" s="4">
        <v>3597</v>
      </c>
      <c r="G5530" s="4">
        <v>10</v>
      </c>
    </row>
    <row r="5531" spans="1:7" x14ac:dyDescent="0.25">
      <c r="A5531" s="3" t="s">
        <v>190</v>
      </c>
      <c r="B5531" s="3">
        <f t="shared" si="86"/>
        <v>2024</v>
      </c>
      <c r="C5531" s="3" t="str" cm="1">
        <f t="array" ref="C5531">_xlfn.IFS(LEFT(A5531,1)="1","1+2 kvartal",LEFT(A5531,1)="2","1+2 kvartal",LEFT(A5531,1)="3","3+4 kvartal",LEFT(A5531,1)="4","3+4 kvartal")</f>
        <v>3+4 kvartal</v>
      </c>
      <c r="D5531" s="3" t="s">
        <v>104</v>
      </c>
      <c r="E5531" s="3" t="s">
        <v>32</v>
      </c>
      <c r="F5531" s="4">
        <v>2715</v>
      </c>
      <c r="G5531" s="14">
        <v>7.9</v>
      </c>
    </row>
    <row r="5532" spans="1:7" x14ac:dyDescent="0.25">
      <c r="A5532" s="3" t="s">
        <v>190</v>
      </c>
      <c r="B5532" s="3">
        <f t="shared" si="86"/>
        <v>2024</v>
      </c>
      <c r="C5532" s="3" t="str" cm="1">
        <f t="array" ref="C5532">_xlfn.IFS(LEFT(A5532,1)="1","1+2 kvartal",LEFT(A5532,1)="2","1+2 kvartal",LEFT(A5532,1)="3","3+4 kvartal",LEFT(A5532,1)="4","3+4 kvartal")</f>
        <v>3+4 kvartal</v>
      </c>
      <c r="D5532" s="3" t="s">
        <v>104</v>
      </c>
      <c r="E5532" s="3" t="s">
        <v>33</v>
      </c>
      <c r="F5532" s="4">
        <v>1432</v>
      </c>
      <c r="G5532" s="14">
        <v>7.6</v>
      </c>
    </row>
    <row r="5533" spans="1:7" x14ac:dyDescent="0.25">
      <c r="A5533" s="3" t="s">
        <v>190</v>
      </c>
      <c r="B5533" s="3">
        <f t="shared" si="86"/>
        <v>2024</v>
      </c>
      <c r="C5533" s="3" t="str" cm="1">
        <f t="array" ref="C5533">_xlfn.IFS(LEFT(A5533,1)="1","1+2 kvartal",LEFT(A5533,1)="2","1+2 kvartal",LEFT(A5533,1)="3","3+4 kvartal",LEFT(A5533,1)="4","3+4 kvartal")</f>
        <v>3+4 kvartal</v>
      </c>
      <c r="D5533" s="3" t="s">
        <v>104</v>
      </c>
      <c r="E5533" s="3" t="s">
        <v>34</v>
      </c>
      <c r="F5533" s="4">
        <v>1591</v>
      </c>
      <c r="G5533" s="14">
        <v>5.3</v>
      </c>
    </row>
    <row r="5534" spans="1:7" x14ac:dyDescent="0.25">
      <c r="A5534" s="3" t="s">
        <v>190</v>
      </c>
      <c r="B5534" s="3">
        <f t="shared" si="86"/>
        <v>2024</v>
      </c>
      <c r="C5534" s="3" t="str" cm="1">
        <f t="array" ref="C5534">_xlfn.IFS(LEFT(A5534,1)="1","1+2 kvartal",LEFT(A5534,1)="2","1+2 kvartal",LEFT(A5534,1)="3","3+4 kvartal",LEFT(A5534,1)="4","3+4 kvartal")</f>
        <v>3+4 kvartal</v>
      </c>
      <c r="D5534" s="3" t="s">
        <v>104</v>
      </c>
      <c r="E5534" s="3" t="s">
        <v>35</v>
      </c>
      <c r="F5534" s="4">
        <v>2685</v>
      </c>
      <c r="G5534" s="14">
        <v>6.9</v>
      </c>
    </row>
    <row r="5535" spans="1:7" x14ac:dyDescent="0.25">
      <c r="A5535" s="3" t="s">
        <v>190</v>
      </c>
      <c r="B5535" s="3">
        <f t="shared" si="86"/>
        <v>2024</v>
      </c>
      <c r="C5535" s="3" t="str" cm="1">
        <f t="array" ref="C5535">_xlfn.IFS(LEFT(A5535,1)="1","1+2 kvartal",LEFT(A5535,1)="2","1+2 kvartal",LEFT(A5535,1)="3","3+4 kvartal",LEFT(A5535,1)="4","3+4 kvartal")</f>
        <v>3+4 kvartal</v>
      </c>
      <c r="D5535" s="3" t="s">
        <v>104</v>
      </c>
      <c r="E5535" s="3" t="s">
        <v>36</v>
      </c>
      <c r="F5535" s="4">
        <v>1136</v>
      </c>
      <c r="G5535" s="4">
        <v>6</v>
      </c>
    </row>
    <row r="5536" spans="1:7" x14ac:dyDescent="0.25">
      <c r="A5536" s="3" t="s">
        <v>190</v>
      </c>
      <c r="B5536" s="3">
        <f t="shared" si="86"/>
        <v>2024</v>
      </c>
      <c r="C5536" s="3" t="str" cm="1">
        <f t="array" ref="C5536">_xlfn.IFS(LEFT(A5536,1)="1","1+2 kvartal",LEFT(A5536,1)="2","1+2 kvartal",LEFT(A5536,1)="3","3+4 kvartal",LEFT(A5536,1)="4","3+4 kvartal")</f>
        <v>3+4 kvartal</v>
      </c>
      <c r="D5536" s="3" t="s">
        <v>104</v>
      </c>
      <c r="E5536" s="3" t="s">
        <v>37</v>
      </c>
      <c r="F5536" s="4">
        <v>3992</v>
      </c>
      <c r="G5536" s="4">
        <v>7</v>
      </c>
    </row>
    <row r="5537" spans="1:7" x14ac:dyDescent="0.25">
      <c r="A5537" s="3" t="s">
        <v>190</v>
      </c>
      <c r="B5537" s="3">
        <f t="shared" si="86"/>
        <v>2024</v>
      </c>
      <c r="C5537" s="3" t="str" cm="1">
        <f t="array" ref="C5537">_xlfn.IFS(LEFT(A5537,1)="1","1+2 kvartal",LEFT(A5537,1)="2","1+2 kvartal",LEFT(A5537,1)="3","3+4 kvartal",LEFT(A5537,1)="4","3+4 kvartal")</f>
        <v>3+4 kvartal</v>
      </c>
      <c r="D5537" s="3" t="s">
        <v>104</v>
      </c>
      <c r="E5537" s="3" t="s">
        <v>38</v>
      </c>
      <c r="F5537" s="4">
        <v>1634</v>
      </c>
      <c r="G5537" s="14">
        <v>4.5999999999999996</v>
      </c>
    </row>
    <row r="5538" spans="1:7" x14ac:dyDescent="0.25">
      <c r="A5538" s="3" t="s">
        <v>190</v>
      </c>
      <c r="B5538" s="3">
        <f t="shared" si="86"/>
        <v>2024</v>
      </c>
      <c r="C5538" s="3" t="str" cm="1">
        <f t="array" ref="C5538">_xlfn.IFS(LEFT(A5538,1)="1","1+2 kvartal",LEFT(A5538,1)="2","1+2 kvartal",LEFT(A5538,1)="3","3+4 kvartal",LEFT(A5538,1)="4","3+4 kvartal")</f>
        <v>3+4 kvartal</v>
      </c>
      <c r="D5538" s="3" t="s">
        <v>104</v>
      </c>
      <c r="E5538" s="3" t="s">
        <v>39</v>
      </c>
      <c r="F5538" s="4">
        <v>3243</v>
      </c>
      <c r="G5538" s="14">
        <v>8.4</v>
      </c>
    </row>
    <row r="5539" spans="1:7" x14ac:dyDescent="0.25">
      <c r="A5539" s="3" t="s">
        <v>190</v>
      </c>
      <c r="B5539" s="3">
        <f t="shared" si="86"/>
        <v>2024</v>
      </c>
      <c r="C5539" s="3" t="str" cm="1">
        <f t="array" ref="C5539">_xlfn.IFS(LEFT(A5539,1)="1","1+2 kvartal",LEFT(A5539,1)="2","1+2 kvartal",LEFT(A5539,1)="3","3+4 kvartal",LEFT(A5539,1)="4","3+4 kvartal")</f>
        <v>3+4 kvartal</v>
      </c>
      <c r="D5539" s="3" t="s">
        <v>104</v>
      </c>
      <c r="E5539" s="3" t="s">
        <v>40</v>
      </c>
      <c r="F5539" s="4">
        <v>3499</v>
      </c>
      <c r="G5539" s="14">
        <v>7.5</v>
      </c>
    </row>
    <row r="5540" spans="1:7" x14ac:dyDescent="0.25">
      <c r="A5540" s="3" t="s">
        <v>190</v>
      </c>
      <c r="B5540" s="3">
        <f t="shared" si="86"/>
        <v>2024</v>
      </c>
      <c r="C5540" s="3" t="str" cm="1">
        <f t="array" ref="C5540">_xlfn.IFS(LEFT(A5540,1)="1","1+2 kvartal",LEFT(A5540,1)="2","1+2 kvartal",LEFT(A5540,1)="3","3+4 kvartal",LEFT(A5540,1)="4","3+4 kvartal")</f>
        <v>3+4 kvartal</v>
      </c>
      <c r="D5540" s="3" t="s">
        <v>104</v>
      </c>
      <c r="E5540" s="3" t="s">
        <v>41</v>
      </c>
      <c r="F5540" s="4">
        <v>2327</v>
      </c>
      <c r="G5540" s="14">
        <v>6.4</v>
      </c>
    </row>
    <row r="5541" spans="1:7" x14ac:dyDescent="0.25">
      <c r="A5541" s="3" t="s">
        <v>190</v>
      </c>
      <c r="B5541" s="3">
        <f t="shared" si="86"/>
        <v>2024</v>
      </c>
      <c r="C5541" s="3" t="str" cm="1">
        <f t="array" ref="C5541">_xlfn.IFS(LEFT(A5541,1)="1","1+2 kvartal",LEFT(A5541,1)="2","1+2 kvartal",LEFT(A5541,1)="3","3+4 kvartal",LEFT(A5541,1)="4","3+4 kvartal")</f>
        <v>3+4 kvartal</v>
      </c>
      <c r="D5541" s="3" t="s">
        <v>104</v>
      </c>
      <c r="E5541" s="3" t="s">
        <v>42</v>
      </c>
      <c r="F5541" s="4">
        <v>4672</v>
      </c>
      <c r="G5541" s="14">
        <v>7.4</v>
      </c>
    </row>
    <row r="5542" spans="1:7" x14ac:dyDescent="0.25">
      <c r="A5542" s="3" t="s">
        <v>190</v>
      </c>
      <c r="B5542" s="3">
        <f t="shared" si="86"/>
        <v>2024</v>
      </c>
      <c r="C5542" s="3" t="str" cm="1">
        <f t="array" ref="C5542">_xlfn.IFS(LEFT(A5542,1)="1","1+2 kvartal",LEFT(A5542,1)="2","1+2 kvartal",LEFT(A5542,1)="3","3+4 kvartal",LEFT(A5542,1)="4","3+4 kvartal")</f>
        <v>3+4 kvartal</v>
      </c>
      <c r="D5542" s="3" t="s">
        <v>104</v>
      </c>
      <c r="E5542" s="3" t="s">
        <v>43</v>
      </c>
      <c r="F5542" s="4">
        <v>2065</v>
      </c>
      <c r="G5542" s="4">
        <v>6</v>
      </c>
    </row>
    <row r="5543" spans="1:7" x14ac:dyDescent="0.25">
      <c r="A5543" s="3" t="s">
        <v>190</v>
      </c>
      <c r="B5543" s="3">
        <f t="shared" si="86"/>
        <v>2024</v>
      </c>
      <c r="C5543" s="3" t="str" cm="1">
        <f t="array" ref="C5543">_xlfn.IFS(LEFT(A5543,1)="1","1+2 kvartal",LEFT(A5543,1)="2","1+2 kvartal",LEFT(A5543,1)="3","3+4 kvartal",LEFT(A5543,1)="4","3+4 kvartal")</f>
        <v>3+4 kvartal</v>
      </c>
      <c r="D5543" s="3" t="s">
        <v>104</v>
      </c>
      <c r="E5543" s="3" t="s">
        <v>44</v>
      </c>
      <c r="F5543" s="4">
        <v>2240</v>
      </c>
      <c r="G5543" s="14">
        <v>5.8</v>
      </c>
    </row>
    <row r="5544" spans="1:7" x14ac:dyDescent="0.25">
      <c r="A5544" s="3" t="s">
        <v>190</v>
      </c>
      <c r="B5544" s="3">
        <f t="shared" si="86"/>
        <v>2024</v>
      </c>
      <c r="C5544" s="3" t="str" cm="1">
        <f t="array" ref="C5544">_xlfn.IFS(LEFT(A5544,1)="1","1+2 kvartal",LEFT(A5544,1)="2","1+2 kvartal",LEFT(A5544,1)="3","3+4 kvartal",LEFT(A5544,1)="4","3+4 kvartal")</f>
        <v>3+4 kvartal</v>
      </c>
      <c r="D5544" s="3" t="s">
        <v>104</v>
      </c>
      <c r="E5544" s="3" t="s">
        <v>45</v>
      </c>
      <c r="F5544" s="4">
        <v>436</v>
      </c>
      <c r="G5544" s="14">
        <v>3.1</v>
      </c>
    </row>
    <row r="5545" spans="1:7" x14ac:dyDescent="0.25">
      <c r="A5545" s="3" t="s">
        <v>190</v>
      </c>
      <c r="B5545" s="3">
        <f t="shared" si="86"/>
        <v>2024</v>
      </c>
      <c r="C5545" s="3" t="str" cm="1">
        <f t="array" ref="C5545">_xlfn.IFS(LEFT(A5545,1)="1","1+2 kvartal",LEFT(A5545,1)="2","1+2 kvartal",LEFT(A5545,1)="3","3+4 kvartal",LEFT(A5545,1)="4","3+4 kvartal")</f>
        <v>3+4 kvartal</v>
      </c>
      <c r="D5545" s="3" t="s">
        <v>104</v>
      </c>
      <c r="E5545" s="3" t="s">
        <v>46</v>
      </c>
      <c r="F5545" s="4">
        <v>1737</v>
      </c>
      <c r="G5545" s="14">
        <v>6.5</v>
      </c>
    </row>
    <row r="5546" spans="1:7" x14ac:dyDescent="0.25">
      <c r="A5546" s="3" t="s">
        <v>190</v>
      </c>
      <c r="B5546" s="3">
        <f t="shared" si="86"/>
        <v>2024</v>
      </c>
      <c r="C5546" s="3" t="str" cm="1">
        <f t="array" ref="C5546">_xlfn.IFS(LEFT(A5546,1)="1","1+2 kvartal",LEFT(A5546,1)="2","1+2 kvartal",LEFT(A5546,1)="3","3+4 kvartal",LEFT(A5546,1)="4","3+4 kvartal")</f>
        <v>3+4 kvartal</v>
      </c>
      <c r="D5546" s="3" t="s">
        <v>104</v>
      </c>
      <c r="E5546" s="3" t="s">
        <v>47</v>
      </c>
      <c r="F5546" s="4">
        <v>1142</v>
      </c>
      <c r="G5546" s="14">
        <v>7.3</v>
      </c>
    </row>
    <row r="5547" spans="1:7" x14ac:dyDescent="0.25">
      <c r="A5547" s="3" t="s">
        <v>190</v>
      </c>
      <c r="B5547" s="3">
        <f t="shared" si="86"/>
        <v>2024</v>
      </c>
      <c r="C5547" s="3" t="str" cm="1">
        <f t="array" ref="C5547">_xlfn.IFS(LEFT(A5547,1)="1","1+2 kvartal",LEFT(A5547,1)="2","1+2 kvartal",LEFT(A5547,1)="3","3+4 kvartal",LEFT(A5547,1)="4","3+4 kvartal")</f>
        <v>3+4 kvartal</v>
      </c>
      <c r="D5547" s="3" t="s">
        <v>104</v>
      </c>
      <c r="E5547" s="3" t="s">
        <v>48</v>
      </c>
      <c r="F5547" s="4">
        <v>1757</v>
      </c>
      <c r="G5547" s="14">
        <v>7.7</v>
      </c>
    </row>
    <row r="5548" spans="1:7" x14ac:dyDescent="0.25">
      <c r="A5548" s="3" t="s">
        <v>190</v>
      </c>
      <c r="B5548" s="3">
        <f t="shared" si="86"/>
        <v>2024</v>
      </c>
      <c r="C5548" s="3" t="str" cm="1">
        <f t="array" ref="C5548">_xlfn.IFS(LEFT(A5548,1)="1","1+2 kvartal",LEFT(A5548,1)="2","1+2 kvartal",LEFT(A5548,1)="3","3+4 kvartal",LEFT(A5548,1)="4","3+4 kvartal")</f>
        <v>3+4 kvartal</v>
      </c>
      <c r="D5548" s="3" t="s">
        <v>104</v>
      </c>
      <c r="E5548" s="3" t="s">
        <v>49</v>
      </c>
      <c r="F5548" s="4">
        <v>3099</v>
      </c>
      <c r="G5548" s="14">
        <v>10.4</v>
      </c>
    </row>
    <row r="5549" spans="1:7" x14ac:dyDescent="0.25">
      <c r="A5549" s="3" t="s">
        <v>190</v>
      </c>
      <c r="B5549" s="3">
        <f t="shared" si="86"/>
        <v>2024</v>
      </c>
      <c r="C5549" s="3" t="str" cm="1">
        <f t="array" ref="C5549">_xlfn.IFS(LEFT(A5549,1)="1","1+2 kvartal",LEFT(A5549,1)="2","1+2 kvartal",LEFT(A5549,1)="3","3+4 kvartal",LEFT(A5549,1)="4","3+4 kvartal")</f>
        <v>3+4 kvartal</v>
      </c>
      <c r="D5549" s="3" t="s">
        <v>104</v>
      </c>
      <c r="E5549" s="3" t="s">
        <v>50</v>
      </c>
      <c r="F5549" s="4">
        <v>1146</v>
      </c>
      <c r="G5549" s="4">
        <v>8</v>
      </c>
    </row>
    <row r="5550" spans="1:7" x14ac:dyDescent="0.25">
      <c r="A5550" s="3" t="s">
        <v>190</v>
      </c>
      <c r="B5550" s="3">
        <f t="shared" si="86"/>
        <v>2024</v>
      </c>
      <c r="C5550" s="3" t="str" cm="1">
        <f t="array" ref="C5550">_xlfn.IFS(LEFT(A5550,1)="1","1+2 kvartal",LEFT(A5550,1)="2","1+2 kvartal",LEFT(A5550,1)="3","3+4 kvartal",LEFT(A5550,1)="4","3+4 kvartal")</f>
        <v>3+4 kvartal</v>
      </c>
      <c r="D5550" s="3" t="s">
        <v>104</v>
      </c>
      <c r="E5550" s="3" t="s">
        <v>51</v>
      </c>
      <c r="F5550" s="4">
        <v>3759</v>
      </c>
      <c r="G5550" s="14">
        <v>6.2</v>
      </c>
    </row>
    <row r="5551" spans="1:7" x14ac:dyDescent="0.25">
      <c r="A5551" s="3" t="s">
        <v>190</v>
      </c>
      <c r="B5551" s="3">
        <f t="shared" si="86"/>
        <v>2024</v>
      </c>
      <c r="C5551" s="3" t="str" cm="1">
        <f t="array" ref="C5551">_xlfn.IFS(LEFT(A5551,1)="1","1+2 kvartal",LEFT(A5551,1)="2","1+2 kvartal",LEFT(A5551,1)="3","3+4 kvartal",LEFT(A5551,1)="4","3+4 kvartal")</f>
        <v>3+4 kvartal</v>
      </c>
      <c r="D5551" s="3" t="s">
        <v>104</v>
      </c>
      <c r="E5551" s="3" t="s">
        <v>52</v>
      </c>
      <c r="F5551" s="4">
        <v>17163</v>
      </c>
      <c r="G5551" s="14">
        <v>3.4</v>
      </c>
    </row>
    <row r="5552" spans="1:7" x14ac:dyDescent="0.25">
      <c r="A5552" s="3" t="s">
        <v>190</v>
      </c>
      <c r="B5552" s="3">
        <f t="shared" si="86"/>
        <v>2024</v>
      </c>
      <c r="C5552" s="3" t="str" cm="1">
        <f t="array" ref="C5552">_xlfn.IFS(LEFT(A5552,1)="1","1+2 kvartal",LEFT(A5552,1)="2","1+2 kvartal",LEFT(A5552,1)="3","3+4 kvartal",LEFT(A5552,1)="4","3+4 kvartal")</f>
        <v>3+4 kvartal</v>
      </c>
      <c r="D5552" s="3" t="s">
        <v>104</v>
      </c>
      <c r="E5552" s="3" t="s">
        <v>53</v>
      </c>
      <c r="F5552" s="4">
        <v>2572</v>
      </c>
      <c r="G5552" s="14">
        <v>6.4</v>
      </c>
    </row>
    <row r="5553" spans="1:7" x14ac:dyDescent="0.25">
      <c r="A5553" s="3" t="s">
        <v>190</v>
      </c>
      <c r="B5553" s="3">
        <f t="shared" si="86"/>
        <v>2024</v>
      </c>
      <c r="C5553" s="3" t="str" cm="1">
        <f t="array" ref="C5553">_xlfn.IFS(LEFT(A5553,1)="1","1+2 kvartal",LEFT(A5553,1)="2","1+2 kvartal",LEFT(A5553,1)="3","3+4 kvartal",LEFT(A5553,1)="4","3+4 kvartal")</f>
        <v>3+4 kvartal</v>
      </c>
      <c r="D5553" s="3" t="s">
        <v>104</v>
      </c>
      <c r="E5553" s="3" t="s">
        <v>54</v>
      </c>
      <c r="F5553" s="4">
        <v>761</v>
      </c>
      <c r="G5553" s="14">
        <v>11.2</v>
      </c>
    </row>
    <row r="5554" spans="1:7" x14ac:dyDescent="0.25">
      <c r="A5554" s="3" t="s">
        <v>190</v>
      </c>
      <c r="B5554" s="3">
        <f t="shared" si="86"/>
        <v>2024</v>
      </c>
      <c r="C5554" s="3" t="str" cm="1">
        <f t="array" ref="C5554">_xlfn.IFS(LEFT(A5554,1)="1","1+2 kvartal",LEFT(A5554,1)="2","1+2 kvartal",LEFT(A5554,1)="3","3+4 kvartal",LEFT(A5554,1)="4","3+4 kvartal")</f>
        <v>3+4 kvartal</v>
      </c>
      <c r="D5554" s="3" t="s">
        <v>104</v>
      </c>
      <c r="E5554" s="3" t="s">
        <v>55</v>
      </c>
      <c r="F5554" s="4">
        <v>905</v>
      </c>
      <c r="G5554" s="14">
        <v>5.0999999999999996</v>
      </c>
    </row>
    <row r="5555" spans="1:7" x14ac:dyDescent="0.25">
      <c r="A5555" s="3" t="s">
        <v>190</v>
      </c>
      <c r="B5555" s="3">
        <f t="shared" si="86"/>
        <v>2024</v>
      </c>
      <c r="C5555" s="3" t="str" cm="1">
        <f t="array" ref="C5555">_xlfn.IFS(LEFT(A5555,1)="1","1+2 kvartal",LEFT(A5555,1)="2","1+2 kvartal",LEFT(A5555,1)="3","3+4 kvartal",LEFT(A5555,1)="4","3+4 kvartal")</f>
        <v>3+4 kvartal</v>
      </c>
      <c r="D5555" s="3" t="s">
        <v>104</v>
      </c>
      <c r="E5555" s="3" t="s">
        <v>56</v>
      </c>
      <c r="F5555" s="4">
        <v>1020</v>
      </c>
      <c r="G5555" s="14">
        <v>8.9</v>
      </c>
    </row>
    <row r="5556" spans="1:7" x14ac:dyDescent="0.25">
      <c r="A5556" s="3" t="s">
        <v>190</v>
      </c>
      <c r="B5556" s="3">
        <f t="shared" si="86"/>
        <v>2024</v>
      </c>
      <c r="C5556" s="3" t="str" cm="1">
        <f t="array" ref="C5556">_xlfn.IFS(LEFT(A5556,1)="1","1+2 kvartal",LEFT(A5556,1)="2","1+2 kvartal",LEFT(A5556,1)="3","3+4 kvartal",LEFT(A5556,1)="4","3+4 kvartal")</f>
        <v>3+4 kvartal</v>
      </c>
      <c r="D5556" s="3" t="s">
        <v>104</v>
      </c>
      <c r="E5556" s="3" t="s">
        <v>57</v>
      </c>
      <c r="F5556" s="4">
        <v>3401</v>
      </c>
      <c r="G5556" s="14">
        <v>14.6</v>
      </c>
    </row>
    <row r="5557" spans="1:7" x14ac:dyDescent="0.25">
      <c r="A5557" s="3" t="s">
        <v>190</v>
      </c>
      <c r="B5557" s="3">
        <f t="shared" si="86"/>
        <v>2024</v>
      </c>
      <c r="C5557" s="3" t="str" cm="1">
        <f t="array" ref="C5557">_xlfn.IFS(LEFT(A5557,1)="1","1+2 kvartal",LEFT(A5557,1)="2","1+2 kvartal",LEFT(A5557,1)="3","3+4 kvartal",LEFT(A5557,1)="4","3+4 kvartal")</f>
        <v>3+4 kvartal</v>
      </c>
      <c r="D5557" s="3" t="s">
        <v>104</v>
      </c>
      <c r="E5557" s="3" t="s">
        <v>58</v>
      </c>
      <c r="F5557" s="4">
        <v>1257</v>
      </c>
      <c r="G5557" s="14">
        <v>3.3</v>
      </c>
    </row>
    <row r="5558" spans="1:7" x14ac:dyDescent="0.25">
      <c r="A5558" s="3" t="s">
        <v>190</v>
      </c>
      <c r="B5558" s="3">
        <f t="shared" si="86"/>
        <v>2024</v>
      </c>
      <c r="C5558" s="3" t="str" cm="1">
        <f t="array" ref="C5558">_xlfn.IFS(LEFT(A5558,1)="1","1+2 kvartal",LEFT(A5558,1)="2","1+2 kvartal",LEFT(A5558,1)="3","3+4 kvartal",LEFT(A5558,1)="4","3+4 kvartal")</f>
        <v>3+4 kvartal</v>
      </c>
      <c r="D5558" s="3" t="s">
        <v>104</v>
      </c>
      <c r="E5558" s="3" t="s">
        <v>59</v>
      </c>
      <c r="F5558" s="4">
        <v>77</v>
      </c>
      <c r="G5558" s="14">
        <v>8.5</v>
      </c>
    </row>
    <row r="5559" spans="1:7" x14ac:dyDescent="0.25">
      <c r="A5559" s="3" t="s">
        <v>190</v>
      </c>
      <c r="B5559" s="3">
        <f t="shared" si="86"/>
        <v>2024</v>
      </c>
      <c r="C5559" s="3" t="str" cm="1">
        <f t="array" ref="C5559">_xlfn.IFS(LEFT(A5559,1)="1","1+2 kvartal",LEFT(A5559,1)="2","1+2 kvartal",LEFT(A5559,1)="3","3+4 kvartal",LEFT(A5559,1)="4","3+4 kvartal")</f>
        <v>3+4 kvartal</v>
      </c>
      <c r="D5559" s="3" t="s">
        <v>104</v>
      </c>
      <c r="E5559" s="3" t="s">
        <v>60</v>
      </c>
      <c r="F5559" s="4">
        <v>1958</v>
      </c>
      <c r="G5559" s="14">
        <v>7.6</v>
      </c>
    </row>
    <row r="5560" spans="1:7" x14ac:dyDescent="0.25">
      <c r="A5560" s="3" t="s">
        <v>190</v>
      </c>
      <c r="B5560" s="3">
        <f t="shared" si="86"/>
        <v>2024</v>
      </c>
      <c r="C5560" s="3" t="str" cm="1">
        <f t="array" ref="C5560">_xlfn.IFS(LEFT(A5560,1)="1","1+2 kvartal",LEFT(A5560,1)="2","1+2 kvartal",LEFT(A5560,1)="3","3+4 kvartal",LEFT(A5560,1)="4","3+4 kvartal")</f>
        <v>3+4 kvartal</v>
      </c>
      <c r="D5560" s="3" t="s">
        <v>104</v>
      </c>
      <c r="E5560" s="3" t="s">
        <v>61</v>
      </c>
      <c r="F5560" s="4">
        <v>1583</v>
      </c>
      <c r="G5560" s="14">
        <v>6.4</v>
      </c>
    </row>
    <row r="5561" spans="1:7" x14ac:dyDescent="0.25">
      <c r="A5561" s="3" t="s">
        <v>190</v>
      </c>
      <c r="B5561" s="3">
        <f t="shared" si="86"/>
        <v>2024</v>
      </c>
      <c r="C5561" s="3" t="str" cm="1">
        <f t="array" ref="C5561">_xlfn.IFS(LEFT(A5561,1)="1","1+2 kvartal",LEFT(A5561,1)="2","1+2 kvartal",LEFT(A5561,1)="3","3+4 kvartal",LEFT(A5561,1)="4","3+4 kvartal")</f>
        <v>3+4 kvartal</v>
      </c>
      <c r="D5561" s="3" t="s">
        <v>104</v>
      </c>
      <c r="E5561" s="3" t="s">
        <v>62</v>
      </c>
      <c r="F5561" s="4">
        <v>1127</v>
      </c>
      <c r="G5561" s="14">
        <v>9.6</v>
      </c>
    </row>
    <row r="5562" spans="1:7" x14ac:dyDescent="0.25">
      <c r="A5562" s="3" t="s">
        <v>190</v>
      </c>
      <c r="B5562" s="3">
        <f t="shared" si="86"/>
        <v>2024</v>
      </c>
      <c r="C5562" s="3" t="str" cm="1">
        <f t="array" ref="C5562">_xlfn.IFS(LEFT(A5562,1)="1","1+2 kvartal",LEFT(A5562,1)="2","1+2 kvartal",LEFT(A5562,1)="3","3+4 kvartal",LEFT(A5562,1)="4","3+4 kvartal")</f>
        <v>3+4 kvartal</v>
      </c>
      <c r="D5562" s="3" t="s">
        <v>104</v>
      </c>
      <c r="E5562" s="3" t="s">
        <v>63</v>
      </c>
      <c r="F5562" s="4">
        <v>2094</v>
      </c>
      <c r="G5562" s="14">
        <v>9.3000000000000007</v>
      </c>
    </row>
    <row r="5563" spans="1:7" x14ac:dyDescent="0.25">
      <c r="A5563" s="3" t="s">
        <v>190</v>
      </c>
      <c r="B5563" s="3">
        <f t="shared" si="86"/>
        <v>2024</v>
      </c>
      <c r="C5563" s="3" t="str" cm="1">
        <f t="array" ref="C5563">_xlfn.IFS(LEFT(A5563,1)="1","1+2 kvartal",LEFT(A5563,1)="2","1+2 kvartal",LEFT(A5563,1)="3","3+4 kvartal",LEFT(A5563,1)="4","3+4 kvartal")</f>
        <v>3+4 kvartal</v>
      </c>
      <c r="D5563" s="3" t="s">
        <v>104</v>
      </c>
      <c r="E5563" s="3" t="s">
        <v>64</v>
      </c>
      <c r="F5563" s="4">
        <v>1442</v>
      </c>
      <c r="G5563" s="14">
        <v>7.9</v>
      </c>
    </row>
    <row r="5564" spans="1:7" x14ac:dyDescent="0.25">
      <c r="A5564" s="3" t="s">
        <v>190</v>
      </c>
      <c r="B5564" s="3">
        <f t="shared" si="86"/>
        <v>2024</v>
      </c>
      <c r="C5564" s="3" t="str" cm="1">
        <f t="array" ref="C5564">_xlfn.IFS(LEFT(A5564,1)="1","1+2 kvartal",LEFT(A5564,1)="2","1+2 kvartal",LEFT(A5564,1)="3","3+4 kvartal",LEFT(A5564,1)="4","3+4 kvartal")</f>
        <v>3+4 kvartal</v>
      </c>
      <c r="D5564" s="3" t="s">
        <v>104</v>
      </c>
      <c r="E5564" s="3" t="s">
        <v>65</v>
      </c>
      <c r="F5564" s="4">
        <v>1900</v>
      </c>
      <c r="G5564" s="14">
        <v>9.6999999999999993</v>
      </c>
    </row>
    <row r="5565" spans="1:7" x14ac:dyDescent="0.25">
      <c r="A5565" s="3" t="s">
        <v>190</v>
      </c>
      <c r="B5565" s="3">
        <f t="shared" si="86"/>
        <v>2024</v>
      </c>
      <c r="C5565" s="3" t="str" cm="1">
        <f t="array" ref="C5565">_xlfn.IFS(LEFT(A5565,1)="1","1+2 kvartal",LEFT(A5565,1)="2","1+2 kvartal",LEFT(A5565,1)="3","3+4 kvartal",LEFT(A5565,1)="4","3+4 kvartal")</f>
        <v>3+4 kvartal</v>
      </c>
      <c r="D5565" s="3" t="s">
        <v>104</v>
      </c>
      <c r="E5565" s="3" t="s">
        <v>66</v>
      </c>
      <c r="F5565" s="4">
        <v>3835</v>
      </c>
      <c r="G5565" s="14">
        <v>7.2</v>
      </c>
    </row>
    <row r="5566" spans="1:7" x14ac:dyDescent="0.25">
      <c r="A5566" s="3" t="s">
        <v>190</v>
      </c>
      <c r="B5566" s="3">
        <f t="shared" si="86"/>
        <v>2024</v>
      </c>
      <c r="C5566" s="3" t="str" cm="1">
        <f t="array" ref="C5566">_xlfn.IFS(LEFT(A5566,1)="1","1+2 kvartal",LEFT(A5566,1)="2","1+2 kvartal",LEFT(A5566,1)="3","3+4 kvartal",LEFT(A5566,1)="4","3+4 kvartal")</f>
        <v>3+4 kvartal</v>
      </c>
      <c r="D5566" s="3" t="s">
        <v>104</v>
      </c>
      <c r="E5566" s="3" t="s">
        <v>67</v>
      </c>
      <c r="F5566" s="4">
        <v>899</v>
      </c>
      <c r="G5566" s="14">
        <v>6.3</v>
      </c>
    </row>
    <row r="5567" spans="1:7" x14ac:dyDescent="0.25">
      <c r="A5567" s="3" t="s">
        <v>190</v>
      </c>
      <c r="B5567" s="3">
        <f t="shared" si="86"/>
        <v>2024</v>
      </c>
      <c r="C5567" s="3" t="str" cm="1">
        <f t="array" ref="C5567">_xlfn.IFS(LEFT(A5567,1)="1","1+2 kvartal",LEFT(A5567,1)="2","1+2 kvartal",LEFT(A5567,1)="3","3+4 kvartal",LEFT(A5567,1)="4","3+4 kvartal")</f>
        <v>3+4 kvartal</v>
      </c>
      <c r="D5567" s="3" t="s">
        <v>104</v>
      </c>
      <c r="E5567" s="3" t="s">
        <v>68</v>
      </c>
      <c r="F5567" s="4">
        <v>10391</v>
      </c>
      <c r="G5567" s="14">
        <v>7.3</v>
      </c>
    </row>
    <row r="5568" spans="1:7" x14ac:dyDescent="0.25">
      <c r="A5568" s="3" t="s">
        <v>190</v>
      </c>
      <c r="B5568" s="3">
        <f t="shared" si="86"/>
        <v>2024</v>
      </c>
      <c r="C5568" s="3" t="str" cm="1">
        <f t="array" ref="C5568">_xlfn.IFS(LEFT(A5568,1)="1","1+2 kvartal",LEFT(A5568,1)="2","1+2 kvartal",LEFT(A5568,1)="3","3+4 kvartal",LEFT(A5568,1)="4","3+4 kvartal")</f>
        <v>3+4 kvartal</v>
      </c>
      <c r="D5568" s="3" t="s">
        <v>104</v>
      </c>
      <c r="E5568" s="3" t="s">
        <v>69</v>
      </c>
      <c r="F5568" s="4">
        <v>2109</v>
      </c>
      <c r="G5568" s="14">
        <v>11.3</v>
      </c>
    </row>
    <row r="5569" spans="1:7" x14ac:dyDescent="0.25">
      <c r="A5569" s="3" t="s">
        <v>190</v>
      </c>
      <c r="B5569" s="3">
        <f t="shared" si="86"/>
        <v>2024</v>
      </c>
      <c r="C5569" s="3" t="str" cm="1">
        <f t="array" ref="C5569">_xlfn.IFS(LEFT(A5569,1)="1","1+2 kvartal",LEFT(A5569,1)="2","1+2 kvartal",LEFT(A5569,1)="3","3+4 kvartal",LEFT(A5569,1)="4","3+4 kvartal")</f>
        <v>3+4 kvartal</v>
      </c>
      <c r="D5569" s="3" t="s">
        <v>104</v>
      </c>
      <c r="E5569" s="3" t="s">
        <v>70</v>
      </c>
      <c r="F5569" s="4">
        <v>5149</v>
      </c>
      <c r="G5569" s="14">
        <v>8.1</v>
      </c>
    </row>
    <row r="5570" spans="1:7" x14ac:dyDescent="0.25">
      <c r="A5570" s="3" t="s">
        <v>190</v>
      </c>
      <c r="B5570" s="3">
        <f t="shared" si="86"/>
        <v>2024</v>
      </c>
      <c r="C5570" s="3" t="str" cm="1">
        <f t="array" ref="C5570">_xlfn.IFS(LEFT(A5570,1)="1","1+2 kvartal",LEFT(A5570,1)="2","1+2 kvartal",LEFT(A5570,1)="3","3+4 kvartal",LEFT(A5570,1)="4","3+4 kvartal")</f>
        <v>3+4 kvartal</v>
      </c>
      <c r="D5570" s="3" t="s">
        <v>104</v>
      </c>
      <c r="E5570" s="3" t="s">
        <v>71</v>
      </c>
      <c r="F5570" s="4">
        <v>931</v>
      </c>
      <c r="G5570" s="4">
        <v>5</v>
      </c>
    </row>
    <row r="5571" spans="1:7" x14ac:dyDescent="0.25">
      <c r="A5571" s="3" t="s">
        <v>190</v>
      </c>
      <c r="B5571" s="3">
        <f t="shared" si="86"/>
        <v>2024</v>
      </c>
      <c r="C5571" s="3" t="str" cm="1">
        <f t="array" ref="C5571">_xlfn.IFS(LEFT(A5571,1)="1","1+2 kvartal",LEFT(A5571,1)="2","1+2 kvartal",LEFT(A5571,1)="3","3+4 kvartal",LEFT(A5571,1)="4","3+4 kvartal")</f>
        <v>3+4 kvartal</v>
      </c>
      <c r="D5571" s="3" t="s">
        <v>104</v>
      </c>
      <c r="E5571" s="3" t="s">
        <v>72</v>
      </c>
      <c r="F5571" s="4">
        <v>2497</v>
      </c>
      <c r="G5571" s="14">
        <v>7.2</v>
      </c>
    </row>
    <row r="5572" spans="1:7" x14ac:dyDescent="0.25">
      <c r="A5572" s="3" t="s">
        <v>190</v>
      </c>
      <c r="B5572" s="3">
        <f t="shared" ref="B5572:B5635" si="87">VALUE(RIGHT(A5572,4))</f>
        <v>2024</v>
      </c>
      <c r="C5572" s="3" t="str" cm="1">
        <f t="array" ref="C5572">_xlfn.IFS(LEFT(A5572,1)="1","1+2 kvartal",LEFT(A5572,1)="2","1+2 kvartal",LEFT(A5572,1)="3","3+4 kvartal",LEFT(A5572,1)="4","3+4 kvartal")</f>
        <v>3+4 kvartal</v>
      </c>
      <c r="D5572" s="3" t="s">
        <v>104</v>
      </c>
      <c r="E5572" s="3" t="s">
        <v>73</v>
      </c>
      <c r="F5572" s="4">
        <v>1533</v>
      </c>
      <c r="G5572" s="14">
        <v>6.4</v>
      </c>
    </row>
    <row r="5573" spans="1:7" x14ac:dyDescent="0.25">
      <c r="A5573" s="3" t="s">
        <v>190</v>
      </c>
      <c r="B5573" s="3">
        <f t="shared" si="87"/>
        <v>2024</v>
      </c>
      <c r="C5573" s="3" t="str" cm="1">
        <f t="array" ref="C5573">_xlfn.IFS(LEFT(A5573,1)="1","1+2 kvartal",LEFT(A5573,1)="2","1+2 kvartal",LEFT(A5573,1)="3","3+4 kvartal",LEFT(A5573,1)="4","3+4 kvartal")</f>
        <v>3+4 kvartal</v>
      </c>
      <c r="D5573" s="3" t="s">
        <v>104</v>
      </c>
      <c r="E5573" s="3" t="s">
        <v>74</v>
      </c>
      <c r="F5573" s="4">
        <v>3216</v>
      </c>
      <c r="G5573" s="14">
        <v>5.5</v>
      </c>
    </row>
    <row r="5574" spans="1:7" x14ac:dyDescent="0.25">
      <c r="A5574" s="3" t="s">
        <v>190</v>
      </c>
      <c r="B5574" s="3">
        <f t="shared" si="87"/>
        <v>2024</v>
      </c>
      <c r="C5574" s="3" t="str" cm="1">
        <f t="array" ref="C5574">_xlfn.IFS(LEFT(A5574,1)="1","1+2 kvartal",LEFT(A5574,1)="2","1+2 kvartal",LEFT(A5574,1)="3","3+4 kvartal",LEFT(A5574,1)="4","3+4 kvartal")</f>
        <v>3+4 kvartal</v>
      </c>
      <c r="D5574" s="3" t="s">
        <v>104</v>
      </c>
      <c r="E5574" s="3" t="s">
        <v>75</v>
      </c>
      <c r="F5574" s="4">
        <v>1190</v>
      </c>
      <c r="G5574" s="14">
        <v>3.5</v>
      </c>
    </row>
    <row r="5575" spans="1:7" x14ac:dyDescent="0.25">
      <c r="A5575" s="3" t="s">
        <v>190</v>
      </c>
      <c r="B5575" s="3">
        <f t="shared" si="87"/>
        <v>2024</v>
      </c>
      <c r="C5575" s="3" t="str" cm="1">
        <f t="array" ref="C5575">_xlfn.IFS(LEFT(A5575,1)="1","1+2 kvartal",LEFT(A5575,1)="2","1+2 kvartal",LEFT(A5575,1)="3","3+4 kvartal",LEFT(A5575,1)="4","3+4 kvartal")</f>
        <v>3+4 kvartal</v>
      </c>
      <c r="D5575" s="3" t="s">
        <v>104</v>
      </c>
      <c r="E5575" s="3" t="s">
        <v>76</v>
      </c>
      <c r="F5575" s="4">
        <v>1413</v>
      </c>
      <c r="G5575" s="14">
        <v>4.9000000000000004</v>
      </c>
    </row>
    <row r="5576" spans="1:7" x14ac:dyDescent="0.25">
      <c r="A5576" s="3" t="s">
        <v>190</v>
      </c>
      <c r="B5576" s="3">
        <f t="shared" si="87"/>
        <v>2024</v>
      </c>
      <c r="C5576" s="3" t="str" cm="1">
        <f t="array" ref="C5576">_xlfn.IFS(LEFT(A5576,1)="1","1+2 kvartal",LEFT(A5576,1)="2","1+2 kvartal",LEFT(A5576,1)="3","3+4 kvartal",LEFT(A5576,1)="4","3+4 kvartal")</f>
        <v>3+4 kvartal</v>
      </c>
      <c r="D5576" s="3" t="s">
        <v>104</v>
      </c>
      <c r="E5576" s="3" t="s">
        <v>77</v>
      </c>
      <c r="F5576" s="4">
        <v>170</v>
      </c>
      <c r="G5576" s="14">
        <v>8.5</v>
      </c>
    </row>
    <row r="5577" spans="1:7" x14ac:dyDescent="0.25">
      <c r="A5577" s="3" t="s">
        <v>190</v>
      </c>
      <c r="B5577" s="3">
        <f t="shared" si="87"/>
        <v>2024</v>
      </c>
      <c r="C5577" s="3" t="str" cm="1">
        <f t="array" ref="C5577">_xlfn.IFS(LEFT(A5577,1)="1","1+2 kvartal",LEFT(A5577,1)="2","1+2 kvartal",LEFT(A5577,1)="3","3+4 kvartal",LEFT(A5577,1)="4","3+4 kvartal")</f>
        <v>3+4 kvartal</v>
      </c>
      <c r="D5577" s="3" t="s">
        <v>104</v>
      </c>
      <c r="E5577" s="3" t="s">
        <v>78</v>
      </c>
      <c r="F5577" s="4">
        <v>3800</v>
      </c>
      <c r="G5577" s="4">
        <v>6</v>
      </c>
    </row>
    <row r="5578" spans="1:7" x14ac:dyDescent="0.25">
      <c r="A5578" s="3" t="s">
        <v>190</v>
      </c>
      <c r="B5578" s="3">
        <f t="shared" si="87"/>
        <v>2024</v>
      </c>
      <c r="C5578" s="3" t="str" cm="1">
        <f t="array" ref="C5578">_xlfn.IFS(LEFT(A5578,1)="1","1+2 kvartal",LEFT(A5578,1)="2","1+2 kvartal",LEFT(A5578,1)="3","3+4 kvartal",LEFT(A5578,1)="4","3+4 kvartal")</f>
        <v>3+4 kvartal</v>
      </c>
      <c r="D5578" s="3" t="s">
        <v>104</v>
      </c>
      <c r="E5578" s="3" t="s">
        <v>79</v>
      </c>
      <c r="F5578" s="4">
        <v>1933</v>
      </c>
      <c r="G5578" s="14">
        <v>4.9000000000000004</v>
      </c>
    </row>
    <row r="5579" spans="1:7" x14ac:dyDescent="0.25">
      <c r="A5579" s="3" t="s">
        <v>190</v>
      </c>
      <c r="B5579" s="3">
        <f t="shared" si="87"/>
        <v>2024</v>
      </c>
      <c r="C5579" s="3" t="str" cm="1">
        <f t="array" ref="C5579">_xlfn.IFS(LEFT(A5579,1)="1","1+2 kvartal",LEFT(A5579,1)="2","1+2 kvartal",LEFT(A5579,1)="3","3+4 kvartal",LEFT(A5579,1)="4","3+4 kvartal")</f>
        <v>3+4 kvartal</v>
      </c>
      <c r="D5579" s="3" t="s">
        <v>104</v>
      </c>
      <c r="E5579" s="3" t="s">
        <v>80</v>
      </c>
      <c r="F5579" s="4">
        <v>2418</v>
      </c>
      <c r="G5579" s="14">
        <v>8.8000000000000007</v>
      </c>
    </row>
    <row r="5580" spans="1:7" x14ac:dyDescent="0.25">
      <c r="A5580" s="3" t="s">
        <v>190</v>
      </c>
      <c r="B5580" s="3">
        <f t="shared" si="87"/>
        <v>2024</v>
      </c>
      <c r="C5580" s="3" t="str" cm="1">
        <f t="array" ref="C5580">_xlfn.IFS(LEFT(A5580,1)="1","1+2 kvartal",LEFT(A5580,1)="2","1+2 kvartal",LEFT(A5580,1)="3","3+4 kvartal",LEFT(A5580,1)="4","3+4 kvartal")</f>
        <v>3+4 kvartal</v>
      </c>
      <c r="D5580" s="3" t="s">
        <v>104</v>
      </c>
      <c r="E5580" s="3" t="s">
        <v>81</v>
      </c>
      <c r="F5580" s="4">
        <v>4296</v>
      </c>
      <c r="G5580" s="14">
        <v>8.4</v>
      </c>
    </row>
    <row r="5581" spans="1:7" x14ac:dyDescent="0.25">
      <c r="A5581" s="3" t="s">
        <v>190</v>
      </c>
      <c r="B5581" s="3">
        <f t="shared" si="87"/>
        <v>2024</v>
      </c>
      <c r="C5581" s="3" t="str" cm="1">
        <f t="array" ref="C5581">_xlfn.IFS(LEFT(A5581,1)="1","1+2 kvartal",LEFT(A5581,1)="2","1+2 kvartal",LEFT(A5581,1)="3","3+4 kvartal",LEFT(A5581,1)="4","3+4 kvartal")</f>
        <v>3+4 kvartal</v>
      </c>
      <c r="D5581" s="3" t="s">
        <v>104</v>
      </c>
      <c r="E5581" s="3" t="s">
        <v>82</v>
      </c>
      <c r="F5581" s="4">
        <v>575</v>
      </c>
      <c r="G5581" s="14">
        <v>3.8</v>
      </c>
    </row>
    <row r="5582" spans="1:7" x14ac:dyDescent="0.25">
      <c r="A5582" s="3" t="s">
        <v>190</v>
      </c>
      <c r="B5582" s="3">
        <f t="shared" si="87"/>
        <v>2024</v>
      </c>
      <c r="C5582" s="3" t="str" cm="1">
        <f t="array" ref="C5582">_xlfn.IFS(LEFT(A5582,1)="1","1+2 kvartal",LEFT(A5582,1)="2","1+2 kvartal",LEFT(A5582,1)="3","3+4 kvartal",LEFT(A5582,1)="4","3+4 kvartal")</f>
        <v>3+4 kvartal</v>
      </c>
      <c r="D5582" s="3" t="s">
        <v>104</v>
      </c>
      <c r="E5582" s="3" t="s">
        <v>83</v>
      </c>
      <c r="F5582" s="4">
        <v>1444</v>
      </c>
      <c r="G5582" s="14">
        <v>7.6</v>
      </c>
    </row>
    <row r="5583" spans="1:7" x14ac:dyDescent="0.25">
      <c r="A5583" s="3" t="s">
        <v>190</v>
      </c>
      <c r="B5583" s="3">
        <f t="shared" si="87"/>
        <v>2024</v>
      </c>
      <c r="C5583" s="3" t="str" cm="1">
        <f t="array" ref="C5583">_xlfn.IFS(LEFT(A5583,1)="1","1+2 kvartal",LEFT(A5583,1)="2","1+2 kvartal",LEFT(A5583,1)="3","3+4 kvartal",LEFT(A5583,1)="4","3+4 kvartal")</f>
        <v>3+4 kvartal</v>
      </c>
      <c r="D5583" s="3" t="s">
        <v>104</v>
      </c>
      <c r="E5583" s="3" t="s">
        <v>84</v>
      </c>
      <c r="F5583" s="4">
        <v>936</v>
      </c>
      <c r="G5583" s="14">
        <v>6.5</v>
      </c>
    </row>
    <row r="5584" spans="1:7" x14ac:dyDescent="0.25">
      <c r="A5584" s="3" t="s">
        <v>190</v>
      </c>
      <c r="B5584" s="3">
        <f t="shared" si="87"/>
        <v>2024</v>
      </c>
      <c r="C5584" s="3" t="str" cm="1">
        <f t="array" ref="C5584">_xlfn.IFS(LEFT(A5584,1)="1","1+2 kvartal",LEFT(A5584,1)="2","1+2 kvartal",LEFT(A5584,1)="3","3+4 kvartal",LEFT(A5584,1)="4","3+4 kvartal")</f>
        <v>3+4 kvartal</v>
      </c>
      <c r="D5584" s="3" t="s">
        <v>104</v>
      </c>
      <c r="E5584" s="3" t="s">
        <v>85</v>
      </c>
      <c r="F5584" s="4">
        <v>1009</v>
      </c>
      <c r="G5584" s="14">
        <v>8.1999999999999993</v>
      </c>
    </row>
    <row r="5585" spans="1:7" x14ac:dyDescent="0.25">
      <c r="A5585" s="3" t="s">
        <v>190</v>
      </c>
      <c r="B5585" s="3">
        <f t="shared" si="87"/>
        <v>2024</v>
      </c>
      <c r="C5585" s="3" t="str" cm="1">
        <f t="array" ref="C5585">_xlfn.IFS(LEFT(A5585,1)="1","1+2 kvartal",LEFT(A5585,1)="2","1+2 kvartal",LEFT(A5585,1)="3","3+4 kvartal",LEFT(A5585,1)="4","3+4 kvartal")</f>
        <v>3+4 kvartal</v>
      </c>
      <c r="D5585" s="3" t="s">
        <v>104</v>
      </c>
      <c r="E5585" s="3" t="s">
        <v>86</v>
      </c>
      <c r="F5585" s="4">
        <v>2908</v>
      </c>
      <c r="G5585" s="4">
        <v>8</v>
      </c>
    </row>
    <row r="5586" spans="1:7" x14ac:dyDescent="0.25">
      <c r="A5586" s="3" t="s">
        <v>190</v>
      </c>
      <c r="B5586" s="3">
        <f t="shared" si="87"/>
        <v>2024</v>
      </c>
      <c r="C5586" s="3" t="str" cm="1">
        <f t="array" ref="C5586">_xlfn.IFS(LEFT(A5586,1)="1","1+2 kvartal",LEFT(A5586,1)="2","1+2 kvartal",LEFT(A5586,1)="3","3+4 kvartal",LEFT(A5586,1)="4","3+4 kvartal")</f>
        <v>3+4 kvartal</v>
      </c>
      <c r="D5586" s="3" t="s">
        <v>104</v>
      </c>
      <c r="E5586" s="3" t="s">
        <v>87</v>
      </c>
      <c r="F5586" s="4">
        <v>1648</v>
      </c>
      <c r="G5586" s="14">
        <v>6.4</v>
      </c>
    </row>
    <row r="5587" spans="1:7" x14ac:dyDescent="0.25">
      <c r="A5587" s="3" t="s">
        <v>190</v>
      </c>
      <c r="B5587" s="3">
        <f t="shared" si="87"/>
        <v>2024</v>
      </c>
      <c r="C5587" s="3" t="str" cm="1">
        <f t="array" ref="C5587">_xlfn.IFS(LEFT(A5587,1)="1","1+2 kvartal",LEFT(A5587,1)="2","1+2 kvartal",LEFT(A5587,1)="3","3+4 kvartal",LEFT(A5587,1)="4","3+4 kvartal")</f>
        <v>3+4 kvartal</v>
      </c>
      <c r="D5587" s="3" t="s">
        <v>104</v>
      </c>
      <c r="E5587" s="3" t="s">
        <v>88</v>
      </c>
      <c r="F5587" s="4">
        <v>3836</v>
      </c>
      <c r="G5587" s="14">
        <v>8.4</v>
      </c>
    </row>
    <row r="5588" spans="1:7" x14ac:dyDescent="0.25">
      <c r="A5588" s="3" t="s">
        <v>190</v>
      </c>
      <c r="B5588" s="3">
        <f t="shared" si="87"/>
        <v>2024</v>
      </c>
      <c r="C5588" s="3" t="str" cm="1">
        <f t="array" ref="C5588">_xlfn.IFS(LEFT(A5588,1)="1","1+2 kvartal",LEFT(A5588,1)="2","1+2 kvartal",LEFT(A5588,1)="3","3+4 kvartal",LEFT(A5588,1)="4","3+4 kvartal")</f>
        <v>3+4 kvartal</v>
      </c>
      <c r="D5588" s="3" t="s">
        <v>104</v>
      </c>
      <c r="E5588" s="3" t="s">
        <v>89</v>
      </c>
      <c r="F5588" s="4">
        <v>2256</v>
      </c>
      <c r="G5588" s="14">
        <v>8.6999999999999993</v>
      </c>
    </row>
    <row r="5589" spans="1:7" x14ac:dyDescent="0.25">
      <c r="A5589" s="3" t="s">
        <v>190</v>
      </c>
      <c r="B5589" s="3">
        <f t="shared" si="87"/>
        <v>2024</v>
      </c>
      <c r="C5589" s="3" t="str" cm="1">
        <f t="array" ref="C5589">_xlfn.IFS(LEFT(A5589,1)="1","1+2 kvartal",LEFT(A5589,1)="2","1+2 kvartal",LEFT(A5589,1)="3","3+4 kvartal",LEFT(A5589,1)="4","3+4 kvartal")</f>
        <v>3+4 kvartal</v>
      </c>
      <c r="D5589" s="3" t="s">
        <v>104</v>
      </c>
      <c r="E5589" s="3" t="s">
        <v>90</v>
      </c>
      <c r="F5589" s="4">
        <v>1761</v>
      </c>
      <c r="G5589" s="4">
        <v>8</v>
      </c>
    </row>
    <row r="5590" spans="1:7" x14ac:dyDescent="0.25">
      <c r="A5590" s="3" t="s">
        <v>190</v>
      </c>
      <c r="B5590" s="3">
        <f t="shared" si="87"/>
        <v>2024</v>
      </c>
      <c r="C5590" s="3" t="str" cm="1">
        <f t="array" ref="C5590">_xlfn.IFS(LEFT(A5590,1)="1","1+2 kvartal",LEFT(A5590,1)="2","1+2 kvartal",LEFT(A5590,1)="3","3+4 kvartal",LEFT(A5590,1)="4","3+4 kvartal")</f>
        <v>3+4 kvartal</v>
      </c>
      <c r="D5590" s="3" t="s">
        <v>104</v>
      </c>
      <c r="E5590" s="3" t="s">
        <v>91</v>
      </c>
      <c r="F5590" s="4">
        <v>1311</v>
      </c>
      <c r="G5590" s="14">
        <v>4.7</v>
      </c>
    </row>
    <row r="5591" spans="1:7" x14ac:dyDescent="0.25">
      <c r="A5591" s="3" t="s">
        <v>190</v>
      </c>
      <c r="B5591" s="3">
        <f t="shared" si="87"/>
        <v>2024</v>
      </c>
      <c r="C5591" s="3" t="str" cm="1">
        <f t="array" ref="C5591">_xlfn.IFS(LEFT(A5591,1)="1","1+2 kvartal",LEFT(A5591,1)="2","1+2 kvartal",LEFT(A5591,1)="3","3+4 kvartal",LEFT(A5591,1)="4","3+4 kvartal")</f>
        <v>3+4 kvartal</v>
      </c>
      <c r="D5591" s="3" t="s">
        <v>104</v>
      </c>
      <c r="E5591" s="3" t="s">
        <v>92</v>
      </c>
      <c r="F5591" s="4">
        <v>324</v>
      </c>
      <c r="G5591" s="14">
        <v>2.9</v>
      </c>
    </row>
    <row r="5592" spans="1:7" x14ac:dyDescent="0.25">
      <c r="A5592" s="3" t="s">
        <v>190</v>
      </c>
      <c r="B5592" s="3">
        <f t="shared" si="87"/>
        <v>2024</v>
      </c>
      <c r="C5592" s="3" t="str" cm="1">
        <f t="array" ref="C5592">_xlfn.IFS(LEFT(A5592,1)="1","1+2 kvartal",LEFT(A5592,1)="2","1+2 kvartal",LEFT(A5592,1)="3","3+4 kvartal",LEFT(A5592,1)="4","3+4 kvartal")</f>
        <v>3+4 kvartal</v>
      </c>
      <c r="D5592" s="3" t="s">
        <v>104</v>
      </c>
      <c r="E5592" s="3" t="s">
        <v>93</v>
      </c>
      <c r="F5592" s="4">
        <v>2257</v>
      </c>
      <c r="G5592" s="14">
        <v>7.4</v>
      </c>
    </row>
    <row r="5593" spans="1:7" x14ac:dyDescent="0.25">
      <c r="A5593" s="3" t="s">
        <v>190</v>
      </c>
      <c r="B5593" s="3">
        <f t="shared" si="87"/>
        <v>2024</v>
      </c>
      <c r="C5593" s="3" t="str" cm="1">
        <f t="array" ref="C5593">_xlfn.IFS(LEFT(A5593,1)="1","1+2 kvartal",LEFT(A5593,1)="2","1+2 kvartal",LEFT(A5593,1)="3","3+4 kvartal",LEFT(A5593,1)="4","3+4 kvartal")</f>
        <v>3+4 kvartal</v>
      </c>
      <c r="D5593" s="3" t="s">
        <v>104</v>
      </c>
      <c r="E5593" s="3" t="s">
        <v>94</v>
      </c>
      <c r="F5593" s="4">
        <v>1921</v>
      </c>
      <c r="G5593" s="14">
        <v>7.2</v>
      </c>
    </row>
    <row r="5594" spans="1:7" x14ac:dyDescent="0.25">
      <c r="A5594" s="3" t="s">
        <v>190</v>
      </c>
      <c r="B5594" s="3">
        <f t="shared" si="87"/>
        <v>2024</v>
      </c>
      <c r="C5594" s="3" t="str" cm="1">
        <f t="array" ref="C5594">_xlfn.IFS(LEFT(A5594,1)="1","1+2 kvartal",LEFT(A5594,1)="2","1+2 kvartal",LEFT(A5594,1)="3","3+4 kvartal",LEFT(A5594,1)="4","3+4 kvartal")</f>
        <v>3+4 kvartal</v>
      </c>
      <c r="D5594" s="3" t="s">
        <v>104</v>
      </c>
      <c r="E5594" s="3" t="s">
        <v>95</v>
      </c>
      <c r="F5594" s="4">
        <v>4867</v>
      </c>
      <c r="G5594" s="14">
        <v>6.3</v>
      </c>
    </row>
    <row r="5595" spans="1:7" x14ac:dyDescent="0.25">
      <c r="A5595" s="3" t="s">
        <v>190</v>
      </c>
      <c r="B5595" s="3">
        <f t="shared" si="87"/>
        <v>2024</v>
      </c>
      <c r="C5595" s="3" t="str" cm="1">
        <f t="array" ref="C5595">_xlfn.IFS(LEFT(A5595,1)="1","1+2 kvartal",LEFT(A5595,1)="2","1+2 kvartal",LEFT(A5595,1)="3","3+4 kvartal",LEFT(A5595,1)="4","3+4 kvartal")</f>
        <v>3+4 kvartal</v>
      </c>
      <c r="D5595" s="3" t="s">
        <v>104</v>
      </c>
      <c r="E5595" s="3" t="s">
        <v>96</v>
      </c>
      <c r="F5595" s="4">
        <v>1936</v>
      </c>
      <c r="G5595" s="14">
        <v>8.8000000000000007</v>
      </c>
    </row>
    <row r="5596" spans="1:7" x14ac:dyDescent="0.25">
      <c r="A5596" s="3" t="s">
        <v>190</v>
      </c>
      <c r="B5596" s="3">
        <f t="shared" si="87"/>
        <v>2024</v>
      </c>
      <c r="C5596" s="3" t="str" cm="1">
        <f t="array" ref="C5596">_xlfn.IFS(LEFT(A5596,1)="1","1+2 kvartal",LEFT(A5596,1)="2","1+2 kvartal",LEFT(A5596,1)="3","3+4 kvartal",LEFT(A5596,1)="4","3+4 kvartal")</f>
        <v>3+4 kvartal</v>
      </c>
      <c r="D5596" s="3" t="s">
        <v>104</v>
      </c>
      <c r="E5596" s="3" t="s">
        <v>97</v>
      </c>
      <c r="F5596" s="4">
        <v>4897</v>
      </c>
      <c r="G5596" s="4">
        <v>8</v>
      </c>
    </row>
    <row r="5597" spans="1:7" x14ac:dyDescent="0.25">
      <c r="A5597" s="3" t="s">
        <v>190</v>
      </c>
      <c r="B5597" s="3">
        <f t="shared" si="87"/>
        <v>2024</v>
      </c>
      <c r="C5597" s="3" t="str" cm="1">
        <f t="array" ref="C5597">_xlfn.IFS(LEFT(A5597,1)="1","1+2 kvartal",LEFT(A5597,1)="2","1+2 kvartal",LEFT(A5597,1)="3","3+4 kvartal",LEFT(A5597,1)="4","3+4 kvartal")</f>
        <v>3+4 kvartal</v>
      </c>
      <c r="D5597" s="3" t="s">
        <v>104</v>
      </c>
      <c r="E5597" s="3" t="s">
        <v>98</v>
      </c>
      <c r="F5597" s="4">
        <v>2441</v>
      </c>
      <c r="G5597" s="14">
        <v>8.8000000000000007</v>
      </c>
    </row>
    <row r="5598" spans="1:7" x14ac:dyDescent="0.25">
      <c r="A5598" s="3" t="s">
        <v>190</v>
      </c>
      <c r="B5598" s="3">
        <f t="shared" si="87"/>
        <v>2024</v>
      </c>
      <c r="C5598" s="3" t="str" cm="1">
        <f t="array" ref="C5598">_xlfn.IFS(LEFT(A5598,1)="1","1+2 kvartal",LEFT(A5598,1)="2","1+2 kvartal",LEFT(A5598,1)="3","3+4 kvartal",LEFT(A5598,1)="4","3+4 kvartal")</f>
        <v>3+4 kvartal</v>
      </c>
      <c r="D5598" s="3" t="s">
        <v>104</v>
      </c>
      <c r="E5598" s="3" t="s">
        <v>99</v>
      </c>
      <c r="F5598" s="4">
        <v>259</v>
      </c>
      <c r="G5598" s="14">
        <v>8.1</v>
      </c>
    </row>
    <row r="5599" spans="1:7" x14ac:dyDescent="0.25">
      <c r="A5599" s="3" t="s">
        <v>190</v>
      </c>
      <c r="B5599" s="3">
        <f t="shared" si="87"/>
        <v>2024</v>
      </c>
      <c r="C5599" s="3" t="str" cm="1">
        <f t="array" ref="C5599">_xlfn.IFS(LEFT(A5599,1)="1","1+2 kvartal",LEFT(A5599,1)="2","1+2 kvartal",LEFT(A5599,1)="3","3+4 kvartal",LEFT(A5599,1)="4","3+4 kvartal")</f>
        <v>3+4 kvartal</v>
      </c>
      <c r="D5599" s="3" t="s">
        <v>104</v>
      </c>
      <c r="E5599" s="3" t="s">
        <v>100</v>
      </c>
      <c r="F5599" s="4">
        <v>2925</v>
      </c>
      <c r="G5599" s="14">
        <v>8.1999999999999993</v>
      </c>
    </row>
    <row r="5600" spans="1:7" x14ac:dyDescent="0.25">
      <c r="A5600" s="3" t="s">
        <v>190</v>
      </c>
      <c r="B5600" s="3">
        <f t="shared" si="87"/>
        <v>2024</v>
      </c>
      <c r="C5600" s="3" t="str" cm="1">
        <f t="array" ref="C5600">_xlfn.IFS(LEFT(A5600,1)="1","1+2 kvartal",LEFT(A5600,1)="2","1+2 kvartal",LEFT(A5600,1)="3","3+4 kvartal",LEFT(A5600,1)="4","3+4 kvartal")</f>
        <v>3+4 kvartal</v>
      </c>
      <c r="D5600" s="3" t="s">
        <v>104</v>
      </c>
      <c r="E5600" s="3" t="s">
        <v>101</v>
      </c>
      <c r="F5600" s="4">
        <v>8180</v>
      </c>
      <c r="G5600" s="14">
        <v>5.4</v>
      </c>
    </row>
    <row r="5601" spans="1:7" x14ac:dyDescent="0.25">
      <c r="A5601" s="3" t="s">
        <v>190</v>
      </c>
      <c r="B5601" s="3">
        <f t="shared" si="87"/>
        <v>2024</v>
      </c>
      <c r="C5601" s="3" t="str" cm="1">
        <f t="array" ref="C5601">_xlfn.IFS(LEFT(A5601,1)="1","1+2 kvartal",LEFT(A5601,1)="2","1+2 kvartal",LEFT(A5601,1)="3","3+4 kvartal",LEFT(A5601,1)="4","3+4 kvartal")</f>
        <v>3+4 kvartal</v>
      </c>
      <c r="D5601" s="3" t="s">
        <v>104</v>
      </c>
      <c r="E5601" s="3" t="s">
        <v>102</v>
      </c>
      <c r="F5601" s="4">
        <v>15117</v>
      </c>
      <c r="G5601" s="14">
        <v>5.8</v>
      </c>
    </row>
    <row r="5602" spans="1:7" x14ac:dyDescent="0.25">
      <c r="A5602" s="3" t="s">
        <v>190</v>
      </c>
      <c r="B5602" s="3">
        <f t="shared" si="87"/>
        <v>2024</v>
      </c>
      <c r="C5602" s="3" t="str" cm="1">
        <f t="array" ref="C5602">_xlfn.IFS(LEFT(A5602,1)="1","1+2 kvartal",LEFT(A5602,1)="2","1+2 kvartal",LEFT(A5602,1)="3","3+4 kvartal",LEFT(A5602,1)="4","3+4 kvartal")</f>
        <v>3+4 kvartal</v>
      </c>
      <c r="D5602" s="3" t="s">
        <v>104</v>
      </c>
      <c r="E5602" s="3" t="s">
        <v>103</v>
      </c>
      <c r="F5602" s="4">
        <v>5568</v>
      </c>
      <c r="G5602" s="5"/>
    </row>
    <row r="5603" spans="1:7" x14ac:dyDescent="0.25">
      <c r="A5603" s="3" t="s">
        <v>190</v>
      </c>
      <c r="B5603" s="3">
        <f t="shared" si="87"/>
        <v>2024</v>
      </c>
      <c r="C5603" s="3" t="str" cm="1">
        <f t="array" ref="C5603">_xlfn.IFS(LEFT(A5603,1)="1","1+2 kvartal",LEFT(A5603,1)="2","1+2 kvartal",LEFT(A5603,1)="3","3+4 kvartal",LEFT(A5603,1)="4","3+4 kvartal")</f>
        <v>3+4 kvartal</v>
      </c>
      <c r="D5603" s="3" t="s">
        <v>105</v>
      </c>
      <c r="E5603" s="3" t="s">
        <v>4</v>
      </c>
      <c r="F5603" s="4">
        <v>29484</v>
      </c>
      <c r="G5603" s="14">
        <v>0.8</v>
      </c>
    </row>
    <row r="5604" spans="1:7" x14ac:dyDescent="0.25">
      <c r="A5604" s="3" t="s">
        <v>190</v>
      </c>
      <c r="B5604" s="3">
        <f t="shared" si="87"/>
        <v>2024</v>
      </c>
      <c r="C5604" s="3" t="str" cm="1">
        <f t="array" ref="C5604">_xlfn.IFS(LEFT(A5604,1)="1","1+2 kvartal",LEFT(A5604,1)="2","1+2 kvartal",LEFT(A5604,1)="3","3+4 kvartal",LEFT(A5604,1)="4","3+4 kvartal")</f>
        <v>3+4 kvartal</v>
      </c>
      <c r="D5604" s="3" t="s">
        <v>105</v>
      </c>
      <c r="E5604" s="3" t="s">
        <v>5</v>
      </c>
      <c r="F5604" s="4">
        <v>101</v>
      </c>
      <c r="G5604" s="14">
        <v>0.6</v>
      </c>
    </row>
    <row r="5605" spans="1:7" x14ac:dyDescent="0.25">
      <c r="A5605" s="3" t="s">
        <v>190</v>
      </c>
      <c r="B5605" s="3">
        <f t="shared" si="87"/>
        <v>2024</v>
      </c>
      <c r="C5605" s="3" t="str" cm="1">
        <f t="array" ref="C5605">_xlfn.IFS(LEFT(A5605,1)="1","1+2 kvartal",LEFT(A5605,1)="2","1+2 kvartal",LEFT(A5605,1)="3","3+4 kvartal",LEFT(A5605,1)="4","3+4 kvartal")</f>
        <v>3+4 kvartal</v>
      </c>
      <c r="D5605" s="3" t="s">
        <v>105</v>
      </c>
      <c r="E5605" s="3" t="s">
        <v>6</v>
      </c>
      <c r="F5605" s="4">
        <v>71</v>
      </c>
      <c r="G5605" s="14">
        <v>0.5</v>
      </c>
    </row>
    <row r="5606" spans="1:7" x14ac:dyDescent="0.25">
      <c r="A5606" s="3" t="s">
        <v>190</v>
      </c>
      <c r="B5606" s="3">
        <f t="shared" si="87"/>
        <v>2024</v>
      </c>
      <c r="C5606" s="3" t="str" cm="1">
        <f t="array" ref="C5606">_xlfn.IFS(LEFT(A5606,1)="1","1+2 kvartal",LEFT(A5606,1)="2","1+2 kvartal",LEFT(A5606,1)="3","3+4 kvartal",LEFT(A5606,1)="4","3+4 kvartal")</f>
        <v>3+4 kvartal</v>
      </c>
      <c r="D5606" s="3" t="s">
        <v>105</v>
      </c>
      <c r="E5606" s="3" t="s">
        <v>7</v>
      </c>
      <c r="F5606" s="4">
        <v>288</v>
      </c>
      <c r="G5606" s="14">
        <v>1.2</v>
      </c>
    </row>
    <row r="5607" spans="1:7" x14ac:dyDescent="0.25">
      <c r="A5607" s="3" t="s">
        <v>190</v>
      </c>
      <c r="B5607" s="3">
        <f t="shared" si="87"/>
        <v>2024</v>
      </c>
      <c r="C5607" s="3" t="str" cm="1">
        <f t="array" ref="C5607">_xlfn.IFS(LEFT(A5607,1)="1","1+2 kvartal",LEFT(A5607,1)="2","1+2 kvartal",LEFT(A5607,1)="3","3+4 kvartal",LEFT(A5607,1)="4","3+4 kvartal")</f>
        <v>3+4 kvartal</v>
      </c>
      <c r="D5607" s="3" t="s">
        <v>105</v>
      </c>
      <c r="E5607" s="3" t="s">
        <v>8</v>
      </c>
      <c r="F5607" s="4">
        <v>215</v>
      </c>
      <c r="G5607" s="14">
        <v>0.7</v>
      </c>
    </row>
    <row r="5608" spans="1:7" x14ac:dyDescent="0.25">
      <c r="A5608" s="3" t="s">
        <v>190</v>
      </c>
      <c r="B5608" s="3">
        <f t="shared" si="87"/>
        <v>2024</v>
      </c>
      <c r="C5608" s="3" t="str" cm="1">
        <f t="array" ref="C5608">_xlfn.IFS(LEFT(A5608,1)="1","1+2 kvartal",LEFT(A5608,1)="2","1+2 kvartal",LEFT(A5608,1)="3","3+4 kvartal",LEFT(A5608,1)="4","3+4 kvartal")</f>
        <v>3+4 kvartal</v>
      </c>
      <c r="D5608" s="3" t="s">
        <v>105</v>
      </c>
      <c r="E5608" s="3" t="s">
        <v>9</v>
      </c>
      <c r="F5608" s="4">
        <v>166</v>
      </c>
      <c r="G5608" s="4">
        <v>1</v>
      </c>
    </row>
    <row r="5609" spans="1:7" x14ac:dyDescent="0.25">
      <c r="A5609" s="3" t="s">
        <v>190</v>
      </c>
      <c r="B5609" s="3">
        <f t="shared" si="87"/>
        <v>2024</v>
      </c>
      <c r="C5609" s="3" t="str" cm="1">
        <f t="array" ref="C5609">_xlfn.IFS(LEFT(A5609,1)="1","1+2 kvartal",LEFT(A5609,1)="2","1+2 kvartal",LEFT(A5609,1)="3","3+4 kvartal",LEFT(A5609,1)="4","3+4 kvartal")</f>
        <v>3+4 kvartal</v>
      </c>
      <c r="D5609" s="3" t="s">
        <v>105</v>
      </c>
      <c r="E5609" s="3" t="s">
        <v>10</v>
      </c>
      <c r="F5609" s="4">
        <v>355</v>
      </c>
      <c r="G5609" s="14">
        <v>1.6</v>
      </c>
    </row>
    <row r="5610" spans="1:7" x14ac:dyDescent="0.25">
      <c r="A5610" s="3" t="s">
        <v>190</v>
      </c>
      <c r="B5610" s="3">
        <f t="shared" si="87"/>
        <v>2024</v>
      </c>
      <c r="C5610" s="3" t="str" cm="1">
        <f t="array" ref="C5610">_xlfn.IFS(LEFT(A5610,1)="1","1+2 kvartal",LEFT(A5610,1)="2","1+2 kvartal",LEFT(A5610,1)="3","3+4 kvartal",LEFT(A5610,1)="4","3+4 kvartal")</f>
        <v>3+4 kvartal</v>
      </c>
      <c r="D5610" s="3" t="s">
        <v>105</v>
      </c>
      <c r="E5610" s="3" t="s">
        <v>11</v>
      </c>
      <c r="F5610" s="4">
        <v>188</v>
      </c>
      <c r="G5610" s="14">
        <v>0.7</v>
      </c>
    </row>
    <row r="5611" spans="1:7" x14ac:dyDescent="0.25">
      <c r="A5611" s="3" t="s">
        <v>190</v>
      </c>
      <c r="B5611" s="3">
        <f t="shared" si="87"/>
        <v>2024</v>
      </c>
      <c r="C5611" s="3" t="str" cm="1">
        <f t="array" ref="C5611">_xlfn.IFS(LEFT(A5611,1)="1","1+2 kvartal",LEFT(A5611,1)="2","1+2 kvartal",LEFT(A5611,1)="3","3+4 kvartal",LEFT(A5611,1)="4","3+4 kvartal")</f>
        <v>3+4 kvartal</v>
      </c>
      <c r="D5611" s="3" t="s">
        <v>105</v>
      </c>
      <c r="E5611" s="3" t="s">
        <v>12</v>
      </c>
      <c r="F5611" s="4">
        <v>225</v>
      </c>
      <c r="G5611" s="4">
        <v>1</v>
      </c>
    </row>
    <row r="5612" spans="1:7" x14ac:dyDescent="0.25">
      <c r="A5612" s="3" t="s">
        <v>190</v>
      </c>
      <c r="B5612" s="3">
        <f t="shared" si="87"/>
        <v>2024</v>
      </c>
      <c r="C5612" s="3" t="str" cm="1">
        <f t="array" ref="C5612">_xlfn.IFS(LEFT(A5612,1)="1","1+2 kvartal",LEFT(A5612,1)="2","1+2 kvartal",LEFT(A5612,1)="3","3+4 kvartal",LEFT(A5612,1)="4","3+4 kvartal")</f>
        <v>3+4 kvartal</v>
      </c>
      <c r="D5612" s="3" t="s">
        <v>105</v>
      </c>
      <c r="E5612" s="3" t="s">
        <v>13</v>
      </c>
      <c r="F5612" s="4">
        <v>66</v>
      </c>
      <c r="G5612" s="14">
        <v>0.8</v>
      </c>
    </row>
    <row r="5613" spans="1:7" x14ac:dyDescent="0.25">
      <c r="A5613" s="3" t="s">
        <v>190</v>
      </c>
      <c r="B5613" s="3">
        <f t="shared" si="87"/>
        <v>2024</v>
      </c>
      <c r="C5613" s="3" t="str" cm="1">
        <f t="array" ref="C5613">_xlfn.IFS(LEFT(A5613,1)="1","1+2 kvartal",LEFT(A5613,1)="2","1+2 kvartal",LEFT(A5613,1)="3","3+4 kvartal",LEFT(A5613,1)="4","3+4 kvartal")</f>
        <v>3+4 kvartal</v>
      </c>
      <c r="D5613" s="3" t="s">
        <v>105</v>
      </c>
      <c r="E5613" s="3" t="s">
        <v>14</v>
      </c>
      <c r="F5613" s="4">
        <v>171</v>
      </c>
      <c r="G5613" s="14">
        <v>0.6</v>
      </c>
    </row>
    <row r="5614" spans="1:7" x14ac:dyDescent="0.25">
      <c r="A5614" s="3" t="s">
        <v>190</v>
      </c>
      <c r="B5614" s="3">
        <f t="shared" si="87"/>
        <v>2024</v>
      </c>
      <c r="C5614" s="3" t="str" cm="1">
        <f t="array" ref="C5614">_xlfn.IFS(LEFT(A5614,1)="1","1+2 kvartal",LEFT(A5614,1)="2","1+2 kvartal",LEFT(A5614,1)="3","3+4 kvartal",LEFT(A5614,1)="4","3+4 kvartal")</f>
        <v>3+4 kvartal</v>
      </c>
      <c r="D5614" s="3" t="s">
        <v>105</v>
      </c>
      <c r="E5614" s="3" t="s">
        <v>15</v>
      </c>
      <c r="F5614" s="4">
        <v>710</v>
      </c>
      <c r="G5614" s="4">
        <v>1</v>
      </c>
    </row>
    <row r="5615" spans="1:7" x14ac:dyDescent="0.25">
      <c r="A5615" s="3" t="s">
        <v>190</v>
      </c>
      <c r="B5615" s="3">
        <f t="shared" si="87"/>
        <v>2024</v>
      </c>
      <c r="C5615" s="3" t="str" cm="1">
        <f t="array" ref="C5615">_xlfn.IFS(LEFT(A5615,1)="1","1+2 kvartal",LEFT(A5615,1)="2","1+2 kvartal",LEFT(A5615,1)="3","3+4 kvartal",LEFT(A5615,1)="4","3+4 kvartal")</f>
        <v>3+4 kvartal</v>
      </c>
      <c r="D5615" s="3" t="s">
        <v>105</v>
      </c>
      <c r="E5615" s="3" t="s">
        <v>16</v>
      </c>
      <c r="F5615" s="4">
        <v>26</v>
      </c>
      <c r="G5615" s="14">
        <v>1.5</v>
      </c>
    </row>
    <row r="5616" spans="1:7" x14ac:dyDescent="0.25">
      <c r="A5616" s="3" t="s">
        <v>190</v>
      </c>
      <c r="B5616" s="3">
        <f t="shared" si="87"/>
        <v>2024</v>
      </c>
      <c r="C5616" s="3" t="str" cm="1">
        <f t="array" ref="C5616">_xlfn.IFS(LEFT(A5616,1)="1","1+2 kvartal",LEFT(A5616,1)="2","1+2 kvartal",LEFT(A5616,1)="3","3+4 kvartal",LEFT(A5616,1)="4","3+4 kvartal")</f>
        <v>3+4 kvartal</v>
      </c>
      <c r="D5616" s="3" t="s">
        <v>105</v>
      </c>
      <c r="E5616" s="3" t="s">
        <v>17</v>
      </c>
      <c r="F5616" s="4">
        <v>183</v>
      </c>
      <c r="G5616" s="14">
        <v>0.6</v>
      </c>
    </row>
    <row r="5617" spans="1:7" x14ac:dyDescent="0.25">
      <c r="A5617" s="3" t="s">
        <v>190</v>
      </c>
      <c r="B5617" s="3">
        <f t="shared" si="87"/>
        <v>2024</v>
      </c>
      <c r="C5617" s="3" t="str" cm="1">
        <f t="array" ref="C5617">_xlfn.IFS(LEFT(A5617,1)="1","1+2 kvartal",LEFT(A5617,1)="2","1+2 kvartal",LEFT(A5617,1)="3","3+4 kvartal",LEFT(A5617,1)="4","3+4 kvartal")</f>
        <v>3+4 kvartal</v>
      </c>
      <c r="D5617" s="3" t="s">
        <v>105</v>
      </c>
      <c r="E5617" s="3" t="s">
        <v>18</v>
      </c>
      <c r="F5617" s="4">
        <v>276</v>
      </c>
      <c r="G5617" s="14">
        <v>1.2</v>
      </c>
    </row>
    <row r="5618" spans="1:7" x14ac:dyDescent="0.25">
      <c r="A5618" s="3" t="s">
        <v>190</v>
      </c>
      <c r="B5618" s="3">
        <f t="shared" si="87"/>
        <v>2024</v>
      </c>
      <c r="C5618" s="3" t="str" cm="1">
        <f t="array" ref="C5618">_xlfn.IFS(LEFT(A5618,1)="1","1+2 kvartal",LEFT(A5618,1)="2","1+2 kvartal",LEFT(A5618,1)="3","3+4 kvartal",LEFT(A5618,1)="4","3+4 kvartal")</f>
        <v>3+4 kvartal</v>
      </c>
      <c r="D5618" s="3" t="s">
        <v>105</v>
      </c>
      <c r="E5618" s="3" t="s">
        <v>19</v>
      </c>
      <c r="F5618" s="4">
        <v>163</v>
      </c>
      <c r="G5618" s="14">
        <v>0.6</v>
      </c>
    </row>
    <row r="5619" spans="1:7" x14ac:dyDescent="0.25">
      <c r="A5619" s="3" t="s">
        <v>190</v>
      </c>
      <c r="B5619" s="3">
        <f t="shared" si="87"/>
        <v>2024</v>
      </c>
      <c r="C5619" s="3" t="str" cm="1">
        <f t="array" ref="C5619">_xlfn.IFS(LEFT(A5619,1)="1","1+2 kvartal",LEFT(A5619,1)="2","1+2 kvartal",LEFT(A5619,1)="3","3+4 kvartal",LEFT(A5619,1)="4","3+4 kvartal")</f>
        <v>3+4 kvartal</v>
      </c>
      <c r="D5619" s="3" t="s">
        <v>105</v>
      </c>
      <c r="E5619" s="3" t="s">
        <v>20</v>
      </c>
      <c r="F5619" s="4">
        <v>374</v>
      </c>
      <c r="G5619" s="14">
        <v>1.1000000000000001</v>
      </c>
    </row>
    <row r="5620" spans="1:7" x14ac:dyDescent="0.25">
      <c r="A5620" s="3" t="s">
        <v>190</v>
      </c>
      <c r="B5620" s="3">
        <f t="shared" si="87"/>
        <v>2024</v>
      </c>
      <c r="C5620" s="3" t="str" cm="1">
        <f t="array" ref="C5620">_xlfn.IFS(LEFT(A5620,1)="1","1+2 kvartal",LEFT(A5620,1)="2","1+2 kvartal",LEFT(A5620,1)="3","3+4 kvartal",LEFT(A5620,1)="4","3+4 kvartal")</f>
        <v>3+4 kvartal</v>
      </c>
      <c r="D5620" s="3" t="s">
        <v>105</v>
      </c>
      <c r="E5620" s="3" t="s">
        <v>21</v>
      </c>
      <c r="F5620" s="4">
        <v>232</v>
      </c>
      <c r="G5620" s="14">
        <v>0.3</v>
      </c>
    </row>
    <row r="5621" spans="1:7" x14ac:dyDescent="0.25">
      <c r="A5621" s="3" t="s">
        <v>190</v>
      </c>
      <c r="B5621" s="3">
        <f t="shared" si="87"/>
        <v>2024</v>
      </c>
      <c r="C5621" s="3" t="str" cm="1">
        <f t="array" ref="C5621">_xlfn.IFS(LEFT(A5621,1)="1","1+2 kvartal",LEFT(A5621,1)="2","1+2 kvartal",LEFT(A5621,1)="3","3+4 kvartal",LEFT(A5621,1)="4","3+4 kvartal")</f>
        <v>3+4 kvartal</v>
      </c>
      <c r="D5621" s="3" t="s">
        <v>105</v>
      </c>
      <c r="E5621" s="3" t="s">
        <v>22</v>
      </c>
      <c r="F5621" s="4">
        <v>383</v>
      </c>
      <c r="G5621" s="14">
        <v>1.1000000000000001</v>
      </c>
    </row>
    <row r="5622" spans="1:7" x14ac:dyDescent="0.25">
      <c r="A5622" s="3" t="s">
        <v>190</v>
      </c>
      <c r="B5622" s="3">
        <f t="shared" si="87"/>
        <v>2024</v>
      </c>
      <c r="C5622" s="3" t="str" cm="1">
        <f t="array" ref="C5622">_xlfn.IFS(LEFT(A5622,1)="1","1+2 kvartal",LEFT(A5622,1)="2","1+2 kvartal",LEFT(A5622,1)="3","3+4 kvartal",LEFT(A5622,1)="4","3+4 kvartal")</f>
        <v>3+4 kvartal</v>
      </c>
      <c r="D5622" s="3" t="s">
        <v>105</v>
      </c>
      <c r="E5622" s="3" t="s">
        <v>23</v>
      </c>
      <c r="F5622" s="4">
        <v>336</v>
      </c>
      <c r="G5622" s="14">
        <v>1.2</v>
      </c>
    </row>
    <row r="5623" spans="1:7" x14ac:dyDescent="0.25">
      <c r="A5623" s="3" t="s">
        <v>190</v>
      </c>
      <c r="B5623" s="3">
        <f t="shared" si="87"/>
        <v>2024</v>
      </c>
      <c r="C5623" s="3" t="str" cm="1">
        <f t="array" ref="C5623">_xlfn.IFS(LEFT(A5623,1)="1","1+2 kvartal",LEFT(A5623,1)="2","1+2 kvartal",LEFT(A5623,1)="3","3+4 kvartal",LEFT(A5623,1)="4","3+4 kvartal")</f>
        <v>3+4 kvartal</v>
      </c>
      <c r="D5623" s="3" t="s">
        <v>105</v>
      </c>
      <c r="E5623" s="3" t="s">
        <v>24</v>
      </c>
      <c r="F5623" s="4">
        <v>129</v>
      </c>
      <c r="G5623" s="14">
        <v>0.5</v>
      </c>
    </row>
    <row r="5624" spans="1:7" x14ac:dyDescent="0.25">
      <c r="A5624" s="3" t="s">
        <v>190</v>
      </c>
      <c r="B5624" s="3">
        <f t="shared" si="87"/>
        <v>2024</v>
      </c>
      <c r="C5624" s="3" t="str" cm="1">
        <f t="array" ref="C5624">_xlfn.IFS(LEFT(A5624,1)="1","1+2 kvartal",LEFT(A5624,1)="2","1+2 kvartal",LEFT(A5624,1)="3","3+4 kvartal",LEFT(A5624,1)="4","3+4 kvartal")</f>
        <v>3+4 kvartal</v>
      </c>
      <c r="D5624" s="3" t="s">
        <v>105</v>
      </c>
      <c r="E5624" s="3" t="s">
        <v>25</v>
      </c>
      <c r="F5624" s="4">
        <v>330</v>
      </c>
      <c r="G5624" s="4">
        <v>1</v>
      </c>
    </row>
    <row r="5625" spans="1:7" x14ac:dyDescent="0.25">
      <c r="A5625" s="3" t="s">
        <v>190</v>
      </c>
      <c r="B5625" s="3">
        <f t="shared" si="87"/>
        <v>2024</v>
      </c>
      <c r="C5625" s="3" t="str" cm="1">
        <f t="array" ref="C5625">_xlfn.IFS(LEFT(A5625,1)="1","1+2 kvartal",LEFT(A5625,1)="2","1+2 kvartal",LEFT(A5625,1)="3","3+4 kvartal",LEFT(A5625,1)="4","3+4 kvartal")</f>
        <v>3+4 kvartal</v>
      </c>
      <c r="D5625" s="3" t="s">
        <v>105</v>
      </c>
      <c r="E5625" s="3" t="s">
        <v>26</v>
      </c>
      <c r="F5625" s="4">
        <v>144</v>
      </c>
      <c r="G5625" s="14">
        <v>0.3</v>
      </c>
    </row>
    <row r="5626" spans="1:7" x14ac:dyDescent="0.25">
      <c r="A5626" s="3" t="s">
        <v>190</v>
      </c>
      <c r="B5626" s="3">
        <f t="shared" si="87"/>
        <v>2024</v>
      </c>
      <c r="C5626" s="3" t="str" cm="1">
        <f t="array" ref="C5626">_xlfn.IFS(LEFT(A5626,1)="1","1+2 kvartal",LEFT(A5626,1)="2","1+2 kvartal",LEFT(A5626,1)="3","3+4 kvartal",LEFT(A5626,1)="4","3+4 kvartal")</f>
        <v>3+4 kvartal</v>
      </c>
      <c r="D5626" s="3" t="s">
        <v>105</v>
      </c>
      <c r="E5626" s="3" t="s">
        <v>27</v>
      </c>
      <c r="F5626" s="4">
        <v>259</v>
      </c>
      <c r="G5626" s="14">
        <v>0.6</v>
      </c>
    </row>
    <row r="5627" spans="1:7" x14ac:dyDescent="0.25">
      <c r="A5627" s="3" t="s">
        <v>190</v>
      </c>
      <c r="B5627" s="3">
        <f t="shared" si="87"/>
        <v>2024</v>
      </c>
      <c r="C5627" s="3" t="str" cm="1">
        <f t="array" ref="C5627">_xlfn.IFS(LEFT(A5627,1)="1","1+2 kvartal",LEFT(A5627,1)="2","1+2 kvartal",LEFT(A5627,1)="3","3+4 kvartal",LEFT(A5627,1)="4","3+4 kvartal")</f>
        <v>3+4 kvartal</v>
      </c>
      <c r="D5627" s="3" t="s">
        <v>105</v>
      </c>
      <c r="E5627" s="3" t="s">
        <v>28</v>
      </c>
      <c r="F5627" s="4">
        <v>92</v>
      </c>
      <c r="G5627" s="14">
        <v>0.6</v>
      </c>
    </row>
    <row r="5628" spans="1:7" x14ac:dyDescent="0.25">
      <c r="A5628" s="3" t="s">
        <v>190</v>
      </c>
      <c r="B5628" s="3">
        <f t="shared" si="87"/>
        <v>2024</v>
      </c>
      <c r="C5628" s="3" t="str" cm="1">
        <f t="array" ref="C5628">_xlfn.IFS(LEFT(A5628,1)="1","1+2 kvartal",LEFT(A5628,1)="2","1+2 kvartal",LEFT(A5628,1)="3","3+4 kvartal",LEFT(A5628,1)="4","3+4 kvartal")</f>
        <v>3+4 kvartal</v>
      </c>
      <c r="D5628" s="3" t="s">
        <v>105</v>
      </c>
      <c r="E5628" s="3" t="s">
        <v>29</v>
      </c>
      <c r="F5628" s="4">
        <v>193</v>
      </c>
      <c r="G5628" s="14">
        <v>0.6</v>
      </c>
    </row>
    <row r="5629" spans="1:7" x14ac:dyDescent="0.25">
      <c r="A5629" s="3" t="s">
        <v>190</v>
      </c>
      <c r="B5629" s="3">
        <f t="shared" si="87"/>
        <v>2024</v>
      </c>
      <c r="C5629" s="3" t="str" cm="1">
        <f t="array" ref="C5629">_xlfn.IFS(LEFT(A5629,1)="1","1+2 kvartal",LEFT(A5629,1)="2","1+2 kvartal",LEFT(A5629,1)="3","3+4 kvartal",LEFT(A5629,1)="4","3+4 kvartal")</f>
        <v>3+4 kvartal</v>
      </c>
      <c r="D5629" s="3" t="s">
        <v>105</v>
      </c>
      <c r="E5629" s="3" t="s">
        <v>30</v>
      </c>
      <c r="F5629" s="4">
        <v>295</v>
      </c>
      <c r="G5629" s="14">
        <v>1.2</v>
      </c>
    </row>
    <row r="5630" spans="1:7" x14ac:dyDescent="0.25">
      <c r="A5630" s="3" t="s">
        <v>190</v>
      </c>
      <c r="B5630" s="3">
        <f t="shared" si="87"/>
        <v>2024</v>
      </c>
      <c r="C5630" s="3" t="str" cm="1">
        <f t="array" ref="C5630">_xlfn.IFS(LEFT(A5630,1)="1","1+2 kvartal",LEFT(A5630,1)="2","1+2 kvartal",LEFT(A5630,1)="3","3+4 kvartal",LEFT(A5630,1)="4","3+4 kvartal")</f>
        <v>3+4 kvartal</v>
      </c>
      <c r="D5630" s="3" t="s">
        <v>105</v>
      </c>
      <c r="E5630" s="3" t="s">
        <v>31</v>
      </c>
      <c r="F5630" s="4">
        <v>508</v>
      </c>
      <c r="G5630" s="14">
        <v>1.4</v>
      </c>
    </row>
    <row r="5631" spans="1:7" x14ac:dyDescent="0.25">
      <c r="A5631" s="3" t="s">
        <v>190</v>
      </c>
      <c r="B5631" s="3">
        <f t="shared" si="87"/>
        <v>2024</v>
      </c>
      <c r="C5631" s="3" t="str" cm="1">
        <f t="array" ref="C5631">_xlfn.IFS(LEFT(A5631,1)="1","1+2 kvartal",LEFT(A5631,1)="2","1+2 kvartal",LEFT(A5631,1)="3","3+4 kvartal",LEFT(A5631,1)="4","3+4 kvartal")</f>
        <v>3+4 kvartal</v>
      </c>
      <c r="D5631" s="3" t="s">
        <v>105</v>
      </c>
      <c r="E5631" s="3" t="s">
        <v>32</v>
      </c>
      <c r="F5631" s="4">
        <v>422</v>
      </c>
      <c r="G5631" s="14">
        <v>1.2</v>
      </c>
    </row>
    <row r="5632" spans="1:7" x14ac:dyDescent="0.25">
      <c r="A5632" s="3" t="s">
        <v>190</v>
      </c>
      <c r="B5632" s="3">
        <f t="shared" si="87"/>
        <v>2024</v>
      </c>
      <c r="C5632" s="3" t="str" cm="1">
        <f t="array" ref="C5632">_xlfn.IFS(LEFT(A5632,1)="1","1+2 kvartal",LEFT(A5632,1)="2","1+2 kvartal",LEFT(A5632,1)="3","3+4 kvartal",LEFT(A5632,1)="4","3+4 kvartal")</f>
        <v>3+4 kvartal</v>
      </c>
      <c r="D5632" s="3" t="s">
        <v>105</v>
      </c>
      <c r="E5632" s="3" t="s">
        <v>33</v>
      </c>
      <c r="F5632" s="4">
        <v>265</v>
      </c>
      <c r="G5632" s="14">
        <v>1.4</v>
      </c>
    </row>
    <row r="5633" spans="1:7" x14ac:dyDescent="0.25">
      <c r="A5633" s="3" t="s">
        <v>190</v>
      </c>
      <c r="B5633" s="3">
        <f t="shared" si="87"/>
        <v>2024</v>
      </c>
      <c r="C5633" s="3" t="str" cm="1">
        <f t="array" ref="C5633">_xlfn.IFS(LEFT(A5633,1)="1","1+2 kvartal",LEFT(A5633,1)="2","1+2 kvartal",LEFT(A5633,1)="3","3+4 kvartal",LEFT(A5633,1)="4","3+4 kvartal")</f>
        <v>3+4 kvartal</v>
      </c>
      <c r="D5633" s="3" t="s">
        <v>105</v>
      </c>
      <c r="E5633" s="3" t="s">
        <v>34</v>
      </c>
      <c r="F5633" s="4">
        <v>282</v>
      </c>
      <c r="G5633" s="14">
        <v>0.9</v>
      </c>
    </row>
    <row r="5634" spans="1:7" x14ac:dyDescent="0.25">
      <c r="A5634" s="3" t="s">
        <v>190</v>
      </c>
      <c r="B5634" s="3">
        <f t="shared" si="87"/>
        <v>2024</v>
      </c>
      <c r="C5634" s="3" t="str" cm="1">
        <f t="array" ref="C5634">_xlfn.IFS(LEFT(A5634,1)="1","1+2 kvartal",LEFT(A5634,1)="2","1+2 kvartal",LEFT(A5634,1)="3","3+4 kvartal",LEFT(A5634,1)="4","3+4 kvartal")</f>
        <v>3+4 kvartal</v>
      </c>
      <c r="D5634" s="3" t="s">
        <v>105</v>
      </c>
      <c r="E5634" s="3" t="s">
        <v>35</v>
      </c>
      <c r="F5634" s="4">
        <v>356</v>
      </c>
      <c r="G5634" s="14">
        <v>0.9</v>
      </c>
    </row>
    <row r="5635" spans="1:7" x14ac:dyDescent="0.25">
      <c r="A5635" s="3" t="s">
        <v>190</v>
      </c>
      <c r="B5635" s="3">
        <f t="shared" si="87"/>
        <v>2024</v>
      </c>
      <c r="C5635" s="3" t="str" cm="1">
        <f t="array" ref="C5635">_xlfn.IFS(LEFT(A5635,1)="1","1+2 kvartal",LEFT(A5635,1)="2","1+2 kvartal",LEFT(A5635,1)="3","3+4 kvartal",LEFT(A5635,1)="4","3+4 kvartal")</f>
        <v>3+4 kvartal</v>
      </c>
      <c r="D5635" s="3" t="s">
        <v>105</v>
      </c>
      <c r="E5635" s="3" t="s">
        <v>36</v>
      </c>
      <c r="F5635" s="4">
        <v>126</v>
      </c>
      <c r="G5635" s="14">
        <v>0.7</v>
      </c>
    </row>
    <row r="5636" spans="1:7" x14ac:dyDescent="0.25">
      <c r="A5636" s="3" t="s">
        <v>190</v>
      </c>
      <c r="B5636" s="3">
        <f t="shared" ref="B5636:B5699" si="88">VALUE(RIGHT(A5636,4))</f>
        <v>2024</v>
      </c>
      <c r="C5636" s="3" t="str" cm="1">
        <f t="array" ref="C5636">_xlfn.IFS(LEFT(A5636,1)="1","1+2 kvartal",LEFT(A5636,1)="2","1+2 kvartal",LEFT(A5636,1)="3","3+4 kvartal",LEFT(A5636,1)="4","3+4 kvartal")</f>
        <v>3+4 kvartal</v>
      </c>
      <c r="D5636" s="3" t="s">
        <v>105</v>
      </c>
      <c r="E5636" s="3" t="s">
        <v>37</v>
      </c>
      <c r="F5636" s="4">
        <v>515</v>
      </c>
      <c r="G5636" s="14">
        <v>0.9</v>
      </c>
    </row>
    <row r="5637" spans="1:7" x14ac:dyDescent="0.25">
      <c r="A5637" s="3" t="s">
        <v>190</v>
      </c>
      <c r="B5637" s="3">
        <f t="shared" si="88"/>
        <v>2024</v>
      </c>
      <c r="C5637" s="3" t="str" cm="1">
        <f t="array" ref="C5637">_xlfn.IFS(LEFT(A5637,1)="1","1+2 kvartal",LEFT(A5637,1)="2","1+2 kvartal",LEFT(A5637,1)="3","3+4 kvartal",LEFT(A5637,1)="4","3+4 kvartal")</f>
        <v>3+4 kvartal</v>
      </c>
      <c r="D5637" s="3" t="s">
        <v>105</v>
      </c>
      <c r="E5637" s="3" t="s">
        <v>38</v>
      </c>
      <c r="F5637" s="4">
        <v>199</v>
      </c>
      <c r="G5637" s="14">
        <v>0.6</v>
      </c>
    </row>
    <row r="5638" spans="1:7" x14ac:dyDescent="0.25">
      <c r="A5638" s="3" t="s">
        <v>190</v>
      </c>
      <c r="B5638" s="3">
        <f t="shared" si="88"/>
        <v>2024</v>
      </c>
      <c r="C5638" s="3" t="str" cm="1">
        <f t="array" ref="C5638">_xlfn.IFS(LEFT(A5638,1)="1","1+2 kvartal",LEFT(A5638,1)="2","1+2 kvartal",LEFT(A5638,1)="3","3+4 kvartal",LEFT(A5638,1)="4","3+4 kvartal")</f>
        <v>3+4 kvartal</v>
      </c>
      <c r="D5638" s="3" t="s">
        <v>105</v>
      </c>
      <c r="E5638" s="3" t="s">
        <v>39</v>
      </c>
      <c r="F5638" s="4">
        <v>454</v>
      </c>
      <c r="G5638" s="14">
        <v>1.2</v>
      </c>
    </row>
    <row r="5639" spans="1:7" x14ac:dyDescent="0.25">
      <c r="A5639" s="3" t="s">
        <v>190</v>
      </c>
      <c r="B5639" s="3">
        <f t="shared" si="88"/>
        <v>2024</v>
      </c>
      <c r="C5639" s="3" t="str" cm="1">
        <f t="array" ref="C5639">_xlfn.IFS(LEFT(A5639,1)="1","1+2 kvartal",LEFT(A5639,1)="2","1+2 kvartal",LEFT(A5639,1)="3","3+4 kvartal",LEFT(A5639,1)="4","3+4 kvartal")</f>
        <v>3+4 kvartal</v>
      </c>
      <c r="D5639" s="3" t="s">
        <v>105</v>
      </c>
      <c r="E5639" s="3" t="s">
        <v>40</v>
      </c>
      <c r="F5639" s="4">
        <v>400</v>
      </c>
      <c r="G5639" s="14">
        <v>0.9</v>
      </c>
    </row>
    <row r="5640" spans="1:7" x14ac:dyDescent="0.25">
      <c r="A5640" s="3" t="s">
        <v>190</v>
      </c>
      <c r="B5640" s="3">
        <f t="shared" si="88"/>
        <v>2024</v>
      </c>
      <c r="C5640" s="3" t="str" cm="1">
        <f t="array" ref="C5640">_xlfn.IFS(LEFT(A5640,1)="1","1+2 kvartal",LEFT(A5640,1)="2","1+2 kvartal",LEFT(A5640,1)="3","3+4 kvartal",LEFT(A5640,1)="4","3+4 kvartal")</f>
        <v>3+4 kvartal</v>
      </c>
      <c r="D5640" s="3" t="s">
        <v>105</v>
      </c>
      <c r="E5640" s="3" t="s">
        <v>41</v>
      </c>
      <c r="F5640" s="4">
        <v>378</v>
      </c>
      <c r="G5640" s="4">
        <v>1</v>
      </c>
    </row>
    <row r="5641" spans="1:7" x14ac:dyDescent="0.25">
      <c r="A5641" s="3" t="s">
        <v>190</v>
      </c>
      <c r="B5641" s="3">
        <f t="shared" si="88"/>
        <v>2024</v>
      </c>
      <c r="C5641" s="3" t="str" cm="1">
        <f t="array" ref="C5641">_xlfn.IFS(LEFT(A5641,1)="1","1+2 kvartal",LEFT(A5641,1)="2","1+2 kvartal",LEFT(A5641,1)="3","3+4 kvartal",LEFT(A5641,1)="4","3+4 kvartal")</f>
        <v>3+4 kvartal</v>
      </c>
      <c r="D5641" s="3" t="s">
        <v>105</v>
      </c>
      <c r="E5641" s="3" t="s">
        <v>42</v>
      </c>
      <c r="F5641" s="4">
        <v>444</v>
      </c>
      <c r="G5641" s="14">
        <v>0.7</v>
      </c>
    </row>
    <row r="5642" spans="1:7" x14ac:dyDescent="0.25">
      <c r="A5642" s="3" t="s">
        <v>190</v>
      </c>
      <c r="B5642" s="3">
        <f t="shared" si="88"/>
        <v>2024</v>
      </c>
      <c r="C5642" s="3" t="str" cm="1">
        <f t="array" ref="C5642">_xlfn.IFS(LEFT(A5642,1)="1","1+2 kvartal",LEFT(A5642,1)="2","1+2 kvartal",LEFT(A5642,1)="3","3+4 kvartal",LEFT(A5642,1)="4","3+4 kvartal")</f>
        <v>3+4 kvartal</v>
      </c>
      <c r="D5642" s="3" t="s">
        <v>105</v>
      </c>
      <c r="E5642" s="3" t="s">
        <v>43</v>
      </c>
      <c r="F5642" s="4">
        <v>276</v>
      </c>
      <c r="G5642" s="14">
        <v>0.8</v>
      </c>
    </row>
    <row r="5643" spans="1:7" x14ac:dyDescent="0.25">
      <c r="A5643" s="3" t="s">
        <v>190</v>
      </c>
      <c r="B5643" s="3">
        <f t="shared" si="88"/>
        <v>2024</v>
      </c>
      <c r="C5643" s="3" t="str" cm="1">
        <f t="array" ref="C5643">_xlfn.IFS(LEFT(A5643,1)="1","1+2 kvartal",LEFT(A5643,1)="2","1+2 kvartal",LEFT(A5643,1)="3","3+4 kvartal",LEFT(A5643,1)="4","3+4 kvartal")</f>
        <v>3+4 kvartal</v>
      </c>
      <c r="D5643" s="3" t="s">
        <v>105</v>
      </c>
      <c r="E5643" s="3" t="s">
        <v>44</v>
      </c>
      <c r="F5643" s="4">
        <v>199</v>
      </c>
      <c r="G5643" s="14">
        <v>0.5</v>
      </c>
    </row>
    <row r="5644" spans="1:7" x14ac:dyDescent="0.25">
      <c r="A5644" s="3" t="s">
        <v>190</v>
      </c>
      <c r="B5644" s="3">
        <f t="shared" si="88"/>
        <v>2024</v>
      </c>
      <c r="C5644" s="3" t="str" cm="1">
        <f t="array" ref="C5644">_xlfn.IFS(LEFT(A5644,1)="1","1+2 kvartal",LEFT(A5644,1)="2","1+2 kvartal",LEFT(A5644,1)="3","3+4 kvartal",LEFT(A5644,1)="4","3+4 kvartal")</f>
        <v>3+4 kvartal</v>
      </c>
      <c r="D5644" s="3" t="s">
        <v>105</v>
      </c>
      <c r="E5644" s="3" t="s">
        <v>45</v>
      </c>
      <c r="F5644" s="4">
        <v>64</v>
      </c>
      <c r="G5644" s="14">
        <v>0.5</v>
      </c>
    </row>
    <row r="5645" spans="1:7" x14ac:dyDescent="0.25">
      <c r="A5645" s="3" t="s">
        <v>190</v>
      </c>
      <c r="B5645" s="3">
        <f t="shared" si="88"/>
        <v>2024</v>
      </c>
      <c r="C5645" s="3" t="str" cm="1">
        <f t="array" ref="C5645">_xlfn.IFS(LEFT(A5645,1)="1","1+2 kvartal",LEFT(A5645,1)="2","1+2 kvartal",LEFT(A5645,1)="3","3+4 kvartal",LEFT(A5645,1)="4","3+4 kvartal")</f>
        <v>3+4 kvartal</v>
      </c>
      <c r="D5645" s="3" t="s">
        <v>105</v>
      </c>
      <c r="E5645" s="3" t="s">
        <v>46</v>
      </c>
      <c r="F5645" s="4">
        <v>274</v>
      </c>
      <c r="G5645" s="4">
        <v>1</v>
      </c>
    </row>
    <row r="5646" spans="1:7" x14ac:dyDescent="0.25">
      <c r="A5646" s="3" t="s">
        <v>190</v>
      </c>
      <c r="B5646" s="3">
        <f t="shared" si="88"/>
        <v>2024</v>
      </c>
      <c r="C5646" s="3" t="str" cm="1">
        <f t="array" ref="C5646">_xlfn.IFS(LEFT(A5646,1)="1","1+2 kvartal",LEFT(A5646,1)="2","1+2 kvartal",LEFT(A5646,1)="3","3+4 kvartal",LEFT(A5646,1)="4","3+4 kvartal")</f>
        <v>3+4 kvartal</v>
      </c>
      <c r="D5646" s="3" t="s">
        <v>105</v>
      </c>
      <c r="E5646" s="3" t="s">
        <v>47</v>
      </c>
      <c r="F5646" s="4">
        <v>91</v>
      </c>
      <c r="G5646" s="14">
        <v>0.6</v>
      </c>
    </row>
    <row r="5647" spans="1:7" x14ac:dyDescent="0.25">
      <c r="A5647" s="3" t="s">
        <v>190</v>
      </c>
      <c r="B5647" s="3">
        <f t="shared" si="88"/>
        <v>2024</v>
      </c>
      <c r="C5647" s="3" t="str" cm="1">
        <f t="array" ref="C5647">_xlfn.IFS(LEFT(A5647,1)="1","1+2 kvartal",LEFT(A5647,1)="2","1+2 kvartal",LEFT(A5647,1)="3","3+4 kvartal",LEFT(A5647,1)="4","3+4 kvartal")</f>
        <v>3+4 kvartal</v>
      </c>
      <c r="D5647" s="3" t="s">
        <v>105</v>
      </c>
      <c r="E5647" s="3" t="s">
        <v>48</v>
      </c>
      <c r="F5647" s="4">
        <v>272</v>
      </c>
      <c r="G5647" s="14">
        <v>1.2</v>
      </c>
    </row>
    <row r="5648" spans="1:7" x14ac:dyDescent="0.25">
      <c r="A5648" s="3" t="s">
        <v>190</v>
      </c>
      <c r="B5648" s="3">
        <f t="shared" si="88"/>
        <v>2024</v>
      </c>
      <c r="C5648" s="3" t="str" cm="1">
        <f t="array" ref="C5648">_xlfn.IFS(LEFT(A5648,1)="1","1+2 kvartal",LEFT(A5648,1)="2","1+2 kvartal",LEFT(A5648,1)="3","3+4 kvartal",LEFT(A5648,1)="4","3+4 kvartal")</f>
        <v>3+4 kvartal</v>
      </c>
      <c r="D5648" s="3" t="s">
        <v>105</v>
      </c>
      <c r="E5648" s="3" t="s">
        <v>49</v>
      </c>
      <c r="F5648" s="4">
        <v>346</v>
      </c>
      <c r="G5648" s="14">
        <v>1.2</v>
      </c>
    </row>
    <row r="5649" spans="1:7" x14ac:dyDescent="0.25">
      <c r="A5649" s="3" t="s">
        <v>190</v>
      </c>
      <c r="B5649" s="3">
        <f t="shared" si="88"/>
        <v>2024</v>
      </c>
      <c r="C5649" s="3" t="str" cm="1">
        <f t="array" ref="C5649">_xlfn.IFS(LEFT(A5649,1)="1","1+2 kvartal",LEFT(A5649,1)="2","1+2 kvartal",LEFT(A5649,1)="3","3+4 kvartal",LEFT(A5649,1)="4","3+4 kvartal")</f>
        <v>3+4 kvartal</v>
      </c>
      <c r="D5649" s="3" t="s">
        <v>105</v>
      </c>
      <c r="E5649" s="3" t="s">
        <v>50</v>
      </c>
      <c r="F5649" s="4">
        <v>180</v>
      </c>
      <c r="G5649" s="14">
        <v>1.3</v>
      </c>
    </row>
    <row r="5650" spans="1:7" x14ac:dyDescent="0.25">
      <c r="A5650" s="3" t="s">
        <v>190</v>
      </c>
      <c r="B5650" s="3">
        <f t="shared" si="88"/>
        <v>2024</v>
      </c>
      <c r="C5650" s="3" t="str" cm="1">
        <f t="array" ref="C5650">_xlfn.IFS(LEFT(A5650,1)="1","1+2 kvartal",LEFT(A5650,1)="2","1+2 kvartal",LEFT(A5650,1)="3","3+4 kvartal",LEFT(A5650,1)="4","3+4 kvartal")</f>
        <v>3+4 kvartal</v>
      </c>
      <c r="D5650" s="3" t="s">
        <v>105</v>
      </c>
      <c r="E5650" s="3" t="s">
        <v>51</v>
      </c>
      <c r="F5650" s="4">
        <v>505</v>
      </c>
      <c r="G5650" s="14">
        <v>0.8</v>
      </c>
    </row>
    <row r="5651" spans="1:7" x14ac:dyDescent="0.25">
      <c r="A5651" s="3" t="s">
        <v>190</v>
      </c>
      <c r="B5651" s="3">
        <f t="shared" si="88"/>
        <v>2024</v>
      </c>
      <c r="C5651" s="3" t="str" cm="1">
        <f t="array" ref="C5651">_xlfn.IFS(LEFT(A5651,1)="1","1+2 kvartal",LEFT(A5651,1)="2","1+2 kvartal",LEFT(A5651,1)="3","3+4 kvartal",LEFT(A5651,1)="4","3+4 kvartal")</f>
        <v>3+4 kvartal</v>
      </c>
      <c r="D5651" s="3" t="s">
        <v>105</v>
      </c>
      <c r="E5651" s="3" t="s">
        <v>52</v>
      </c>
      <c r="F5651" s="4">
        <v>1389</v>
      </c>
      <c r="G5651" s="14">
        <v>0.3</v>
      </c>
    </row>
    <row r="5652" spans="1:7" x14ac:dyDescent="0.25">
      <c r="A5652" s="3" t="s">
        <v>190</v>
      </c>
      <c r="B5652" s="3">
        <f t="shared" si="88"/>
        <v>2024</v>
      </c>
      <c r="C5652" s="3" t="str" cm="1">
        <f t="array" ref="C5652">_xlfn.IFS(LEFT(A5652,1)="1","1+2 kvartal",LEFT(A5652,1)="2","1+2 kvartal",LEFT(A5652,1)="3","3+4 kvartal",LEFT(A5652,1)="4","3+4 kvartal")</f>
        <v>3+4 kvartal</v>
      </c>
      <c r="D5652" s="3" t="s">
        <v>105</v>
      </c>
      <c r="E5652" s="3" t="s">
        <v>53</v>
      </c>
      <c r="F5652" s="4">
        <v>288</v>
      </c>
      <c r="G5652" s="14">
        <v>0.7</v>
      </c>
    </row>
    <row r="5653" spans="1:7" x14ac:dyDescent="0.25">
      <c r="A5653" s="3" t="s">
        <v>190</v>
      </c>
      <c r="B5653" s="3">
        <f t="shared" si="88"/>
        <v>2024</v>
      </c>
      <c r="C5653" s="3" t="str" cm="1">
        <f t="array" ref="C5653">_xlfn.IFS(LEFT(A5653,1)="1","1+2 kvartal",LEFT(A5653,1)="2","1+2 kvartal",LEFT(A5653,1)="3","3+4 kvartal",LEFT(A5653,1)="4","3+4 kvartal")</f>
        <v>3+4 kvartal</v>
      </c>
      <c r="D5653" s="3" t="s">
        <v>105</v>
      </c>
      <c r="E5653" s="3" t="s">
        <v>54</v>
      </c>
      <c r="F5653" s="4">
        <v>148</v>
      </c>
      <c r="G5653" s="14">
        <v>2.2000000000000002</v>
      </c>
    </row>
    <row r="5654" spans="1:7" x14ac:dyDescent="0.25">
      <c r="A5654" s="3" t="s">
        <v>190</v>
      </c>
      <c r="B5654" s="3">
        <f t="shared" si="88"/>
        <v>2024</v>
      </c>
      <c r="C5654" s="3" t="str" cm="1">
        <f t="array" ref="C5654">_xlfn.IFS(LEFT(A5654,1)="1","1+2 kvartal",LEFT(A5654,1)="2","1+2 kvartal",LEFT(A5654,1)="3","3+4 kvartal",LEFT(A5654,1)="4","3+4 kvartal")</f>
        <v>3+4 kvartal</v>
      </c>
      <c r="D5654" s="3" t="s">
        <v>105</v>
      </c>
      <c r="E5654" s="3" t="s">
        <v>55</v>
      </c>
      <c r="F5654" s="4">
        <v>136</v>
      </c>
      <c r="G5654" s="14">
        <v>0.8</v>
      </c>
    </row>
    <row r="5655" spans="1:7" x14ac:dyDescent="0.25">
      <c r="A5655" s="3" t="s">
        <v>190</v>
      </c>
      <c r="B5655" s="3">
        <f t="shared" si="88"/>
        <v>2024</v>
      </c>
      <c r="C5655" s="3" t="str" cm="1">
        <f t="array" ref="C5655">_xlfn.IFS(LEFT(A5655,1)="1","1+2 kvartal",LEFT(A5655,1)="2","1+2 kvartal",LEFT(A5655,1)="3","3+4 kvartal",LEFT(A5655,1)="4","3+4 kvartal")</f>
        <v>3+4 kvartal</v>
      </c>
      <c r="D5655" s="3" t="s">
        <v>105</v>
      </c>
      <c r="E5655" s="3" t="s">
        <v>56</v>
      </c>
      <c r="F5655" s="4">
        <v>119</v>
      </c>
      <c r="G5655" s="4">
        <v>1</v>
      </c>
    </row>
    <row r="5656" spans="1:7" x14ac:dyDescent="0.25">
      <c r="A5656" s="3" t="s">
        <v>190</v>
      </c>
      <c r="B5656" s="3">
        <f t="shared" si="88"/>
        <v>2024</v>
      </c>
      <c r="C5656" s="3" t="str" cm="1">
        <f t="array" ref="C5656">_xlfn.IFS(LEFT(A5656,1)="1","1+2 kvartal",LEFT(A5656,1)="2","1+2 kvartal",LEFT(A5656,1)="3","3+4 kvartal",LEFT(A5656,1)="4","3+4 kvartal")</f>
        <v>3+4 kvartal</v>
      </c>
      <c r="D5656" s="3" t="s">
        <v>105</v>
      </c>
      <c r="E5656" s="3" t="s">
        <v>57</v>
      </c>
      <c r="F5656" s="4">
        <v>408</v>
      </c>
      <c r="G5656" s="14">
        <v>1.8</v>
      </c>
    </row>
    <row r="5657" spans="1:7" x14ac:dyDescent="0.25">
      <c r="A5657" s="3" t="s">
        <v>190</v>
      </c>
      <c r="B5657" s="3">
        <f t="shared" si="88"/>
        <v>2024</v>
      </c>
      <c r="C5657" s="3" t="str" cm="1">
        <f t="array" ref="C5657">_xlfn.IFS(LEFT(A5657,1)="1","1+2 kvartal",LEFT(A5657,1)="2","1+2 kvartal",LEFT(A5657,1)="3","3+4 kvartal",LEFT(A5657,1)="4","3+4 kvartal")</f>
        <v>3+4 kvartal</v>
      </c>
      <c r="D5657" s="3" t="s">
        <v>105</v>
      </c>
      <c r="E5657" s="3" t="s">
        <v>58</v>
      </c>
      <c r="F5657" s="4">
        <v>149</v>
      </c>
      <c r="G5657" s="14">
        <v>0.4</v>
      </c>
    </row>
    <row r="5658" spans="1:7" x14ac:dyDescent="0.25">
      <c r="A5658" s="3" t="s">
        <v>190</v>
      </c>
      <c r="B5658" s="3">
        <f t="shared" si="88"/>
        <v>2024</v>
      </c>
      <c r="C5658" s="3" t="str" cm="1">
        <f t="array" ref="C5658">_xlfn.IFS(LEFT(A5658,1)="1","1+2 kvartal",LEFT(A5658,1)="2","1+2 kvartal",LEFT(A5658,1)="3","3+4 kvartal",LEFT(A5658,1)="4","3+4 kvartal")</f>
        <v>3+4 kvartal</v>
      </c>
      <c r="D5658" s="3" t="s">
        <v>105</v>
      </c>
      <c r="E5658" s="3" t="s">
        <v>59</v>
      </c>
      <c r="F5658" s="4">
        <v>15</v>
      </c>
      <c r="G5658" s="14">
        <v>1.7</v>
      </c>
    </row>
    <row r="5659" spans="1:7" x14ac:dyDescent="0.25">
      <c r="A5659" s="3" t="s">
        <v>190</v>
      </c>
      <c r="B5659" s="3">
        <f t="shared" si="88"/>
        <v>2024</v>
      </c>
      <c r="C5659" s="3" t="str" cm="1">
        <f t="array" ref="C5659">_xlfn.IFS(LEFT(A5659,1)="1","1+2 kvartal",LEFT(A5659,1)="2","1+2 kvartal",LEFT(A5659,1)="3","3+4 kvartal",LEFT(A5659,1)="4","3+4 kvartal")</f>
        <v>3+4 kvartal</v>
      </c>
      <c r="D5659" s="3" t="s">
        <v>105</v>
      </c>
      <c r="E5659" s="3" t="s">
        <v>60</v>
      </c>
      <c r="F5659" s="4">
        <v>289</v>
      </c>
      <c r="G5659" s="14">
        <v>1.1000000000000001</v>
      </c>
    </row>
    <row r="5660" spans="1:7" x14ac:dyDescent="0.25">
      <c r="A5660" s="3" t="s">
        <v>190</v>
      </c>
      <c r="B5660" s="3">
        <f t="shared" si="88"/>
        <v>2024</v>
      </c>
      <c r="C5660" s="3" t="str" cm="1">
        <f t="array" ref="C5660">_xlfn.IFS(LEFT(A5660,1)="1","1+2 kvartal",LEFT(A5660,1)="2","1+2 kvartal",LEFT(A5660,1)="3","3+4 kvartal",LEFT(A5660,1)="4","3+4 kvartal")</f>
        <v>3+4 kvartal</v>
      </c>
      <c r="D5660" s="3" t="s">
        <v>105</v>
      </c>
      <c r="E5660" s="3" t="s">
        <v>61</v>
      </c>
      <c r="F5660" s="4">
        <v>260</v>
      </c>
      <c r="G5660" s="14">
        <v>1.1000000000000001</v>
      </c>
    </row>
    <row r="5661" spans="1:7" x14ac:dyDescent="0.25">
      <c r="A5661" s="3" t="s">
        <v>190</v>
      </c>
      <c r="B5661" s="3">
        <f t="shared" si="88"/>
        <v>2024</v>
      </c>
      <c r="C5661" s="3" t="str" cm="1">
        <f t="array" ref="C5661">_xlfn.IFS(LEFT(A5661,1)="1","1+2 kvartal",LEFT(A5661,1)="2","1+2 kvartal",LEFT(A5661,1)="3","3+4 kvartal",LEFT(A5661,1)="4","3+4 kvartal")</f>
        <v>3+4 kvartal</v>
      </c>
      <c r="D5661" s="3" t="s">
        <v>105</v>
      </c>
      <c r="E5661" s="3" t="s">
        <v>62</v>
      </c>
      <c r="F5661" s="4">
        <v>136</v>
      </c>
      <c r="G5661" s="14">
        <v>1.2</v>
      </c>
    </row>
    <row r="5662" spans="1:7" x14ac:dyDescent="0.25">
      <c r="A5662" s="3" t="s">
        <v>190</v>
      </c>
      <c r="B5662" s="3">
        <f t="shared" si="88"/>
        <v>2024</v>
      </c>
      <c r="C5662" s="3" t="str" cm="1">
        <f t="array" ref="C5662">_xlfn.IFS(LEFT(A5662,1)="1","1+2 kvartal",LEFT(A5662,1)="2","1+2 kvartal",LEFT(A5662,1)="3","3+4 kvartal",LEFT(A5662,1)="4","3+4 kvartal")</f>
        <v>3+4 kvartal</v>
      </c>
      <c r="D5662" s="3" t="s">
        <v>105</v>
      </c>
      <c r="E5662" s="3" t="s">
        <v>63</v>
      </c>
      <c r="F5662" s="4">
        <v>326</v>
      </c>
      <c r="G5662" s="14">
        <v>1.4</v>
      </c>
    </row>
    <row r="5663" spans="1:7" x14ac:dyDescent="0.25">
      <c r="A5663" s="3" t="s">
        <v>190</v>
      </c>
      <c r="B5663" s="3">
        <f t="shared" si="88"/>
        <v>2024</v>
      </c>
      <c r="C5663" s="3" t="str" cm="1">
        <f t="array" ref="C5663">_xlfn.IFS(LEFT(A5663,1)="1","1+2 kvartal",LEFT(A5663,1)="2","1+2 kvartal",LEFT(A5663,1)="3","3+4 kvartal",LEFT(A5663,1)="4","3+4 kvartal")</f>
        <v>3+4 kvartal</v>
      </c>
      <c r="D5663" s="3" t="s">
        <v>105</v>
      </c>
      <c r="E5663" s="3" t="s">
        <v>64</v>
      </c>
      <c r="F5663" s="4">
        <v>225</v>
      </c>
      <c r="G5663" s="14">
        <v>1.2</v>
      </c>
    </row>
    <row r="5664" spans="1:7" x14ac:dyDescent="0.25">
      <c r="A5664" s="3" t="s">
        <v>190</v>
      </c>
      <c r="B5664" s="3">
        <f t="shared" si="88"/>
        <v>2024</v>
      </c>
      <c r="C5664" s="3" t="str" cm="1">
        <f t="array" ref="C5664">_xlfn.IFS(LEFT(A5664,1)="1","1+2 kvartal",LEFT(A5664,1)="2","1+2 kvartal",LEFT(A5664,1)="3","3+4 kvartal",LEFT(A5664,1)="4","3+4 kvartal")</f>
        <v>3+4 kvartal</v>
      </c>
      <c r="D5664" s="3" t="s">
        <v>105</v>
      </c>
      <c r="E5664" s="3" t="s">
        <v>65</v>
      </c>
      <c r="F5664" s="4">
        <v>238</v>
      </c>
      <c r="G5664" s="14">
        <v>1.2</v>
      </c>
    </row>
    <row r="5665" spans="1:7" x14ac:dyDescent="0.25">
      <c r="A5665" s="3" t="s">
        <v>190</v>
      </c>
      <c r="B5665" s="3">
        <f t="shared" si="88"/>
        <v>2024</v>
      </c>
      <c r="C5665" s="3" t="str" cm="1">
        <f t="array" ref="C5665">_xlfn.IFS(LEFT(A5665,1)="1","1+2 kvartal",LEFT(A5665,1)="2","1+2 kvartal",LEFT(A5665,1)="3","3+4 kvartal",LEFT(A5665,1)="4","3+4 kvartal")</f>
        <v>3+4 kvartal</v>
      </c>
      <c r="D5665" s="3" t="s">
        <v>105</v>
      </c>
      <c r="E5665" s="3" t="s">
        <v>66</v>
      </c>
      <c r="F5665" s="4">
        <v>539</v>
      </c>
      <c r="G5665" s="4">
        <v>1</v>
      </c>
    </row>
    <row r="5666" spans="1:7" x14ac:dyDescent="0.25">
      <c r="A5666" s="3" t="s">
        <v>190</v>
      </c>
      <c r="B5666" s="3">
        <f t="shared" si="88"/>
        <v>2024</v>
      </c>
      <c r="C5666" s="3" t="str" cm="1">
        <f t="array" ref="C5666">_xlfn.IFS(LEFT(A5666,1)="1","1+2 kvartal",LEFT(A5666,1)="2","1+2 kvartal",LEFT(A5666,1)="3","3+4 kvartal",LEFT(A5666,1)="4","3+4 kvartal")</f>
        <v>3+4 kvartal</v>
      </c>
      <c r="D5666" s="3" t="s">
        <v>105</v>
      </c>
      <c r="E5666" s="3" t="s">
        <v>67</v>
      </c>
      <c r="F5666" s="4">
        <v>127</v>
      </c>
      <c r="G5666" s="14">
        <v>0.9</v>
      </c>
    </row>
    <row r="5667" spans="1:7" x14ac:dyDescent="0.25">
      <c r="A5667" s="3" t="s">
        <v>190</v>
      </c>
      <c r="B5667" s="3">
        <f t="shared" si="88"/>
        <v>2024</v>
      </c>
      <c r="C5667" s="3" t="str" cm="1">
        <f t="array" ref="C5667">_xlfn.IFS(LEFT(A5667,1)="1","1+2 kvartal",LEFT(A5667,1)="2","1+2 kvartal",LEFT(A5667,1)="3","3+4 kvartal",LEFT(A5667,1)="4","3+4 kvartal")</f>
        <v>3+4 kvartal</v>
      </c>
      <c r="D5667" s="3" t="s">
        <v>105</v>
      </c>
      <c r="E5667" s="3" t="s">
        <v>68</v>
      </c>
      <c r="F5667" s="4">
        <v>961</v>
      </c>
      <c r="G5667" s="14">
        <v>0.7</v>
      </c>
    </row>
    <row r="5668" spans="1:7" x14ac:dyDescent="0.25">
      <c r="A5668" s="3" t="s">
        <v>190</v>
      </c>
      <c r="B5668" s="3">
        <f t="shared" si="88"/>
        <v>2024</v>
      </c>
      <c r="C5668" s="3" t="str" cm="1">
        <f t="array" ref="C5668">_xlfn.IFS(LEFT(A5668,1)="1","1+2 kvartal",LEFT(A5668,1)="2","1+2 kvartal",LEFT(A5668,1)="3","3+4 kvartal",LEFT(A5668,1)="4","3+4 kvartal")</f>
        <v>3+4 kvartal</v>
      </c>
      <c r="D5668" s="3" t="s">
        <v>105</v>
      </c>
      <c r="E5668" s="3" t="s">
        <v>69</v>
      </c>
      <c r="F5668" s="4">
        <v>256</v>
      </c>
      <c r="G5668" s="14">
        <v>1.4</v>
      </c>
    </row>
    <row r="5669" spans="1:7" x14ac:dyDescent="0.25">
      <c r="A5669" s="3" t="s">
        <v>190</v>
      </c>
      <c r="B5669" s="3">
        <f t="shared" si="88"/>
        <v>2024</v>
      </c>
      <c r="C5669" s="3" t="str" cm="1">
        <f t="array" ref="C5669">_xlfn.IFS(LEFT(A5669,1)="1","1+2 kvartal",LEFT(A5669,1)="2","1+2 kvartal",LEFT(A5669,1)="3","3+4 kvartal",LEFT(A5669,1)="4","3+4 kvartal")</f>
        <v>3+4 kvartal</v>
      </c>
      <c r="D5669" s="3" t="s">
        <v>105</v>
      </c>
      <c r="E5669" s="3" t="s">
        <v>70</v>
      </c>
      <c r="F5669" s="4">
        <v>555</v>
      </c>
      <c r="G5669" s="14">
        <v>0.9</v>
      </c>
    </row>
    <row r="5670" spans="1:7" x14ac:dyDescent="0.25">
      <c r="A5670" s="3" t="s">
        <v>190</v>
      </c>
      <c r="B5670" s="3">
        <f t="shared" si="88"/>
        <v>2024</v>
      </c>
      <c r="C5670" s="3" t="str" cm="1">
        <f t="array" ref="C5670">_xlfn.IFS(LEFT(A5670,1)="1","1+2 kvartal",LEFT(A5670,1)="2","1+2 kvartal",LEFT(A5670,1)="3","3+4 kvartal",LEFT(A5670,1)="4","3+4 kvartal")</f>
        <v>3+4 kvartal</v>
      </c>
      <c r="D5670" s="3" t="s">
        <v>105</v>
      </c>
      <c r="E5670" s="3" t="s">
        <v>71</v>
      </c>
      <c r="F5670" s="4">
        <v>151</v>
      </c>
      <c r="G5670" s="14">
        <v>0.8</v>
      </c>
    </row>
    <row r="5671" spans="1:7" x14ac:dyDescent="0.25">
      <c r="A5671" s="3" t="s">
        <v>190</v>
      </c>
      <c r="B5671" s="3">
        <f t="shared" si="88"/>
        <v>2024</v>
      </c>
      <c r="C5671" s="3" t="str" cm="1">
        <f t="array" ref="C5671">_xlfn.IFS(LEFT(A5671,1)="1","1+2 kvartal",LEFT(A5671,1)="2","1+2 kvartal",LEFT(A5671,1)="3","3+4 kvartal",LEFT(A5671,1)="4","3+4 kvartal")</f>
        <v>3+4 kvartal</v>
      </c>
      <c r="D5671" s="3" t="s">
        <v>105</v>
      </c>
      <c r="E5671" s="3" t="s">
        <v>72</v>
      </c>
      <c r="F5671" s="4">
        <v>342</v>
      </c>
      <c r="G5671" s="4">
        <v>1</v>
      </c>
    </row>
    <row r="5672" spans="1:7" x14ac:dyDescent="0.25">
      <c r="A5672" s="3" t="s">
        <v>190</v>
      </c>
      <c r="B5672" s="3">
        <f t="shared" si="88"/>
        <v>2024</v>
      </c>
      <c r="C5672" s="3" t="str" cm="1">
        <f t="array" ref="C5672">_xlfn.IFS(LEFT(A5672,1)="1","1+2 kvartal",LEFT(A5672,1)="2","1+2 kvartal",LEFT(A5672,1)="3","3+4 kvartal",LEFT(A5672,1)="4","3+4 kvartal")</f>
        <v>3+4 kvartal</v>
      </c>
      <c r="D5672" s="3" t="s">
        <v>105</v>
      </c>
      <c r="E5672" s="3" t="s">
        <v>73</v>
      </c>
      <c r="F5672" s="4">
        <v>169</v>
      </c>
      <c r="G5672" s="14">
        <v>0.7</v>
      </c>
    </row>
    <row r="5673" spans="1:7" x14ac:dyDescent="0.25">
      <c r="A5673" s="3" t="s">
        <v>190</v>
      </c>
      <c r="B5673" s="3">
        <f t="shared" si="88"/>
        <v>2024</v>
      </c>
      <c r="C5673" s="3" t="str" cm="1">
        <f t="array" ref="C5673">_xlfn.IFS(LEFT(A5673,1)="1","1+2 kvartal",LEFT(A5673,1)="2","1+2 kvartal",LEFT(A5673,1)="3","3+4 kvartal",LEFT(A5673,1)="4","3+4 kvartal")</f>
        <v>3+4 kvartal</v>
      </c>
      <c r="D5673" s="3" t="s">
        <v>105</v>
      </c>
      <c r="E5673" s="3" t="s">
        <v>74</v>
      </c>
      <c r="F5673" s="4">
        <v>352</v>
      </c>
      <c r="G5673" s="14">
        <v>0.6</v>
      </c>
    </row>
    <row r="5674" spans="1:7" x14ac:dyDescent="0.25">
      <c r="A5674" s="3" t="s">
        <v>190</v>
      </c>
      <c r="B5674" s="3">
        <f t="shared" si="88"/>
        <v>2024</v>
      </c>
      <c r="C5674" s="3" t="str" cm="1">
        <f t="array" ref="C5674">_xlfn.IFS(LEFT(A5674,1)="1","1+2 kvartal",LEFT(A5674,1)="2","1+2 kvartal",LEFT(A5674,1)="3","3+4 kvartal",LEFT(A5674,1)="4","3+4 kvartal")</f>
        <v>3+4 kvartal</v>
      </c>
      <c r="D5674" s="3" t="s">
        <v>105</v>
      </c>
      <c r="E5674" s="3" t="s">
        <v>75</v>
      </c>
      <c r="F5674" s="4">
        <v>156</v>
      </c>
      <c r="G5674" s="14">
        <v>0.5</v>
      </c>
    </row>
    <row r="5675" spans="1:7" x14ac:dyDescent="0.25">
      <c r="A5675" s="3" t="s">
        <v>190</v>
      </c>
      <c r="B5675" s="3">
        <f t="shared" si="88"/>
        <v>2024</v>
      </c>
      <c r="C5675" s="3" t="str" cm="1">
        <f t="array" ref="C5675">_xlfn.IFS(LEFT(A5675,1)="1","1+2 kvartal",LEFT(A5675,1)="2","1+2 kvartal",LEFT(A5675,1)="3","3+4 kvartal",LEFT(A5675,1)="4","3+4 kvartal")</f>
        <v>3+4 kvartal</v>
      </c>
      <c r="D5675" s="3" t="s">
        <v>105</v>
      </c>
      <c r="E5675" s="3" t="s">
        <v>76</v>
      </c>
      <c r="F5675" s="4">
        <v>205</v>
      </c>
      <c r="G5675" s="14">
        <v>0.7</v>
      </c>
    </row>
    <row r="5676" spans="1:7" x14ac:dyDescent="0.25">
      <c r="A5676" s="3" t="s">
        <v>190</v>
      </c>
      <c r="B5676" s="3">
        <f t="shared" si="88"/>
        <v>2024</v>
      </c>
      <c r="C5676" s="3" t="str" cm="1">
        <f t="array" ref="C5676">_xlfn.IFS(LEFT(A5676,1)="1","1+2 kvartal",LEFT(A5676,1)="2","1+2 kvartal",LEFT(A5676,1)="3","3+4 kvartal",LEFT(A5676,1)="4","3+4 kvartal")</f>
        <v>3+4 kvartal</v>
      </c>
      <c r="D5676" s="3" t="s">
        <v>105</v>
      </c>
      <c r="E5676" s="3" t="s">
        <v>77</v>
      </c>
      <c r="F5676" s="4">
        <v>39</v>
      </c>
      <c r="G5676" s="14">
        <v>1.9</v>
      </c>
    </row>
    <row r="5677" spans="1:7" x14ac:dyDescent="0.25">
      <c r="A5677" s="3" t="s">
        <v>190</v>
      </c>
      <c r="B5677" s="3">
        <f t="shared" si="88"/>
        <v>2024</v>
      </c>
      <c r="C5677" s="3" t="str" cm="1">
        <f t="array" ref="C5677">_xlfn.IFS(LEFT(A5677,1)="1","1+2 kvartal",LEFT(A5677,1)="2","1+2 kvartal",LEFT(A5677,1)="3","3+4 kvartal",LEFT(A5677,1)="4","3+4 kvartal")</f>
        <v>3+4 kvartal</v>
      </c>
      <c r="D5677" s="3" t="s">
        <v>105</v>
      </c>
      <c r="E5677" s="3" t="s">
        <v>78</v>
      </c>
      <c r="F5677" s="4">
        <v>438</v>
      </c>
      <c r="G5677" s="14">
        <v>0.7</v>
      </c>
    </row>
    <row r="5678" spans="1:7" x14ac:dyDescent="0.25">
      <c r="A5678" s="3" t="s">
        <v>190</v>
      </c>
      <c r="B5678" s="3">
        <f t="shared" si="88"/>
        <v>2024</v>
      </c>
      <c r="C5678" s="3" t="str" cm="1">
        <f t="array" ref="C5678">_xlfn.IFS(LEFT(A5678,1)="1","1+2 kvartal",LEFT(A5678,1)="2","1+2 kvartal",LEFT(A5678,1)="3","3+4 kvartal",LEFT(A5678,1)="4","3+4 kvartal")</f>
        <v>3+4 kvartal</v>
      </c>
      <c r="D5678" s="3" t="s">
        <v>105</v>
      </c>
      <c r="E5678" s="3" t="s">
        <v>79</v>
      </c>
      <c r="F5678" s="4">
        <v>252</v>
      </c>
      <c r="G5678" s="14">
        <v>0.6</v>
      </c>
    </row>
    <row r="5679" spans="1:7" x14ac:dyDescent="0.25">
      <c r="A5679" s="3" t="s">
        <v>190</v>
      </c>
      <c r="B5679" s="3">
        <f t="shared" si="88"/>
        <v>2024</v>
      </c>
      <c r="C5679" s="3" t="str" cm="1">
        <f t="array" ref="C5679">_xlfn.IFS(LEFT(A5679,1)="1","1+2 kvartal",LEFT(A5679,1)="2","1+2 kvartal",LEFT(A5679,1)="3","3+4 kvartal",LEFT(A5679,1)="4","3+4 kvartal")</f>
        <v>3+4 kvartal</v>
      </c>
      <c r="D5679" s="3" t="s">
        <v>105</v>
      </c>
      <c r="E5679" s="3" t="s">
        <v>80</v>
      </c>
      <c r="F5679" s="4">
        <v>309</v>
      </c>
      <c r="G5679" s="14">
        <v>1.1000000000000001</v>
      </c>
    </row>
    <row r="5680" spans="1:7" x14ac:dyDescent="0.25">
      <c r="A5680" s="3" t="s">
        <v>190</v>
      </c>
      <c r="B5680" s="3">
        <f t="shared" si="88"/>
        <v>2024</v>
      </c>
      <c r="C5680" s="3" t="str" cm="1">
        <f t="array" ref="C5680">_xlfn.IFS(LEFT(A5680,1)="1","1+2 kvartal",LEFT(A5680,1)="2","1+2 kvartal",LEFT(A5680,1)="3","3+4 kvartal",LEFT(A5680,1)="4","3+4 kvartal")</f>
        <v>3+4 kvartal</v>
      </c>
      <c r="D5680" s="3" t="s">
        <v>105</v>
      </c>
      <c r="E5680" s="3" t="s">
        <v>81</v>
      </c>
      <c r="F5680" s="4">
        <v>430</v>
      </c>
      <c r="G5680" s="14">
        <v>0.8</v>
      </c>
    </row>
    <row r="5681" spans="1:7" x14ac:dyDescent="0.25">
      <c r="A5681" s="3" t="s">
        <v>190</v>
      </c>
      <c r="B5681" s="3">
        <f t="shared" si="88"/>
        <v>2024</v>
      </c>
      <c r="C5681" s="3" t="str" cm="1">
        <f t="array" ref="C5681">_xlfn.IFS(LEFT(A5681,1)="1","1+2 kvartal",LEFT(A5681,1)="2","1+2 kvartal",LEFT(A5681,1)="3","3+4 kvartal",LEFT(A5681,1)="4","3+4 kvartal")</f>
        <v>3+4 kvartal</v>
      </c>
      <c r="D5681" s="3" t="s">
        <v>105</v>
      </c>
      <c r="E5681" s="3" t="s">
        <v>82</v>
      </c>
      <c r="F5681" s="4">
        <v>93</v>
      </c>
      <c r="G5681" s="14">
        <v>0.6</v>
      </c>
    </row>
    <row r="5682" spans="1:7" x14ac:dyDescent="0.25">
      <c r="A5682" s="3" t="s">
        <v>190</v>
      </c>
      <c r="B5682" s="3">
        <f t="shared" si="88"/>
        <v>2024</v>
      </c>
      <c r="C5682" s="3" t="str" cm="1">
        <f t="array" ref="C5682">_xlfn.IFS(LEFT(A5682,1)="1","1+2 kvartal",LEFT(A5682,1)="2","1+2 kvartal",LEFT(A5682,1)="3","3+4 kvartal",LEFT(A5682,1)="4","3+4 kvartal")</f>
        <v>3+4 kvartal</v>
      </c>
      <c r="D5682" s="3" t="s">
        <v>105</v>
      </c>
      <c r="E5682" s="3" t="s">
        <v>83</v>
      </c>
      <c r="F5682" s="4">
        <v>228</v>
      </c>
      <c r="G5682" s="14">
        <v>1.2</v>
      </c>
    </row>
    <row r="5683" spans="1:7" x14ac:dyDescent="0.25">
      <c r="A5683" s="3" t="s">
        <v>190</v>
      </c>
      <c r="B5683" s="3">
        <f t="shared" si="88"/>
        <v>2024</v>
      </c>
      <c r="C5683" s="3" t="str" cm="1">
        <f t="array" ref="C5683">_xlfn.IFS(LEFT(A5683,1)="1","1+2 kvartal",LEFT(A5683,1)="2","1+2 kvartal",LEFT(A5683,1)="3","3+4 kvartal",LEFT(A5683,1)="4","3+4 kvartal")</f>
        <v>3+4 kvartal</v>
      </c>
      <c r="D5683" s="3" t="s">
        <v>105</v>
      </c>
      <c r="E5683" s="3" t="s">
        <v>84</v>
      </c>
      <c r="F5683" s="4">
        <v>170</v>
      </c>
      <c r="G5683" s="14">
        <v>1.2</v>
      </c>
    </row>
    <row r="5684" spans="1:7" x14ac:dyDescent="0.25">
      <c r="A5684" s="3" t="s">
        <v>190</v>
      </c>
      <c r="B5684" s="3">
        <f t="shared" si="88"/>
        <v>2024</v>
      </c>
      <c r="C5684" s="3" t="str" cm="1">
        <f t="array" ref="C5684">_xlfn.IFS(LEFT(A5684,1)="1","1+2 kvartal",LEFT(A5684,1)="2","1+2 kvartal",LEFT(A5684,1)="3","3+4 kvartal",LEFT(A5684,1)="4","3+4 kvartal")</f>
        <v>3+4 kvartal</v>
      </c>
      <c r="D5684" s="3" t="s">
        <v>105</v>
      </c>
      <c r="E5684" s="3" t="s">
        <v>85</v>
      </c>
      <c r="F5684" s="4">
        <v>153</v>
      </c>
      <c r="G5684" s="14">
        <v>1.3</v>
      </c>
    </row>
    <row r="5685" spans="1:7" x14ac:dyDescent="0.25">
      <c r="A5685" s="3" t="s">
        <v>190</v>
      </c>
      <c r="B5685" s="3">
        <f t="shared" si="88"/>
        <v>2024</v>
      </c>
      <c r="C5685" s="3" t="str" cm="1">
        <f t="array" ref="C5685">_xlfn.IFS(LEFT(A5685,1)="1","1+2 kvartal",LEFT(A5685,1)="2","1+2 kvartal",LEFT(A5685,1)="3","3+4 kvartal",LEFT(A5685,1)="4","3+4 kvartal")</f>
        <v>3+4 kvartal</v>
      </c>
      <c r="D5685" s="3" t="s">
        <v>105</v>
      </c>
      <c r="E5685" s="3" t="s">
        <v>86</v>
      </c>
      <c r="F5685" s="4">
        <v>366</v>
      </c>
      <c r="G5685" s="4">
        <v>1</v>
      </c>
    </row>
    <row r="5686" spans="1:7" x14ac:dyDescent="0.25">
      <c r="A5686" s="3" t="s">
        <v>190</v>
      </c>
      <c r="B5686" s="3">
        <f t="shared" si="88"/>
        <v>2024</v>
      </c>
      <c r="C5686" s="3" t="str" cm="1">
        <f t="array" ref="C5686">_xlfn.IFS(LEFT(A5686,1)="1","1+2 kvartal",LEFT(A5686,1)="2","1+2 kvartal",LEFT(A5686,1)="3","3+4 kvartal",LEFT(A5686,1)="4","3+4 kvartal")</f>
        <v>3+4 kvartal</v>
      </c>
      <c r="D5686" s="3" t="s">
        <v>105</v>
      </c>
      <c r="E5686" s="3" t="s">
        <v>87</v>
      </c>
      <c r="F5686" s="4">
        <v>293</v>
      </c>
      <c r="G5686" s="14">
        <v>1.1000000000000001</v>
      </c>
    </row>
    <row r="5687" spans="1:7" x14ac:dyDescent="0.25">
      <c r="A5687" s="3" t="s">
        <v>190</v>
      </c>
      <c r="B5687" s="3">
        <f t="shared" si="88"/>
        <v>2024</v>
      </c>
      <c r="C5687" s="3" t="str" cm="1">
        <f t="array" ref="C5687">_xlfn.IFS(LEFT(A5687,1)="1","1+2 kvartal",LEFT(A5687,1)="2","1+2 kvartal",LEFT(A5687,1)="3","3+4 kvartal",LEFT(A5687,1)="4","3+4 kvartal")</f>
        <v>3+4 kvartal</v>
      </c>
      <c r="D5687" s="3" t="s">
        <v>105</v>
      </c>
      <c r="E5687" s="3" t="s">
        <v>88</v>
      </c>
      <c r="F5687" s="4">
        <v>464</v>
      </c>
      <c r="G5687" s="4">
        <v>1</v>
      </c>
    </row>
    <row r="5688" spans="1:7" x14ac:dyDescent="0.25">
      <c r="A5688" s="3" t="s">
        <v>190</v>
      </c>
      <c r="B5688" s="3">
        <f t="shared" si="88"/>
        <v>2024</v>
      </c>
      <c r="C5688" s="3" t="str" cm="1">
        <f t="array" ref="C5688">_xlfn.IFS(LEFT(A5688,1)="1","1+2 kvartal",LEFT(A5688,1)="2","1+2 kvartal",LEFT(A5688,1)="3","3+4 kvartal",LEFT(A5688,1)="4","3+4 kvartal")</f>
        <v>3+4 kvartal</v>
      </c>
      <c r="D5688" s="3" t="s">
        <v>105</v>
      </c>
      <c r="E5688" s="3" t="s">
        <v>89</v>
      </c>
      <c r="F5688" s="4">
        <v>342</v>
      </c>
      <c r="G5688" s="14">
        <v>1.3</v>
      </c>
    </row>
    <row r="5689" spans="1:7" x14ac:dyDescent="0.25">
      <c r="A5689" s="3" t="s">
        <v>190</v>
      </c>
      <c r="B5689" s="3">
        <f t="shared" si="88"/>
        <v>2024</v>
      </c>
      <c r="C5689" s="3" t="str" cm="1">
        <f t="array" ref="C5689">_xlfn.IFS(LEFT(A5689,1)="1","1+2 kvartal",LEFT(A5689,1)="2","1+2 kvartal",LEFT(A5689,1)="3","3+4 kvartal",LEFT(A5689,1)="4","3+4 kvartal")</f>
        <v>3+4 kvartal</v>
      </c>
      <c r="D5689" s="3" t="s">
        <v>105</v>
      </c>
      <c r="E5689" s="3" t="s">
        <v>90</v>
      </c>
      <c r="F5689" s="4">
        <v>328</v>
      </c>
      <c r="G5689" s="14">
        <v>1.5</v>
      </c>
    </row>
    <row r="5690" spans="1:7" x14ac:dyDescent="0.25">
      <c r="A5690" s="3" t="s">
        <v>190</v>
      </c>
      <c r="B5690" s="3">
        <f t="shared" si="88"/>
        <v>2024</v>
      </c>
      <c r="C5690" s="3" t="str" cm="1">
        <f t="array" ref="C5690">_xlfn.IFS(LEFT(A5690,1)="1","1+2 kvartal",LEFT(A5690,1)="2","1+2 kvartal",LEFT(A5690,1)="3","3+4 kvartal",LEFT(A5690,1)="4","3+4 kvartal")</f>
        <v>3+4 kvartal</v>
      </c>
      <c r="D5690" s="3" t="s">
        <v>105</v>
      </c>
      <c r="E5690" s="3" t="s">
        <v>91</v>
      </c>
      <c r="F5690" s="4">
        <v>320</v>
      </c>
      <c r="G5690" s="14">
        <v>1.2</v>
      </c>
    </row>
    <row r="5691" spans="1:7" x14ac:dyDescent="0.25">
      <c r="A5691" s="3" t="s">
        <v>190</v>
      </c>
      <c r="B5691" s="3">
        <f t="shared" si="88"/>
        <v>2024</v>
      </c>
      <c r="C5691" s="3" t="str" cm="1">
        <f t="array" ref="C5691">_xlfn.IFS(LEFT(A5691,1)="1","1+2 kvartal",LEFT(A5691,1)="2","1+2 kvartal",LEFT(A5691,1)="3","3+4 kvartal",LEFT(A5691,1)="4","3+4 kvartal")</f>
        <v>3+4 kvartal</v>
      </c>
      <c r="D5691" s="3" t="s">
        <v>105</v>
      </c>
      <c r="E5691" s="3" t="s">
        <v>92</v>
      </c>
      <c r="F5691" s="4">
        <v>44</v>
      </c>
      <c r="G5691" s="14">
        <v>0.4</v>
      </c>
    </row>
    <row r="5692" spans="1:7" x14ac:dyDescent="0.25">
      <c r="A5692" s="3" t="s">
        <v>190</v>
      </c>
      <c r="B5692" s="3">
        <f t="shared" si="88"/>
        <v>2024</v>
      </c>
      <c r="C5692" s="3" t="str" cm="1">
        <f t="array" ref="C5692">_xlfn.IFS(LEFT(A5692,1)="1","1+2 kvartal",LEFT(A5692,1)="2","1+2 kvartal",LEFT(A5692,1)="3","3+4 kvartal",LEFT(A5692,1)="4","3+4 kvartal")</f>
        <v>3+4 kvartal</v>
      </c>
      <c r="D5692" s="3" t="s">
        <v>105</v>
      </c>
      <c r="E5692" s="3" t="s">
        <v>93</v>
      </c>
      <c r="F5692" s="4">
        <v>320</v>
      </c>
      <c r="G5692" s="14">
        <v>1.1000000000000001</v>
      </c>
    </row>
    <row r="5693" spans="1:7" x14ac:dyDescent="0.25">
      <c r="A5693" s="3" t="s">
        <v>190</v>
      </c>
      <c r="B5693" s="3">
        <f t="shared" si="88"/>
        <v>2024</v>
      </c>
      <c r="C5693" s="3" t="str" cm="1">
        <f t="array" ref="C5693">_xlfn.IFS(LEFT(A5693,1)="1","1+2 kvartal",LEFT(A5693,1)="2","1+2 kvartal",LEFT(A5693,1)="3","3+4 kvartal",LEFT(A5693,1)="4","3+4 kvartal")</f>
        <v>3+4 kvartal</v>
      </c>
      <c r="D5693" s="3" t="s">
        <v>105</v>
      </c>
      <c r="E5693" s="3" t="s">
        <v>94</v>
      </c>
      <c r="F5693" s="4">
        <v>279</v>
      </c>
      <c r="G5693" s="4">
        <v>1</v>
      </c>
    </row>
    <row r="5694" spans="1:7" x14ac:dyDescent="0.25">
      <c r="A5694" s="3" t="s">
        <v>190</v>
      </c>
      <c r="B5694" s="3">
        <f t="shared" si="88"/>
        <v>2024</v>
      </c>
      <c r="C5694" s="3" t="str" cm="1">
        <f t="array" ref="C5694">_xlfn.IFS(LEFT(A5694,1)="1","1+2 kvartal",LEFT(A5694,1)="2","1+2 kvartal",LEFT(A5694,1)="3","3+4 kvartal",LEFT(A5694,1)="4","3+4 kvartal")</f>
        <v>3+4 kvartal</v>
      </c>
      <c r="D5694" s="3" t="s">
        <v>105</v>
      </c>
      <c r="E5694" s="3" t="s">
        <v>95</v>
      </c>
      <c r="F5694" s="4">
        <v>498</v>
      </c>
      <c r="G5694" s="14">
        <v>0.6</v>
      </c>
    </row>
    <row r="5695" spans="1:7" x14ac:dyDescent="0.25">
      <c r="A5695" s="3" t="s">
        <v>190</v>
      </c>
      <c r="B5695" s="3">
        <f t="shared" si="88"/>
        <v>2024</v>
      </c>
      <c r="C5695" s="3" t="str" cm="1">
        <f t="array" ref="C5695">_xlfn.IFS(LEFT(A5695,1)="1","1+2 kvartal",LEFT(A5695,1)="2","1+2 kvartal",LEFT(A5695,1)="3","3+4 kvartal",LEFT(A5695,1)="4","3+4 kvartal")</f>
        <v>3+4 kvartal</v>
      </c>
      <c r="D5695" s="3" t="s">
        <v>105</v>
      </c>
      <c r="E5695" s="3" t="s">
        <v>96</v>
      </c>
      <c r="F5695" s="4">
        <v>265</v>
      </c>
      <c r="G5695" s="14">
        <v>1.2</v>
      </c>
    </row>
    <row r="5696" spans="1:7" x14ac:dyDescent="0.25">
      <c r="A5696" s="3" t="s">
        <v>190</v>
      </c>
      <c r="B5696" s="3">
        <f t="shared" si="88"/>
        <v>2024</v>
      </c>
      <c r="C5696" s="3" t="str" cm="1">
        <f t="array" ref="C5696">_xlfn.IFS(LEFT(A5696,1)="1","1+2 kvartal",LEFT(A5696,1)="2","1+2 kvartal",LEFT(A5696,1)="3","3+4 kvartal",LEFT(A5696,1)="4","3+4 kvartal")</f>
        <v>3+4 kvartal</v>
      </c>
      <c r="D5696" s="3" t="s">
        <v>105</v>
      </c>
      <c r="E5696" s="3" t="s">
        <v>97</v>
      </c>
      <c r="F5696" s="4">
        <v>473</v>
      </c>
      <c r="G5696" s="14">
        <v>0.8</v>
      </c>
    </row>
    <row r="5697" spans="1:7" x14ac:dyDescent="0.25">
      <c r="A5697" s="3" t="s">
        <v>190</v>
      </c>
      <c r="B5697" s="3">
        <f t="shared" si="88"/>
        <v>2024</v>
      </c>
      <c r="C5697" s="3" t="str" cm="1">
        <f t="array" ref="C5697">_xlfn.IFS(LEFT(A5697,1)="1","1+2 kvartal",LEFT(A5697,1)="2","1+2 kvartal",LEFT(A5697,1)="3","3+4 kvartal",LEFT(A5697,1)="4","3+4 kvartal")</f>
        <v>3+4 kvartal</v>
      </c>
      <c r="D5697" s="3" t="s">
        <v>105</v>
      </c>
      <c r="E5697" s="3" t="s">
        <v>98</v>
      </c>
      <c r="F5697" s="4">
        <v>395</v>
      </c>
      <c r="G5697" s="14">
        <v>1.4</v>
      </c>
    </row>
    <row r="5698" spans="1:7" x14ac:dyDescent="0.25">
      <c r="A5698" s="3" t="s">
        <v>190</v>
      </c>
      <c r="B5698" s="3">
        <f t="shared" si="88"/>
        <v>2024</v>
      </c>
      <c r="C5698" s="3" t="str" cm="1">
        <f t="array" ref="C5698">_xlfn.IFS(LEFT(A5698,1)="1","1+2 kvartal",LEFT(A5698,1)="2","1+2 kvartal",LEFT(A5698,1)="3","3+4 kvartal",LEFT(A5698,1)="4","3+4 kvartal")</f>
        <v>3+4 kvartal</v>
      </c>
      <c r="D5698" s="3" t="s">
        <v>105</v>
      </c>
      <c r="E5698" s="3" t="s">
        <v>99</v>
      </c>
      <c r="F5698" s="4">
        <v>44</v>
      </c>
      <c r="G5698" s="14">
        <v>1.4</v>
      </c>
    </row>
    <row r="5699" spans="1:7" x14ac:dyDescent="0.25">
      <c r="A5699" s="3" t="s">
        <v>190</v>
      </c>
      <c r="B5699" s="3">
        <f t="shared" si="88"/>
        <v>2024</v>
      </c>
      <c r="C5699" s="3" t="str" cm="1">
        <f t="array" ref="C5699">_xlfn.IFS(LEFT(A5699,1)="1","1+2 kvartal",LEFT(A5699,1)="2","1+2 kvartal",LEFT(A5699,1)="3","3+4 kvartal",LEFT(A5699,1)="4","3+4 kvartal")</f>
        <v>3+4 kvartal</v>
      </c>
      <c r="D5699" s="3" t="s">
        <v>105</v>
      </c>
      <c r="E5699" s="3" t="s">
        <v>100</v>
      </c>
      <c r="F5699" s="4">
        <v>377</v>
      </c>
      <c r="G5699" s="14">
        <v>1.1000000000000001</v>
      </c>
    </row>
    <row r="5700" spans="1:7" x14ac:dyDescent="0.25">
      <c r="A5700" s="3" t="s">
        <v>190</v>
      </c>
      <c r="B5700" s="3">
        <f t="shared" ref="B5700:B5763" si="89">VALUE(RIGHT(A5700,4))</f>
        <v>2024</v>
      </c>
      <c r="C5700" s="3" t="str" cm="1">
        <f t="array" ref="C5700">_xlfn.IFS(LEFT(A5700,1)="1","1+2 kvartal",LEFT(A5700,1)="2","1+2 kvartal",LEFT(A5700,1)="3","3+4 kvartal",LEFT(A5700,1)="4","3+4 kvartal")</f>
        <v>3+4 kvartal</v>
      </c>
      <c r="D5700" s="3" t="s">
        <v>105</v>
      </c>
      <c r="E5700" s="3" t="s">
        <v>101</v>
      </c>
      <c r="F5700" s="4">
        <v>896</v>
      </c>
      <c r="G5700" s="14">
        <v>0.6</v>
      </c>
    </row>
    <row r="5701" spans="1:7" x14ac:dyDescent="0.25">
      <c r="A5701" s="3" t="s">
        <v>190</v>
      </c>
      <c r="B5701" s="3">
        <f t="shared" si="89"/>
        <v>2024</v>
      </c>
      <c r="C5701" s="3" t="str" cm="1">
        <f t="array" ref="C5701">_xlfn.IFS(LEFT(A5701,1)="1","1+2 kvartal",LEFT(A5701,1)="2","1+2 kvartal",LEFT(A5701,1)="3","3+4 kvartal",LEFT(A5701,1)="4","3+4 kvartal")</f>
        <v>3+4 kvartal</v>
      </c>
      <c r="D5701" s="3" t="s">
        <v>105</v>
      </c>
      <c r="E5701" s="3" t="s">
        <v>102</v>
      </c>
      <c r="F5701" s="4">
        <v>978</v>
      </c>
      <c r="G5701" s="14">
        <v>0.4</v>
      </c>
    </row>
    <row r="5702" spans="1:7" x14ac:dyDescent="0.25">
      <c r="A5702" s="3" t="s">
        <v>190</v>
      </c>
      <c r="B5702" s="3">
        <f t="shared" si="89"/>
        <v>2024</v>
      </c>
      <c r="C5702" s="3" t="str" cm="1">
        <f t="array" ref="C5702">_xlfn.IFS(LEFT(A5702,1)="1","1+2 kvartal",LEFT(A5702,1)="2","1+2 kvartal",LEFT(A5702,1)="3","3+4 kvartal",LEFT(A5702,1)="4","3+4 kvartal")</f>
        <v>3+4 kvartal</v>
      </c>
      <c r="D5702" s="3" t="s">
        <v>105</v>
      </c>
      <c r="E5702" s="3" t="s">
        <v>103</v>
      </c>
      <c r="F5702" s="4">
        <v>222</v>
      </c>
      <c r="G5702" s="5"/>
    </row>
    <row r="5703" spans="1:7" x14ac:dyDescent="0.25">
      <c r="A5703" s="3" t="s">
        <v>191</v>
      </c>
      <c r="B5703" s="3">
        <f t="shared" si="89"/>
        <v>2024</v>
      </c>
      <c r="C5703" s="3" t="str" cm="1">
        <f t="array" ref="C5703">_xlfn.IFS(LEFT(A5703,1)="1","1+2 kvartal",LEFT(A5703,1)="2","1+2 kvartal",LEFT(A5703,1)="3","3+4 kvartal",LEFT(A5703,1)="4","3+4 kvartal")</f>
        <v>3+4 kvartal</v>
      </c>
      <c r="D5703" s="3" t="s">
        <v>3</v>
      </c>
      <c r="E5703" s="3" t="s">
        <v>4</v>
      </c>
      <c r="F5703" s="4">
        <v>714722</v>
      </c>
      <c r="G5703" s="14">
        <v>18.5</v>
      </c>
    </row>
    <row r="5704" spans="1:7" x14ac:dyDescent="0.25">
      <c r="A5704" s="3" t="s">
        <v>191</v>
      </c>
      <c r="B5704" s="3">
        <f t="shared" si="89"/>
        <v>2024</v>
      </c>
      <c r="C5704" s="3" t="str" cm="1">
        <f t="array" ref="C5704">_xlfn.IFS(LEFT(A5704,1)="1","1+2 kvartal",LEFT(A5704,1)="2","1+2 kvartal",LEFT(A5704,1)="3","3+4 kvartal",LEFT(A5704,1)="4","3+4 kvartal")</f>
        <v>3+4 kvartal</v>
      </c>
      <c r="D5704" s="3" t="s">
        <v>3</v>
      </c>
      <c r="E5704" s="3" t="s">
        <v>5</v>
      </c>
      <c r="F5704" s="4">
        <v>3488</v>
      </c>
      <c r="G5704" s="14">
        <v>19.600000000000001</v>
      </c>
    </row>
    <row r="5705" spans="1:7" x14ac:dyDescent="0.25">
      <c r="A5705" s="3" t="s">
        <v>191</v>
      </c>
      <c r="B5705" s="3">
        <f t="shared" si="89"/>
        <v>2024</v>
      </c>
      <c r="C5705" s="3" t="str" cm="1">
        <f t="array" ref="C5705">_xlfn.IFS(LEFT(A5705,1)="1","1+2 kvartal",LEFT(A5705,1)="2","1+2 kvartal",LEFT(A5705,1)="3","3+4 kvartal",LEFT(A5705,1)="4","3+4 kvartal")</f>
        <v>3+4 kvartal</v>
      </c>
      <c r="D5705" s="3" t="s">
        <v>3</v>
      </c>
      <c r="E5705" s="3" t="s">
        <v>6</v>
      </c>
      <c r="F5705" s="4">
        <v>1655</v>
      </c>
      <c r="G5705" s="14">
        <v>10.7</v>
      </c>
    </row>
    <row r="5706" spans="1:7" x14ac:dyDescent="0.25">
      <c r="A5706" s="3" t="s">
        <v>191</v>
      </c>
      <c r="B5706" s="3">
        <f t="shared" si="89"/>
        <v>2024</v>
      </c>
      <c r="C5706" s="3" t="str" cm="1">
        <f t="array" ref="C5706">_xlfn.IFS(LEFT(A5706,1)="1","1+2 kvartal",LEFT(A5706,1)="2","1+2 kvartal",LEFT(A5706,1)="3","3+4 kvartal",LEFT(A5706,1)="4","3+4 kvartal")</f>
        <v>3+4 kvartal</v>
      </c>
      <c r="D5706" s="3" t="s">
        <v>3</v>
      </c>
      <c r="E5706" s="3" t="s">
        <v>7</v>
      </c>
      <c r="F5706" s="4">
        <v>5942</v>
      </c>
      <c r="G5706" s="14">
        <v>23.8</v>
      </c>
    </row>
    <row r="5707" spans="1:7" x14ac:dyDescent="0.25">
      <c r="A5707" s="3" t="s">
        <v>191</v>
      </c>
      <c r="B5707" s="3">
        <f t="shared" si="89"/>
        <v>2024</v>
      </c>
      <c r="C5707" s="3" t="str" cm="1">
        <f t="array" ref="C5707">_xlfn.IFS(LEFT(A5707,1)="1","1+2 kvartal",LEFT(A5707,1)="2","1+2 kvartal",LEFT(A5707,1)="3","3+4 kvartal",LEFT(A5707,1)="4","3+4 kvartal")</f>
        <v>3+4 kvartal</v>
      </c>
      <c r="D5707" s="3" t="s">
        <v>3</v>
      </c>
      <c r="E5707" s="3" t="s">
        <v>8</v>
      </c>
      <c r="F5707" s="4">
        <v>5998</v>
      </c>
      <c r="G5707" s="14">
        <v>18.399999999999999</v>
      </c>
    </row>
    <row r="5708" spans="1:7" x14ac:dyDescent="0.25">
      <c r="A5708" s="3" t="s">
        <v>191</v>
      </c>
      <c r="B5708" s="3">
        <f t="shared" si="89"/>
        <v>2024</v>
      </c>
      <c r="C5708" s="3" t="str" cm="1">
        <f t="array" ref="C5708">_xlfn.IFS(LEFT(A5708,1)="1","1+2 kvartal",LEFT(A5708,1)="2","1+2 kvartal",LEFT(A5708,1)="3","3+4 kvartal",LEFT(A5708,1)="4","3+4 kvartal")</f>
        <v>3+4 kvartal</v>
      </c>
      <c r="D5708" s="3" t="s">
        <v>3</v>
      </c>
      <c r="E5708" s="3" t="s">
        <v>9</v>
      </c>
      <c r="F5708" s="4">
        <v>3524</v>
      </c>
      <c r="G5708" s="14">
        <v>20.8</v>
      </c>
    </row>
    <row r="5709" spans="1:7" x14ac:dyDescent="0.25">
      <c r="A5709" s="3" t="s">
        <v>191</v>
      </c>
      <c r="B5709" s="3">
        <f t="shared" si="89"/>
        <v>2024</v>
      </c>
      <c r="C5709" s="3" t="str" cm="1">
        <f t="array" ref="C5709">_xlfn.IFS(LEFT(A5709,1)="1","1+2 kvartal",LEFT(A5709,1)="2","1+2 kvartal",LEFT(A5709,1)="3","3+4 kvartal",LEFT(A5709,1)="4","3+4 kvartal")</f>
        <v>3+4 kvartal</v>
      </c>
      <c r="D5709" s="3" t="s">
        <v>3</v>
      </c>
      <c r="E5709" s="3" t="s">
        <v>10</v>
      </c>
      <c r="F5709" s="4">
        <v>6075</v>
      </c>
      <c r="G5709" s="14">
        <v>26.7</v>
      </c>
    </row>
    <row r="5710" spans="1:7" x14ac:dyDescent="0.25">
      <c r="A5710" s="3" t="s">
        <v>191</v>
      </c>
      <c r="B5710" s="3">
        <f t="shared" si="89"/>
        <v>2024</v>
      </c>
      <c r="C5710" s="3" t="str" cm="1">
        <f t="array" ref="C5710">_xlfn.IFS(LEFT(A5710,1)="1","1+2 kvartal",LEFT(A5710,1)="2","1+2 kvartal",LEFT(A5710,1)="3","3+4 kvartal",LEFT(A5710,1)="4","3+4 kvartal")</f>
        <v>3+4 kvartal</v>
      </c>
      <c r="D5710" s="3" t="s">
        <v>3</v>
      </c>
      <c r="E5710" s="3" t="s">
        <v>11</v>
      </c>
      <c r="F5710" s="4">
        <v>4983</v>
      </c>
      <c r="G5710" s="14">
        <v>19.3</v>
      </c>
    </row>
    <row r="5711" spans="1:7" x14ac:dyDescent="0.25">
      <c r="A5711" s="3" t="s">
        <v>191</v>
      </c>
      <c r="B5711" s="3">
        <f t="shared" si="89"/>
        <v>2024</v>
      </c>
      <c r="C5711" s="3" t="str" cm="1">
        <f t="array" ref="C5711">_xlfn.IFS(LEFT(A5711,1)="1","1+2 kvartal",LEFT(A5711,1)="2","1+2 kvartal",LEFT(A5711,1)="3","3+4 kvartal",LEFT(A5711,1)="4","3+4 kvartal")</f>
        <v>3+4 kvartal</v>
      </c>
      <c r="D5711" s="3" t="s">
        <v>3</v>
      </c>
      <c r="E5711" s="3" t="s">
        <v>12</v>
      </c>
      <c r="F5711" s="4">
        <v>4947</v>
      </c>
      <c r="G5711" s="14">
        <v>22.2</v>
      </c>
    </row>
    <row r="5712" spans="1:7" x14ac:dyDescent="0.25">
      <c r="A5712" s="3" t="s">
        <v>191</v>
      </c>
      <c r="B5712" s="3">
        <f t="shared" si="89"/>
        <v>2024</v>
      </c>
      <c r="C5712" s="3" t="str" cm="1">
        <f t="array" ref="C5712">_xlfn.IFS(LEFT(A5712,1)="1","1+2 kvartal",LEFT(A5712,1)="2","1+2 kvartal",LEFT(A5712,1)="3","3+4 kvartal",LEFT(A5712,1)="4","3+4 kvartal")</f>
        <v>3+4 kvartal</v>
      </c>
      <c r="D5712" s="3" t="s">
        <v>3</v>
      </c>
      <c r="E5712" s="3" t="s">
        <v>13</v>
      </c>
      <c r="F5712" s="4">
        <v>902</v>
      </c>
      <c r="G5712" s="14">
        <v>10.9</v>
      </c>
    </row>
    <row r="5713" spans="1:7" x14ac:dyDescent="0.25">
      <c r="A5713" s="3" t="s">
        <v>191</v>
      </c>
      <c r="B5713" s="3">
        <f t="shared" si="89"/>
        <v>2024</v>
      </c>
      <c r="C5713" s="3" t="str" cm="1">
        <f t="array" ref="C5713">_xlfn.IFS(LEFT(A5713,1)="1","1+2 kvartal",LEFT(A5713,1)="2","1+2 kvartal",LEFT(A5713,1)="3","3+4 kvartal",LEFT(A5713,1)="4","3+4 kvartal")</f>
        <v>3+4 kvartal</v>
      </c>
      <c r="D5713" s="3" t="s">
        <v>3</v>
      </c>
      <c r="E5713" s="3" t="s">
        <v>14</v>
      </c>
      <c r="F5713" s="4">
        <v>3455</v>
      </c>
      <c r="G5713" s="14">
        <v>12.1</v>
      </c>
    </row>
    <row r="5714" spans="1:7" x14ac:dyDescent="0.25">
      <c r="A5714" s="3" t="s">
        <v>191</v>
      </c>
      <c r="B5714" s="3">
        <f t="shared" si="89"/>
        <v>2024</v>
      </c>
      <c r="C5714" s="3" t="str" cm="1">
        <f t="array" ref="C5714">_xlfn.IFS(LEFT(A5714,1)="1","1+2 kvartal",LEFT(A5714,1)="2","1+2 kvartal",LEFT(A5714,1)="3","3+4 kvartal",LEFT(A5714,1)="4","3+4 kvartal")</f>
        <v>3+4 kvartal</v>
      </c>
      <c r="D5714" s="3" t="s">
        <v>3</v>
      </c>
      <c r="E5714" s="3" t="s">
        <v>15</v>
      </c>
      <c r="F5714" s="4">
        <v>15667</v>
      </c>
      <c r="G5714" s="14">
        <v>21.5</v>
      </c>
    </row>
    <row r="5715" spans="1:7" x14ac:dyDescent="0.25">
      <c r="A5715" s="3" t="s">
        <v>191</v>
      </c>
      <c r="B5715" s="3">
        <f t="shared" si="89"/>
        <v>2024</v>
      </c>
      <c r="C5715" s="3" t="str" cm="1">
        <f t="array" ref="C5715">_xlfn.IFS(LEFT(A5715,1)="1","1+2 kvartal",LEFT(A5715,1)="2","1+2 kvartal",LEFT(A5715,1)="3","3+4 kvartal",LEFT(A5715,1)="4","3+4 kvartal")</f>
        <v>3+4 kvartal</v>
      </c>
      <c r="D5715" s="3" t="s">
        <v>3</v>
      </c>
      <c r="E5715" s="3" t="s">
        <v>16</v>
      </c>
      <c r="F5715" s="4">
        <v>312</v>
      </c>
      <c r="G5715" s="14">
        <v>18.2</v>
      </c>
    </row>
    <row r="5716" spans="1:7" x14ac:dyDescent="0.25">
      <c r="A5716" s="3" t="s">
        <v>191</v>
      </c>
      <c r="B5716" s="3">
        <f t="shared" si="89"/>
        <v>2024</v>
      </c>
      <c r="C5716" s="3" t="str" cm="1">
        <f t="array" ref="C5716">_xlfn.IFS(LEFT(A5716,1)="1","1+2 kvartal",LEFT(A5716,1)="2","1+2 kvartal",LEFT(A5716,1)="3","3+4 kvartal",LEFT(A5716,1)="4","3+4 kvartal")</f>
        <v>3+4 kvartal</v>
      </c>
      <c r="D5716" s="3" t="s">
        <v>3</v>
      </c>
      <c r="E5716" s="3" t="s">
        <v>17</v>
      </c>
      <c r="F5716" s="4">
        <v>4987</v>
      </c>
      <c r="G5716" s="14">
        <v>16.399999999999999</v>
      </c>
    </row>
    <row r="5717" spans="1:7" x14ac:dyDescent="0.25">
      <c r="A5717" s="3" t="s">
        <v>191</v>
      </c>
      <c r="B5717" s="3">
        <f t="shared" si="89"/>
        <v>2024</v>
      </c>
      <c r="C5717" s="3" t="str" cm="1">
        <f t="array" ref="C5717">_xlfn.IFS(LEFT(A5717,1)="1","1+2 kvartal",LEFT(A5717,1)="2","1+2 kvartal",LEFT(A5717,1)="3","3+4 kvartal",LEFT(A5717,1)="4","3+4 kvartal")</f>
        <v>3+4 kvartal</v>
      </c>
      <c r="D5717" s="3" t="s">
        <v>3</v>
      </c>
      <c r="E5717" s="3" t="s">
        <v>18</v>
      </c>
      <c r="F5717" s="4">
        <v>4968</v>
      </c>
      <c r="G5717" s="14">
        <v>20.8</v>
      </c>
    </row>
    <row r="5718" spans="1:7" x14ac:dyDescent="0.25">
      <c r="A5718" s="3" t="s">
        <v>191</v>
      </c>
      <c r="B5718" s="3">
        <f t="shared" si="89"/>
        <v>2024</v>
      </c>
      <c r="C5718" s="3" t="str" cm="1">
        <f t="array" ref="C5718">_xlfn.IFS(LEFT(A5718,1)="1","1+2 kvartal",LEFT(A5718,1)="2","1+2 kvartal",LEFT(A5718,1)="3","3+4 kvartal",LEFT(A5718,1)="4","3+4 kvartal")</f>
        <v>3+4 kvartal</v>
      </c>
      <c r="D5718" s="3" t="s">
        <v>3</v>
      </c>
      <c r="E5718" s="3" t="s">
        <v>19</v>
      </c>
      <c r="F5718" s="4">
        <v>3668</v>
      </c>
      <c r="G5718" s="14">
        <v>14.6</v>
      </c>
    </row>
    <row r="5719" spans="1:7" x14ac:dyDescent="0.25">
      <c r="A5719" s="3" t="s">
        <v>191</v>
      </c>
      <c r="B5719" s="3">
        <f t="shared" si="89"/>
        <v>2024</v>
      </c>
      <c r="C5719" s="3" t="str" cm="1">
        <f t="array" ref="C5719">_xlfn.IFS(LEFT(A5719,1)="1","1+2 kvartal",LEFT(A5719,1)="2","1+2 kvartal",LEFT(A5719,1)="3","3+4 kvartal",LEFT(A5719,1)="4","3+4 kvartal")</f>
        <v>3+4 kvartal</v>
      </c>
      <c r="D5719" s="3" t="s">
        <v>3</v>
      </c>
      <c r="E5719" s="3" t="s">
        <v>20</v>
      </c>
      <c r="F5719" s="4">
        <v>7581</v>
      </c>
      <c r="G5719" s="14">
        <v>22.6</v>
      </c>
    </row>
    <row r="5720" spans="1:7" x14ac:dyDescent="0.25">
      <c r="A5720" s="3" t="s">
        <v>191</v>
      </c>
      <c r="B5720" s="3">
        <f t="shared" si="89"/>
        <v>2024</v>
      </c>
      <c r="C5720" s="3" t="str" cm="1">
        <f t="array" ref="C5720">_xlfn.IFS(LEFT(A5720,1)="1","1+2 kvartal",LEFT(A5720,1)="2","1+2 kvartal",LEFT(A5720,1)="3","3+4 kvartal",LEFT(A5720,1)="4","3+4 kvartal")</f>
        <v>3+4 kvartal</v>
      </c>
      <c r="D5720" s="3" t="s">
        <v>3</v>
      </c>
      <c r="E5720" s="3" t="s">
        <v>21</v>
      </c>
      <c r="F5720" s="4">
        <v>8261</v>
      </c>
      <c r="G5720" s="14">
        <v>11.4</v>
      </c>
    </row>
    <row r="5721" spans="1:7" x14ac:dyDescent="0.25">
      <c r="A5721" s="3" t="s">
        <v>191</v>
      </c>
      <c r="B5721" s="3">
        <f t="shared" si="89"/>
        <v>2024</v>
      </c>
      <c r="C5721" s="3" t="str" cm="1">
        <f t="array" ref="C5721">_xlfn.IFS(LEFT(A5721,1)="1","1+2 kvartal",LEFT(A5721,1)="2","1+2 kvartal",LEFT(A5721,1)="3","3+4 kvartal",LEFT(A5721,1)="4","3+4 kvartal")</f>
        <v>3+4 kvartal</v>
      </c>
      <c r="D5721" s="3" t="s">
        <v>3</v>
      </c>
      <c r="E5721" s="3" t="s">
        <v>22</v>
      </c>
      <c r="F5721" s="4">
        <v>8953</v>
      </c>
      <c r="G5721" s="14">
        <v>25.7</v>
      </c>
    </row>
    <row r="5722" spans="1:7" x14ac:dyDescent="0.25">
      <c r="A5722" s="3" t="s">
        <v>191</v>
      </c>
      <c r="B5722" s="3">
        <f t="shared" si="89"/>
        <v>2024</v>
      </c>
      <c r="C5722" s="3" t="str" cm="1">
        <f t="array" ref="C5722">_xlfn.IFS(LEFT(A5722,1)="1","1+2 kvartal",LEFT(A5722,1)="2","1+2 kvartal",LEFT(A5722,1)="3","3+4 kvartal",LEFT(A5722,1)="4","3+4 kvartal")</f>
        <v>3+4 kvartal</v>
      </c>
      <c r="D5722" s="3" t="s">
        <v>3</v>
      </c>
      <c r="E5722" s="3" t="s">
        <v>23</v>
      </c>
      <c r="F5722" s="4">
        <v>5132</v>
      </c>
      <c r="G5722" s="4">
        <v>18</v>
      </c>
    </row>
    <row r="5723" spans="1:7" x14ac:dyDescent="0.25">
      <c r="A5723" s="3" t="s">
        <v>191</v>
      </c>
      <c r="B5723" s="3">
        <f t="shared" si="89"/>
        <v>2024</v>
      </c>
      <c r="C5723" s="3" t="str" cm="1">
        <f t="array" ref="C5723">_xlfn.IFS(LEFT(A5723,1)="1","1+2 kvartal",LEFT(A5723,1)="2","1+2 kvartal",LEFT(A5723,1)="3","3+4 kvartal",LEFT(A5723,1)="4","3+4 kvartal")</f>
        <v>3+4 kvartal</v>
      </c>
      <c r="D5723" s="3" t="s">
        <v>3</v>
      </c>
      <c r="E5723" s="3" t="s">
        <v>24</v>
      </c>
      <c r="F5723" s="4">
        <v>3102</v>
      </c>
      <c r="G5723" s="14">
        <v>12.3</v>
      </c>
    </row>
    <row r="5724" spans="1:7" x14ac:dyDescent="0.25">
      <c r="A5724" s="3" t="s">
        <v>191</v>
      </c>
      <c r="B5724" s="3">
        <f t="shared" si="89"/>
        <v>2024</v>
      </c>
      <c r="C5724" s="3" t="str" cm="1">
        <f t="array" ref="C5724">_xlfn.IFS(LEFT(A5724,1)="1","1+2 kvartal",LEFT(A5724,1)="2","1+2 kvartal",LEFT(A5724,1)="3","3+4 kvartal",LEFT(A5724,1)="4","3+4 kvartal")</f>
        <v>3+4 kvartal</v>
      </c>
      <c r="D5724" s="3" t="s">
        <v>3</v>
      </c>
      <c r="E5724" s="3" t="s">
        <v>25</v>
      </c>
      <c r="F5724" s="4">
        <v>7384</v>
      </c>
      <c r="G5724" s="14">
        <v>23.4</v>
      </c>
    </row>
    <row r="5725" spans="1:7" x14ac:dyDescent="0.25">
      <c r="A5725" s="3" t="s">
        <v>191</v>
      </c>
      <c r="B5725" s="3">
        <f t="shared" si="89"/>
        <v>2024</v>
      </c>
      <c r="C5725" s="3" t="str" cm="1">
        <f t="array" ref="C5725">_xlfn.IFS(LEFT(A5725,1)="1","1+2 kvartal",LEFT(A5725,1)="2","1+2 kvartal",LEFT(A5725,1)="3","3+4 kvartal",LEFT(A5725,1)="4","3+4 kvartal")</f>
        <v>3+4 kvartal</v>
      </c>
      <c r="D5725" s="3" t="s">
        <v>3</v>
      </c>
      <c r="E5725" s="3" t="s">
        <v>26</v>
      </c>
      <c r="F5725" s="4">
        <v>4233</v>
      </c>
      <c r="G5725" s="14">
        <v>9.1</v>
      </c>
    </row>
    <row r="5726" spans="1:7" x14ac:dyDescent="0.25">
      <c r="A5726" s="3" t="s">
        <v>191</v>
      </c>
      <c r="B5726" s="3">
        <f t="shared" si="89"/>
        <v>2024</v>
      </c>
      <c r="C5726" s="3" t="str" cm="1">
        <f t="array" ref="C5726">_xlfn.IFS(LEFT(A5726,1)="1","1+2 kvartal",LEFT(A5726,1)="2","1+2 kvartal",LEFT(A5726,1)="3","3+4 kvartal",LEFT(A5726,1)="4","3+4 kvartal")</f>
        <v>3+4 kvartal</v>
      </c>
      <c r="D5726" s="3" t="s">
        <v>3</v>
      </c>
      <c r="E5726" s="3" t="s">
        <v>27</v>
      </c>
      <c r="F5726" s="4">
        <v>6480</v>
      </c>
      <c r="G5726" s="4">
        <v>14</v>
      </c>
    </row>
    <row r="5727" spans="1:7" x14ac:dyDescent="0.25">
      <c r="A5727" s="3" t="s">
        <v>191</v>
      </c>
      <c r="B5727" s="3">
        <f t="shared" si="89"/>
        <v>2024</v>
      </c>
      <c r="C5727" s="3" t="str" cm="1">
        <f t="array" ref="C5727">_xlfn.IFS(LEFT(A5727,1)="1","1+2 kvartal",LEFT(A5727,1)="2","1+2 kvartal",LEFT(A5727,1)="3","3+4 kvartal",LEFT(A5727,1)="4","3+4 kvartal")</f>
        <v>3+4 kvartal</v>
      </c>
      <c r="D5727" s="3" t="s">
        <v>3</v>
      </c>
      <c r="E5727" s="3" t="s">
        <v>28</v>
      </c>
      <c r="F5727" s="4">
        <v>2614</v>
      </c>
      <c r="G5727" s="14">
        <v>16.7</v>
      </c>
    </row>
    <row r="5728" spans="1:7" x14ac:dyDescent="0.25">
      <c r="A5728" s="3" t="s">
        <v>191</v>
      </c>
      <c r="B5728" s="3">
        <f t="shared" si="89"/>
        <v>2024</v>
      </c>
      <c r="C5728" s="3" t="str" cm="1">
        <f t="array" ref="C5728">_xlfn.IFS(LEFT(A5728,1)="1","1+2 kvartal",LEFT(A5728,1)="2","1+2 kvartal",LEFT(A5728,1)="3","3+4 kvartal",LEFT(A5728,1)="4","3+4 kvartal")</f>
        <v>3+4 kvartal</v>
      </c>
      <c r="D5728" s="3" t="s">
        <v>3</v>
      </c>
      <c r="E5728" s="3" t="s">
        <v>29</v>
      </c>
      <c r="F5728" s="4">
        <v>5105</v>
      </c>
      <c r="G5728" s="14">
        <v>15.9</v>
      </c>
    </row>
    <row r="5729" spans="1:7" x14ac:dyDescent="0.25">
      <c r="A5729" s="3" t="s">
        <v>191</v>
      </c>
      <c r="B5729" s="3">
        <f t="shared" si="89"/>
        <v>2024</v>
      </c>
      <c r="C5729" s="3" t="str" cm="1">
        <f t="array" ref="C5729">_xlfn.IFS(LEFT(A5729,1)="1","1+2 kvartal",LEFT(A5729,1)="2","1+2 kvartal",LEFT(A5729,1)="3","3+4 kvartal",LEFT(A5729,1)="4","3+4 kvartal")</f>
        <v>3+4 kvartal</v>
      </c>
      <c r="D5729" s="3" t="s">
        <v>3</v>
      </c>
      <c r="E5729" s="3" t="s">
        <v>30</v>
      </c>
      <c r="F5729" s="4">
        <v>4435</v>
      </c>
      <c r="G5729" s="14">
        <v>17.8</v>
      </c>
    </row>
    <row r="5730" spans="1:7" x14ac:dyDescent="0.25">
      <c r="A5730" s="3" t="s">
        <v>191</v>
      </c>
      <c r="B5730" s="3">
        <f t="shared" si="89"/>
        <v>2024</v>
      </c>
      <c r="C5730" s="3" t="str" cm="1">
        <f t="array" ref="C5730">_xlfn.IFS(LEFT(A5730,1)="1","1+2 kvartal",LEFT(A5730,1)="2","1+2 kvartal",LEFT(A5730,1)="3","3+4 kvartal",LEFT(A5730,1)="4","3+4 kvartal")</f>
        <v>3+4 kvartal</v>
      </c>
      <c r="D5730" s="3" t="s">
        <v>3</v>
      </c>
      <c r="E5730" s="3" t="s">
        <v>31</v>
      </c>
      <c r="F5730" s="4">
        <v>9499</v>
      </c>
      <c r="G5730" s="14">
        <v>26.3</v>
      </c>
    </row>
    <row r="5731" spans="1:7" x14ac:dyDescent="0.25">
      <c r="A5731" s="3" t="s">
        <v>191</v>
      </c>
      <c r="B5731" s="3">
        <f t="shared" si="89"/>
        <v>2024</v>
      </c>
      <c r="C5731" s="3" t="str" cm="1">
        <f t="array" ref="C5731">_xlfn.IFS(LEFT(A5731,1)="1","1+2 kvartal",LEFT(A5731,1)="2","1+2 kvartal",LEFT(A5731,1)="3","3+4 kvartal",LEFT(A5731,1)="4","3+4 kvartal")</f>
        <v>3+4 kvartal</v>
      </c>
      <c r="D5731" s="3" t="s">
        <v>3</v>
      </c>
      <c r="E5731" s="3" t="s">
        <v>32</v>
      </c>
      <c r="F5731" s="4">
        <v>8183</v>
      </c>
      <c r="G5731" s="14">
        <v>23.9</v>
      </c>
    </row>
    <row r="5732" spans="1:7" x14ac:dyDescent="0.25">
      <c r="A5732" s="3" t="s">
        <v>191</v>
      </c>
      <c r="B5732" s="3">
        <f t="shared" si="89"/>
        <v>2024</v>
      </c>
      <c r="C5732" s="3" t="str" cm="1">
        <f t="array" ref="C5732">_xlfn.IFS(LEFT(A5732,1)="1","1+2 kvartal",LEFT(A5732,1)="2","1+2 kvartal",LEFT(A5732,1)="3","3+4 kvartal",LEFT(A5732,1)="4","3+4 kvartal")</f>
        <v>3+4 kvartal</v>
      </c>
      <c r="D5732" s="3" t="s">
        <v>3</v>
      </c>
      <c r="E5732" s="3" t="s">
        <v>33</v>
      </c>
      <c r="F5732" s="4">
        <v>4059</v>
      </c>
      <c r="G5732" s="14">
        <v>21.5</v>
      </c>
    </row>
    <row r="5733" spans="1:7" x14ac:dyDescent="0.25">
      <c r="A5733" s="3" t="s">
        <v>191</v>
      </c>
      <c r="B5733" s="3">
        <f t="shared" si="89"/>
        <v>2024</v>
      </c>
      <c r="C5733" s="3" t="str" cm="1">
        <f t="array" ref="C5733">_xlfn.IFS(LEFT(A5733,1)="1","1+2 kvartal",LEFT(A5733,1)="2","1+2 kvartal",LEFT(A5733,1)="3","3+4 kvartal",LEFT(A5733,1)="4","3+4 kvartal")</f>
        <v>3+4 kvartal</v>
      </c>
      <c r="D5733" s="3" t="s">
        <v>3</v>
      </c>
      <c r="E5733" s="3" t="s">
        <v>34</v>
      </c>
      <c r="F5733" s="4">
        <v>5816</v>
      </c>
      <c r="G5733" s="14">
        <v>19.399999999999999</v>
      </c>
    </row>
    <row r="5734" spans="1:7" x14ac:dyDescent="0.25">
      <c r="A5734" s="3" t="s">
        <v>191</v>
      </c>
      <c r="B5734" s="3">
        <f t="shared" si="89"/>
        <v>2024</v>
      </c>
      <c r="C5734" s="3" t="str" cm="1">
        <f t="array" ref="C5734">_xlfn.IFS(LEFT(A5734,1)="1","1+2 kvartal",LEFT(A5734,1)="2","1+2 kvartal",LEFT(A5734,1)="3","3+4 kvartal",LEFT(A5734,1)="4","3+4 kvartal")</f>
        <v>3+4 kvartal</v>
      </c>
      <c r="D5734" s="3" t="s">
        <v>3</v>
      </c>
      <c r="E5734" s="3" t="s">
        <v>35</v>
      </c>
      <c r="F5734" s="4">
        <v>6855</v>
      </c>
      <c r="G5734" s="14">
        <v>17.7</v>
      </c>
    </row>
    <row r="5735" spans="1:7" x14ac:dyDescent="0.25">
      <c r="A5735" s="3" t="s">
        <v>191</v>
      </c>
      <c r="B5735" s="3">
        <f t="shared" si="89"/>
        <v>2024</v>
      </c>
      <c r="C5735" s="3" t="str" cm="1">
        <f t="array" ref="C5735">_xlfn.IFS(LEFT(A5735,1)="1","1+2 kvartal",LEFT(A5735,1)="2","1+2 kvartal",LEFT(A5735,1)="3","3+4 kvartal",LEFT(A5735,1)="4","3+4 kvartal")</f>
        <v>3+4 kvartal</v>
      </c>
      <c r="D5735" s="3" t="s">
        <v>3</v>
      </c>
      <c r="E5735" s="3" t="s">
        <v>36</v>
      </c>
      <c r="F5735" s="4">
        <v>3266</v>
      </c>
      <c r="G5735" s="14">
        <v>17.100000000000001</v>
      </c>
    </row>
    <row r="5736" spans="1:7" x14ac:dyDescent="0.25">
      <c r="A5736" s="3" t="s">
        <v>191</v>
      </c>
      <c r="B5736" s="3">
        <f t="shared" si="89"/>
        <v>2024</v>
      </c>
      <c r="C5736" s="3" t="str" cm="1">
        <f t="array" ref="C5736">_xlfn.IFS(LEFT(A5736,1)="1","1+2 kvartal",LEFT(A5736,1)="2","1+2 kvartal",LEFT(A5736,1)="3","3+4 kvartal",LEFT(A5736,1)="4","3+4 kvartal")</f>
        <v>3+4 kvartal</v>
      </c>
      <c r="D5736" s="3" t="s">
        <v>3</v>
      </c>
      <c r="E5736" s="3" t="s">
        <v>37</v>
      </c>
      <c r="F5736" s="4">
        <v>11986</v>
      </c>
      <c r="G5736" s="14">
        <v>21.1</v>
      </c>
    </row>
    <row r="5737" spans="1:7" x14ac:dyDescent="0.25">
      <c r="A5737" s="3" t="s">
        <v>191</v>
      </c>
      <c r="B5737" s="3">
        <f t="shared" si="89"/>
        <v>2024</v>
      </c>
      <c r="C5737" s="3" t="str" cm="1">
        <f t="array" ref="C5737">_xlfn.IFS(LEFT(A5737,1)="1","1+2 kvartal",LEFT(A5737,1)="2","1+2 kvartal",LEFT(A5737,1)="3","3+4 kvartal",LEFT(A5737,1)="4","3+4 kvartal")</f>
        <v>3+4 kvartal</v>
      </c>
      <c r="D5737" s="3" t="s">
        <v>3</v>
      </c>
      <c r="E5737" s="3" t="s">
        <v>38</v>
      </c>
      <c r="F5737" s="4">
        <v>4908</v>
      </c>
      <c r="G5737" s="4">
        <v>14</v>
      </c>
    </row>
    <row r="5738" spans="1:7" x14ac:dyDescent="0.25">
      <c r="A5738" s="3" t="s">
        <v>191</v>
      </c>
      <c r="B5738" s="3">
        <f t="shared" si="89"/>
        <v>2024</v>
      </c>
      <c r="C5738" s="3" t="str" cm="1">
        <f t="array" ref="C5738">_xlfn.IFS(LEFT(A5738,1)="1","1+2 kvartal",LEFT(A5738,1)="2","1+2 kvartal",LEFT(A5738,1)="3","3+4 kvartal",LEFT(A5738,1)="4","3+4 kvartal")</f>
        <v>3+4 kvartal</v>
      </c>
      <c r="D5738" s="3" t="s">
        <v>3</v>
      </c>
      <c r="E5738" s="3" t="s">
        <v>39</v>
      </c>
      <c r="F5738" s="4">
        <v>9474</v>
      </c>
      <c r="G5738" s="14">
        <v>24.5</v>
      </c>
    </row>
    <row r="5739" spans="1:7" x14ac:dyDescent="0.25">
      <c r="A5739" s="3" t="s">
        <v>191</v>
      </c>
      <c r="B5739" s="3">
        <f t="shared" si="89"/>
        <v>2024</v>
      </c>
      <c r="C5739" s="3" t="str" cm="1">
        <f t="array" ref="C5739">_xlfn.IFS(LEFT(A5739,1)="1","1+2 kvartal",LEFT(A5739,1)="2","1+2 kvartal",LEFT(A5739,1)="3","3+4 kvartal",LEFT(A5739,1)="4","3+4 kvartal")</f>
        <v>3+4 kvartal</v>
      </c>
      <c r="D5739" s="3" t="s">
        <v>3</v>
      </c>
      <c r="E5739" s="3" t="s">
        <v>40</v>
      </c>
      <c r="F5739" s="4">
        <v>9486</v>
      </c>
      <c r="G5739" s="14">
        <v>20.3</v>
      </c>
    </row>
    <row r="5740" spans="1:7" x14ac:dyDescent="0.25">
      <c r="A5740" s="3" t="s">
        <v>191</v>
      </c>
      <c r="B5740" s="3">
        <f t="shared" si="89"/>
        <v>2024</v>
      </c>
      <c r="C5740" s="3" t="str" cm="1">
        <f t="array" ref="C5740">_xlfn.IFS(LEFT(A5740,1)="1","1+2 kvartal",LEFT(A5740,1)="2","1+2 kvartal",LEFT(A5740,1)="3","3+4 kvartal",LEFT(A5740,1)="4","3+4 kvartal")</f>
        <v>3+4 kvartal</v>
      </c>
      <c r="D5740" s="3" t="s">
        <v>3</v>
      </c>
      <c r="E5740" s="3" t="s">
        <v>41</v>
      </c>
      <c r="F5740" s="4">
        <v>7520</v>
      </c>
      <c r="G5740" s="14">
        <v>20.5</v>
      </c>
    </row>
    <row r="5741" spans="1:7" x14ac:dyDescent="0.25">
      <c r="A5741" s="3" t="s">
        <v>191</v>
      </c>
      <c r="B5741" s="3">
        <f t="shared" si="89"/>
        <v>2024</v>
      </c>
      <c r="C5741" s="3" t="str" cm="1">
        <f t="array" ref="C5741">_xlfn.IFS(LEFT(A5741,1)="1","1+2 kvartal",LEFT(A5741,1)="2","1+2 kvartal",LEFT(A5741,1)="3","3+4 kvartal",LEFT(A5741,1)="4","3+4 kvartal")</f>
        <v>3+4 kvartal</v>
      </c>
      <c r="D5741" s="3" t="s">
        <v>3</v>
      </c>
      <c r="E5741" s="3" t="s">
        <v>42</v>
      </c>
      <c r="F5741" s="4">
        <v>13428</v>
      </c>
      <c r="G5741" s="14">
        <v>21.4</v>
      </c>
    </row>
    <row r="5742" spans="1:7" x14ac:dyDescent="0.25">
      <c r="A5742" s="3" t="s">
        <v>191</v>
      </c>
      <c r="B5742" s="3">
        <f t="shared" si="89"/>
        <v>2024</v>
      </c>
      <c r="C5742" s="3" t="str" cm="1">
        <f t="array" ref="C5742">_xlfn.IFS(LEFT(A5742,1)="1","1+2 kvartal",LEFT(A5742,1)="2","1+2 kvartal",LEFT(A5742,1)="3","3+4 kvartal",LEFT(A5742,1)="4","3+4 kvartal")</f>
        <v>3+4 kvartal</v>
      </c>
      <c r="D5742" s="3" t="s">
        <v>3</v>
      </c>
      <c r="E5742" s="3" t="s">
        <v>43</v>
      </c>
      <c r="F5742" s="4">
        <v>6011</v>
      </c>
      <c r="G5742" s="14">
        <v>17.399999999999999</v>
      </c>
    </row>
    <row r="5743" spans="1:7" x14ac:dyDescent="0.25">
      <c r="A5743" s="3" t="s">
        <v>191</v>
      </c>
      <c r="B5743" s="3">
        <f t="shared" si="89"/>
        <v>2024</v>
      </c>
      <c r="C5743" s="3" t="str" cm="1">
        <f t="array" ref="C5743">_xlfn.IFS(LEFT(A5743,1)="1","1+2 kvartal",LEFT(A5743,1)="2","1+2 kvartal",LEFT(A5743,1)="3","3+4 kvartal",LEFT(A5743,1)="4","3+4 kvartal")</f>
        <v>3+4 kvartal</v>
      </c>
      <c r="D5743" s="3" t="s">
        <v>3</v>
      </c>
      <c r="E5743" s="3" t="s">
        <v>44</v>
      </c>
      <c r="F5743" s="4">
        <v>6525</v>
      </c>
      <c r="G5743" s="4">
        <v>17</v>
      </c>
    </row>
    <row r="5744" spans="1:7" x14ac:dyDescent="0.25">
      <c r="A5744" s="3" t="s">
        <v>191</v>
      </c>
      <c r="B5744" s="3">
        <f t="shared" si="89"/>
        <v>2024</v>
      </c>
      <c r="C5744" s="3" t="str" cm="1">
        <f t="array" ref="C5744">_xlfn.IFS(LEFT(A5744,1)="1","1+2 kvartal",LEFT(A5744,1)="2","1+2 kvartal",LEFT(A5744,1)="3","3+4 kvartal",LEFT(A5744,1)="4","3+4 kvartal")</f>
        <v>3+4 kvartal</v>
      </c>
      <c r="D5744" s="3" t="s">
        <v>3</v>
      </c>
      <c r="E5744" s="3" t="s">
        <v>45</v>
      </c>
      <c r="F5744" s="4">
        <v>1504</v>
      </c>
      <c r="G5744" s="14">
        <v>10.7</v>
      </c>
    </row>
    <row r="5745" spans="1:7" x14ac:dyDescent="0.25">
      <c r="A5745" s="3" t="s">
        <v>191</v>
      </c>
      <c r="B5745" s="3">
        <f t="shared" si="89"/>
        <v>2024</v>
      </c>
      <c r="C5745" s="3" t="str" cm="1">
        <f t="array" ref="C5745">_xlfn.IFS(LEFT(A5745,1)="1","1+2 kvartal",LEFT(A5745,1)="2","1+2 kvartal",LEFT(A5745,1)="3","3+4 kvartal",LEFT(A5745,1)="4","3+4 kvartal")</f>
        <v>3+4 kvartal</v>
      </c>
      <c r="D5745" s="3" t="s">
        <v>3</v>
      </c>
      <c r="E5745" s="3" t="s">
        <v>46</v>
      </c>
      <c r="F5745" s="4">
        <v>5574</v>
      </c>
      <c r="G5745" s="14">
        <v>20.8</v>
      </c>
    </row>
    <row r="5746" spans="1:7" x14ac:dyDescent="0.25">
      <c r="A5746" s="3" t="s">
        <v>191</v>
      </c>
      <c r="B5746" s="3">
        <f t="shared" si="89"/>
        <v>2024</v>
      </c>
      <c r="C5746" s="3" t="str" cm="1">
        <f t="array" ref="C5746">_xlfn.IFS(LEFT(A5746,1)="1","1+2 kvartal",LEFT(A5746,1)="2","1+2 kvartal",LEFT(A5746,1)="3","3+4 kvartal",LEFT(A5746,1)="4","3+4 kvartal")</f>
        <v>3+4 kvartal</v>
      </c>
      <c r="D5746" s="3" t="s">
        <v>3</v>
      </c>
      <c r="E5746" s="3" t="s">
        <v>47</v>
      </c>
      <c r="F5746" s="4">
        <v>3228</v>
      </c>
      <c r="G5746" s="14">
        <v>20.6</v>
      </c>
    </row>
    <row r="5747" spans="1:7" x14ac:dyDescent="0.25">
      <c r="A5747" s="3" t="s">
        <v>191</v>
      </c>
      <c r="B5747" s="3">
        <f t="shared" si="89"/>
        <v>2024</v>
      </c>
      <c r="C5747" s="3" t="str" cm="1">
        <f t="array" ref="C5747">_xlfn.IFS(LEFT(A5747,1)="1","1+2 kvartal",LEFT(A5747,1)="2","1+2 kvartal",LEFT(A5747,1)="3","3+4 kvartal",LEFT(A5747,1)="4","3+4 kvartal")</f>
        <v>3+4 kvartal</v>
      </c>
      <c r="D5747" s="3" t="s">
        <v>3</v>
      </c>
      <c r="E5747" s="3" t="s">
        <v>48</v>
      </c>
      <c r="F5747" s="4">
        <v>5401</v>
      </c>
      <c r="G5747" s="14">
        <v>23.6</v>
      </c>
    </row>
    <row r="5748" spans="1:7" x14ac:dyDescent="0.25">
      <c r="A5748" s="3" t="s">
        <v>191</v>
      </c>
      <c r="B5748" s="3">
        <f t="shared" si="89"/>
        <v>2024</v>
      </c>
      <c r="C5748" s="3" t="str" cm="1">
        <f t="array" ref="C5748">_xlfn.IFS(LEFT(A5748,1)="1","1+2 kvartal",LEFT(A5748,1)="2","1+2 kvartal",LEFT(A5748,1)="3","3+4 kvartal",LEFT(A5748,1)="4","3+4 kvartal")</f>
        <v>3+4 kvartal</v>
      </c>
      <c r="D5748" s="3" t="s">
        <v>3</v>
      </c>
      <c r="E5748" s="3" t="s">
        <v>49</v>
      </c>
      <c r="F5748" s="4">
        <v>7340</v>
      </c>
      <c r="G5748" s="14">
        <v>24.6</v>
      </c>
    </row>
    <row r="5749" spans="1:7" x14ac:dyDescent="0.25">
      <c r="A5749" s="3" t="s">
        <v>191</v>
      </c>
      <c r="B5749" s="3">
        <f t="shared" si="89"/>
        <v>2024</v>
      </c>
      <c r="C5749" s="3" t="str" cm="1">
        <f t="array" ref="C5749">_xlfn.IFS(LEFT(A5749,1)="1","1+2 kvartal",LEFT(A5749,1)="2","1+2 kvartal",LEFT(A5749,1)="3","3+4 kvartal",LEFT(A5749,1)="4","3+4 kvartal")</f>
        <v>3+4 kvartal</v>
      </c>
      <c r="D5749" s="3" t="s">
        <v>3</v>
      </c>
      <c r="E5749" s="3" t="s">
        <v>50</v>
      </c>
      <c r="F5749" s="4">
        <v>3235</v>
      </c>
      <c r="G5749" s="14">
        <v>22.7</v>
      </c>
    </row>
    <row r="5750" spans="1:7" x14ac:dyDescent="0.25">
      <c r="A5750" s="3" t="s">
        <v>191</v>
      </c>
      <c r="B5750" s="3">
        <f t="shared" si="89"/>
        <v>2024</v>
      </c>
      <c r="C5750" s="3" t="str" cm="1">
        <f t="array" ref="C5750">_xlfn.IFS(LEFT(A5750,1)="1","1+2 kvartal",LEFT(A5750,1)="2","1+2 kvartal",LEFT(A5750,1)="3","3+4 kvartal",LEFT(A5750,1)="4","3+4 kvartal")</f>
        <v>3+4 kvartal</v>
      </c>
      <c r="D5750" s="3" t="s">
        <v>3</v>
      </c>
      <c r="E5750" s="3" t="s">
        <v>51</v>
      </c>
      <c r="F5750" s="4">
        <v>11655</v>
      </c>
      <c r="G5750" s="14">
        <v>19.2</v>
      </c>
    </row>
    <row r="5751" spans="1:7" x14ac:dyDescent="0.25">
      <c r="A5751" s="3" t="s">
        <v>191</v>
      </c>
      <c r="B5751" s="3">
        <f t="shared" si="89"/>
        <v>2024</v>
      </c>
      <c r="C5751" s="3" t="str" cm="1">
        <f t="array" ref="C5751">_xlfn.IFS(LEFT(A5751,1)="1","1+2 kvartal",LEFT(A5751,1)="2","1+2 kvartal",LEFT(A5751,1)="3","3+4 kvartal",LEFT(A5751,1)="4","3+4 kvartal")</f>
        <v>3+4 kvartal</v>
      </c>
      <c r="D5751" s="3" t="s">
        <v>3</v>
      </c>
      <c r="E5751" s="3" t="s">
        <v>52</v>
      </c>
      <c r="F5751" s="4">
        <v>59618</v>
      </c>
      <c r="G5751" s="4">
        <v>12</v>
      </c>
    </row>
    <row r="5752" spans="1:7" x14ac:dyDescent="0.25">
      <c r="A5752" s="3" t="s">
        <v>191</v>
      </c>
      <c r="B5752" s="3">
        <f t="shared" si="89"/>
        <v>2024</v>
      </c>
      <c r="C5752" s="3" t="str" cm="1">
        <f t="array" ref="C5752">_xlfn.IFS(LEFT(A5752,1)="1","1+2 kvartal",LEFT(A5752,1)="2","1+2 kvartal",LEFT(A5752,1)="3","3+4 kvartal",LEFT(A5752,1)="4","3+4 kvartal")</f>
        <v>3+4 kvartal</v>
      </c>
      <c r="D5752" s="3" t="s">
        <v>3</v>
      </c>
      <c r="E5752" s="3" t="s">
        <v>53</v>
      </c>
      <c r="F5752" s="4">
        <v>7261</v>
      </c>
      <c r="G5752" s="4">
        <v>18</v>
      </c>
    </row>
    <row r="5753" spans="1:7" x14ac:dyDescent="0.25">
      <c r="A5753" s="3" t="s">
        <v>191</v>
      </c>
      <c r="B5753" s="3">
        <f t="shared" si="89"/>
        <v>2024</v>
      </c>
      <c r="C5753" s="3" t="str" cm="1">
        <f t="array" ref="C5753">_xlfn.IFS(LEFT(A5753,1)="1","1+2 kvartal",LEFT(A5753,1)="2","1+2 kvartal",LEFT(A5753,1)="3","3+4 kvartal",LEFT(A5753,1)="4","3+4 kvartal")</f>
        <v>3+4 kvartal</v>
      </c>
      <c r="D5753" s="3" t="s">
        <v>3</v>
      </c>
      <c r="E5753" s="3" t="s">
        <v>54</v>
      </c>
      <c r="F5753" s="4">
        <v>2089</v>
      </c>
      <c r="G5753" s="14">
        <v>30.8</v>
      </c>
    </row>
    <row r="5754" spans="1:7" x14ac:dyDescent="0.25">
      <c r="A5754" s="3" t="s">
        <v>191</v>
      </c>
      <c r="B5754" s="3">
        <f t="shared" si="89"/>
        <v>2024</v>
      </c>
      <c r="C5754" s="3" t="str" cm="1">
        <f t="array" ref="C5754">_xlfn.IFS(LEFT(A5754,1)="1","1+2 kvartal",LEFT(A5754,1)="2","1+2 kvartal",LEFT(A5754,1)="3","3+4 kvartal",LEFT(A5754,1)="4","3+4 kvartal")</f>
        <v>3+4 kvartal</v>
      </c>
      <c r="D5754" s="3" t="s">
        <v>3</v>
      </c>
      <c r="E5754" s="3" t="s">
        <v>55</v>
      </c>
      <c r="F5754" s="4">
        <v>2834</v>
      </c>
      <c r="G5754" s="14">
        <v>15.9</v>
      </c>
    </row>
    <row r="5755" spans="1:7" x14ac:dyDescent="0.25">
      <c r="A5755" s="3" t="s">
        <v>191</v>
      </c>
      <c r="B5755" s="3">
        <f t="shared" si="89"/>
        <v>2024</v>
      </c>
      <c r="C5755" s="3" t="str" cm="1">
        <f t="array" ref="C5755">_xlfn.IFS(LEFT(A5755,1)="1","1+2 kvartal",LEFT(A5755,1)="2","1+2 kvartal",LEFT(A5755,1)="3","3+4 kvartal",LEFT(A5755,1)="4","3+4 kvartal")</f>
        <v>3+4 kvartal</v>
      </c>
      <c r="D5755" s="3" t="s">
        <v>3</v>
      </c>
      <c r="E5755" s="3" t="s">
        <v>56</v>
      </c>
      <c r="F5755" s="4">
        <v>2627</v>
      </c>
      <c r="G5755" s="4">
        <v>23</v>
      </c>
    </row>
    <row r="5756" spans="1:7" x14ac:dyDescent="0.25">
      <c r="A5756" s="3" t="s">
        <v>191</v>
      </c>
      <c r="B5756" s="3">
        <f t="shared" si="89"/>
        <v>2024</v>
      </c>
      <c r="C5756" s="3" t="str" cm="1">
        <f t="array" ref="C5756">_xlfn.IFS(LEFT(A5756,1)="1","1+2 kvartal",LEFT(A5756,1)="2","1+2 kvartal",LEFT(A5756,1)="3","3+4 kvartal",LEFT(A5756,1)="4","3+4 kvartal")</f>
        <v>3+4 kvartal</v>
      </c>
      <c r="D5756" s="3" t="s">
        <v>3</v>
      </c>
      <c r="E5756" s="3" t="s">
        <v>57</v>
      </c>
      <c r="F5756" s="4">
        <v>7526</v>
      </c>
      <c r="G5756" s="14">
        <v>32.299999999999997</v>
      </c>
    </row>
    <row r="5757" spans="1:7" x14ac:dyDescent="0.25">
      <c r="A5757" s="3" t="s">
        <v>191</v>
      </c>
      <c r="B5757" s="3">
        <f t="shared" si="89"/>
        <v>2024</v>
      </c>
      <c r="C5757" s="3" t="str" cm="1">
        <f t="array" ref="C5757">_xlfn.IFS(LEFT(A5757,1)="1","1+2 kvartal",LEFT(A5757,1)="2","1+2 kvartal",LEFT(A5757,1)="3","3+4 kvartal",LEFT(A5757,1)="4","3+4 kvartal")</f>
        <v>3+4 kvartal</v>
      </c>
      <c r="D5757" s="3" t="s">
        <v>3</v>
      </c>
      <c r="E5757" s="3" t="s">
        <v>58</v>
      </c>
      <c r="F5757" s="4">
        <v>3886</v>
      </c>
      <c r="G5757" s="14">
        <v>10.3</v>
      </c>
    </row>
    <row r="5758" spans="1:7" x14ac:dyDescent="0.25">
      <c r="A5758" s="3" t="s">
        <v>191</v>
      </c>
      <c r="B5758" s="3">
        <f t="shared" si="89"/>
        <v>2024</v>
      </c>
      <c r="C5758" s="3" t="str" cm="1">
        <f t="array" ref="C5758">_xlfn.IFS(LEFT(A5758,1)="1","1+2 kvartal",LEFT(A5758,1)="2","1+2 kvartal",LEFT(A5758,1)="3","3+4 kvartal",LEFT(A5758,1)="4","3+4 kvartal")</f>
        <v>3+4 kvartal</v>
      </c>
      <c r="D5758" s="3" t="s">
        <v>3</v>
      </c>
      <c r="E5758" s="3" t="s">
        <v>59</v>
      </c>
      <c r="F5758" s="4">
        <v>226</v>
      </c>
      <c r="G5758" s="14">
        <v>25.1</v>
      </c>
    </row>
    <row r="5759" spans="1:7" x14ac:dyDescent="0.25">
      <c r="A5759" s="3" t="s">
        <v>191</v>
      </c>
      <c r="B5759" s="3">
        <f t="shared" si="89"/>
        <v>2024</v>
      </c>
      <c r="C5759" s="3" t="str" cm="1">
        <f t="array" ref="C5759">_xlfn.IFS(LEFT(A5759,1)="1","1+2 kvartal",LEFT(A5759,1)="2","1+2 kvartal",LEFT(A5759,1)="3","3+4 kvartal",LEFT(A5759,1)="4","3+4 kvartal")</f>
        <v>3+4 kvartal</v>
      </c>
      <c r="D5759" s="3" t="s">
        <v>3</v>
      </c>
      <c r="E5759" s="3" t="s">
        <v>60</v>
      </c>
      <c r="F5759" s="4">
        <v>5877</v>
      </c>
      <c r="G5759" s="14">
        <v>22.8</v>
      </c>
    </row>
    <row r="5760" spans="1:7" x14ac:dyDescent="0.25">
      <c r="A5760" s="3" t="s">
        <v>191</v>
      </c>
      <c r="B5760" s="3">
        <f t="shared" si="89"/>
        <v>2024</v>
      </c>
      <c r="C5760" s="3" t="str" cm="1">
        <f t="array" ref="C5760">_xlfn.IFS(LEFT(A5760,1)="1","1+2 kvartal",LEFT(A5760,1)="2","1+2 kvartal",LEFT(A5760,1)="3","3+4 kvartal",LEFT(A5760,1)="4","3+4 kvartal")</f>
        <v>3+4 kvartal</v>
      </c>
      <c r="D5760" s="3" t="s">
        <v>3</v>
      </c>
      <c r="E5760" s="3" t="s">
        <v>61</v>
      </c>
      <c r="F5760" s="4">
        <v>4833</v>
      </c>
      <c r="G5760" s="14">
        <v>19.600000000000001</v>
      </c>
    </row>
    <row r="5761" spans="1:7" x14ac:dyDescent="0.25">
      <c r="A5761" s="3" t="s">
        <v>191</v>
      </c>
      <c r="B5761" s="3">
        <f t="shared" si="89"/>
        <v>2024</v>
      </c>
      <c r="C5761" s="3" t="str" cm="1">
        <f t="array" ref="C5761">_xlfn.IFS(LEFT(A5761,1)="1","1+2 kvartal",LEFT(A5761,1)="2","1+2 kvartal",LEFT(A5761,1)="3","3+4 kvartal",LEFT(A5761,1)="4","3+4 kvartal")</f>
        <v>3+4 kvartal</v>
      </c>
      <c r="D5761" s="3" t="s">
        <v>3</v>
      </c>
      <c r="E5761" s="3" t="s">
        <v>62</v>
      </c>
      <c r="F5761" s="4">
        <v>3155</v>
      </c>
      <c r="G5761" s="14">
        <v>26.8</v>
      </c>
    </row>
    <row r="5762" spans="1:7" x14ac:dyDescent="0.25">
      <c r="A5762" s="3" t="s">
        <v>191</v>
      </c>
      <c r="B5762" s="3">
        <f t="shared" si="89"/>
        <v>2024</v>
      </c>
      <c r="C5762" s="3" t="str" cm="1">
        <f t="array" ref="C5762">_xlfn.IFS(LEFT(A5762,1)="1","1+2 kvartal",LEFT(A5762,1)="2","1+2 kvartal",LEFT(A5762,1)="3","3+4 kvartal",LEFT(A5762,1)="4","3+4 kvartal")</f>
        <v>3+4 kvartal</v>
      </c>
      <c r="D5762" s="3" t="s">
        <v>3</v>
      </c>
      <c r="E5762" s="3" t="s">
        <v>63</v>
      </c>
      <c r="F5762" s="4">
        <v>5640</v>
      </c>
      <c r="G5762" s="4">
        <v>25</v>
      </c>
    </row>
    <row r="5763" spans="1:7" x14ac:dyDescent="0.25">
      <c r="A5763" s="3" t="s">
        <v>191</v>
      </c>
      <c r="B5763" s="3">
        <f t="shared" si="89"/>
        <v>2024</v>
      </c>
      <c r="C5763" s="3" t="str" cm="1">
        <f t="array" ref="C5763">_xlfn.IFS(LEFT(A5763,1)="1","1+2 kvartal",LEFT(A5763,1)="2","1+2 kvartal",LEFT(A5763,1)="3","3+4 kvartal",LEFT(A5763,1)="4","3+4 kvartal")</f>
        <v>3+4 kvartal</v>
      </c>
      <c r="D5763" s="3" t="s">
        <v>3</v>
      </c>
      <c r="E5763" s="3" t="s">
        <v>64</v>
      </c>
      <c r="F5763" s="4">
        <v>4168</v>
      </c>
      <c r="G5763" s="14">
        <v>22.9</v>
      </c>
    </row>
    <row r="5764" spans="1:7" x14ac:dyDescent="0.25">
      <c r="A5764" s="3" t="s">
        <v>191</v>
      </c>
      <c r="B5764" s="3">
        <f t="shared" ref="B5764:B5827" si="90">VALUE(RIGHT(A5764,4))</f>
        <v>2024</v>
      </c>
      <c r="C5764" s="3" t="str" cm="1">
        <f t="array" ref="C5764">_xlfn.IFS(LEFT(A5764,1)="1","1+2 kvartal",LEFT(A5764,1)="2","1+2 kvartal",LEFT(A5764,1)="3","3+4 kvartal",LEFT(A5764,1)="4","3+4 kvartal")</f>
        <v>3+4 kvartal</v>
      </c>
      <c r="D5764" s="3" t="s">
        <v>3</v>
      </c>
      <c r="E5764" s="3" t="s">
        <v>65</v>
      </c>
      <c r="F5764" s="4">
        <v>4914</v>
      </c>
      <c r="G5764" s="14">
        <v>25.1</v>
      </c>
    </row>
    <row r="5765" spans="1:7" x14ac:dyDescent="0.25">
      <c r="A5765" s="3" t="s">
        <v>191</v>
      </c>
      <c r="B5765" s="3">
        <f t="shared" si="90"/>
        <v>2024</v>
      </c>
      <c r="C5765" s="3" t="str" cm="1">
        <f t="array" ref="C5765">_xlfn.IFS(LEFT(A5765,1)="1","1+2 kvartal",LEFT(A5765,1)="2","1+2 kvartal",LEFT(A5765,1)="3","3+4 kvartal",LEFT(A5765,1)="4","3+4 kvartal")</f>
        <v>3+4 kvartal</v>
      </c>
      <c r="D5765" s="3" t="s">
        <v>3</v>
      </c>
      <c r="E5765" s="3" t="s">
        <v>66</v>
      </c>
      <c r="F5765" s="4">
        <v>10994</v>
      </c>
      <c r="G5765" s="14">
        <v>20.5</v>
      </c>
    </row>
    <row r="5766" spans="1:7" x14ac:dyDescent="0.25">
      <c r="A5766" s="3" t="s">
        <v>191</v>
      </c>
      <c r="B5766" s="3">
        <f t="shared" si="90"/>
        <v>2024</v>
      </c>
      <c r="C5766" s="3" t="str" cm="1">
        <f t="array" ref="C5766">_xlfn.IFS(LEFT(A5766,1)="1","1+2 kvartal",LEFT(A5766,1)="2","1+2 kvartal",LEFT(A5766,1)="3","3+4 kvartal",LEFT(A5766,1)="4","3+4 kvartal")</f>
        <v>3+4 kvartal</v>
      </c>
      <c r="D5766" s="3" t="s">
        <v>3</v>
      </c>
      <c r="E5766" s="3" t="s">
        <v>67</v>
      </c>
      <c r="F5766" s="4">
        <v>2905</v>
      </c>
      <c r="G5766" s="14">
        <v>20.3</v>
      </c>
    </row>
    <row r="5767" spans="1:7" x14ac:dyDescent="0.25">
      <c r="A5767" s="3" t="s">
        <v>191</v>
      </c>
      <c r="B5767" s="3">
        <f t="shared" si="90"/>
        <v>2024</v>
      </c>
      <c r="C5767" s="3" t="str" cm="1">
        <f t="array" ref="C5767">_xlfn.IFS(LEFT(A5767,1)="1","1+2 kvartal",LEFT(A5767,1)="2","1+2 kvartal",LEFT(A5767,1)="3","3+4 kvartal",LEFT(A5767,1)="4","3+4 kvartal")</f>
        <v>3+4 kvartal</v>
      </c>
      <c r="D5767" s="3" t="s">
        <v>3</v>
      </c>
      <c r="E5767" s="3" t="s">
        <v>68</v>
      </c>
      <c r="F5767" s="4">
        <v>28361</v>
      </c>
      <c r="G5767" s="14">
        <v>19.899999999999999</v>
      </c>
    </row>
    <row r="5768" spans="1:7" x14ac:dyDescent="0.25">
      <c r="A5768" s="3" t="s">
        <v>191</v>
      </c>
      <c r="B5768" s="3">
        <f t="shared" si="90"/>
        <v>2024</v>
      </c>
      <c r="C5768" s="3" t="str" cm="1">
        <f t="array" ref="C5768">_xlfn.IFS(LEFT(A5768,1)="1","1+2 kvartal",LEFT(A5768,1)="2","1+2 kvartal",LEFT(A5768,1)="3","3+4 kvartal",LEFT(A5768,1)="4","3+4 kvartal")</f>
        <v>3+4 kvartal</v>
      </c>
      <c r="D5768" s="3" t="s">
        <v>3</v>
      </c>
      <c r="E5768" s="3" t="s">
        <v>69</v>
      </c>
      <c r="F5768" s="4">
        <v>5104</v>
      </c>
      <c r="G5768" s="14">
        <v>27.4</v>
      </c>
    </row>
    <row r="5769" spans="1:7" x14ac:dyDescent="0.25">
      <c r="A5769" s="3" t="s">
        <v>191</v>
      </c>
      <c r="B5769" s="3">
        <f t="shared" si="90"/>
        <v>2024</v>
      </c>
      <c r="C5769" s="3" t="str" cm="1">
        <f t="array" ref="C5769">_xlfn.IFS(LEFT(A5769,1)="1","1+2 kvartal",LEFT(A5769,1)="2","1+2 kvartal",LEFT(A5769,1)="3","3+4 kvartal",LEFT(A5769,1)="4","3+4 kvartal")</f>
        <v>3+4 kvartal</v>
      </c>
      <c r="D5769" s="3" t="s">
        <v>3</v>
      </c>
      <c r="E5769" s="3" t="s">
        <v>70</v>
      </c>
      <c r="F5769" s="4">
        <v>15312</v>
      </c>
      <c r="G5769" s="4">
        <v>24</v>
      </c>
    </row>
    <row r="5770" spans="1:7" x14ac:dyDescent="0.25">
      <c r="A5770" s="3" t="s">
        <v>191</v>
      </c>
      <c r="B5770" s="3">
        <f t="shared" si="90"/>
        <v>2024</v>
      </c>
      <c r="C5770" s="3" t="str" cm="1">
        <f t="array" ref="C5770">_xlfn.IFS(LEFT(A5770,1)="1","1+2 kvartal",LEFT(A5770,1)="2","1+2 kvartal",LEFT(A5770,1)="3","3+4 kvartal",LEFT(A5770,1)="4","3+4 kvartal")</f>
        <v>3+4 kvartal</v>
      </c>
      <c r="D5770" s="3" t="s">
        <v>3</v>
      </c>
      <c r="E5770" s="3" t="s">
        <v>71</v>
      </c>
      <c r="F5770" s="4">
        <v>3119</v>
      </c>
      <c r="G5770" s="14">
        <v>16.600000000000001</v>
      </c>
    </row>
    <row r="5771" spans="1:7" x14ac:dyDescent="0.25">
      <c r="A5771" s="3" t="s">
        <v>191</v>
      </c>
      <c r="B5771" s="3">
        <f t="shared" si="90"/>
        <v>2024</v>
      </c>
      <c r="C5771" s="3" t="str" cm="1">
        <f t="array" ref="C5771">_xlfn.IFS(LEFT(A5771,1)="1","1+2 kvartal",LEFT(A5771,1)="2","1+2 kvartal",LEFT(A5771,1)="3","3+4 kvartal",LEFT(A5771,1)="4","3+4 kvartal")</f>
        <v>3+4 kvartal</v>
      </c>
      <c r="D5771" s="3" t="s">
        <v>3</v>
      </c>
      <c r="E5771" s="3" t="s">
        <v>72</v>
      </c>
      <c r="F5771" s="4">
        <v>7066</v>
      </c>
      <c r="G5771" s="14">
        <v>20.5</v>
      </c>
    </row>
    <row r="5772" spans="1:7" x14ac:dyDescent="0.25">
      <c r="A5772" s="3" t="s">
        <v>191</v>
      </c>
      <c r="B5772" s="3">
        <f t="shared" si="90"/>
        <v>2024</v>
      </c>
      <c r="C5772" s="3" t="str" cm="1">
        <f t="array" ref="C5772">_xlfn.IFS(LEFT(A5772,1)="1","1+2 kvartal",LEFT(A5772,1)="2","1+2 kvartal",LEFT(A5772,1)="3","3+4 kvartal",LEFT(A5772,1)="4","3+4 kvartal")</f>
        <v>3+4 kvartal</v>
      </c>
      <c r="D5772" s="3" t="s">
        <v>3</v>
      </c>
      <c r="E5772" s="3" t="s">
        <v>73</v>
      </c>
      <c r="F5772" s="4">
        <v>4523</v>
      </c>
      <c r="G5772" s="14">
        <v>18.899999999999999</v>
      </c>
    </row>
    <row r="5773" spans="1:7" x14ac:dyDescent="0.25">
      <c r="A5773" s="3" t="s">
        <v>191</v>
      </c>
      <c r="B5773" s="3">
        <f t="shared" si="90"/>
        <v>2024</v>
      </c>
      <c r="C5773" s="3" t="str" cm="1">
        <f t="array" ref="C5773">_xlfn.IFS(LEFT(A5773,1)="1","1+2 kvartal",LEFT(A5773,1)="2","1+2 kvartal",LEFT(A5773,1)="3","3+4 kvartal",LEFT(A5773,1)="4","3+4 kvartal")</f>
        <v>3+4 kvartal</v>
      </c>
      <c r="D5773" s="3" t="s">
        <v>3</v>
      </c>
      <c r="E5773" s="3" t="s">
        <v>74</v>
      </c>
      <c r="F5773" s="4">
        <v>8729</v>
      </c>
      <c r="G5773" s="14">
        <v>14.9</v>
      </c>
    </row>
    <row r="5774" spans="1:7" x14ac:dyDescent="0.25">
      <c r="A5774" s="3" t="s">
        <v>191</v>
      </c>
      <c r="B5774" s="3">
        <f t="shared" si="90"/>
        <v>2024</v>
      </c>
      <c r="C5774" s="3" t="str" cm="1">
        <f t="array" ref="C5774">_xlfn.IFS(LEFT(A5774,1)="1","1+2 kvartal",LEFT(A5774,1)="2","1+2 kvartal",LEFT(A5774,1)="3","3+4 kvartal",LEFT(A5774,1)="4","3+4 kvartal")</f>
        <v>3+4 kvartal</v>
      </c>
      <c r="D5774" s="3" t="s">
        <v>3</v>
      </c>
      <c r="E5774" s="3" t="s">
        <v>75</v>
      </c>
      <c r="F5774" s="4">
        <v>3531</v>
      </c>
      <c r="G5774" s="14">
        <v>10.4</v>
      </c>
    </row>
    <row r="5775" spans="1:7" x14ac:dyDescent="0.25">
      <c r="A5775" s="3" t="s">
        <v>191</v>
      </c>
      <c r="B5775" s="3">
        <f t="shared" si="90"/>
        <v>2024</v>
      </c>
      <c r="C5775" s="3" t="str" cm="1">
        <f t="array" ref="C5775">_xlfn.IFS(LEFT(A5775,1)="1","1+2 kvartal",LEFT(A5775,1)="2","1+2 kvartal",LEFT(A5775,1)="3","3+4 kvartal",LEFT(A5775,1)="4","3+4 kvartal")</f>
        <v>3+4 kvartal</v>
      </c>
      <c r="D5775" s="3" t="s">
        <v>3</v>
      </c>
      <c r="E5775" s="3" t="s">
        <v>76</v>
      </c>
      <c r="F5775" s="4">
        <v>4548</v>
      </c>
      <c r="G5775" s="14">
        <v>15.7</v>
      </c>
    </row>
    <row r="5776" spans="1:7" x14ac:dyDescent="0.25">
      <c r="A5776" s="3" t="s">
        <v>191</v>
      </c>
      <c r="B5776" s="3">
        <f t="shared" si="90"/>
        <v>2024</v>
      </c>
      <c r="C5776" s="3" t="str" cm="1">
        <f t="array" ref="C5776">_xlfn.IFS(LEFT(A5776,1)="1","1+2 kvartal",LEFT(A5776,1)="2","1+2 kvartal",LEFT(A5776,1)="3","3+4 kvartal",LEFT(A5776,1)="4","3+4 kvartal")</f>
        <v>3+4 kvartal</v>
      </c>
      <c r="D5776" s="3" t="s">
        <v>3</v>
      </c>
      <c r="E5776" s="3" t="s">
        <v>77</v>
      </c>
      <c r="F5776" s="4">
        <v>517</v>
      </c>
      <c r="G5776" s="14">
        <v>25.8</v>
      </c>
    </row>
    <row r="5777" spans="1:7" x14ac:dyDescent="0.25">
      <c r="A5777" s="3" t="s">
        <v>191</v>
      </c>
      <c r="B5777" s="3">
        <f t="shared" si="90"/>
        <v>2024</v>
      </c>
      <c r="C5777" s="3" t="str" cm="1">
        <f t="array" ref="C5777">_xlfn.IFS(LEFT(A5777,1)="1","1+2 kvartal",LEFT(A5777,1)="2","1+2 kvartal",LEFT(A5777,1)="3","3+4 kvartal",LEFT(A5777,1)="4","3+4 kvartal")</f>
        <v>3+4 kvartal</v>
      </c>
      <c r="D5777" s="3" t="s">
        <v>3</v>
      </c>
      <c r="E5777" s="3" t="s">
        <v>78</v>
      </c>
      <c r="F5777" s="4">
        <v>11882</v>
      </c>
      <c r="G5777" s="14">
        <v>18.8</v>
      </c>
    </row>
    <row r="5778" spans="1:7" x14ac:dyDescent="0.25">
      <c r="A5778" s="3" t="s">
        <v>191</v>
      </c>
      <c r="B5778" s="3">
        <f t="shared" si="90"/>
        <v>2024</v>
      </c>
      <c r="C5778" s="3" t="str" cm="1">
        <f t="array" ref="C5778">_xlfn.IFS(LEFT(A5778,1)="1","1+2 kvartal",LEFT(A5778,1)="2","1+2 kvartal",LEFT(A5778,1)="3","3+4 kvartal",LEFT(A5778,1)="4","3+4 kvartal")</f>
        <v>3+4 kvartal</v>
      </c>
      <c r="D5778" s="3" t="s">
        <v>3</v>
      </c>
      <c r="E5778" s="3" t="s">
        <v>79</v>
      </c>
      <c r="F5778" s="4">
        <v>6428</v>
      </c>
      <c r="G5778" s="14">
        <v>16.2</v>
      </c>
    </row>
    <row r="5779" spans="1:7" x14ac:dyDescent="0.25">
      <c r="A5779" s="3" t="s">
        <v>191</v>
      </c>
      <c r="B5779" s="3">
        <f t="shared" si="90"/>
        <v>2024</v>
      </c>
      <c r="C5779" s="3" t="str" cm="1">
        <f t="array" ref="C5779">_xlfn.IFS(LEFT(A5779,1)="1","1+2 kvartal",LEFT(A5779,1)="2","1+2 kvartal",LEFT(A5779,1)="3","3+4 kvartal",LEFT(A5779,1)="4","3+4 kvartal")</f>
        <v>3+4 kvartal</v>
      </c>
      <c r="D5779" s="3" t="s">
        <v>3</v>
      </c>
      <c r="E5779" s="3" t="s">
        <v>80</v>
      </c>
      <c r="F5779" s="4">
        <v>6520</v>
      </c>
      <c r="G5779" s="14">
        <v>23.9</v>
      </c>
    </row>
    <row r="5780" spans="1:7" x14ac:dyDescent="0.25">
      <c r="A5780" s="3" t="s">
        <v>191</v>
      </c>
      <c r="B5780" s="3">
        <f t="shared" si="90"/>
        <v>2024</v>
      </c>
      <c r="C5780" s="3" t="str" cm="1">
        <f t="array" ref="C5780">_xlfn.IFS(LEFT(A5780,1)="1","1+2 kvartal",LEFT(A5780,1)="2","1+2 kvartal",LEFT(A5780,1)="3","3+4 kvartal",LEFT(A5780,1)="4","3+4 kvartal")</f>
        <v>3+4 kvartal</v>
      </c>
      <c r="D5780" s="3" t="s">
        <v>3</v>
      </c>
      <c r="E5780" s="3" t="s">
        <v>81</v>
      </c>
      <c r="F5780" s="4">
        <v>11575</v>
      </c>
      <c r="G5780" s="14">
        <v>22.7</v>
      </c>
    </row>
    <row r="5781" spans="1:7" x14ac:dyDescent="0.25">
      <c r="A5781" s="3" t="s">
        <v>191</v>
      </c>
      <c r="B5781" s="3">
        <f t="shared" si="90"/>
        <v>2024</v>
      </c>
      <c r="C5781" s="3" t="str" cm="1">
        <f t="array" ref="C5781">_xlfn.IFS(LEFT(A5781,1)="1","1+2 kvartal",LEFT(A5781,1)="2","1+2 kvartal",LEFT(A5781,1)="3","3+4 kvartal",LEFT(A5781,1)="4","3+4 kvartal")</f>
        <v>3+4 kvartal</v>
      </c>
      <c r="D5781" s="3" t="s">
        <v>3</v>
      </c>
      <c r="E5781" s="3" t="s">
        <v>82</v>
      </c>
      <c r="F5781" s="4">
        <v>1886</v>
      </c>
      <c r="G5781" s="14">
        <v>12.5</v>
      </c>
    </row>
    <row r="5782" spans="1:7" x14ac:dyDescent="0.25">
      <c r="A5782" s="3" t="s">
        <v>191</v>
      </c>
      <c r="B5782" s="3">
        <f t="shared" si="90"/>
        <v>2024</v>
      </c>
      <c r="C5782" s="3" t="str" cm="1">
        <f t="array" ref="C5782">_xlfn.IFS(LEFT(A5782,1)="1","1+2 kvartal",LEFT(A5782,1)="2","1+2 kvartal",LEFT(A5782,1)="3","3+4 kvartal",LEFT(A5782,1)="4","3+4 kvartal")</f>
        <v>3+4 kvartal</v>
      </c>
      <c r="D5782" s="3" t="s">
        <v>3</v>
      </c>
      <c r="E5782" s="3" t="s">
        <v>83</v>
      </c>
      <c r="F5782" s="4">
        <v>4002</v>
      </c>
      <c r="G5782" s="4">
        <v>21</v>
      </c>
    </row>
    <row r="5783" spans="1:7" x14ac:dyDescent="0.25">
      <c r="A5783" s="3" t="s">
        <v>191</v>
      </c>
      <c r="B5783" s="3">
        <f t="shared" si="90"/>
        <v>2024</v>
      </c>
      <c r="C5783" s="3" t="str" cm="1">
        <f t="array" ref="C5783">_xlfn.IFS(LEFT(A5783,1)="1","1+2 kvartal",LEFT(A5783,1)="2","1+2 kvartal",LEFT(A5783,1)="3","3+4 kvartal",LEFT(A5783,1)="4","3+4 kvartal")</f>
        <v>3+4 kvartal</v>
      </c>
      <c r="D5783" s="3" t="s">
        <v>3</v>
      </c>
      <c r="E5783" s="3" t="s">
        <v>84</v>
      </c>
      <c r="F5783" s="4">
        <v>2819</v>
      </c>
      <c r="G5783" s="14">
        <v>19.7</v>
      </c>
    </row>
    <row r="5784" spans="1:7" x14ac:dyDescent="0.25">
      <c r="A5784" s="3" t="s">
        <v>191</v>
      </c>
      <c r="B5784" s="3">
        <f t="shared" si="90"/>
        <v>2024</v>
      </c>
      <c r="C5784" s="3" t="str" cm="1">
        <f t="array" ref="C5784">_xlfn.IFS(LEFT(A5784,1)="1","1+2 kvartal",LEFT(A5784,1)="2","1+2 kvartal",LEFT(A5784,1)="3","3+4 kvartal",LEFT(A5784,1)="4","3+4 kvartal")</f>
        <v>3+4 kvartal</v>
      </c>
      <c r="D5784" s="3" t="s">
        <v>3</v>
      </c>
      <c r="E5784" s="3" t="s">
        <v>85</v>
      </c>
      <c r="F5784" s="4">
        <v>2808</v>
      </c>
      <c r="G5784" s="14">
        <v>22.9</v>
      </c>
    </row>
    <row r="5785" spans="1:7" x14ac:dyDescent="0.25">
      <c r="A5785" s="3" t="s">
        <v>191</v>
      </c>
      <c r="B5785" s="3">
        <f t="shared" si="90"/>
        <v>2024</v>
      </c>
      <c r="C5785" s="3" t="str" cm="1">
        <f t="array" ref="C5785">_xlfn.IFS(LEFT(A5785,1)="1","1+2 kvartal",LEFT(A5785,1)="2","1+2 kvartal",LEFT(A5785,1)="3","3+4 kvartal",LEFT(A5785,1)="4","3+4 kvartal")</f>
        <v>3+4 kvartal</v>
      </c>
      <c r="D5785" s="3" t="s">
        <v>3</v>
      </c>
      <c r="E5785" s="3" t="s">
        <v>86</v>
      </c>
      <c r="F5785" s="4">
        <v>8286</v>
      </c>
      <c r="G5785" s="14">
        <v>22.9</v>
      </c>
    </row>
    <row r="5786" spans="1:7" x14ac:dyDescent="0.25">
      <c r="A5786" s="3" t="s">
        <v>191</v>
      </c>
      <c r="B5786" s="3">
        <f t="shared" si="90"/>
        <v>2024</v>
      </c>
      <c r="C5786" s="3" t="str" cm="1">
        <f t="array" ref="C5786">_xlfn.IFS(LEFT(A5786,1)="1","1+2 kvartal",LEFT(A5786,1)="2","1+2 kvartal",LEFT(A5786,1)="3","3+4 kvartal",LEFT(A5786,1)="4","3+4 kvartal")</f>
        <v>3+4 kvartal</v>
      </c>
      <c r="D5786" s="3" t="s">
        <v>3</v>
      </c>
      <c r="E5786" s="3" t="s">
        <v>87</v>
      </c>
      <c r="F5786" s="4">
        <v>5457</v>
      </c>
      <c r="G5786" s="14">
        <v>21.1</v>
      </c>
    </row>
    <row r="5787" spans="1:7" x14ac:dyDescent="0.25">
      <c r="A5787" s="3" t="s">
        <v>191</v>
      </c>
      <c r="B5787" s="3">
        <f t="shared" si="90"/>
        <v>2024</v>
      </c>
      <c r="C5787" s="3" t="str" cm="1">
        <f t="array" ref="C5787">_xlfn.IFS(LEFT(A5787,1)="1","1+2 kvartal",LEFT(A5787,1)="2","1+2 kvartal",LEFT(A5787,1)="3","3+4 kvartal",LEFT(A5787,1)="4","3+4 kvartal")</f>
        <v>3+4 kvartal</v>
      </c>
      <c r="D5787" s="3" t="s">
        <v>3</v>
      </c>
      <c r="E5787" s="3" t="s">
        <v>88</v>
      </c>
      <c r="F5787" s="4">
        <v>10395</v>
      </c>
      <c r="G5787" s="14">
        <v>22.9</v>
      </c>
    </row>
    <row r="5788" spans="1:7" x14ac:dyDescent="0.25">
      <c r="A5788" s="3" t="s">
        <v>191</v>
      </c>
      <c r="B5788" s="3">
        <f t="shared" si="90"/>
        <v>2024</v>
      </c>
      <c r="C5788" s="3" t="str" cm="1">
        <f t="array" ref="C5788">_xlfn.IFS(LEFT(A5788,1)="1","1+2 kvartal",LEFT(A5788,1)="2","1+2 kvartal",LEFT(A5788,1)="3","3+4 kvartal",LEFT(A5788,1)="4","3+4 kvartal")</f>
        <v>3+4 kvartal</v>
      </c>
      <c r="D5788" s="3" t="s">
        <v>3</v>
      </c>
      <c r="E5788" s="3" t="s">
        <v>89</v>
      </c>
      <c r="F5788" s="4">
        <v>6022</v>
      </c>
      <c r="G5788" s="14">
        <v>23.2</v>
      </c>
    </row>
    <row r="5789" spans="1:7" x14ac:dyDescent="0.25">
      <c r="A5789" s="3" t="s">
        <v>191</v>
      </c>
      <c r="B5789" s="3">
        <f t="shared" si="90"/>
        <v>2024</v>
      </c>
      <c r="C5789" s="3" t="str" cm="1">
        <f t="array" ref="C5789">_xlfn.IFS(LEFT(A5789,1)="1","1+2 kvartal",LEFT(A5789,1)="2","1+2 kvartal",LEFT(A5789,1)="3","3+4 kvartal",LEFT(A5789,1)="4","3+4 kvartal")</f>
        <v>3+4 kvartal</v>
      </c>
      <c r="D5789" s="3" t="s">
        <v>3</v>
      </c>
      <c r="E5789" s="3" t="s">
        <v>90</v>
      </c>
      <c r="F5789" s="4">
        <v>5268</v>
      </c>
      <c r="G5789" s="14">
        <v>24.1</v>
      </c>
    </row>
    <row r="5790" spans="1:7" x14ac:dyDescent="0.25">
      <c r="A5790" s="3" t="s">
        <v>191</v>
      </c>
      <c r="B5790" s="3">
        <f t="shared" si="90"/>
        <v>2024</v>
      </c>
      <c r="C5790" s="3" t="str" cm="1">
        <f t="array" ref="C5790">_xlfn.IFS(LEFT(A5790,1)="1","1+2 kvartal",LEFT(A5790,1)="2","1+2 kvartal",LEFT(A5790,1)="3","3+4 kvartal",LEFT(A5790,1)="4","3+4 kvartal")</f>
        <v>3+4 kvartal</v>
      </c>
      <c r="D5790" s="3" t="s">
        <v>3</v>
      </c>
      <c r="E5790" s="3" t="s">
        <v>91</v>
      </c>
      <c r="F5790" s="4">
        <v>4525</v>
      </c>
      <c r="G5790" s="14">
        <v>16.3</v>
      </c>
    </row>
    <row r="5791" spans="1:7" x14ac:dyDescent="0.25">
      <c r="A5791" s="3" t="s">
        <v>191</v>
      </c>
      <c r="B5791" s="3">
        <f t="shared" si="90"/>
        <v>2024</v>
      </c>
      <c r="C5791" s="3" t="str" cm="1">
        <f t="array" ref="C5791">_xlfn.IFS(LEFT(A5791,1)="1","1+2 kvartal",LEFT(A5791,1)="2","1+2 kvartal",LEFT(A5791,1)="3","3+4 kvartal",LEFT(A5791,1)="4","3+4 kvartal")</f>
        <v>3+4 kvartal</v>
      </c>
      <c r="D5791" s="3" t="s">
        <v>3</v>
      </c>
      <c r="E5791" s="3" t="s">
        <v>92</v>
      </c>
      <c r="F5791" s="4">
        <v>1300</v>
      </c>
      <c r="G5791" s="14">
        <v>11.7</v>
      </c>
    </row>
    <row r="5792" spans="1:7" x14ac:dyDescent="0.25">
      <c r="A5792" s="3" t="s">
        <v>191</v>
      </c>
      <c r="B5792" s="3">
        <f t="shared" si="90"/>
        <v>2024</v>
      </c>
      <c r="C5792" s="3" t="str" cm="1">
        <f t="array" ref="C5792">_xlfn.IFS(LEFT(A5792,1)="1","1+2 kvartal",LEFT(A5792,1)="2","1+2 kvartal",LEFT(A5792,1)="3","3+4 kvartal",LEFT(A5792,1)="4","3+4 kvartal")</f>
        <v>3+4 kvartal</v>
      </c>
      <c r="D5792" s="3" t="s">
        <v>3</v>
      </c>
      <c r="E5792" s="3" t="s">
        <v>93</v>
      </c>
      <c r="F5792" s="4">
        <v>6379</v>
      </c>
      <c r="G5792" s="4">
        <v>21</v>
      </c>
    </row>
    <row r="5793" spans="1:7" x14ac:dyDescent="0.25">
      <c r="A5793" s="3" t="s">
        <v>191</v>
      </c>
      <c r="B5793" s="3">
        <f t="shared" si="90"/>
        <v>2024</v>
      </c>
      <c r="C5793" s="3" t="str" cm="1">
        <f t="array" ref="C5793">_xlfn.IFS(LEFT(A5793,1)="1","1+2 kvartal",LEFT(A5793,1)="2","1+2 kvartal",LEFT(A5793,1)="3","3+4 kvartal",LEFT(A5793,1)="4","3+4 kvartal")</f>
        <v>3+4 kvartal</v>
      </c>
      <c r="D5793" s="3" t="s">
        <v>3</v>
      </c>
      <c r="E5793" s="3" t="s">
        <v>94</v>
      </c>
      <c r="F5793" s="4">
        <v>5411</v>
      </c>
      <c r="G5793" s="14">
        <v>20.3</v>
      </c>
    </row>
    <row r="5794" spans="1:7" x14ac:dyDescent="0.25">
      <c r="A5794" s="3" t="s">
        <v>191</v>
      </c>
      <c r="B5794" s="3">
        <f t="shared" si="90"/>
        <v>2024</v>
      </c>
      <c r="C5794" s="3" t="str" cm="1">
        <f t="array" ref="C5794">_xlfn.IFS(LEFT(A5794,1)="1","1+2 kvartal",LEFT(A5794,1)="2","1+2 kvartal",LEFT(A5794,1)="3","3+4 kvartal",LEFT(A5794,1)="4","3+4 kvartal")</f>
        <v>3+4 kvartal</v>
      </c>
      <c r="D5794" s="3" t="s">
        <v>3</v>
      </c>
      <c r="E5794" s="3" t="s">
        <v>95</v>
      </c>
      <c r="F5794" s="4">
        <v>14437</v>
      </c>
      <c r="G5794" s="14">
        <v>18.600000000000001</v>
      </c>
    </row>
    <row r="5795" spans="1:7" x14ac:dyDescent="0.25">
      <c r="A5795" s="3" t="s">
        <v>191</v>
      </c>
      <c r="B5795" s="3">
        <f t="shared" si="90"/>
        <v>2024</v>
      </c>
      <c r="C5795" s="3" t="str" cm="1">
        <f t="array" ref="C5795">_xlfn.IFS(LEFT(A5795,1)="1","1+2 kvartal",LEFT(A5795,1)="2","1+2 kvartal",LEFT(A5795,1)="3","3+4 kvartal",LEFT(A5795,1)="4","3+4 kvartal")</f>
        <v>3+4 kvartal</v>
      </c>
      <c r="D5795" s="3" t="s">
        <v>3</v>
      </c>
      <c r="E5795" s="3" t="s">
        <v>96</v>
      </c>
      <c r="F5795" s="4">
        <v>5252</v>
      </c>
      <c r="G5795" s="4">
        <v>24</v>
      </c>
    </row>
    <row r="5796" spans="1:7" x14ac:dyDescent="0.25">
      <c r="A5796" s="3" t="s">
        <v>191</v>
      </c>
      <c r="B5796" s="3">
        <f t="shared" si="90"/>
        <v>2024</v>
      </c>
      <c r="C5796" s="3" t="str" cm="1">
        <f t="array" ref="C5796">_xlfn.IFS(LEFT(A5796,1)="1","1+2 kvartal",LEFT(A5796,1)="2","1+2 kvartal",LEFT(A5796,1)="3","3+4 kvartal",LEFT(A5796,1)="4","3+4 kvartal")</f>
        <v>3+4 kvartal</v>
      </c>
      <c r="D5796" s="3" t="s">
        <v>3</v>
      </c>
      <c r="E5796" s="3" t="s">
        <v>97</v>
      </c>
      <c r="F5796" s="4">
        <v>12937</v>
      </c>
      <c r="G5796" s="14">
        <v>21.2</v>
      </c>
    </row>
    <row r="5797" spans="1:7" x14ac:dyDescent="0.25">
      <c r="A5797" s="3" t="s">
        <v>191</v>
      </c>
      <c r="B5797" s="3">
        <f t="shared" si="90"/>
        <v>2024</v>
      </c>
      <c r="C5797" s="3" t="str" cm="1">
        <f t="array" ref="C5797">_xlfn.IFS(LEFT(A5797,1)="1","1+2 kvartal",LEFT(A5797,1)="2","1+2 kvartal",LEFT(A5797,1)="3","3+4 kvartal",LEFT(A5797,1)="4","3+4 kvartal")</f>
        <v>3+4 kvartal</v>
      </c>
      <c r="D5797" s="3" t="s">
        <v>3</v>
      </c>
      <c r="E5797" s="3" t="s">
        <v>98</v>
      </c>
      <c r="F5797" s="4">
        <v>6464</v>
      </c>
      <c r="G5797" s="14">
        <v>23.3</v>
      </c>
    </row>
    <row r="5798" spans="1:7" x14ac:dyDescent="0.25">
      <c r="A5798" s="3" t="s">
        <v>191</v>
      </c>
      <c r="B5798" s="3">
        <f t="shared" si="90"/>
        <v>2024</v>
      </c>
      <c r="C5798" s="3" t="str" cm="1">
        <f t="array" ref="C5798">_xlfn.IFS(LEFT(A5798,1)="1","1+2 kvartal",LEFT(A5798,1)="2","1+2 kvartal",LEFT(A5798,1)="3","3+4 kvartal",LEFT(A5798,1)="4","3+4 kvartal")</f>
        <v>3+4 kvartal</v>
      </c>
      <c r="D5798" s="3" t="s">
        <v>3</v>
      </c>
      <c r="E5798" s="3" t="s">
        <v>99</v>
      </c>
      <c r="F5798" s="4">
        <v>711</v>
      </c>
      <c r="G5798" s="14">
        <v>22.1</v>
      </c>
    </row>
    <row r="5799" spans="1:7" x14ac:dyDescent="0.25">
      <c r="A5799" s="3" t="s">
        <v>191</v>
      </c>
      <c r="B5799" s="3">
        <f t="shared" si="90"/>
        <v>2024</v>
      </c>
      <c r="C5799" s="3" t="str" cm="1">
        <f t="array" ref="C5799">_xlfn.IFS(LEFT(A5799,1)="1","1+2 kvartal",LEFT(A5799,1)="2","1+2 kvartal",LEFT(A5799,1)="3","3+4 kvartal",LEFT(A5799,1)="4","3+4 kvartal")</f>
        <v>3+4 kvartal</v>
      </c>
      <c r="D5799" s="3" t="s">
        <v>3</v>
      </c>
      <c r="E5799" s="3" t="s">
        <v>100</v>
      </c>
      <c r="F5799" s="4">
        <v>7806</v>
      </c>
      <c r="G5799" s="14">
        <v>21.9</v>
      </c>
    </row>
    <row r="5800" spans="1:7" x14ac:dyDescent="0.25">
      <c r="A5800" s="3" t="s">
        <v>191</v>
      </c>
      <c r="B5800" s="3">
        <f t="shared" si="90"/>
        <v>2024</v>
      </c>
      <c r="C5800" s="3" t="str" cm="1">
        <f t="array" ref="C5800">_xlfn.IFS(LEFT(A5800,1)="1","1+2 kvartal",LEFT(A5800,1)="2","1+2 kvartal",LEFT(A5800,1)="3","3+4 kvartal",LEFT(A5800,1)="4","3+4 kvartal")</f>
        <v>3+4 kvartal</v>
      </c>
      <c r="D5800" s="3" t="s">
        <v>3</v>
      </c>
      <c r="E5800" s="3" t="s">
        <v>101</v>
      </c>
      <c r="F5800" s="4">
        <v>27431</v>
      </c>
      <c r="G5800" s="14">
        <v>18.2</v>
      </c>
    </row>
    <row r="5801" spans="1:7" x14ac:dyDescent="0.25">
      <c r="A5801" s="3" t="s">
        <v>191</v>
      </c>
      <c r="B5801" s="3">
        <f t="shared" si="90"/>
        <v>2024</v>
      </c>
      <c r="C5801" s="3" t="str" cm="1">
        <f t="array" ref="C5801">_xlfn.IFS(LEFT(A5801,1)="1","1+2 kvartal",LEFT(A5801,1)="2","1+2 kvartal",LEFT(A5801,1)="3","3+4 kvartal",LEFT(A5801,1)="4","3+4 kvartal")</f>
        <v>3+4 kvartal</v>
      </c>
      <c r="D5801" s="3" t="s">
        <v>3</v>
      </c>
      <c r="E5801" s="3" t="s">
        <v>102</v>
      </c>
      <c r="F5801" s="4">
        <v>44670</v>
      </c>
      <c r="G5801" s="14">
        <v>17.2</v>
      </c>
    </row>
    <row r="5802" spans="1:7" x14ac:dyDescent="0.25">
      <c r="A5802" s="3" t="s">
        <v>191</v>
      </c>
      <c r="B5802" s="3">
        <f t="shared" si="90"/>
        <v>2024</v>
      </c>
      <c r="C5802" s="3" t="str" cm="1">
        <f t="array" ref="C5802">_xlfn.IFS(LEFT(A5802,1)="1","1+2 kvartal",LEFT(A5802,1)="2","1+2 kvartal",LEFT(A5802,1)="3","3+4 kvartal",LEFT(A5802,1)="4","3+4 kvartal")</f>
        <v>3+4 kvartal</v>
      </c>
      <c r="D5802" s="3" t="s">
        <v>3</v>
      </c>
      <c r="E5802" s="3" t="s">
        <v>103</v>
      </c>
      <c r="F5802" s="4">
        <v>5885</v>
      </c>
      <c r="G5802" s="5"/>
    </row>
    <row r="5803" spans="1:7" x14ac:dyDescent="0.25">
      <c r="A5803" s="3" t="s">
        <v>191</v>
      </c>
      <c r="B5803" s="3">
        <f t="shared" si="90"/>
        <v>2024</v>
      </c>
      <c r="C5803" s="3" t="str" cm="1">
        <f t="array" ref="C5803">_xlfn.IFS(LEFT(A5803,1)="1","1+2 kvartal",LEFT(A5803,1)="2","1+2 kvartal",LEFT(A5803,1)="3","3+4 kvartal",LEFT(A5803,1)="4","3+4 kvartal")</f>
        <v>3+4 kvartal</v>
      </c>
      <c r="D5803" s="3" t="s">
        <v>104</v>
      </c>
      <c r="E5803" s="3" t="s">
        <v>4</v>
      </c>
      <c r="F5803" s="4">
        <v>250205</v>
      </c>
      <c r="G5803" s="14">
        <v>6.5</v>
      </c>
    </row>
    <row r="5804" spans="1:7" x14ac:dyDescent="0.25">
      <c r="A5804" s="3" t="s">
        <v>191</v>
      </c>
      <c r="B5804" s="3">
        <f t="shared" si="90"/>
        <v>2024</v>
      </c>
      <c r="C5804" s="3" t="str" cm="1">
        <f t="array" ref="C5804">_xlfn.IFS(LEFT(A5804,1)="1","1+2 kvartal",LEFT(A5804,1)="2","1+2 kvartal",LEFT(A5804,1)="3","3+4 kvartal",LEFT(A5804,1)="4","3+4 kvartal")</f>
        <v>3+4 kvartal</v>
      </c>
      <c r="D5804" s="3" t="s">
        <v>104</v>
      </c>
      <c r="E5804" s="3" t="s">
        <v>5</v>
      </c>
      <c r="F5804" s="4">
        <v>1379</v>
      </c>
      <c r="G5804" s="14">
        <v>7.7</v>
      </c>
    </row>
    <row r="5805" spans="1:7" x14ac:dyDescent="0.25">
      <c r="A5805" s="3" t="s">
        <v>191</v>
      </c>
      <c r="B5805" s="3">
        <f t="shared" si="90"/>
        <v>2024</v>
      </c>
      <c r="C5805" s="3" t="str" cm="1">
        <f t="array" ref="C5805">_xlfn.IFS(LEFT(A5805,1)="1","1+2 kvartal",LEFT(A5805,1)="2","1+2 kvartal",LEFT(A5805,1)="3","3+4 kvartal",LEFT(A5805,1)="4","3+4 kvartal")</f>
        <v>3+4 kvartal</v>
      </c>
      <c r="D5805" s="3" t="s">
        <v>104</v>
      </c>
      <c r="E5805" s="3" t="s">
        <v>6</v>
      </c>
      <c r="F5805" s="4">
        <v>432</v>
      </c>
      <c r="G5805" s="14">
        <v>2.8</v>
      </c>
    </row>
    <row r="5806" spans="1:7" x14ac:dyDescent="0.25">
      <c r="A5806" s="3" t="s">
        <v>191</v>
      </c>
      <c r="B5806" s="3">
        <f t="shared" si="90"/>
        <v>2024</v>
      </c>
      <c r="C5806" s="3" t="str" cm="1">
        <f t="array" ref="C5806">_xlfn.IFS(LEFT(A5806,1)="1","1+2 kvartal",LEFT(A5806,1)="2","1+2 kvartal",LEFT(A5806,1)="3","3+4 kvartal",LEFT(A5806,1)="4","3+4 kvartal")</f>
        <v>3+4 kvartal</v>
      </c>
      <c r="D5806" s="3" t="s">
        <v>104</v>
      </c>
      <c r="E5806" s="3" t="s">
        <v>7</v>
      </c>
      <c r="F5806" s="4">
        <v>2170</v>
      </c>
      <c r="G5806" s="14">
        <v>8.6999999999999993</v>
      </c>
    </row>
    <row r="5807" spans="1:7" x14ac:dyDescent="0.25">
      <c r="A5807" s="3" t="s">
        <v>191</v>
      </c>
      <c r="B5807" s="3">
        <f t="shared" si="90"/>
        <v>2024</v>
      </c>
      <c r="C5807" s="3" t="str" cm="1">
        <f t="array" ref="C5807">_xlfn.IFS(LEFT(A5807,1)="1","1+2 kvartal",LEFT(A5807,1)="2","1+2 kvartal",LEFT(A5807,1)="3","3+4 kvartal",LEFT(A5807,1)="4","3+4 kvartal")</f>
        <v>3+4 kvartal</v>
      </c>
      <c r="D5807" s="3" t="s">
        <v>104</v>
      </c>
      <c r="E5807" s="3" t="s">
        <v>8</v>
      </c>
      <c r="F5807" s="4">
        <v>2351</v>
      </c>
      <c r="G5807" s="14">
        <v>7.2</v>
      </c>
    </row>
    <row r="5808" spans="1:7" x14ac:dyDescent="0.25">
      <c r="A5808" s="3" t="s">
        <v>191</v>
      </c>
      <c r="B5808" s="3">
        <f t="shared" si="90"/>
        <v>2024</v>
      </c>
      <c r="C5808" s="3" t="str" cm="1">
        <f t="array" ref="C5808">_xlfn.IFS(LEFT(A5808,1)="1","1+2 kvartal",LEFT(A5808,1)="2","1+2 kvartal",LEFT(A5808,1)="3","3+4 kvartal",LEFT(A5808,1)="4","3+4 kvartal")</f>
        <v>3+4 kvartal</v>
      </c>
      <c r="D5808" s="3" t="s">
        <v>104</v>
      </c>
      <c r="E5808" s="3" t="s">
        <v>9</v>
      </c>
      <c r="F5808" s="4">
        <v>1361</v>
      </c>
      <c r="G5808" s="4">
        <v>8</v>
      </c>
    </row>
    <row r="5809" spans="1:7" x14ac:dyDescent="0.25">
      <c r="A5809" s="3" t="s">
        <v>191</v>
      </c>
      <c r="B5809" s="3">
        <f t="shared" si="90"/>
        <v>2024</v>
      </c>
      <c r="C5809" s="3" t="str" cm="1">
        <f t="array" ref="C5809">_xlfn.IFS(LEFT(A5809,1)="1","1+2 kvartal",LEFT(A5809,1)="2","1+2 kvartal",LEFT(A5809,1)="3","3+4 kvartal",LEFT(A5809,1)="4","3+4 kvartal")</f>
        <v>3+4 kvartal</v>
      </c>
      <c r="D5809" s="3" t="s">
        <v>104</v>
      </c>
      <c r="E5809" s="3" t="s">
        <v>10</v>
      </c>
      <c r="F5809" s="4">
        <v>2695</v>
      </c>
      <c r="G5809" s="14">
        <v>11.9</v>
      </c>
    </row>
    <row r="5810" spans="1:7" x14ac:dyDescent="0.25">
      <c r="A5810" s="3" t="s">
        <v>191</v>
      </c>
      <c r="B5810" s="3">
        <f t="shared" si="90"/>
        <v>2024</v>
      </c>
      <c r="C5810" s="3" t="str" cm="1">
        <f t="array" ref="C5810">_xlfn.IFS(LEFT(A5810,1)="1","1+2 kvartal",LEFT(A5810,1)="2","1+2 kvartal",LEFT(A5810,1)="3","3+4 kvartal",LEFT(A5810,1)="4","3+4 kvartal")</f>
        <v>3+4 kvartal</v>
      </c>
      <c r="D5810" s="3" t="s">
        <v>104</v>
      </c>
      <c r="E5810" s="3" t="s">
        <v>11</v>
      </c>
      <c r="F5810" s="4">
        <v>1761</v>
      </c>
      <c r="G5810" s="14">
        <v>6.8</v>
      </c>
    </row>
    <row r="5811" spans="1:7" x14ac:dyDescent="0.25">
      <c r="A5811" s="3" t="s">
        <v>191</v>
      </c>
      <c r="B5811" s="3">
        <f t="shared" si="90"/>
        <v>2024</v>
      </c>
      <c r="C5811" s="3" t="str" cm="1">
        <f t="array" ref="C5811">_xlfn.IFS(LEFT(A5811,1)="1","1+2 kvartal",LEFT(A5811,1)="2","1+2 kvartal",LEFT(A5811,1)="3","3+4 kvartal",LEFT(A5811,1)="4","3+4 kvartal")</f>
        <v>3+4 kvartal</v>
      </c>
      <c r="D5811" s="3" t="s">
        <v>104</v>
      </c>
      <c r="E5811" s="3" t="s">
        <v>12</v>
      </c>
      <c r="F5811" s="4">
        <v>1725</v>
      </c>
      <c r="G5811" s="14">
        <v>7.7</v>
      </c>
    </row>
    <row r="5812" spans="1:7" x14ac:dyDescent="0.25">
      <c r="A5812" s="3" t="s">
        <v>191</v>
      </c>
      <c r="B5812" s="3">
        <f t="shared" si="90"/>
        <v>2024</v>
      </c>
      <c r="C5812" s="3" t="str" cm="1">
        <f t="array" ref="C5812">_xlfn.IFS(LEFT(A5812,1)="1","1+2 kvartal",LEFT(A5812,1)="2","1+2 kvartal",LEFT(A5812,1)="3","3+4 kvartal",LEFT(A5812,1)="4","3+4 kvartal")</f>
        <v>3+4 kvartal</v>
      </c>
      <c r="D5812" s="3" t="s">
        <v>104</v>
      </c>
      <c r="E5812" s="3" t="s">
        <v>13</v>
      </c>
      <c r="F5812" s="4">
        <v>221</v>
      </c>
      <c r="G5812" s="14">
        <v>2.7</v>
      </c>
    </row>
    <row r="5813" spans="1:7" x14ac:dyDescent="0.25">
      <c r="A5813" s="3" t="s">
        <v>191</v>
      </c>
      <c r="B5813" s="3">
        <f t="shared" si="90"/>
        <v>2024</v>
      </c>
      <c r="C5813" s="3" t="str" cm="1">
        <f t="array" ref="C5813">_xlfn.IFS(LEFT(A5813,1)="1","1+2 kvartal",LEFT(A5813,1)="2","1+2 kvartal",LEFT(A5813,1)="3","3+4 kvartal",LEFT(A5813,1)="4","3+4 kvartal")</f>
        <v>3+4 kvartal</v>
      </c>
      <c r="D5813" s="3" t="s">
        <v>104</v>
      </c>
      <c r="E5813" s="3" t="s">
        <v>14</v>
      </c>
      <c r="F5813" s="4">
        <v>931</v>
      </c>
      <c r="G5813" s="14">
        <v>3.3</v>
      </c>
    </row>
    <row r="5814" spans="1:7" x14ac:dyDescent="0.25">
      <c r="A5814" s="3" t="s">
        <v>191</v>
      </c>
      <c r="B5814" s="3">
        <f t="shared" si="90"/>
        <v>2024</v>
      </c>
      <c r="C5814" s="3" t="str" cm="1">
        <f t="array" ref="C5814">_xlfn.IFS(LEFT(A5814,1)="1","1+2 kvartal",LEFT(A5814,1)="2","1+2 kvartal",LEFT(A5814,1)="3","3+4 kvartal",LEFT(A5814,1)="4","3+4 kvartal")</f>
        <v>3+4 kvartal</v>
      </c>
      <c r="D5814" s="3" t="s">
        <v>104</v>
      </c>
      <c r="E5814" s="3" t="s">
        <v>15</v>
      </c>
      <c r="F5814" s="4">
        <v>5646</v>
      </c>
      <c r="G5814" s="14">
        <v>7.8</v>
      </c>
    </row>
    <row r="5815" spans="1:7" x14ac:dyDescent="0.25">
      <c r="A5815" s="3" t="s">
        <v>191</v>
      </c>
      <c r="B5815" s="3">
        <f t="shared" si="90"/>
        <v>2024</v>
      </c>
      <c r="C5815" s="3" t="str" cm="1">
        <f t="array" ref="C5815">_xlfn.IFS(LEFT(A5815,1)="1","1+2 kvartal",LEFT(A5815,1)="2","1+2 kvartal",LEFT(A5815,1)="3","3+4 kvartal",LEFT(A5815,1)="4","3+4 kvartal")</f>
        <v>3+4 kvartal</v>
      </c>
      <c r="D5815" s="3" t="s">
        <v>104</v>
      </c>
      <c r="E5815" s="3" t="s">
        <v>16</v>
      </c>
      <c r="F5815" s="4">
        <v>99</v>
      </c>
      <c r="G5815" s="14">
        <v>5.8</v>
      </c>
    </row>
    <row r="5816" spans="1:7" x14ac:dyDescent="0.25">
      <c r="A5816" s="3" t="s">
        <v>191</v>
      </c>
      <c r="B5816" s="3">
        <f t="shared" si="90"/>
        <v>2024</v>
      </c>
      <c r="C5816" s="3" t="str" cm="1">
        <f t="array" ref="C5816">_xlfn.IFS(LEFT(A5816,1)="1","1+2 kvartal",LEFT(A5816,1)="2","1+2 kvartal",LEFT(A5816,1)="3","3+4 kvartal",LEFT(A5816,1)="4","3+4 kvartal")</f>
        <v>3+4 kvartal</v>
      </c>
      <c r="D5816" s="3" t="s">
        <v>104</v>
      </c>
      <c r="E5816" s="3" t="s">
        <v>17</v>
      </c>
      <c r="F5816" s="4">
        <v>1424</v>
      </c>
      <c r="G5816" s="14">
        <v>4.7</v>
      </c>
    </row>
    <row r="5817" spans="1:7" x14ac:dyDescent="0.25">
      <c r="A5817" s="3" t="s">
        <v>191</v>
      </c>
      <c r="B5817" s="3">
        <f t="shared" si="90"/>
        <v>2024</v>
      </c>
      <c r="C5817" s="3" t="str" cm="1">
        <f t="array" ref="C5817">_xlfn.IFS(LEFT(A5817,1)="1","1+2 kvartal",LEFT(A5817,1)="2","1+2 kvartal",LEFT(A5817,1)="3","3+4 kvartal",LEFT(A5817,1)="4","3+4 kvartal")</f>
        <v>3+4 kvartal</v>
      </c>
      <c r="D5817" s="3" t="s">
        <v>104</v>
      </c>
      <c r="E5817" s="3" t="s">
        <v>18</v>
      </c>
      <c r="F5817" s="4">
        <v>1724</v>
      </c>
      <c r="G5817" s="14">
        <v>7.2</v>
      </c>
    </row>
    <row r="5818" spans="1:7" x14ac:dyDescent="0.25">
      <c r="A5818" s="3" t="s">
        <v>191</v>
      </c>
      <c r="B5818" s="3">
        <f t="shared" si="90"/>
        <v>2024</v>
      </c>
      <c r="C5818" s="3" t="str" cm="1">
        <f t="array" ref="C5818">_xlfn.IFS(LEFT(A5818,1)="1","1+2 kvartal",LEFT(A5818,1)="2","1+2 kvartal",LEFT(A5818,1)="3","3+4 kvartal",LEFT(A5818,1)="4","3+4 kvartal")</f>
        <v>3+4 kvartal</v>
      </c>
      <c r="D5818" s="3" t="s">
        <v>104</v>
      </c>
      <c r="E5818" s="3" t="s">
        <v>19</v>
      </c>
      <c r="F5818" s="4">
        <v>1390</v>
      </c>
      <c r="G5818" s="14">
        <v>5.5</v>
      </c>
    </row>
    <row r="5819" spans="1:7" x14ac:dyDescent="0.25">
      <c r="A5819" s="3" t="s">
        <v>191</v>
      </c>
      <c r="B5819" s="3">
        <f t="shared" si="90"/>
        <v>2024</v>
      </c>
      <c r="C5819" s="3" t="str" cm="1">
        <f t="array" ref="C5819">_xlfn.IFS(LEFT(A5819,1)="1","1+2 kvartal",LEFT(A5819,1)="2","1+2 kvartal",LEFT(A5819,1)="3","3+4 kvartal",LEFT(A5819,1)="4","3+4 kvartal")</f>
        <v>3+4 kvartal</v>
      </c>
      <c r="D5819" s="3" t="s">
        <v>104</v>
      </c>
      <c r="E5819" s="3" t="s">
        <v>20</v>
      </c>
      <c r="F5819" s="4">
        <v>2723</v>
      </c>
      <c r="G5819" s="14">
        <v>8.1</v>
      </c>
    </row>
    <row r="5820" spans="1:7" x14ac:dyDescent="0.25">
      <c r="A5820" s="3" t="s">
        <v>191</v>
      </c>
      <c r="B5820" s="3">
        <f t="shared" si="90"/>
        <v>2024</v>
      </c>
      <c r="C5820" s="3" t="str" cm="1">
        <f t="array" ref="C5820">_xlfn.IFS(LEFT(A5820,1)="1","1+2 kvartal",LEFT(A5820,1)="2","1+2 kvartal",LEFT(A5820,1)="3","3+4 kvartal",LEFT(A5820,1)="4","3+4 kvartal")</f>
        <v>3+4 kvartal</v>
      </c>
      <c r="D5820" s="3" t="s">
        <v>104</v>
      </c>
      <c r="E5820" s="3" t="s">
        <v>21</v>
      </c>
      <c r="F5820" s="4">
        <v>2701</v>
      </c>
      <c r="G5820" s="14">
        <v>3.7</v>
      </c>
    </row>
    <row r="5821" spans="1:7" x14ac:dyDescent="0.25">
      <c r="A5821" s="3" t="s">
        <v>191</v>
      </c>
      <c r="B5821" s="3">
        <f t="shared" si="90"/>
        <v>2024</v>
      </c>
      <c r="C5821" s="3" t="str" cm="1">
        <f t="array" ref="C5821">_xlfn.IFS(LEFT(A5821,1)="1","1+2 kvartal",LEFT(A5821,1)="2","1+2 kvartal",LEFT(A5821,1)="3","3+4 kvartal",LEFT(A5821,1)="4","3+4 kvartal")</f>
        <v>3+4 kvartal</v>
      </c>
      <c r="D5821" s="3" t="s">
        <v>104</v>
      </c>
      <c r="E5821" s="3" t="s">
        <v>22</v>
      </c>
      <c r="F5821" s="4">
        <v>3224</v>
      </c>
      <c r="G5821" s="14">
        <v>9.1999999999999993</v>
      </c>
    </row>
    <row r="5822" spans="1:7" x14ac:dyDescent="0.25">
      <c r="A5822" s="3" t="s">
        <v>191</v>
      </c>
      <c r="B5822" s="3">
        <f t="shared" si="90"/>
        <v>2024</v>
      </c>
      <c r="C5822" s="3" t="str" cm="1">
        <f t="array" ref="C5822">_xlfn.IFS(LEFT(A5822,1)="1","1+2 kvartal",LEFT(A5822,1)="2","1+2 kvartal",LEFT(A5822,1)="3","3+4 kvartal",LEFT(A5822,1)="4","3+4 kvartal")</f>
        <v>3+4 kvartal</v>
      </c>
      <c r="D5822" s="3" t="s">
        <v>104</v>
      </c>
      <c r="E5822" s="3" t="s">
        <v>23</v>
      </c>
      <c r="F5822" s="4">
        <v>1784</v>
      </c>
      <c r="G5822" s="14">
        <v>6.3</v>
      </c>
    </row>
    <row r="5823" spans="1:7" x14ac:dyDescent="0.25">
      <c r="A5823" s="3" t="s">
        <v>191</v>
      </c>
      <c r="B5823" s="3">
        <f t="shared" si="90"/>
        <v>2024</v>
      </c>
      <c r="C5823" s="3" t="str" cm="1">
        <f t="array" ref="C5823">_xlfn.IFS(LEFT(A5823,1)="1","1+2 kvartal",LEFT(A5823,1)="2","1+2 kvartal",LEFT(A5823,1)="3","3+4 kvartal",LEFT(A5823,1)="4","3+4 kvartal")</f>
        <v>3+4 kvartal</v>
      </c>
      <c r="D5823" s="3" t="s">
        <v>104</v>
      </c>
      <c r="E5823" s="3" t="s">
        <v>24</v>
      </c>
      <c r="F5823" s="4">
        <v>944</v>
      </c>
      <c r="G5823" s="14">
        <v>3.7</v>
      </c>
    </row>
    <row r="5824" spans="1:7" x14ac:dyDescent="0.25">
      <c r="A5824" s="3" t="s">
        <v>191</v>
      </c>
      <c r="B5824" s="3">
        <f t="shared" si="90"/>
        <v>2024</v>
      </c>
      <c r="C5824" s="3" t="str" cm="1">
        <f t="array" ref="C5824">_xlfn.IFS(LEFT(A5824,1)="1","1+2 kvartal",LEFT(A5824,1)="2","1+2 kvartal",LEFT(A5824,1)="3","3+4 kvartal",LEFT(A5824,1)="4","3+4 kvartal")</f>
        <v>3+4 kvartal</v>
      </c>
      <c r="D5824" s="3" t="s">
        <v>104</v>
      </c>
      <c r="E5824" s="3" t="s">
        <v>25</v>
      </c>
      <c r="F5824" s="4">
        <v>2807</v>
      </c>
      <c r="G5824" s="14">
        <v>8.9</v>
      </c>
    </row>
    <row r="5825" spans="1:7" x14ac:dyDescent="0.25">
      <c r="A5825" s="3" t="s">
        <v>191</v>
      </c>
      <c r="B5825" s="3">
        <f t="shared" si="90"/>
        <v>2024</v>
      </c>
      <c r="C5825" s="3" t="str" cm="1">
        <f t="array" ref="C5825">_xlfn.IFS(LEFT(A5825,1)="1","1+2 kvartal",LEFT(A5825,1)="2","1+2 kvartal",LEFT(A5825,1)="3","3+4 kvartal",LEFT(A5825,1)="4","3+4 kvartal")</f>
        <v>3+4 kvartal</v>
      </c>
      <c r="D5825" s="3" t="s">
        <v>104</v>
      </c>
      <c r="E5825" s="3" t="s">
        <v>26</v>
      </c>
      <c r="F5825" s="4">
        <v>1285</v>
      </c>
      <c r="G5825" s="14">
        <v>2.8</v>
      </c>
    </row>
    <row r="5826" spans="1:7" x14ac:dyDescent="0.25">
      <c r="A5826" s="3" t="s">
        <v>191</v>
      </c>
      <c r="B5826" s="3">
        <f t="shared" si="90"/>
        <v>2024</v>
      </c>
      <c r="C5826" s="3" t="str" cm="1">
        <f t="array" ref="C5826">_xlfn.IFS(LEFT(A5826,1)="1","1+2 kvartal",LEFT(A5826,1)="2","1+2 kvartal",LEFT(A5826,1)="3","3+4 kvartal",LEFT(A5826,1)="4","3+4 kvartal")</f>
        <v>3+4 kvartal</v>
      </c>
      <c r="D5826" s="3" t="s">
        <v>104</v>
      </c>
      <c r="E5826" s="3" t="s">
        <v>27</v>
      </c>
      <c r="F5826" s="4">
        <v>2273</v>
      </c>
      <c r="G5826" s="14">
        <v>4.9000000000000004</v>
      </c>
    </row>
    <row r="5827" spans="1:7" x14ac:dyDescent="0.25">
      <c r="A5827" s="3" t="s">
        <v>191</v>
      </c>
      <c r="B5827" s="3">
        <f t="shared" si="90"/>
        <v>2024</v>
      </c>
      <c r="C5827" s="3" t="str" cm="1">
        <f t="array" ref="C5827">_xlfn.IFS(LEFT(A5827,1)="1","1+2 kvartal",LEFT(A5827,1)="2","1+2 kvartal",LEFT(A5827,1)="3","3+4 kvartal",LEFT(A5827,1)="4","3+4 kvartal")</f>
        <v>3+4 kvartal</v>
      </c>
      <c r="D5827" s="3" t="s">
        <v>104</v>
      </c>
      <c r="E5827" s="3" t="s">
        <v>28</v>
      </c>
      <c r="F5827" s="4">
        <v>838</v>
      </c>
      <c r="G5827" s="14">
        <v>5.4</v>
      </c>
    </row>
    <row r="5828" spans="1:7" x14ac:dyDescent="0.25">
      <c r="A5828" s="3" t="s">
        <v>191</v>
      </c>
      <c r="B5828" s="3">
        <f t="shared" ref="B5828:B5891" si="91">VALUE(RIGHT(A5828,4))</f>
        <v>2024</v>
      </c>
      <c r="C5828" s="3" t="str" cm="1">
        <f t="array" ref="C5828">_xlfn.IFS(LEFT(A5828,1)="1","1+2 kvartal",LEFT(A5828,1)="2","1+2 kvartal",LEFT(A5828,1)="3","3+4 kvartal",LEFT(A5828,1)="4","3+4 kvartal")</f>
        <v>3+4 kvartal</v>
      </c>
      <c r="D5828" s="3" t="s">
        <v>104</v>
      </c>
      <c r="E5828" s="3" t="s">
        <v>29</v>
      </c>
      <c r="F5828" s="4">
        <v>1822</v>
      </c>
      <c r="G5828" s="14">
        <v>5.7</v>
      </c>
    </row>
    <row r="5829" spans="1:7" x14ac:dyDescent="0.25">
      <c r="A5829" s="3" t="s">
        <v>191</v>
      </c>
      <c r="B5829" s="3">
        <f t="shared" si="91"/>
        <v>2024</v>
      </c>
      <c r="C5829" s="3" t="str" cm="1">
        <f t="array" ref="C5829">_xlfn.IFS(LEFT(A5829,1)="1","1+2 kvartal",LEFT(A5829,1)="2","1+2 kvartal",LEFT(A5829,1)="3","3+4 kvartal",LEFT(A5829,1)="4","3+4 kvartal")</f>
        <v>3+4 kvartal</v>
      </c>
      <c r="D5829" s="3" t="s">
        <v>104</v>
      </c>
      <c r="E5829" s="3" t="s">
        <v>30</v>
      </c>
      <c r="F5829" s="4">
        <v>1640</v>
      </c>
      <c r="G5829" s="14">
        <v>6.6</v>
      </c>
    </row>
    <row r="5830" spans="1:7" x14ac:dyDescent="0.25">
      <c r="A5830" s="3" t="s">
        <v>191</v>
      </c>
      <c r="B5830" s="3">
        <f t="shared" si="91"/>
        <v>2024</v>
      </c>
      <c r="C5830" s="3" t="str" cm="1">
        <f t="array" ref="C5830">_xlfn.IFS(LEFT(A5830,1)="1","1+2 kvartal",LEFT(A5830,1)="2","1+2 kvartal",LEFT(A5830,1)="3","3+4 kvartal",LEFT(A5830,1)="4","3+4 kvartal")</f>
        <v>3+4 kvartal</v>
      </c>
      <c r="D5830" s="3" t="s">
        <v>104</v>
      </c>
      <c r="E5830" s="3" t="s">
        <v>31</v>
      </c>
      <c r="F5830" s="4">
        <v>3615</v>
      </c>
      <c r="G5830" s="4">
        <v>10</v>
      </c>
    </row>
    <row r="5831" spans="1:7" x14ac:dyDescent="0.25">
      <c r="A5831" s="3" t="s">
        <v>191</v>
      </c>
      <c r="B5831" s="3">
        <f t="shared" si="91"/>
        <v>2024</v>
      </c>
      <c r="C5831" s="3" t="str" cm="1">
        <f t="array" ref="C5831">_xlfn.IFS(LEFT(A5831,1)="1","1+2 kvartal",LEFT(A5831,1)="2","1+2 kvartal",LEFT(A5831,1)="3","3+4 kvartal",LEFT(A5831,1)="4","3+4 kvartal")</f>
        <v>3+4 kvartal</v>
      </c>
      <c r="D5831" s="3" t="s">
        <v>104</v>
      </c>
      <c r="E5831" s="3" t="s">
        <v>32</v>
      </c>
      <c r="F5831" s="4">
        <v>2721</v>
      </c>
      <c r="G5831" s="14">
        <v>7.9</v>
      </c>
    </row>
    <row r="5832" spans="1:7" x14ac:dyDescent="0.25">
      <c r="A5832" s="3" t="s">
        <v>191</v>
      </c>
      <c r="B5832" s="3">
        <f t="shared" si="91"/>
        <v>2024</v>
      </c>
      <c r="C5832" s="3" t="str" cm="1">
        <f t="array" ref="C5832">_xlfn.IFS(LEFT(A5832,1)="1","1+2 kvartal",LEFT(A5832,1)="2","1+2 kvartal",LEFT(A5832,1)="3","3+4 kvartal",LEFT(A5832,1)="4","3+4 kvartal")</f>
        <v>3+4 kvartal</v>
      </c>
      <c r="D5832" s="3" t="s">
        <v>104</v>
      </c>
      <c r="E5832" s="3" t="s">
        <v>33</v>
      </c>
      <c r="F5832" s="4">
        <v>1433</v>
      </c>
      <c r="G5832" s="14">
        <v>7.6</v>
      </c>
    </row>
    <row r="5833" spans="1:7" x14ac:dyDescent="0.25">
      <c r="A5833" s="3" t="s">
        <v>191</v>
      </c>
      <c r="B5833" s="3">
        <f t="shared" si="91"/>
        <v>2024</v>
      </c>
      <c r="C5833" s="3" t="str" cm="1">
        <f t="array" ref="C5833">_xlfn.IFS(LEFT(A5833,1)="1","1+2 kvartal",LEFT(A5833,1)="2","1+2 kvartal",LEFT(A5833,1)="3","3+4 kvartal",LEFT(A5833,1)="4","3+4 kvartal")</f>
        <v>3+4 kvartal</v>
      </c>
      <c r="D5833" s="3" t="s">
        <v>104</v>
      </c>
      <c r="E5833" s="3" t="s">
        <v>34</v>
      </c>
      <c r="F5833" s="4">
        <v>1621</v>
      </c>
      <c r="G5833" s="14">
        <v>5.4</v>
      </c>
    </row>
    <row r="5834" spans="1:7" x14ac:dyDescent="0.25">
      <c r="A5834" s="3" t="s">
        <v>191</v>
      </c>
      <c r="B5834" s="3">
        <f t="shared" si="91"/>
        <v>2024</v>
      </c>
      <c r="C5834" s="3" t="str" cm="1">
        <f t="array" ref="C5834">_xlfn.IFS(LEFT(A5834,1)="1","1+2 kvartal",LEFT(A5834,1)="2","1+2 kvartal",LEFT(A5834,1)="3","3+4 kvartal",LEFT(A5834,1)="4","3+4 kvartal")</f>
        <v>3+4 kvartal</v>
      </c>
      <c r="D5834" s="3" t="s">
        <v>104</v>
      </c>
      <c r="E5834" s="3" t="s">
        <v>35</v>
      </c>
      <c r="F5834" s="4">
        <v>2739</v>
      </c>
      <c r="G5834" s="14">
        <v>7.1</v>
      </c>
    </row>
    <row r="5835" spans="1:7" x14ac:dyDescent="0.25">
      <c r="A5835" s="3" t="s">
        <v>191</v>
      </c>
      <c r="B5835" s="3">
        <f t="shared" si="91"/>
        <v>2024</v>
      </c>
      <c r="C5835" s="3" t="str" cm="1">
        <f t="array" ref="C5835">_xlfn.IFS(LEFT(A5835,1)="1","1+2 kvartal",LEFT(A5835,1)="2","1+2 kvartal",LEFT(A5835,1)="3","3+4 kvartal",LEFT(A5835,1)="4","3+4 kvartal")</f>
        <v>3+4 kvartal</v>
      </c>
      <c r="D5835" s="3" t="s">
        <v>104</v>
      </c>
      <c r="E5835" s="3" t="s">
        <v>36</v>
      </c>
      <c r="F5835" s="4">
        <v>1123</v>
      </c>
      <c r="G5835" s="14">
        <v>5.9</v>
      </c>
    </row>
    <row r="5836" spans="1:7" x14ac:dyDescent="0.25">
      <c r="A5836" s="3" t="s">
        <v>191</v>
      </c>
      <c r="B5836" s="3">
        <f t="shared" si="91"/>
        <v>2024</v>
      </c>
      <c r="C5836" s="3" t="str" cm="1">
        <f t="array" ref="C5836">_xlfn.IFS(LEFT(A5836,1)="1","1+2 kvartal",LEFT(A5836,1)="2","1+2 kvartal",LEFT(A5836,1)="3","3+4 kvartal",LEFT(A5836,1)="4","3+4 kvartal")</f>
        <v>3+4 kvartal</v>
      </c>
      <c r="D5836" s="3" t="s">
        <v>104</v>
      </c>
      <c r="E5836" s="3" t="s">
        <v>37</v>
      </c>
      <c r="F5836" s="4">
        <v>4021</v>
      </c>
      <c r="G5836" s="14">
        <v>7.1</v>
      </c>
    </row>
    <row r="5837" spans="1:7" x14ac:dyDescent="0.25">
      <c r="A5837" s="3" t="s">
        <v>191</v>
      </c>
      <c r="B5837" s="3">
        <f t="shared" si="91"/>
        <v>2024</v>
      </c>
      <c r="C5837" s="3" t="str" cm="1">
        <f t="array" ref="C5837">_xlfn.IFS(LEFT(A5837,1)="1","1+2 kvartal",LEFT(A5837,1)="2","1+2 kvartal",LEFT(A5837,1)="3","3+4 kvartal",LEFT(A5837,1)="4","3+4 kvartal")</f>
        <v>3+4 kvartal</v>
      </c>
      <c r="D5837" s="3" t="s">
        <v>104</v>
      </c>
      <c r="E5837" s="3" t="s">
        <v>38</v>
      </c>
      <c r="F5837" s="4">
        <v>1630</v>
      </c>
      <c r="G5837" s="14">
        <v>4.5999999999999996</v>
      </c>
    </row>
    <row r="5838" spans="1:7" x14ac:dyDescent="0.25">
      <c r="A5838" s="3" t="s">
        <v>191</v>
      </c>
      <c r="B5838" s="3">
        <f t="shared" si="91"/>
        <v>2024</v>
      </c>
      <c r="C5838" s="3" t="str" cm="1">
        <f t="array" ref="C5838">_xlfn.IFS(LEFT(A5838,1)="1","1+2 kvartal",LEFT(A5838,1)="2","1+2 kvartal",LEFT(A5838,1)="3","3+4 kvartal",LEFT(A5838,1)="4","3+4 kvartal")</f>
        <v>3+4 kvartal</v>
      </c>
      <c r="D5838" s="3" t="s">
        <v>104</v>
      </c>
      <c r="E5838" s="3" t="s">
        <v>39</v>
      </c>
      <c r="F5838" s="4">
        <v>3222</v>
      </c>
      <c r="G5838" s="14">
        <v>8.3000000000000007</v>
      </c>
    </row>
    <row r="5839" spans="1:7" x14ac:dyDescent="0.25">
      <c r="A5839" s="3" t="s">
        <v>191</v>
      </c>
      <c r="B5839" s="3">
        <f t="shared" si="91"/>
        <v>2024</v>
      </c>
      <c r="C5839" s="3" t="str" cm="1">
        <f t="array" ref="C5839">_xlfn.IFS(LEFT(A5839,1)="1","1+2 kvartal",LEFT(A5839,1)="2","1+2 kvartal",LEFT(A5839,1)="3","3+4 kvartal",LEFT(A5839,1)="4","3+4 kvartal")</f>
        <v>3+4 kvartal</v>
      </c>
      <c r="D5839" s="3" t="s">
        <v>104</v>
      </c>
      <c r="E5839" s="3" t="s">
        <v>40</v>
      </c>
      <c r="F5839" s="4">
        <v>3498</v>
      </c>
      <c r="G5839" s="14">
        <v>7.5</v>
      </c>
    </row>
    <row r="5840" spans="1:7" x14ac:dyDescent="0.25">
      <c r="A5840" s="3" t="s">
        <v>191</v>
      </c>
      <c r="B5840" s="3">
        <f t="shared" si="91"/>
        <v>2024</v>
      </c>
      <c r="C5840" s="3" t="str" cm="1">
        <f t="array" ref="C5840">_xlfn.IFS(LEFT(A5840,1)="1","1+2 kvartal",LEFT(A5840,1)="2","1+2 kvartal",LEFT(A5840,1)="3","3+4 kvartal",LEFT(A5840,1)="4","3+4 kvartal")</f>
        <v>3+4 kvartal</v>
      </c>
      <c r="D5840" s="3" t="s">
        <v>104</v>
      </c>
      <c r="E5840" s="3" t="s">
        <v>41</v>
      </c>
      <c r="F5840" s="4">
        <v>2341</v>
      </c>
      <c r="G5840" s="14">
        <v>6.4</v>
      </c>
    </row>
    <row r="5841" spans="1:7" x14ac:dyDescent="0.25">
      <c r="A5841" s="3" t="s">
        <v>191</v>
      </c>
      <c r="B5841" s="3">
        <f t="shared" si="91"/>
        <v>2024</v>
      </c>
      <c r="C5841" s="3" t="str" cm="1">
        <f t="array" ref="C5841">_xlfn.IFS(LEFT(A5841,1)="1","1+2 kvartal",LEFT(A5841,1)="2","1+2 kvartal",LEFT(A5841,1)="3","3+4 kvartal",LEFT(A5841,1)="4","3+4 kvartal")</f>
        <v>3+4 kvartal</v>
      </c>
      <c r="D5841" s="3" t="s">
        <v>104</v>
      </c>
      <c r="E5841" s="3" t="s">
        <v>42</v>
      </c>
      <c r="F5841" s="4">
        <v>4743</v>
      </c>
      <c r="G5841" s="14">
        <v>7.6</v>
      </c>
    </row>
    <row r="5842" spans="1:7" x14ac:dyDescent="0.25">
      <c r="A5842" s="3" t="s">
        <v>191</v>
      </c>
      <c r="B5842" s="3">
        <f t="shared" si="91"/>
        <v>2024</v>
      </c>
      <c r="C5842" s="3" t="str" cm="1">
        <f t="array" ref="C5842">_xlfn.IFS(LEFT(A5842,1)="1","1+2 kvartal",LEFT(A5842,1)="2","1+2 kvartal",LEFT(A5842,1)="3","3+4 kvartal",LEFT(A5842,1)="4","3+4 kvartal")</f>
        <v>3+4 kvartal</v>
      </c>
      <c r="D5842" s="3" t="s">
        <v>104</v>
      </c>
      <c r="E5842" s="3" t="s">
        <v>43</v>
      </c>
      <c r="F5842" s="4">
        <v>2093</v>
      </c>
      <c r="G5842" s="4">
        <v>6</v>
      </c>
    </row>
    <row r="5843" spans="1:7" x14ac:dyDescent="0.25">
      <c r="A5843" s="3" t="s">
        <v>191</v>
      </c>
      <c r="B5843" s="3">
        <f t="shared" si="91"/>
        <v>2024</v>
      </c>
      <c r="C5843" s="3" t="str" cm="1">
        <f t="array" ref="C5843">_xlfn.IFS(LEFT(A5843,1)="1","1+2 kvartal",LEFT(A5843,1)="2","1+2 kvartal",LEFT(A5843,1)="3","3+4 kvartal",LEFT(A5843,1)="4","3+4 kvartal")</f>
        <v>3+4 kvartal</v>
      </c>
      <c r="D5843" s="3" t="s">
        <v>104</v>
      </c>
      <c r="E5843" s="3" t="s">
        <v>44</v>
      </c>
      <c r="F5843" s="4">
        <v>2322</v>
      </c>
      <c r="G5843" s="4">
        <v>6</v>
      </c>
    </row>
    <row r="5844" spans="1:7" x14ac:dyDescent="0.25">
      <c r="A5844" s="3" t="s">
        <v>191</v>
      </c>
      <c r="B5844" s="3">
        <f t="shared" si="91"/>
        <v>2024</v>
      </c>
      <c r="C5844" s="3" t="str" cm="1">
        <f t="array" ref="C5844">_xlfn.IFS(LEFT(A5844,1)="1","1+2 kvartal",LEFT(A5844,1)="2","1+2 kvartal",LEFT(A5844,1)="3","3+4 kvartal",LEFT(A5844,1)="4","3+4 kvartal")</f>
        <v>3+4 kvartal</v>
      </c>
      <c r="D5844" s="3" t="s">
        <v>104</v>
      </c>
      <c r="E5844" s="3" t="s">
        <v>45</v>
      </c>
      <c r="F5844" s="4">
        <v>436</v>
      </c>
      <c r="G5844" s="14">
        <v>3.1</v>
      </c>
    </row>
    <row r="5845" spans="1:7" x14ac:dyDescent="0.25">
      <c r="A5845" s="3" t="s">
        <v>191</v>
      </c>
      <c r="B5845" s="3">
        <f t="shared" si="91"/>
        <v>2024</v>
      </c>
      <c r="C5845" s="3" t="str" cm="1">
        <f t="array" ref="C5845">_xlfn.IFS(LEFT(A5845,1)="1","1+2 kvartal",LEFT(A5845,1)="2","1+2 kvartal",LEFT(A5845,1)="3","3+4 kvartal",LEFT(A5845,1)="4","3+4 kvartal")</f>
        <v>3+4 kvartal</v>
      </c>
      <c r="D5845" s="3" t="s">
        <v>104</v>
      </c>
      <c r="E5845" s="3" t="s">
        <v>46</v>
      </c>
      <c r="F5845" s="4">
        <v>1758</v>
      </c>
      <c r="G5845" s="14">
        <v>6.6</v>
      </c>
    </row>
    <row r="5846" spans="1:7" x14ac:dyDescent="0.25">
      <c r="A5846" s="3" t="s">
        <v>191</v>
      </c>
      <c r="B5846" s="3">
        <f t="shared" si="91"/>
        <v>2024</v>
      </c>
      <c r="C5846" s="3" t="str" cm="1">
        <f t="array" ref="C5846">_xlfn.IFS(LEFT(A5846,1)="1","1+2 kvartal",LEFT(A5846,1)="2","1+2 kvartal",LEFT(A5846,1)="3","3+4 kvartal",LEFT(A5846,1)="4","3+4 kvartal")</f>
        <v>3+4 kvartal</v>
      </c>
      <c r="D5846" s="3" t="s">
        <v>104</v>
      </c>
      <c r="E5846" s="3" t="s">
        <v>47</v>
      </c>
      <c r="F5846" s="4">
        <v>1145</v>
      </c>
      <c r="G5846" s="14">
        <v>7.3</v>
      </c>
    </row>
    <row r="5847" spans="1:7" x14ac:dyDescent="0.25">
      <c r="A5847" s="3" t="s">
        <v>191</v>
      </c>
      <c r="B5847" s="3">
        <f t="shared" si="91"/>
        <v>2024</v>
      </c>
      <c r="C5847" s="3" t="str" cm="1">
        <f t="array" ref="C5847">_xlfn.IFS(LEFT(A5847,1)="1","1+2 kvartal",LEFT(A5847,1)="2","1+2 kvartal",LEFT(A5847,1)="3","3+4 kvartal",LEFT(A5847,1)="4","3+4 kvartal")</f>
        <v>3+4 kvartal</v>
      </c>
      <c r="D5847" s="3" t="s">
        <v>104</v>
      </c>
      <c r="E5847" s="3" t="s">
        <v>48</v>
      </c>
      <c r="F5847" s="4">
        <v>1753</v>
      </c>
      <c r="G5847" s="14">
        <v>7.7</v>
      </c>
    </row>
    <row r="5848" spans="1:7" x14ac:dyDescent="0.25">
      <c r="A5848" s="3" t="s">
        <v>191</v>
      </c>
      <c r="B5848" s="3">
        <f t="shared" si="91"/>
        <v>2024</v>
      </c>
      <c r="C5848" s="3" t="str" cm="1">
        <f t="array" ref="C5848">_xlfn.IFS(LEFT(A5848,1)="1","1+2 kvartal",LEFT(A5848,1)="2","1+2 kvartal",LEFT(A5848,1)="3","3+4 kvartal",LEFT(A5848,1)="4","3+4 kvartal")</f>
        <v>3+4 kvartal</v>
      </c>
      <c r="D5848" s="3" t="s">
        <v>104</v>
      </c>
      <c r="E5848" s="3" t="s">
        <v>49</v>
      </c>
      <c r="F5848" s="4">
        <v>3103</v>
      </c>
      <c r="G5848" s="14">
        <v>10.4</v>
      </c>
    </row>
    <row r="5849" spans="1:7" x14ac:dyDescent="0.25">
      <c r="A5849" s="3" t="s">
        <v>191</v>
      </c>
      <c r="B5849" s="3">
        <f t="shared" si="91"/>
        <v>2024</v>
      </c>
      <c r="C5849" s="3" t="str" cm="1">
        <f t="array" ref="C5849">_xlfn.IFS(LEFT(A5849,1)="1","1+2 kvartal",LEFT(A5849,1)="2","1+2 kvartal",LEFT(A5849,1)="3","3+4 kvartal",LEFT(A5849,1)="4","3+4 kvartal")</f>
        <v>3+4 kvartal</v>
      </c>
      <c r="D5849" s="3" t="s">
        <v>104</v>
      </c>
      <c r="E5849" s="3" t="s">
        <v>50</v>
      </c>
      <c r="F5849" s="4">
        <v>1155</v>
      </c>
      <c r="G5849" s="14">
        <v>8.1</v>
      </c>
    </row>
    <row r="5850" spans="1:7" x14ac:dyDescent="0.25">
      <c r="A5850" s="3" t="s">
        <v>191</v>
      </c>
      <c r="B5850" s="3">
        <f t="shared" si="91"/>
        <v>2024</v>
      </c>
      <c r="C5850" s="3" t="str" cm="1">
        <f t="array" ref="C5850">_xlfn.IFS(LEFT(A5850,1)="1","1+2 kvartal",LEFT(A5850,1)="2","1+2 kvartal",LEFT(A5850,1)="3","3+4 kvartal",LEFT(A5850,1)="4","3+4 kvartal")</f>
        <v>3+4 kvartal</v>
      </c>
      <c r="D5850" s="3" t="s">
        <v>104</v>
      </c>
      <c r="E5850" s="3" t="s">
        <v>51</v>
      </c>
      <c r="F5850" s="4">
        <v>3789</v>
      </c>
      <c r="G5850" s="14">
        <v>6.2</v>
      </c>
    </row>
    <row r="5851" spans="1:7" x14ac:dyDescent="0.25">
      <c r="A5851" s="3" t="s">
        <v>191</v>
      </c>
      <c r="B5851" s="3">
        <f t="shared" si="91"/>
        <v>2024</v>
      </c>
      <c r="C5851" s="3" t="str" cm="1">
        <f t="array" ref="C5851">_xlfn.IFS(LEFT(A5851,1)="1","1+2 kvartal",LEFT(A5851,1)="2","1+2 kvartal",LEFT(A5851,1)="3","3+4 kvartal",LEFT(A5851,1)="4","3+4 kvartal")</f>
        <v>3+4 kvartal</v>
      </c>
      <c r="D5851" s="3" t="s">
        <v>104</v>
      </c>
      <c r="E5851" s="3" t="s">
        <v>52</v>
      </c>
      <c r="F5851" s="4">
        <v>17504</v>
      </c>
      <c r="G5851" s="14">
        <v>3.5</v>
      </c>
    </row>
    <row r="5852" spans="1:7" x14ac:dyDescent="0.25">
      <c r="A5852" s="3" t="s">
        <v>191</v>
      </c>
      <c r="B5852" s="3">
        <f t="shared" si="91"/>
        <v>2024</v>
      </c>
      <c r="C5852" s="3" t="str" cm="1">
        <f t="array" ref="C5852">_xlfn.IFS(LEFT(A5852,1)="1","1+2 kvartal",LEFT(A5852,1)="2","1+2 kvartal",LEFT(A5852,1)="3","3+4 kvartal",LEFT(A5852,1)="4","3+4 kvartal")</f>
        <v>3+4 kvartal</v>
      </c>
      <c r="D5852" s="3" t="s">
        <v>104</v>
      </c>
      <c r="E5852" s="3" t="s">
        <v>53</v>
      </c>
      <c r="F5852" s="4">
        <v>2607</v>
      </c>
      <c r="G5852" s="14">
        <v>6.5</v>
      </c>
    </row>
    <row r="5853" spans="1:7" x14ac:dyDescent="0.25">
      <c r="A5853" s="3" t="s">
        <v>191</v>
      </c>
      <c r="B5853" s="3">
        <f t="shared" si="91"/>
        <v>2024</v>
      </c>
      <c r="C5853" s="3" t="str" cm="1">
        <f t="array" ref="C5853">_xlfn.IFS(LEFT(A5853,1)="1","1+2 kvartal",LEFT(A5853,1)="2","1+2 kvartal",LEFT(A5853,1)="3","3+4 kvartal",LEFT(A5853,1)="4","3+4 kvartal")</f>
        <v>3+4 kvartal</v>
      </c>
      <c r="D5853" s="3" t="s">
        <v>104</v>
      </c>
      <c r="E5853" s="3" t="s">
        <v>54</v>
      </c>
      <c r="F5853" s="4">
        <v>751</v>
      </c>
      <c r="G5853" s="14">
        <v>11.1</v>
      </c>
    </row>
    <row r="5854" spans="1:7" x14ac:dyDescent="0.25">
      <c r="A5854" s="3" t="s">
        <v>191</v>
      </c>
      <c r="B5854" s="3">
        <f t="shared" si="91"/>
        <v>2024</v>
      </c>
      <c r="C5854" s="3" t="str" cm="1">
        <f t="array" ref="C5854">_xlfn.IFS(LEFT(A5854,1)="1","1+2 kvartal",LEFT(A5854,1)="2","1+2 kvartal",LEFT(A5854,1)="3","3+4 kvartal",LEFT(A5854,1)="4","3+4 kvartal")</f>
        <v>3+4 kvartal</v>
      </c>
      <c r="D5854" s="3" t="s">
        <v>104</v>
      </c>
      <c r="E5854" s="3" t="s">
        <v>55</v>
      </c>
      <c r="F5854" s="4">
        <v>958</v>
      </c>
      <c r="G5854" s="14">
        <v>5.4</v>
      </c>
    </row>
    <row r="5855" spans="1:7" x14ac:dyDescent="0.25">
      <c r="A5855" s="3" t="s">
        <v>191</v>
      </c>
      <c r="B5855" s="3">
        <f t="shared" si="91"/>
        <v>2024</v>
      </c>
      <c r="C5855" s="3" t="str" cm="1">
        <f t="array" ref="C5855">_xlfn.IFS(LEFT(A5855,1)="1","1+2 kvartal",LEFT(A5855,1)="2","1+2 kvartal",LEFT(A5855,1)="3","3+4 kvartal",LEFT(A5855,1)="4","3+4 kvartal")</f>
        <v>3+4 kvartal</v>
      </c>
      <c r="D5855" s="3" t="s">
        <v>104</v>
      </c>
      <c r="E5855" s="3" t="s">
        <v>56</v>
      </c>
      <c r="F5855" s="4">
        <v>1023</v>
      </c>
      <c r="G5855" s="4">
        <v>9</v>
      </c>
    </row>
    <row r="5856" spans="1:7" x14ac:dyDescent="0.25">
      <c r="A5856" s="3" t="s">
        <v>191</v>
      </c>
      <c r="B5856" s="3">
        <f t="shared" si="91"/>
        <v>2024</v>
      </c>
      <c r="C5856" s="3" t="str" cm="1">
        <f t="array" ref="C5856">_xlfn.IFS(LEFT(A5856,1)="1","1+2 kvartal",LEFT(A5856,1)="2","1+2 kvartal",LEFT(A5856,1)="3","3+4 kvartal",LEFT(A5856,1)="4","3+4 kvartal")</f>
        <v>3+4 kvartal</v>
      </c>
      <c r="D5856" s="3" t="s">
        <v>104</v>
      </c>
      <c r="E5856" s="3" t="s">
        <v>57</v>
      </c>
      <c r="F5856" s="4">
        <v>3376</v>
      </c>
      <c r="G5856" s="14">
        <v>14.5</v>
      </c>
    </row>
    <row r="5857" spans="1:7" x14ac:dyDescent="0.25">
      <c r="A5857" s="3" t="s">
        <v>191</v>
      </c>
      <c r="B5857" s="3">
        <f t="shared" si="91"/>
        <v>2024</v>
      </c>
      <c r="C5857" s="3" t="str" cm="1">
        <f t="array" ref="C5857">_xlfn.IFS(LEFT(A5857,1)="1","1+2 kvartal",LEFT(A5857,1)="2","1+2 kvartal",LEFT(A5857,1)="3","3+4 kvartal",LEFT(A5857,1)="4","3+4 kvartal")</f>
        <v>3+4 kvartal</v>
      </c>
      <c r="D5857" s="3" t="s">
        <v>104</v>
      </c>
      <c r="E5857" s="3" t="s">
        <v>58</v>
      </c>
      <c r="F5857" s="4">
        <v>1279</v>
      </c>
      <c r="G5857" s="14">
        <v>3.4</v>
      </c>
    </row>
    <row r="5858" spans="1:7" x14ac:dyDescent="0.25">
      <c r="A5858" s="3" t="s">
        <v>191</v>
      </c>
      <c r="B5858" s="3">
        <f t="shared" si="91"/>
        <v>2024</v>
      </c>
      <c r="C5858" s="3" t="str" cm="1">
        <f t="array" ref="C5858">_xlfn.IFS(LEFT(A5858,1)="1","1+2 kvartal",LEFT(A5858,1)="2","1+2 kvartal",LEFT(A5858,1)="3","3+4 kvartal",LEFT(A5858,1)="4","3+4 kvartal")</f>
        <v>3+4 kvartal</v>
      </c>
      <c r="D5858" s="3" t="s">
        <v>104</v>
      </c>
      <c r="E5858" s="3" t="s">
        <v>59</v>
      </c>
      <c r="F5858" s="4">
        <v>80</v>
      </c>
      <c r="G5858" s="14">
        <v>8.9</v>
      </c>
    </row>
    <row r="5859" spans="1:7" x14ac:dyDescent="0.25">
      <c r="A5859" s="3" t="s">
        <v>191</v>
      </c>
      <c r="B5859" s="3">
        <f t="shared" si="91"/>
        <v>2024</v>
      </c>
      <c r="C5859" s="3" t="str" cm="1">
        <f t="array" ref="C5859">_xlfn.IFS(LEFT(A5859,1)="1","1+2 kvartal",LEFT(A5859,1)="2","1+2 kvartal",LEFT(A5859,1)="3","3+4 kvartal",LEFT(A5859,1)="4","3+4 kvartal")</f>
        <v>3+4 kvartal</v>
      </c>
      <c r="D5859" s="3" t="s">
        <v>104</v>
      </c>
      <c r="E5859" s="3" t="s">
        <v>60</v>
      </c>
      <c r="F5859" s="4">
        <v>1965</v>
      </c>
      <c r="G5859" s="14">
        <v>7.6</v>
      </c>
    </row>
    <row r="5860" spans="1:7" x14ac:dyDescent="0.25">
      <c r="A5860" s="3" t="s">
        <v>191</v>
      </c>
      <c r="B5860" s="3">
        <f t="shared" si="91"/>
        <v>2024</v>
      </c>
      <c r="C5860" s="3" t="str" cm="1">
        <f t="array" ref="C5860">_xlfn.IFS(LEFT(A5860,1)="1","1+2 kvartal",LEFT(A5860,1)="2","1+2 kvartal",LEFT(A5860,1)="3","3+4 kvartal",LEFT(A5860,1)="4","3+4 kvartal")</f>
        <v>3+4 kvartal</v>
      </c>
      <c r="D5860" s="3" t="s">
        <v>104</v>
      </c>
      <c r="E5860" s="3" t="s">
        <v>61</v>
      </c>
      <c r="F5860" s="4">
        <v>1587</v>
      </c>
      <c r="G5860" s="14">
        <v>6.4</v>
      </c>
    </row>
    <row r="5861" spans="1:7" x14ac:dyDescent="0.25">
      <c r="A5861" s="3" t="s">
        <v>191</v>
      </c>
      <c r="B5861" s="3">
        <f t="shared" si="91"/>
        <v>2024</v>
      </c>
      <c r="C5861" s="3" t="str" cm="1">
        <f t="array" ref="C5861">_xlfn.IFS(LEFT(A5861,1)="1","1+2 kvartal",LEFT(A5861,1)="2","1+2 kvartal",LEFT(A5861,1)="3","3+4 kvartal",LEFT(A5861,1)="4","3+4 kvartal")</f>
        <v>3+4 kvartal</v>
      </c>
      <c r="D5861" s="3" t="s">
        <v>104</v>
      </c>
      <c r="E5861" s="3" t="s">
        <v>62</v>
      </c>
      <c r="F5861" s="4">
        <v>1127</v>
      </c>
      <c r="G5861" s="14">
        <v>9.6</v>
      </c>
    </row>
    <row r="5862" spans="1:7" x14ac:dyDescent="0.25">
      <c r="A5862" s="3" t="s">
        <v>191</v>
      </c>
      <c r="B5862" s="3">
        <f t="shared" si="91"/>
        <v>2024</v>
      </c>
      <c r="C5862" s="3" t="str" cm="1">
        <f t="array" ref="C5862">_xlfn.IFS(LEFT(A5862,1)="1","1+2 kvartal",LEFT(A5862,1)="2","1+2 kvartal",LEFT(A5862,1)="3","3+4 kvartal",LEFT(A5862,1)="4","3+4 kvartal")</f>
        <v>3+4 kvartal</v>
      </c>
      <c r="D5862" s="3" t="s">
        <v>104</v>
      </c>
      <c r="E5862" s="3" t="s">
        <v>63</v>
      </c>
      <c r="F5862" s="4">
        <v>2107</v>
      </c>
      <c r="G5862" s="14">
        <v>9.4</v>
      </c>
    </row>
    <row r="5863" spans="1:7" x14ac:dyDescent="0.25">
      <c r="A5863" s="3" t="s">
        <v>191</v>
      </c>
      <c r="B5863" s="3">
        <f t="shared" si="91"/>
        <v>2024</v>
      </c>
      <c r="C5863" s="3" t="str" cm="1">
        <f t="array" ref="C5863">_xlfn.IFS(LEFT(A5863,1)="1","1+2 kvartal",LEFT(A5863,1)="2","1+2 kvartal",LEFT(A5863,1)="3","3+4 kvartal",LEFT(A5863,1)="4","3+4 kvartal")</f>
        <v>3+4 kvartal</v>
      </c>
      <c r="D5863" s="3" t="s">
        <v>104</v>
      </c>
      <c r="E5863" s="3" t="s">
        <v>64</v>
      </c>
      <c r="F5863" s="4">
        <v>1441</v>
      </c>
      <c r="G5863" s="14">
        <v>7.9</v>
      </c>
    </row>
    <row r="5864" spans="1:7" x14ac:dyDescent="0.25">
      <c r="A5864" s="3" t="s">
        <v>191</v>
      </c>
      <c r="B5864" s="3">
        <f t="shared" si="91"/>
        <v>2024</v>
      </c>
      <c r="C5864" s="3" t="str" cm="1">
        <f t="array" ref="C5864">_xlfn.IFS(LEFT(A5864,1)="1","1+2 kvartal",LEFT(A5864,1)="2","1+2 kvartal",LEFT(A5864,1)="3","3+4 kvartal",LEFT(A5864,1)="4","3+4 kvartal")</f>
        <v>3+4 kvartal</v>
      </c>
      <c r="D5864" s="3" t="s">
        <v>104</v>
      </c>
      <c r="E5864" s="3" t="s">
        <v>65</v>
      </c>
      <c r="F5864" s="4">
        <v>1899</v>
      </c>
      <c r="G5864" s="14">
        <v>9.6999999999999993</v>
      </c>
    </row>
    <row r="5865" spans="1:7" x14ac:dyDescent="0.25">
      <c r="A5865" s="3" t="s">
        <v>191</v>
      </c>
      <c r="B5865" s="3">
        <f t="shared" si="91"/>
        <v>2024</v>
      </c>
      <c r="C5865" s="3" t="str" cm="1">
        <f t="array" ref="C5865">_xlfn.IFS(LEFT(A5865,1)="1","1+2 kvartal",LEFT(A5865,1)="2","1+2 kvartal",LEFT(A5865,1)="3","3+4 kvartal",LEFT(A5865,1)="4","3+4 kvartal")</f>
        <v>3+4 kvartal</v>
      </c>
      <c r="D5865" s="3" t="s">
        <v>104</v>
      </c>
      <c r="E5865" s="3" t="s">
        <v>66</v>
      </c>
      <c r="F5865" s="4">
        <v>3917</v>
      </c>
      <c r="G5865" s="14">
        <v>7.3</v>
      </c>
    </row>
    <row r="5866" spans="1:7" x14ac:dyDescent="0.25">
      <c r="A5866" s="3" t="s">
        <v>191</v>
      </c>
      <c r="B5866" s="3">
        <f t="shared" si="91"/>
        <v>2024</v>
      </c>
      <c r="C5866" s="3" t="str" cm="1">
        <f t="array" ref="C5866">_xlfn.IFS(LEFT(A5866,1)="1","1+2 kvartal",LEFT(A5866,1)="2","1+2 kvartal",LEFT(A5866,1)="3","3+4 kvartal",LEFT(A5866,1)="4","3+4 kvartal")</f>
        <v>3+4 kvartal</v>
      </c>
      <c r="D5866" s="3" t="s">
        <v>104</v>
      </c>
      <c r="E5866" s="3" t="s">
        <v>67</v>
      </c>
      <c r="F5866" s="4">
        <v>920</v>
      </c>
      <c r="G5866" s="14">
        <v>6.4</v>
      </c>
    </row>
    <row r="5867" spans="1:7" x14ac:dyDescent="0.25">
      <c r="A5867" s="3" t="s">
        <v>191</v>
      </c>
      <c r="B5867" s="3">
        <f t="shared" si="91"/>
        <v>2024</v>
      </c>
      <c r="C5867" s="3" t="str" cm="1">
        <f t="array" ref="C5867">_xlfn.IFS(LEFT(A5867,1)="1","1+2 kvartal",LEFT(A5867,1)="2","1+2 kvartal",LEFT(A5867,1)="3","3+4 kvartal",LEFT(A5867,1)="4","3+4 kvartal")</f>
        <v>3+4 kvartal</v>
      </c>
      <c r="D5867" s="3" t="s">
        <v>104</v>
      </c>
      <c r="E5867" s="3" t="s">
        <v>68</v>
      </c>
      <c r="F5867" s="4">
        <v>10427</v>
      </c>
      <c r="G5867" s="14">
        <v>7.3</v>
      </c>
    </row>
    <row r="5868" spans="1:7" x14ac:dyDescent="0.25">
      <c r="A5868" s="3" t="s">
        <v>191</v>
      </c>
      <c r="B5868" s="3">
        <f t="shared" si="91"/>
        <v>2024</v>
      </c>
      <c r="C5868" s="3" t="str" cm="1">
        <f t="array" ref="C5868">_xlfn.IFS(LEFT(A5868,1)="1","1+2 kvartal",LEFT(A5868,1)="2","1+2 kvartal",LEFT(A5868,1)="3","3+4 kvartal",LEFT(A5868,1)="4","3+4 kvartal")</f>
        <v>3+4 kvartal</v>
      </c>
      <c r="D5868" s="3" t="s">
        <v>104</v>
      </c>
      <c r="E5868" s="3" t="s">
        <v>69</v>
      </c>
      <c r="F5868" s="4">
        <v>2117</v>
      </c>
      <c r="G5868" s="14">
        <v>11.3</v>
      </c>
    </row>
    <row r="5869" spans="1:7" x14ac:dyDescent="0.25">
      <c r="A5869" s="3" t="s">
        <v>191</v>
      </c>
      <c r="B5869" s="3">
        <f t="shared" si="91"/>
        <v>2024</v>
      </c>
      <c r="C5869" s="3" t="str" cm="1">
        <f t="array" ref="C5869">_xlfn.IFS(LEFT(A5869,1)="1","1+2 kvartal",LEFT(A5869,1)="2","1+2 kvartal",LEFT(A5869,1)="3","3+4 kvartal",LEFT(A5869,1)="4","3+4 kvartal")</f>
        <v>3+4 kvartal</v>
      </c>
      <c r="D5869" s="3" t="s">
        <v>104</v>
      </c>
      <c r="E5869" s="3" t="s">
        <v>70</v>
      </c>
      <c r="F5869" s="4">
        <v>5225</v>
      </c>
      <c r="G5869" s="14">
        <v>8.1999999999999993</v>
      </c>
    </row>
    <row r="5870" spans="1:7" x14ac:dyDescent="0.25">
      <c r="A5870" s="3" t="s">
        <v>191</v>
      </c>
      <c r="B5870" s="3">
        <f t="shared" si="91"/>
        <v>2024</v>
      </c>
      <c r="C5870" s="3" t="str" cm="1">
        <f t="array" ref="C5870">_xlfn.IFS(LEFT(A5870,1)="1","1+2 kvartal",LEFT(A5870,1)="2","1+2 kvartal",LEFT(A5870,1)="3","3+4 kvartal",LEFT(A5870,1)="4","3+4 kvartal")</f>
        <v>3+4 kvartal</v>
      </c>
      <c r="D5870" s="3" t="s">
        <v>104</v>
      </c>
      <c r="E5870" s="3" t="s">
        <v>71</v>
      </c>
      <c r="F5870" s="4">
        <v>930</v>
      </c>
      <c r="G5870" s="4">
        <v>5</v>
      </c>
    </row>
    <row r="5871" spans="1:7" x14ac:dyDescent="0.25">
      <c r="A5871" s="3" t="s">
        <v>191</v>
      </c>
      <c r="B5871" s="3">
        <f t="shared" si="91"/>
        <v>2024</v>
      </c>
      <c r="C5871" s="3" t="str" cm="1">
        <f t="array" ref="C5871">_xlfn.IFS(LEFT(A5871,1)="1","1+2 kvartal",LEFT(A5871,1)="2","1+2 kvartal",LEFT(A5871,1)="3","3+4 kvartal",LEFT(A5871,1)="4","3+4 kvartal")</f>
        <v>3+4 kvartal</v>
      </c>
      <c r="D5871" s="3" t="s">
        <v>104</v>
      </c>
      <c r="E5871" s="3" t="s">
        <v>72</v>
      </c>
      <c r="F5871" s="4">
        <v>2509</v>
      </c>
      <c r="G5871" s="14">
        <v>7.3</v>
      </c>
    </row>
    <row r="5872" spans="1:7" x14ac:dyDescent="0.25">
      <c r="A5872" s="3" t="s">
        <v>191</v>
      </c>
      <c r="B5872" s="3">
        <f t="shared" si="91"/>
        <v>2024</v>
      </c>
      <c r="C5872" s="3" t="str" cm="1">
        <f t="array" ref="C5872">_xlfn.IFS(LEFT(A5872,1)="1","1+2 kvartal",LEFT(A5872,1)="2","1+2 kvartal",LEFT(A5872,1)="3","3+4 kvartal",LEFT(A5872,1)="4","3+4 kvartal")</f>
        <v>3+4 kvartal</v>
      </c>
      <c r="D5872" s="3" t="s">
        <v>104</v>
      </c>
      <c r="E5872" s="3" t="s">
        <v>73</v>
      </c>
      <c r="F5872" s="4">
        <v>1528</v>
      </c>
      <c r="G5872" s="14">
        <v>6.4</v>
      </c>
    </row>
    <row r="5873" spans="1:7" x14ac:dyDescent="0.25">
      <c r="A5873" s="3" t="s">
        <v>191</v>
      </c>
      <c r="B5873" s="3">
        <f t="shared" si="91"/>
        <v>2024</v>
      </c>
      <c r="C5873" s="3" t="str" cm="1">
        <f t="array" ref="C5873">_xlfn.IFS(LEFT(A5873,1)="1","1+2 kvartal",LEFT(A5873,1)="2","1+2 kvartal",LEFT(A5873,1)="3","3+4 kvartal",LEFT(A5873,1)="4","3+4 kvartal")</f>
        <v>3+4 kvartal</v>
      </c>
      <c r="D5873" s="3" t="s">
        <v>104</v>
      </c>
      <c r="E5873" s="3" t="s">
        <v>74</v>
      </c>
      <c r="F5873" s="4">
        <v>3260</v>
      </c>
      <c r="G5873" s="14">
        <v>5.6</v>
      </c>
    </row>
    <row r="5874" spans="1:7" x14ac:dyDescent="0.25">
      <c r="A5874" s="3" t="s">
        <v>191</v>
      </c>
      <c r="B5874" s="3">
        <f t="shared" si="91"/>
        <v>2024</v>
      </c>
      <c r="C5874" s="3" t="str" cm="1">
        <f t="array" ref="C5874">_xlfn.IFS(LEFT(A5874,1)="1","1+2 kvartal",LEFT(A5874,1)="2","1+2 kvartal",LEFT(A5874,1)="3","3+4 kvartal",LEFT(A5874,1)="4","3+4 kvartal")</f>
        <v>3+4 kvartal</v>
      </c>
      <c r="D5874" s="3" t="s">
        <v>104</v>
      </c>
      <c r="E5874" s="3" t="s">
        <v>75</v>
      </c>
      <c r="F5874" s="4">
        <v>1202</v>
      </c>
      <c r="G5874" s="14">
        <v>3.5</v>
      </c>
    </row>
    <row r="5875" spans="1:7" x14ac:dyDescent="0.25">
      <c r="A5875" s="3" t="s">
        <v>191</v>
      </c>
      <c r="B5875" s="3">
        <f t="shared" si="91"/>
        <v>2024</v>
      </c>
      <c r="C5875" s="3" t="str" cm="1">
        <f t="array" ref="C5875">_xlfn.IFS(LEFT(A5875,1)="1","1+2 kvartal",LEFT(A5875,1)="2","1+2 kvartal",LEFT(A5875,1)="3","3+4 kvartal",LEFT(A5875,1)="4","3+4 kvartal")</f>
        <v>3+4 kvartal</v>
      </c>
      <c r="D5875" s="3" t="s">
        <v>104</v>
      </c>
      <c r="E5875" s="3" t="s">
        <v>76</v>
      </c>
      <c r="F5875" s="4">
        <v>1419</v>
      </c>
      <c r="G5875" s="14">
        <v>4.9000000000000004</v>
      </c>
    </row>
    <row r="5876" spans="1:7" x14ac:dyDescent="0.25">
      <c r="A5876" s="3" t="s">
        <v>191</v>
      </c>
      <c r="B5876" s="3">
        <f t="shared" si="91"/>
        <v>2024</v>
      </c>
      <c r="C5876" s="3" t="str" cm="1">
        <f t="array" ref="C5876">_xlfn.IFS(LEFT(A5876,1)="1","1+2 kvartal",LEFT(A5876,1)="2","1+2 kvartal",LEFT(A5876,1)="3","3+4 kvartal",LEFT(A5876,1)="4","3+4 kvartal")</f>
        <v>3+4 kvartal</v>
      </c>
      <c r="D5876" s="3" t="s">
        <v>104</v>
      </c>
      <c r="E5876" s="3" t="s">
        <v>77</v>
      </c>
      <c r="F5876" s="4">
        <v>172</v>
      </c>
      <c r="G5876" s="14">
        <v>8.6</v>
      </c>
    </row>
    <row r="5877" spans="1:7" x14ac:dyDescent="0.25">
      <c r="A5877" s="3" t="s">
        <v>191</v>
      </c>
      <c r="B5877" s="3">
        <f t="shared" si="91"/>
        <v>2024</v>
      </c>
      <c r="C5877" s="3" t="str" cm="1">
        <f t="array" ref="C5877">_xlfn.IFS(LEFT(A5877,1)="1","1+2 kvartal",LEFT(A5877,1)="2","1+2 kvartal",LEFT(A5877,1)="3","3+4 kvartal",LEFT(A5877,1)="4","3+4 kvartal")</f>
        <v>3+4 kvartal</v>
      </c>
      <c r="D5877" s="3" t="s">
        <v>104</v>
      </c>
      <c r="E5877" s="3" t="s">
        <v>78</v>
      </c>
      <c r="F5877" s="4">
        <v>3822</v>
      </c>
      <c r="G5877" s="14">
        <v>6.1</v>
      </c>
    </row>
    <row r="5878" spans="1:7" x14ac:dyDescent="0.25">
      <c r="A5878" s="3" t="s">
        <v>191</v>
      </c>
      <c r="B5878" s="3">
        <f t="shared" si="91"/>
        <v>2024</v>
      </c>
      <c r="C5878" s="3" t="str" cm="1">
        <f t="array" ref="C5878">_xlfn.IFS(LEFT(A5878,1)="1","1+2 kvartal",LEFT(A5878,1)="2","1+2 kvartal",LEFT(A5878,1)="3","3+4 kvartal",LEFT(A5878,1)="4","3+4 kvartal")</f>
        <v>3+4 kvartal</v>
      </c>
      <c r="D5878" s="3" t="s">
        <v>104</v>
      </c>
      <c r="E5878" s="3" t="s">
        <v>79</v>
      </c>
      <c r="F5878" s="4">
        <v>1940</v>
      </c>
      <c r="G5878" s="14">
        <v>4.9000000000000004</v>
      </c>
    </row>
    <row r="5879" spans="1:7" x14ac:dyDescent="0.25">
      <c r="A5879" s="3" t="s">
        <v>191</v>
      </c>
      <c r="B5879" s="3">
        <f t="shared" si="91"/>
        <v>2024</v>
      </c>
      <c r="C5879" s="3" t="str" cm="1">
        <f t="array" ref="C5879">_xlfn.IFS(LEFT(A5879,1)="1","1+2 kvartal",LEFT(A5879,1)="2","1+2 kvartal",LEFT(A5879,1)="3","3+4 kvartal",LEFT(A5879,1)="4","3+4 kvartal")</f>
        <v>3+4 kvartal</v>
      </c>
      <c r="D5879" s="3" t="s">
        <v>104</v>
      </c>
      <c r="E5879" s="3" t="s">
        <v>80</v>
      </c>
      <c r="F5879" s="4">
        <v>2414</v>
      </c>
      <c r="G5879" s="14">
        <v>8.8000000000000007</v>
      </c>
    </row>
    <row r="5880" spans="1:7" x14ac:dyDescent="0.25">
      <c r="A5880" s="3" t="s">
        <v>191</v>
      </c>
      <c r="B5880" s="3">
        <f t="shared" si="91"/>
        <v>2024</v>
      </c>
      <c r="C5880" s="3" t="str" cm="1">
        <f t="array" ref="C5880">_xlfn.IFS(LEFT(A5880,1)="1","1+2 kvartal",LEFT(A5880,1)="2","1+2 kvartal",LEFT(A5880,1)="3","3+4 kvartal",LEFT(A5880,1)="4","3+4 kvartal")</f>
        <v>3+4 kvartal</v>
      </c>
      <c r="D5880" s="3" t="s">
        <v>104</v>
      </c>
      <c r="E5880" s="3" t="s">
        <v>81</v>
      </c>
      <c r="F5880" s="4">
        <v>4339</v>
      </c>
      <c r="G5880" s="14">
        <v>8.5</v>
      </c>
    </row>
    <row r="5881" spans="1:7" x14ac:dyDescent="0.25">
      <c r="A5881" s="3" t="s">
        <v>191</v>
      </c>
      <c r="B5881" s="3">
        <f t="shared" si="91"/>
        <v>2024</v>
      </c>
      <c r="C5881" s="3" t="str" cm="1">
        <f t="array" ref="C5881">_xlfn.IFS(LEFT(A5881,1)="1","1+2 kvartal",LEFT(A5881,1)="2","1+2 kvartal",LEFT(A5881,1)="3","3+4 kvartal",LEFT(A5881,1)="4","3+4 kvartal")</f>
        <v>3+4 kvartal</v>
      </c>
      <c r="D5881" s="3" t="s">
        <v>104</v>
      </c>
      <c r="E5881" s="3" t="s">
        <v>82</v>
      </c>
      <c r="F5881" s="4">
        <v>573</v>
      </c>
      <c r="G5881" s="14">
        <v>3.8</v>
      </c>
    </row>
    <row r="5882" spans="1:7" x14ac:dyDescent="0.25">
      <c r="A5882" s="3" t="s">
        <v>191</v>
      </c>
      <c r="B5882" s="3">
        <f t="shared" si="91"/>
        <v>2024</v>
      </c>
      <c r="C5882" s="3" t="str" cm="1">
        <f t="array" ref="C5882">_xlfn.IFS(LEFT(A5882,1)="1","1+2 kvartal",LEFT(A5882,1)="2","1+2 kvartal",LEFT(A5882,1)="3","3+4 kvartal",LEFT(A5882,1)="4","3+4 kvartal")</f>
        <v>3+4 kvartal</v>
      </c>
      <c r="D5882" s="3" t="s">
        <v>104</v>
      </c>
      <c r="E5882" s="3" t="s">
        <v>83</v>
      </c>
      <c r="F5882" s="4">
        <v>1475</v>
      </c>
      <c r="G5882" s="14">
        <v>7.8</v>
      </c>
    </row>
    <row r="5883" spans="1:7" x14ac:dyDescent="0.25">
      <c r="A5883" s="3" t="s">
        <v>191</v>
      </c>
      <c r="B5883" s="3">
        <f t="shared" si="91"/>
        <v>2024</v>
      </c>
      <c r="C5883" s="3" t="str" cm="1">
        <f t="array" ref="C5883">_xlfn.IFS(LEFT(A5883,1)="1","1+2 kvartal",LEFT(A5883,1)="2","1+2 kvartal",LEFT(A5883,1)="3","3+4 kvartal",LEFT(A5883,1)="4","3+4 kvartal")</f>
        <v>3+4 kvartal</v>
      </c>
      <c r="D5883" s="3" t="s">
        <v>104</v>
      </c>
      <c r="E5883" s="3" t="s">
        <v>84</v>
      </c>
      <c r="F5883" s="4">
        <v>947</v>
      </c>
      <c r="G5883" s="14">
        <v>6.6</v>
      </c>
    </row>
    <row r="5884" spans="1:7" x14ac:dyDescent="0.25">
      <c r="A5884" s="3" t="s">
        <v>191</v>
      </c>
      <c r="B5884" s="3">
        <f t="shared" si="91"/>
        <v>2024</v>
      </c>
      <c r="C5884" s="3" t="str" cm="1">
        <f t="array" ref="C5884">_xlfn.IFS(LEFT(A5884,1)="1","1+2 kvartal",LEFT(A5884,1)="2","1+2 kvartal",LEFT(A5884,1)="3","3+4 kvartal",LEFT(A5884,1)="4","3+4 kvartal")</f>
        <v>3+4 kvartal</v>
      </c>
      <c r="D5884" s="3" t="s">
        <v>104</v>
      </c>
      <c r="E5884" s="3" t="s">
        <v>85</v>
      </c>
      <c r="F5884" s="4">
        <v>1010</v>
      </c>
      <c r="G5884" s="14">
        <v>8.3000000000000007</v>
      </c>
    </row>
    <row r="5885" spans="1:7" x14ac:dyDescent="0.25">
      <c r="A5885" s="3" t="s">
        <v>191</v>
      </c>
      <c r="B5885" s="3">
        <f t="shared" si="91"/>
        <v>2024</v>
      </c>
      <c r="C5885" s="3" t="str" cm="1">
        <f t="array" ref="C5885">_xlfn.IFS(LEFT(A5885,1)="1","1+2 kvartal",LEFT(A5885,1)="2","1+2 kvartal",LEFT(A5885,1)="3","3+4 kvartal",LEFT(A5885,1)="4","3+4 kvartal")</f>
        <v>3+4 kvartal</v>
      </c>
      <c r="D5885" s="3" t="s">
        <v>104</v>
      </c>
      <c r="E5885" s="3" t="s">
        <v>86</v>
      </c>
      <c r="F5885" s="4">
        <v>2924</v>
      </c>
      <c r="G5885" s="14">
        <v>8.1</v>
      </c>
    </row>
    <row r="5886" spans="1:7" x14ac:dyDescent="0.25">
      <c r="A5886" s="3" t="s">
        <v>191</v>
      </c>
      <c r="B5886" s="3">
        <f t="shared" si="91"/>
        <v>2024</v>
      </c>
      <c r="C5886" s="3" t="str" cm="1">
        <f t="array" ref="C5886">_xlfn.IFS(LEFT(A5886,1)="1","1+2 kvartal",LEFT(A5886,1)="2","1+2 kvartal",LEFT(A5886,1)="3","3+4 kvartal",LEFT(A5886,1)="4","3+4 kvartal")</f>
        <v>3+4 kvartal</v>
      </c>
      <c r="D5886" s="3" t="s">
        <v>104</v>
      </c>
      <c r="E5886" s="3" t="s">
        <v>87</v>
      </c>
      <c r="F5886" s="4">
        <v>1658</v>
      </c>
      <c r="G5886" s="14">
        <v>6.4</v>
      </c>
    </row>
    <row r="5887" spans="1:7" x14ac:dyDescent="0.25">
      <c r="A5887" s="3" t="s">
        <v>191</v>
      </c>
      <c r="B5887" s="3">
        <f t="shared" si="91"/>
        <v>2024</v>
      </c>
      <c r="C5887" s="3" t="str" cm="1">
        <f t="array" ref="C5887">_xlfn.IFS(LEFT(A5887,1)="1","1+2 kvartal",LEFT(A5887,1)="2","1+2 kvartal",LEFT(A5887,1)="3","3+4 kvartal",LEFT(A5887,1)="4","3+4 kvartal")</f>
        <v>3+4 kvartal</v>
      </c>
      <c r="D5887" s="3" t="s">
        <v>104</v>
      </c>
      <c r="E5887" s="3" t="s">
        <v>88</v>
      </c>
      <c r="F5887" s="4">
        <v>3808</v>
      </c>
      <c r="G5887" s="14">
        <v>8.4</v>
      </c>
    </row>
    <row r="5888" spans="1:7" x14ac:dyDescent="0.25">
      <c r="A5888" s="3" t="s">
        <v>191</v>
      </c>
      <c r="B5888" s="3">
        <f t="shared" si="91"/>
        <v>2024</v>
      </c>
      <c r="C5888" s="3" t="str" cm="1">
        <f t="array" ref="C5888">_xlfn.IFS(LEFT(A5888,1)="1","1+2 kvartal",LEFT(A5888,1)="2","1+2 kvartal",LEFT(A5888,1)="3","3+4 kvartal",LEFT(A5888,1)="4","3+4 kvartal")</f>
        <v>3+4 kvartal</v>
      </c>
      <c r="D5888" s="3" t="s">
        <v>104</v>
      </c>
      <c r="E5888" s="3" t="s">
        <v>89</v>
      </c>
      <c r="F5888" s="4">
        <v>2251</v>
      </c>
      <c r="G5888" s="14">
        <v>8.6999999999999993</v>
      </c>
    </row>
    <row r="5889" spans="1:7" x14ac:dyDescent="0.25">
      <c r="A5889" s="3" t="s">
        <v>191</v>
      </c>
      <c r="B5889" s="3">
        <f t="shared" si="91"/>
        <v>2024</v>
      </c>
      <c r="C5889" s="3" t="str" cm="1">
        <f t="array" ref="C5889">_xlfn.IFS(LEFT(A5889,1)="1","1+2 kvartal",LEFT(A5889,1)="2","1+2 kvartal",LEFT(A5889,1)="3","3+4 kvartal",LEFT(A5889,1)="4","3+4 kvartal")</f>
        <v>3+4 kvartal</v>
      </c>
      <c r="D5889" s="3" t="s">
        <v>104</v>
      </c>
      <c r="E5889" s="3" t="s">
        <v>90</v>
      </c>
      <c r="F5889" s="4">
        <v>1766</v>
      </c>
      <c r="G5889" s="14">
        <v>8.1</v>
      </c>
    </row>
    <row r="5890" spans="1:7" x14ac:dyDescent="0.25">
      <c r="A5890" s="3" t="s">
        <v>191</v>
      </c>
      <c r="B5890" s="3">
        <f t="shared" si="91"/>
        <v>2024</v>
      </c>
      <c r="C5890" s="3" t="str" cm="1">
        <f t="array" ref="C5890">_xlfn.IFS(LEFT(A5890,1)="1","1+2 kvartal",LEFT(A5890,1)="2","1+2 kvartal",LEFT(A5890,1)="3","3+4 kvartal",LEFT(A5890,1)="4","3+4 kvartal")</f>
        <v>3+4 kvartal</v>
      </c>
      <c r="D5890" s="3" t="s">
        <v>104</v>
      </c>
      <c r="E5890" s="3" t="s">
        <v>91</v>
      </c>
      <c r="F5890" s="4">
        <v>1343</v>
      </c>
      <c r="G5890" s="14">
        <v>4.8</v>
      </c>
    </row>
    <row r="5891" spans="1:7" x14ac:dyDescent="0.25">
      <c r="A5891" s="3" t="s">
        <v>191</v>
      </c>
      <c r="B5891" s="3">
        <f t="shared" si="91"/>
        <v>2024</v>
      </c>
      <c r="C5891" s="3" t="str" cm="1">
        <f t="array" ref="C5891">_xlfn.IFS(LEFT(A5891,1)="1","1+2 kvartal",LEFT(A5891,1)="2","1+2 kvartal",LEFT(A5891,1)="3","3+4 kvartal",LEFT(A5891,1)="4","3+4 kvartal")</f>
        <v>3+4 kvartal</v>
      </c>
      <c r="D5891" s="3" t="s">
        <v>104</v>
      </c>
      <c r="E5891" s="3" t="s">
        <v>92</v>
      </c>
      <c r="F5891" s="4">
        <v>321</v>
      </c>
      <c r="G5891" s="14">
        <v>2.9</v>
      </c>
    </row>
    <row r="5892" spans="1:7" x14ac:dyDescent="0.25">
      <c r="A5892" s="3" t="s">
        <v>191</v>
      </c>
      <c r="B5892" s="3">
        <f t="shared" ref="B5892:B5955" si="92">VALUE(RIGHT(A5892,4))</f>
        <v>2024</v>
      </c>
      <c r="C5892" s="3" t="str" cm="1">
        <f t="array" ref="C5892">_xlfn.IFS(LEFT(A5892,1)="1","1+2 kvartal",LEFT(A5892,1)="2","1+2 kvartal",LEFT(A5892,1)="3","3+4 kvartal",LEFT(A5892,1)="4","3+4 kvartal")</f>
        <v>3+4 kvartal</v>
      </c>
      <c r="D5892" s="3" t="s">
        <v>104</v>
      </c>
      <c r="E5892" s="3" t="s">
        <v>93</v>
      </c>
      <c r="F5892" s="4">
        <v>2272</v>
      </c>
      <c r="G5892" s="14">
        <v>7.5</v>
      </c>
    </row>
    <row r="5893" spans="1:7" x14ac:dyDescent="0.25">
      <c r="A5893" s="3" t="s">
        <v>191</v>
      </c>
      <c r="B5893" s="3">
        <f t="shared" si="92"/>
        <v>2024</v>
      </c>
      <c r="C5893" s="3" t="str" cm="1">
        <f t="array" ref="C5893">_xlfn.IFS(LEFT(A5893,1)="1","1+2 kvartal",LEFT(A5893,1)="2","1+2 kvartal",LEFT(A5893,1)="3","3+4 kvartal",LEFT(A5893,1)="4","3+4 kvartal")</f>
        <v>3+4 kvartal</v>
      </c>
      <c r="D5893" s="3" t="s">
        <v>104</v>
      </c>
      <c r="E5893" s="3" t="s">
        <v>94</v>
      </c>
      <c r="F5893" s="4">
        <v>1930</v>
      </c>
      <c r="G5893" s="14">
        <v>7.2</v>
      </c>
    </row>
    <row r="5894" spans="1:7" x14ac:dyDescent="0.25">
      <c r="A5894" s="3" t="s">
        <v>191</v>
      </c>
      <c r="B5894" s="3">
        <f t="shared" si="92"/>
        <v>2024</v>
      </c>
      <c r="C5894" s="3" t="str" cm="1">
        <f t="array" ref="C5894">_xlfn.IFS(LEFT(A5894,1)="1","1+2 kvartal",LEFT(A5894,1)="2","1+2 kvartal",LEFT(A5894,1)="3","3+4 kvartal",LEFT(A5894,1)="4","3+4 kvartal")</f>
        <v>3+4 kvartal</v>
      </c>
      <c r="D5894" s="3" t="s">
        <v>104</v>
      </c>
      <c r="E5894" s="3" t="s">
        <v>95</v>
      </c>
      <c r="F5894" s="4">
        <v>4927</v>
      </c>
      <c r="G5894" s="14">
        <v>6.3</v>
      </c>
    </row>
    <row r="5895" spans="1:7" x14ac:dyDescent="0.25">
      <c r="A5895" s="3" t="s">
        <v>191</v>
      </c>
      <c r="B5895" s="3">
        <f t="shared" si="92"/>
        <v>2024</v>
      </c>
      <c r="C5895" s="3" t="str" cm="1">
        <f t="array" ref="C5895">_xlfn.IFS(LEFT(A5895,1)="1","1+2 kvartal",LEFT(A5895,1)="2","1+2 kvartal",LEFT(A5895,1)="3","3+4 kvartal",LEFT(A5895,1)="4","3+4 kvartal")</f>
        <v>3+4 kvartal</v>
      </c>
      <c r="D5895" s="3" t="s">
        <v>104</v>
      </c>
      <c r="E5895" s="3" t="s">
        <v>96</v>
      </c>
      <c r="F5895" s="4">
        <v>1947</v>
      </c>
      <c r="G5895" s="14">
        <v>8.9</v>
      </c>
    </row>
    <row r="5896" spans="1:7" x14ac:dyDescent="0.25">
      <c r="A5896" s="3" t="s">
        <v>191</v>
      </c>
      <c r="B5896" s="3">
        <f t="shared" si="92"/>
        <v>2024</v>
      </c>
      <c r="C5896" s="3" t="str" cm="1">
        <f t="array" ref="C5896">_xlfn.IFS(LEFT(A5896,1)="1","1+2 kvartal",LEFT(A5896,1)="2","1+2 kvartal",LEFT(A5896,1)="3","3+4 kvartal",LEFT(A5896,1)="4","3+4 kvartal")</f>
        <v>3+4 kvartal</v>
      </c>
      <c r="D5896" s="3" t="s">
        <v>104</v>
      </c>
      <c r="E5896" s="3" t="s">
        <v>97</v>
      </c>
      <c r="F5896" s="4">
        <v>4932</v>
      </c>
      <c r="G5896" s="14">
        <v>8.1</v>
      </c>
    </row>
    <row r="5897" spans="1:7" x14ac:dyDescent="0.25">
      <c r="A5897" s="3" t="s">
        <v>191</v>
      </c>
      <c r="B5897" s="3">
        <f t="shared" si="92"/>
        <v>2024</v>
      </c>
      <c r="C5897" s="3" t="str" cm="1">
        <f t="array" ref="C5897">_xlfn.IFS(LEFT(A5897,1)="1","1+2 kvartal",LEFT(A5897,1)="2","1+2 kvartal",LEFT(A5897,1)="3","3+4 kvartal",LEFT(A5897,1)="4","3+4 kvartal")</f>
        <v>3+4 kvartal</v>
      </c>
      <c r="D5897" s="3" t="s">
        <v>104</v>
      </c>
      <c r="E5897" s="3" t="s">
        <v>98</v>
      </c>
      <c r="F5897" s="4">
        <v>2488</v>
      </c>
      <c r="G5897" s="4">
        <v>9</v>
      </c>
    </row>
    <row r="5898" spans="1:7" x14ac:dyDescent="0.25">
      <c r="A5898" s="3" t="s">
        <v>191</v>
      </c>
      <c r="B5898" s="3">
        <f t="shared" si="92"/>
        <v>2024</v>
      </c>
      <c r="C5898" s="3" t="str" cm="1">
        <f t="array" ref="C5898">_xlfn.IFS(LEFT(A5898,1)="1","1+2 kvartal",LEFT(A5898,1)="2","1+2 kvartal",LEFT(A5898,1)="3","3+4 kvartal",LEFT(A5898,1)="4","3+4 kvartal")</f>
        <v>3+4 kvartal</v>
      </c>
      <c r="D5898" s="3" t="s">
        <v>104</v>
      </c>
      <c r="E5898" s="3" t="s">
        <v>99</v>
      </c>
      <c r="F5898" s="4">
        <v>254</v>
      </c>
      <c r="G5898" s="14">
        <v>7.9</v>
      </c>
    </row>
    <row r="5899" spans="1:7" x14ac:dyDescent="0.25">
      <c r="A5899" s="3" t="s">
        <v>191</v>
      </c>
      <c r="B5899" s="3">
        <f t="shared" si="92"/>
        <v>2024</v>
      </c>
      <c r="C5899" s="3" t="str" cm="1">
        <f t="array" ref="C5899">_xlfn.IFS(LEFT(A5899,1)="1","1+2 kvartal",LEFT(A5899,1)="2","1+2 kvartal",LEFT(A5899,1)="3","3+4 kvartal",LEFT(A5899,1)="4","3+4 kvartal")</f>
        <v>3+4 kvartal</v>
      </c>
      <c r="D5899" s="3" t="s">
        <v>104</v>
      </c>
      <c r="E5899" s="3" t="s">
        <v>100</v>
      </c>
      <c r="F5899" s="4">
        <v>2922</v>
      </c>
      <c r="G5899" s="14">
        <v>8.1999999999999993</v>
      </c>
    </row>
    <row r="5900" spans="1:7" x14ac:dyDescent="0.25">
      <c r="A5900" s="3" t="s">
        <v>191</v>
      </c>
      <c r="B5900" s="3">
        <f t="shared" si="92"/>
        <v>2024</v>
      </c>
      <c r="C5900" s="3" t="str" cm="1">
        <f t="array" ref="C5900">_xlfn.IFS(LEFT(A5900,1)="1","1+2 kvartal",LEFT(A5900,1)="2","1+2 kvartal",LEFT(A5900,1)="3","3+4 kvartal",LEFT(A5900,1)="4","3+4 kvartal")</f>
        <v>3+4 kvartal</v>
      </c>
      <c r="D5900" s="3" t="s">
        <v>104</v>
      </c>
      <c r="E5900" s="3" t="s">
        <v>101</v>
      </c>
      <c r="F5900" s="4">
        <v>8278</v>
      </c>
      <c r="G5900" s="14">
        <v>5.5</v>
      </c>
    </row>
    <row r="5901" spans="1:7" x14ac:dyDescent="0.25">
      <c r="A5901" s="3" t="s">
        <v>191</v>
      </c>
      <c r="B5901" s="3">
        <f t="shared" si="92"/>
        <v>2024</v>
      </c>
      <c r="C5901" s="3" t="str" cm="1">
        <f t="array" ref="C5901">_xlfn.IFS(LEFT(A5901,1)="1","1+2 kvartal",LEFT(A5901,1)="2","1+2 kvartal",LEFT(A5901,1)="3","3+4 kvartal",LEFT(A5901,1)="4","3+4 kvartal")</f>
        <v>3+4 kvartal</v>
      </c>
      <c r="D5901" s="3" t="s">
        <v>104</v>
      </c>
      <c r="E5901" s="3" t="s">
        <v>102</v>
      </c>
      <c r="F5901" s="4">
        <v>15190</v>
      </c>
      <c r="G5901" s="14">
        <v>5.8</v>
      </c>
    </row>
    <row r="5902" spans="1:7" x14ac:dyDescent="0.25">
      <c r="A5902" s="3" t="s">
        <v>191</v>
      </c>
      <c r="B5902" s="3">
        <f t="shared" si="92"/>
        <v>2024</v>
      </c>
      <c r="C5902" s="3" t="str" cm="1">
        <f t="array" ref="C5902">_xlfn.IFS(LEFT(A5902,1)="1","1+2 kvartal",LEFT(A5902,1)="2","1+2 kvartal",LEFT(A5902,1)="3","3+4 kvartal",LEFT(A5902,1)="4","3+4 kvartal")</f>
        <v>3+4 kvartal</v>
      </c>
      <c r="D5902" s="3" t="s">
        <v>104</v>
      </c>
      <c r="E5902" s="3" t="s">
        <v>103</v>
      </c>
      <c r="F5902" s="4">
        <v>5531</v>
      </c>
      <c r="G5902" s="5"/>
    </row>
    <row r="5903" spans="1:7" x14ac:dyDescent="0.25">
      <c r="A5903" s="3" t="s">
        <v>191</v>
      </c>
      <c r="B5903" s="3">
        <f t="shared" si="92"/>
        <v>2024</v>
      </c>
      <c r="C5903" s="3" t="str" cm="1">
        <f t="array" ref="C5903">_xlfn.IFS(LEFT(A5903,1)="1","1+2 kvartal",LEFT(A5903,1)="2","1+2 kvartal",LEFT(A5903,1)="3","3+4 kvartal",LEFT(A5903,1)="4","3+4 kvartal")</f>
        <v>3+4 kvartal</v>
      </c>
      <c r="D5903" s="3" t="s">
        <v>105</v>
      </c>
      <c r="E5903" s="3" t="s">
        <v>4</v>
      </c>
      <c r="F5903" s="4">
        <v>29872</v>
      </c>
      <c r="G5903" s="14">
        <v>0.8</v>
      </c>
    </row>
    <row r="5904" spans="1:7" x14ac:dyDescent="0.25">
      <c r="A5904" s="3" t="s">
        <v>191</v>
      </c>
      <c r="B5904" s="3">
        <f t="shared" si="92"/>
        <v>2024</v>
      </c>
      <c r="C5904" s="3" t="str" cm="1">
        <f t="array" ref="C5904">_xlfn.IFS(LEFT(A5904,1)="1","1+2 kvartal",LEFT(A5904,1)="2","1+2 kvartal",LEFT(A5904,1)="3","3+4 kvartal",LEFT(A5904,1)="4","3+4 kvartal")</f>
        <v>3+4 kvartal</v>
      </c>
      <c r="D5904" s="3" t="s">
        <v>105</v>
      </c>
      <c r="E5904" s="3" t="s">
        <v>5</v>
      </c>
      <c r="F5904" s="4">
        <v>102</v>
      </c>
      <c r="G5904" s="14">
        <v>0.6</v>
      </c>
    </row>
    <row r="5905" spans="1:7" x14ac:dyDescent="0.25">
      <c r="A5905" s="3" t="s">
        <v>191</v>
      </c>
      <c r="B5905" s="3">
        <f t="shared" si="92"/>
        <v>2024</v>
      </c>
      <c r="C5905" s="3" t="str" cm="1">
        <f t="array" ref="C5905">_xlfn.IFS(LEFT(A5905,1)="1","1+2 kvartal",LEFT(A5905,1)="2","1+2 kvartal",LEFT(A5905,1)="3","3+4 kvartal",LEFT(A5905,1)="4","3+4 kvartal")</f>
        <v>3+4 kvartal</v>
      </c>
      <c r="D5905" s="3" t="s">
        <v>105</v>
      </c>
      <c r="E5905" s="3" t="s">
        <v>6</v>
      </c>
      <c r="F5905" s="4">
        <v>78</v>
      </c>
      <c r="G5905" s="14">
        <v>0.5</v>
      </c>
    </row>
    <row r="5906" spans="1:7" x14ac:dyDescent="0.25">
      <c r="A5906" s="3" t="s">
        <v>191</v>
      </c>
      <c r="B5906" s="3">
        <f t="shared" si="92"/>
        <v>2024</v>
      </c>
      <c r="C5906" s="3" t="str" cm="1">
        <f t="array" ref="C5906">_xlfn.IFS(LEFT(A5906,1)="1","1+2 kvartal",LEFT(A5906,1)="2","1+2 kvartal",LEFT(A5906,1)="3","3+4 kvartal",LEFT(A5906,1)="4","3+4 kvartal")</f>
        <v>3+4 kvartal</v>
      </c>
      <c r="D5906" s="3" t="s">
        <v>105</v>
      </c>
      <c r="E5906" s="3" t="s">
        <v>7</v>
      </c>
      <c r="F5906" s="4">
        <v>297</v>
      </c>
      <c r="G5906" s="14">
        <v>1.2</v>
      </c>
    </row>
    <row r="5907" spans="1:7" x14ac:dyDescent="0.25">
      <c r="A5907" s="3" t="s">
        <v>191</v>
      </c>
      <c r="B5907" s="3">
        <f t="shared" si="92"/>
        <v>2024</v>
      </c>
      <c r="C5907" s="3" t="str" cm="1">
        <f t="array" ref="C5907">_xlfn.IFS(LEFT(A5907,1)="1","1+2 kvartal",LEFT(A5907,1)="2","1+2 kvartal",LEFT(A5907,1)="3","3+4 kvartal",LEFT(A5907,1)="4","3+4 kvartal")</f>
        <v>3+4 kvartal</v>
      </c>
      <c r="D5907" s="3" t="s">
        <v>105</v>
      </c>
      <c r="E5907" s="3" t="s">
        <v>8</v>
      </c>
      <c r="F5907" s="4">
        <v>218</v>
      </c>
      <c r="G5907" s="14">
        <v>0.7</v>
      </c>
    </row>
    <row r="5908" spans="1:7" x14ac:dyDescent="0.25">
      <c r="A5908" s="3" t="s">
        <v>191</v>
      </c>
      <c r="B5908" s="3">
        <f t="shared" si="92"/>
        <v>2024</v>
      </c>
      <c r="C5908" s="3" t="str" cm="1">
        <f t="array" ref="C5908">_xlfn.IFS(LEFT(A5908,1)="1","1+2 kvartal",LEFT(A5908,1)="2","1+2 kvartal",LEFT(A5908,1)="3","3+4 kvartal",LEFT(A5908,1)="4","3+4 kvartal")</f>
        <v>3+4 kvartal</v>
      </c>
      <c r="D5908" s="3" t="s">
        <v>105</v>
      </c>
      <c r="E5908" s="3" t="s">
        <v>9</v>
      </c>
      <c r="F5908" s="4">
        <v>171</v>
      </c>
      <c r="G5908" s="4">
        <v>1</v>
      </c>
    </row>
    <row r="5909" spans="1:7" x14ac:dyDescent="0.25">
      <c r="A5909" s="3" t="s">
        <v>191</v>
      </c>
      <c r="B5909" s="3">
        <f t="shared" si="92"/>
        <v>2024</v>
      </c>
      <c r="C5909" s="3" t="str" cm="1">
        <f t="array" ref="C5909">_xlfn.IFS(LEFT(A5909,1)="1","1+2 kvartal",LEFT(A5909,1)="2","1+2 kvartal",LEFT(A5909,1)="3","3+4 kvartal",LEFT(A5909,1)="4","3+4 kvartal")</f>
        <v>3+4 kvartal</v>
      </c>
      <c r="D5909" s="3" t="s">
        <v>105</v>
      </c>
      <c r="E5909" s="3" t="s">
        <v>10</v>
      </c>
      <c r="F5909" s="4">
        <v>352</v>
      </c>
      <c r="G5909" s="14">
        <v>1.5</v>
      </c>
    </row>
    <row r="5910" spans="1:7" x14ac:dyDescent="0.25">
      <c r="A5910" s="3" t="s">
        <v>191</v>
      </c>
      <c r="B5910" s="3">
        <f t="shared" si="92"/>
        <v>2024</v>
      </c>
      <c r="C5910" s="3" t="str" cm="1">
        <f t="array" ref="C5910">_xlfn.IFS(LEFT(A5910,1)="1","1+2 kvartal",LEFT(A5910,1)="2","1+2 kvartal",LEFT(A5910,1)="3","3+4 kvartal",LEFT(A5910,1)="4","3+4 kvartal")</f>
        <v>3+4 kvartal</v>
      </c>
      <c r="D5910" s="3" t="s">
        <v>105</v>
      </c>
      <c r="E5910" s="3" t="s">
        <v>11</v>
      </c>
      <c r="F5910" s="4">
        <v>191</v>
      </c>
      <c r="G5910" s="14">
        <v>0.7</v>
      </c>
    </row>
    <row r="5911" spans="1:7" x14ac:dyDescent="0.25">
      <c r="A5911" s="3" t="s">
        <v>191</v>
      </c>
      <c r="B5911" s="3">
        <f t="shared" si="92"/>
        <v>2024</v>
      </c>
      <c r="C5911" s="3" t="str" cm="1">
        <f t="array" ref="C5911">_xlfn.IFS(LEFT(A5911,1)="1","1+2 kvartal",LEFT(A5911,1)="2","1+2 kvartal",LEFT(A5911,1)="3","3+4 kvartal",LEFT(A5911,1)="4","3+4 kvartal")</f>
        <v>3+4 kvartal</v>
      </c>
      <c r="D5911" s="3" t="s">
        <v>105</v>
      </c>
      <c r="E5911" s="3" t="s">
        <v>12</v>
      </c>
      <c r="F5911" s="4">
        <v>227</v>
      </c>
      <c r="G5911" s="4">
        <v>1</v>
      </c>
    </row>
    <row r="5912" spans="1:7" x14ac:dyDescent="0.25">
      <c r="A5912" s="3" t="s">
        <v>191</v>
      </c>
      <c r="B5912" s="3">
        <f t="shared" si="92"/>
        <v>2024</v>
      </c>
      <c r="C5912" s="3" t="str" cm="1">
        <f t="array" ref="C5912">_xlfn.IFS(LEFT(A5912,1)="1","1+2 kvartal",LEFT(A5912,1)="2","1+2 kvartal",LEFT(A5912,1)="3","3+4 kvartal",LEFT(A5912,1)="4","3+4 kvartal")</f>
        <v>3+4 kvartal</v>
      </c>
      <c r="D5912" s="3" t="s">
        <v>105</v>
      </c>
      <c r="E5912" s="3" t="s">
        <v>13</v>
      </c>
      <c r="F5912" s="4">
        <v>67</v>
      </c>
      <c r="G5912" s="14">
        <v>0.8</v>
      </c>
    </row>
    <row r="5913" spans="1:7" x14ac:dyDescent="0.25">
      <c r="A5913" s="3" t="s">
        <v>191</v>
      </c>
      <c r="B5913" s="3">
        <f t="shared" si="92"/>
        <v>2024</v>
      </c>
      <c r="C5913" s="3" t="str" cm="1">
        <f t="array" ref="C5913">_xlfn.IFS(LEFT(A5913,1)="1","1+2 kvartal",LEFT(A5913,1)="2","1+2 kvartal",LEFT(A5913,1)="3","3+4 kvartal",LEFT(A5913,1)="4","3+4 kvartal")</f>
        <v>3+4 kvartal</v>
      </c>
      <c r="D5913" s="3" t="s">
        <v>105</v>
      </c>
      <c r="E5913" s="3" t="s">
        <v>14</v>
      </c>
      <c r="F5913" s="4">
        <v>168</v>
      </c>
      <c r="G5913" s="14">
        <v>0.6</v>
      </c>
    </row>
    <row r="5914" spans="1:7" x14ac:dyDescent="0.25">
      <c r="A5914" s="3" t="s">
        <v>191</v>
      </c>
      <c r="B5914" s="3">
        <f t="shared" si="92"/>
        <v>2024</v>
      </c>
      <c r="C5914" s="3" t="str" cm="1">
        <f t="array" ref="C5914">_xlfn.IFS(LEFT(A5914,1)="1","1+2 kvartal",LEFT(A5914,1)="2","1+2 kvartal",LEFT(A5914,1)="3","3+4 kvartal",LEFT(A5914,1)="4","3+4 kvartal")</f>
        <v>3+4 kvartal</v>
      </c>
      <c r="D5914" s="3" t="s">
        <v>105</v>
      </c>
      <c r="E5914" s="3" t="s">
        <v>15</v>
      </c>
      <c r="F5914" s="4">
        <v>727</v>
      </c>
      <c r="G5914" s="4">
        <v>1</v>
      </c>
    </row>
    <row r="5915" spans="1:7" x14ac:dyDescent="0.25">
      <c r="A5915" s="3" t="s">
        <v>191</v>
      </c>
      <c r="B5915" s="3">
        <f t="shared" si="92"/>
        <v>2024</v>
      </c>
      <c r="C5915" s="3" t="str" cm="1">
        <f t="array" ref="C5915">_xlfn.IFS(LEFT(A5915,1)="1","1+2 kvartal",LEFT(A5915,1)="2","1+2 kvartal",LEFT(A5915,1)="3","3+4 kvartal",LEFT(A5915,1)="4","3+4 kvartal")</f>
        <v>3+4 kvartal</v>
      </c>
      <c r="D5915" s="3" t="s">
        <v>105</v>
      </c>
      <c r="E5915" s="3" t="s">
        <v>16</v>
      </c>
      <c r="F5915" s="4">
        <v>24</v>
      </c>
      <c r="G5915" s="14">
        <v>1.4</v>
      </c>
    </row>
    <row r="5916" spans="1:7" x14ac:dyDescent="0.25">
      <c r="A5916" s="3" t="s">
        <v>191</v>
      </c>
      <c r="B5916" s="3">
        <f t="shared" si="92"/>
        <v>2024</v>
      </c>
      <c r="C5916" s="3" t="str" cm="1">
        <f t="array" ref="C5916">_xlfn.IFS(LEFT(A5916,1)="1","1+2 kvartal",LEFT(A5916,1)="2","1+2 kvartal",LEFT(A5916,1)="3","3+4 kvartal",LEFT(A5916,1)="4","3+4 kvartal")</f>
        <v>3+4 kvartal</v>
      </c>
      <c r="D5916" s="3" t="s">
        <v>105</v>
      </c>
      <c r="E5916" s="3" t="s">
        <v>17</v>
      </c>
      <c r="F5916" s="4">
        <v>186</v>
      </c>
      <c r="G5916" s="14">
        <v>0.6</v>
      </c>
    </row>
    <row r="5917" spans="1:7" x14ac:dyDescent="0.25">
      <c r="A5917" s="3" t="s">
        <v>191</v>
      </c>
      <c r="B5917" s="3">
        <f t="shared" si="92"/>
        <v>2024</v>
      </c>
      <c r="C5917" s="3" t="str" cm="1">
        <f t="array" ref="C5917">_xlfn.IFS(LEFT(A5917,1)="1","1+2 kvartal",LEFT(A5917,1)="2","1+2 kvartal",LEFT(A5917,1)="3","3+4 kvartal",LEFT(A5917,1)="4","3+4 kvartal")</f>
        <v>3+4 kvartal</v>
      </c>
      <c r="D5917" s="3" t="s">
        <v>105</v>
      </c>
      <c r="E5917" s="3" t="s">
        <v>18</v>
      </c>
      <c r="F5917" s="4">
        <v>283</v>
      </c>
      <c r="G5917" s="14">
        <v>1.2</v>
      </c>
    </row>
    <row r="5918" spans="1:7" x14ac:dyDescent="0.25">
      <c r="A5918" s="3" t="s">
        <v>191</v>
      </c>
      <c r="B5918" s="3">
        <f t="shared" si="92"/>
        <v>2024</v>
      </c>
      <c r="C5918" s="3" t="str" cm="1">
        <f t="array" ref="C5918">_xlfn.IFS(LEFT(A5918,1)="1","1+2 kvartal",LEFT(A5918,1)="2","1+2 kvartal",LEFT(A5918,1)="3","3+4 kvartal",LEFT(A5918,1)="4","3+4 kvartal")</f>
        <v>3+4 kvartal</v>
      </c>
      <c r="D5918" s="3" t="s">
        <v>105</v>
      </c>
      <c r="E5918" s="3" t="s">
        <v>19</v>
      </c>
      <c r="F5918" s="4">
        <v>169</v>
      </c>
      <c r="G5918" s="14">
        <v>0.7</v>
      </c>
    </row>
    <row r="5919" spans="1:7" x14ac:dyDescent="0.25">
      <c r="A5919" s="3" t="s">
        <v>191</v>
      </c>
      <c r="B5919" s="3">
        <f t="shared" si="92"/>
        <v>2024</v>
      </c>
      <c r="C5919" s="3" t="str" cm="1">
        <f t="array" ref="C5919">_xlfn.IFS(LEFT(A5919,1)="1","1+2 kvartal",LEFT(A5919,1)="2","1+2 kvartal",LEFT(A5919,1)="3","3+4 kvartal",LEFT(A5919,1)="4","3+4 kvartal")</f>
        <v>3+4 kvartal</v>
      </c>
      <c r="D5919" s="3" t="s">
        <v>105</v>
      </c>
      <c r="E5919" s="3" t="s">
        <v>20</v>
      </c>
      <c r="F5919" s="4">
        <v>382</v>
      </c>
      <c r="G5919" s="14">
        <v>1.1000000000000001</v>
      </c>
    </row>
    <row r="5920" spans="1:7" x14ac:dyDescent="0.25">
      <c r="A5920" s="3" t="s">
        <v>191</v>
      </c>
      <c r="B5920" s="3">
        <f t="shared" si="92"/>
        <v>2024</v>
      </c>
      <c r="C5920" s="3" t="str" cm="1">
        <f t="array" ref="C5920">_xlfn.IFS(LEFT(A5920,1)="1","1+2 kvartal",LEFT(A5920,1)="2","1+2 kvartal",LEFT(A5920,1)="3","3+4 kvartal",LEFT(A5920,1)="4","3+4 kvartal")</f>
        <v>3+4 kvartal</v>
      </c>
      <c r="D5920" s="3" t="s">
        <v>105</v>
      </c>
      <c r="E5920" s="3" t="s">
        <v>21</v>
      </c>
      <c r="F5920" s="4">
        <v>236</v>
      </c>
      <c r="G5920" s="14">
        <v>0.3</v>
      </c>
    </row>
    <row r="5921" spans="1:7" x14ac:dyDescent="0.25">
      <c r="A5921" s="3" t="s">
        <v>191</v>
      </c>
      <c r="B5921" s="3">
        <f t="shared" si="92"/>
        <v>2024</v>
      </c>
      <c r="C5921" s="3" t="str" cm="1">
        <f t="array" ref="C5921">_xlfn.IFS(LEFT(A5921,1)="1","1+2 kvartal",LEFT(A5921,1)="2","1+2 kvartal",LEFT(A5921,1)="3","3+4 kvartal",LEFT(A5921,1)="4","3+4 kvartal")</f>
        <v>3+4 kvartal</v>
      </c>
      <c r="D5921" s="3" t="s">
        <v>105</v>
      </c>
      <c r="E5921" s="3" t="s">
        <v>22</v>
      </c>
      <c r="F5921" s="4">
        <v>382</v>
      </c>
      <c r="G5921" s="14">
        <v>1.1000000000000001</v>
      </c>
    </row>
    <row r="5922" spans="1:7" x14ac:dyDescent="0.25">
      <c r="A5922" s="3" t="s">
        <v>191</v>
      </c>
      <c r="B5922" s="3">
        <f t="shared" si="92"/>
        <v>2024</v>
      </c>
      <c r="C5922" s="3" t="str" cm="1">
        <f t="array" ref="C5922">_xlfn.IFS(LEFT(A5922,1)="1","1+2 kvartal",LEFT(A5922,1)="2","1+2 kvartal",LEFT(A5922,1)="3","3+4 kvartal",LEFT(A5922,1)="4","3+4 kvartal")</f>
        <v>3+4 kvartal</v>
      </c>
      <c r="D5922" s="3" t="s">
        <v>105</v>
      </c>
      <c r="E5922" s="3" t="s">
        <v>23</v>
      </c>
      <c r="F5922" s="4">
        <v>333</v>
      </c>
      <c r="G5922" s="14">
        <v>1.2</v>
      </c>
    </row>
    <row r="5923" spans="1:7" x14ac:dyDescent="0.25">
      <c r="A5923" s="3" t="s">
        <v>191</v>
      </c>
      <c r="B5923" s="3">
        <f t="shared" si="92"/>
        <v>2024</v>
      </c>
      <c r="C5923" s="3" t="str" cm="1">
        <f t="array" ref="C5923">_xlfn.IFS(LEFT(A5923,1)="1","1+2 kvartal",LEFT(A5923,1)="2","1+2 kvartal",LEFT(A5923,1)="3","3+4 kvartal",LEFT(A5923,1)="4","3+4 kvartal")</f>
        <v>3+4 kvartal</v>
      </c>
      <c r="D5923" s="3" t="s">
        <v>105</v>
      </c>
      <c r="E5923" s="3" t="s">
        <v>24</v>
      </c>
      <c r="F5923" s="4">
        <v>131</v>
      </c>
      <c r="G5923" s="14">
        <v>0.5</v>
      </c>
    </row>
    <row r="5924" spans="1:7" x14ac:dyDescent="0.25">
      <c r="A5924" s="3" t="s">
        <v>191</v>
      </c>
      <c r="B5924" s="3">
        <f t="shared" si="92"/>
        <v>2024</v>
      </c>
      <c r="C5924" s="3" t="str" cm="1">
        <f t="array" ref="C5924">_xlfn.IFS(LEFT(A5924,1)="1","1+2 kvartal",LEFT(A5924,1)="2","1+2 kvartal",LEFT(A5924,1)="3","3+4 kvartal",LEFT(A5924,1)="4","3+4 kvartal")</f>
        <v>3+4 kvartal</v>
      </c>
      <c r="D5924" s="3" t="s">
        <v>105</v>
      </c>
      <c r="E5924" s="3" t="s">
        <v>25</v>
      </c>
      <c r="F5924" s="4">
        <v>336</v>
      </c>
      <c r="G5924" s="14">
        <v>1.1000000000000001</v>
      </c>
    </row>
    <row r="5925" spans="1:7" x14ac:dyDescent="0.25">
      <c r="A5925" s="3" t="s">
        <v>191</v>
      </c>
      <c r="B5925" s="3">
        <f t="shared" si="92"/>
        <v>2024</v>
      </c>
      <c r="C5925" s="3" t="str" cm="1">
        <f t="array" ref="C5925">_xlfn.IFS(LEFT(A5925,1)="1","1+2 kvartal",LEFT(A5925,1)="2","1+2 kvartal",LEFT(A5925,1)="3","3+4 kvartal",LEFT(A5925,1)="4","3+4 kvartal")</f>
        <v>3+4 kvartal</v>
      </c>
      <c r="D5925" s="3" t="s">
        <v>105</v>
      </c>
      <c r="E5925" s="3" t="s">
        <v>26</v>
      </c>
      <c r="F5925" s="4">
        <v>143</v>
      </c>
      <c r="G5925" s="14">
        <v>0.3</v>
      </c>
    </row>
    <row r="5926" spans="1:7" x14ac:dyDescent="0.25">
      <c r="A5926" s="3" t="s">
        <v>191</v>
      </c>
      <c r="B5926" s="3">
        <f t="shared" si="92"/>
        <v>2024</v>
      </c>
      <c r="C5926" s="3" t="str" cm="1">
        <f t="array" ref="C5926">_xlfn.IFS(LEFT(A5926,1)="1","1+2 kvartal",LEFT(A5926,1)="2","1+2 kvartal",LEFT(A5926,1)="3","3+4 kvartal",LEFT(A5926,1)="4","3+4 kvartal")</f>
        <v>3+4 kvartal</v>
      </c>
      <c r="D5926" s="3" t="s">
        <v>105</v>
      </c>
      <c r="E5926" s="3" t="s">
        <v>27</v>
      </c>
      <c r="F5926" s="4">
        <v>262</v>
      </c>
      <c r="G5926" s="14">
        <v>0.6</v>
      </c>
    </row>
    <row r="5927" spans="1:7" x14ac:dyDescent="0.25">
      <c r="A5927" s="3" t="s">
        <v>191</v>
      </c>
      <c r="B5927" s="3">
        <f t="shared" si="92"/>
        <v>2024</v>
      </c>
      <c r="C5927" s="3" t="str" cm="1">
        <f t="array" ref="C5927">_xlfn.IFS(LEFT(A5927,1)="1","1+2 kvartal",LEFT(A5927,1)="2","1+2 kvartal",LEFT(A5927,1)="3","3+4 kvartal",LEFT(A5927,1)="4","3+4 kvartal")</f>
        <v>3+4 kvartal</v>
      </c>
      <c r="D5927" s="3" t="s">
        <v>105</v>
      </c>
      <c r="E5927" s="3" t="s">
        <v>28</v>
      </c>
      <c r="F5927" s="4">
        <v>94</v>
      </c>
      <c r="G5927" s="14">
        <v>0.6</v>
      </c>
    </row>
    <row r="5928" spans="1:7" x14ac:dyDescent="0.25">
      <c r="A5928" s="3" t="s">
        <v>191</v>
      </c>
      <c r="B5928" s="3">
        <f t="shared" si="92"/>
        <v>2024</v>
      </c>
      <c r="C5928" s="3" t="str" cm="1">
        <f t="array" ref="C5928">_xlfn.IFS(LEFT(A5928,1)="1","1+2 kvartal",LEFT(A5928,1)="2","1+2 kvartal",LEFT(A5928,1)="3","3+4 kvartal",LEFT(A5928,1)="4","3+4 kvartal")</f>
        <v>3+4 kvartal</v>
      </c>
      <c r="D5928" s="3" t="s">
        <v>105</v>
      </c>
      <c r="E5928" s="3" t="s">
        <v>29</v>
      </c>
      <c r="F5928" s="4">
        <v>195</v>
      </c>
      <c r="G5928" s="14">
        <v>0.6</v>
      </c>
    </row>
    <row r="5929" spans="1:7" x14ac:dyDescent="0.25">
      <c r="A5929" s="3" t="s">
        <v>191</v>
      </c>
      <c r="B5929" s="3">
        <f t="shared" si="92"/>
        <v>2024</v>
      </c>
      <c r="C5929" s="3" t="str" cm="1">
        <f t="array" ref="C5929">_xlfn.IFS(LEFT(A5929,1)="1","1+2 kvartal",LEFT(A5929,1)="2","1+2 kvartal",LEFT(A5929,1)="3","3+4 kvartal",LEFT(A5929,1)="4","3+4 kvartal")</f>
        <v>3+4 kvartal</v>
      </c>
      <c r="D5929" s="3" t="s">
        <v>105</v>
      </c>
      <c r="E5929" s="3" t="s">
        <v>30</v>
      </c>
      <c r="F5929" s="4">
        <v>299</v>
      </c>
      <c r="G5929" s="14">
        <v>1.2</v>
      </c>
    </row>
    <row r="5930" spans="1:7" x14ac:dyDescent="0.25">
      <c r="A5930" s="3" t="s">
        <v>191</v>
      </c>
      <c r="B5930" s="3">
        <f t="shared" si="92"/>
        <v>2024</v>
      </c>
      <c r="C5930" s="3" t="str" cm="1">
        <f t="array" ref="C5930">_xlfn.IFS(LEFT(A5930,1)="1","1+2 kvartal",LEFT(A5930,1)="2","1+2 kvartal",LEFT(A5930,1)="3","3+4 kvartal",LEFT(A5930,1)="4","3+4 kvartal")</f>
        <v>3+4 kvartal</v>
      </c>
      <c r="D5930" s="3" t="s">
        <v>105</v>
      </c>
      <c r="E5930" s="3" t="s">
        <v>31</v>
      </c>
      <c r="F5930" s="4">
        <v>503</v>
      </c>
      <c r="G5930" s="14">
        <v>1.4</v>
      </c>
    </row>
    <row r="5931" spans="1:7" x14ac:dyDescent="0.25">
      <c r="A5931" s="3" t="s">
        <v>191</v>
      </c>
      <c r="B5931" s="3">
        <f t="shared" si="92"/>
        <v>2024</v>
      </c>
      <c r="C5931" s="3" t="str" cm="1">
        <f t="array" ref="C5931">_xlfn.IFS(LEFT(A5931,1)="1","1+2 kvartal",LEFT(A5931,1)="2","1+2 kvartal",LEFT(A5931,1)="3","3+4 kvartal",LEFT(A5931,1)="4","3+4 kvartal")</f>
        <v>3+4 kvartal</v>
      </c>
      <c r="D5931" s="3" t="s">
        <v>105</v>
      </c>
      <c r="E5931" s="3" t="s">
        <v>32</v>
      </c>
      <c r="F5931" s="4">
        <v>422</v>
      </c>
      <c r="G5931" s="14">
        <v>1.2</v>
      </c>
    </row>
    <row r="5932" spans="1:7" x14ac:dyDescent="0.25">
      <c r="A5932" s="3" t="s">
        <v>191</v>
      </c>
      <c r="B5932" s="3">
        <f t="shared" si="92"/>
        <v>2024</v>
      </c>
      <c r="C5932" s="3" t="str" cm="1">
        <f t="array" ref="C5932">_xlfn.IFS(LEFT(A5932,1)="1","1+2 kvartal",LEFT(A5932,1)="2","1+2 kvartal",LEFT(A5932,1)="3","3+4 kvartal",LEFT(A5932,1)="4","3+4 kvartal")</f>
        <v>3+4 kvartal</v>
      </c>
      <c r="D5932" s="3" t="s">
        <v>105</v>
      </c>
      <c r="E5932" s="3" t="s">
        <v>33</v>
      </c>
      <c r="F5932" s="4">
        <v>258</v>
      </c>
      <c r="G5932" s="14">
        <v>1.4</v>
      </c>
    </row>
    <row r="5933" spans="1:7" x14ac:dyDescent="0.25">
      <c r="A5933" s="3" t="s">
        <v>191</v>
      </c>
      <c r="B5933" s="3">
        <f t="shared" si="92"/>
        <v>2024</v>
      </c>
      <c r="C5933" s="3" t="str" cm="1">
        <f t="array" ref="C5933">_xlfn.IFS(LEFT(A5933,1)="1","1+2 kvartal",LEFT(A5933,1)="2","1+2 kvartal",LEFT(A5933,1)="3","3+4 kvartal",LEFT(A5933,1)="4","3+4 kvartal")</f>
        <v>3+4 kvartal</v>
      </c>
      <c r="D5933" s="3" t="s">
        <v>105</v>
      </c>
      <c r="E5933" s="3" t="s">
        <v>34</v>
      </c>
      <c r="F5933" s="4">
        <v>286</v>
      </c>
      <c r="G5933" s="4">
        <v>1</v>
      </c>
    </row>
    <row r="5934" spans="1:7" x14ac:dyDescent="0.25">
      <c r="A5934" s="3" t="s">
        <v>191</v>
      </c>
      <c r="B5934" s="3">
        <f t="shared" si="92"/>
        <v>2024</v>
      </c>
      <c r="C5934" s="3" t="str" cm="1">
        <f t="array" ref="C5934">_xlfn.IFS(LEFT(A5934,1)="1","1+2 kvartal",LEFT(A5934,1)="2","1+2 kvartal",LEFT(A5934,1)="3","3+4 kvartal",LEFT(A5934,1)="4","3+4 kvartal")</f>
        <v>3+4 kvartal</v>
      </c>
      <c r="D5934" s="3" t="s">
        <v>105</v>
      </c>
      <c r="E5934" s="3" t="s">
        <v>35</v>
      </c>
      <c r="F5934" s="4">
        <v>352</v>
      </c>
      <c r="G5934" s="14">
        <v>0.9</v>
      </c>
    </row>
    <row r="5935" spans="1:7" x14ac:dyDescent="0.25">
      <c r="A5935" s="3" t="s">
        <v>191</v>
      </c>
      <c r="B5935" s="3">
        <f t="shared" si="92"/>
        <v>2024</v>
      </c>
      <c r="C5935" s="3" t="str" cm="1">
        <f t="array" ref="C5935">_xlfn.IFS(LEFT(A5935,1)="1","1+2 kvartal",LEFT(A5935,1)="2","1+2 kvartal",LEFT(A5935,1)="3","3+4 kvartal",LEFT(A5935,1)="4","3+4 kvartal")</f>
        <v>3+4 kvartal</v>
      </c>
      <c r="D5935" s="3" t="s">
        <v>105</v>
      </c>
      <c r="E5935" s="3" t="s">
        <v>36</v>
      </c>
      <c r="F5935" s="4">
        <v>128</v>
      </c>
      <c r="G5935" s="14">
        <v>0.7</v>
      </c>
    </row>
    <row r="5936" spans="1:7" x14ac:dyDescent="0.25">
      <c r="A5936" s="3" t="s">
        <v>191</v>
      </c>
      <c r="B5936" s="3">
        <f t="shared" si="92"/>
        <v>2024</v>
      </c>
      <c r="C5936" s="3" t="str" cm="1">
        <f t="array" ref="C5936">_xlfn.IFS(LEFT(A5936,1)="1","1+2 kvartal",LEFT(A5936,1)="2","1+2 kvartal",LEFT(A5936,1)="3","3+4 kvartal",LEFT(A5936,1)="4","3+4 kvartal")</f>
        <v>3+4 kvartal</v>
      </c>
      <c r="D5936" s="3" t="s">
        <v>105</v>
      </c>
      <c r="E5936" s="3" t="s">
        <v>37</v>
      </c>
      <c r="F5936" s="4">
        <v>513</v>
      </c>
      <c r="G5936" s="14">
        <v>0.9</v>
      </c>
    </row>
    <row r="5937" spans="1:7" x14ac:dyDescent="0.25">
      <c r="A5937" s="3" t="s">
        <v>191</v>
      </c>
      <c r="B5937" s="3">
        <f t="shared" si="92"/>
        <v>2024</v>
      </c>
      <c r="C5937" s="3" t="str" cm="1">
        <f t="array" ref="C5937">_xlfn.IFS(LEFT(A5937,1)="1","1+2 kvartal",LEFT(A5937,1)="2","1+2 kvartal",LEFT(A5937,1)="3","3+4 kvartal",LEFT(A5937,1)="4","3+4 kvartal")</f>
        <v>3+4 kvartal</v>
      </c>
      <c r="D5937" s="3" t="s">
        <v>105</v>
      </c>
      <c r="E5937" s="3" t="s">
        <v>38</v>
      </c>
      <c r="F5937" s="4">
        <v>213</v>
      </c>
      <c r="G5937" s="14">
        <v>0.6</v>
      </c>
    </row>
    <row r="5938" spans="1:7" x14ac:dyDescent="0.25">
      <c r="A5938" s="3" t="s">
        <v>191</v>
      </c>
      <c r="B5938" s="3">
        <f t="shared" si="92"/>
        <v>2024</v>
      </c>
      <c r="C5938" s="3" t="str" cm="1">
        <f t="array" ref="C5938">_xlfn.IFS(LEFT(A5938,1)="1","1+2 kvartal",LEFT(A5938,1)="2","1+2 kvartal",LEFT(A5938,1)="3","3+4 kvartal",LEFT(A5938,1)="4","3+4 kvartal")</f>
        <v>3+4 kvartal</v>
      </c>
      <c r="D5938" s="3" t="s">
        <v>105</v>
      </c>
      <c r="E5938" s="3" t="s">
        <v>39</v>
      </c>
      <c r="F5938" s="4">
        <v>458</v>
      </c>
      <c r="G5938" s="14">
        <v>1.2</v>
      </c>
    </row>
    <row r="5939" spans="1:7" x14ac:dyDescent="0.25">
      <c r="A5939" s="3" t="s">
        <v>191</v>
      </c>
      <c r="B5939" s="3">
        <f t="shared" si="92"/>
        <v>2024</v>
      </c>
      <c r="C5939" s="3" t="str" cm="1">
        <f t="array" ref="C5939">_xlfn.IFS(LEFT(A5939,1)="1","1+2 kvartal",LEFT(A5939,1)="2","1+2 kvartal",LEFT(A5939,1)="3","3+4 kvartal",LEFT(A5939,1)="4","3+4 kvartal")</f>
        <v>3+4 kvartal</v>
      </c>
      <c r="D5939" s="3" t="s">
        <v>105</v>
      </c>
      <c r="E5939" s="3" t="s">
        <v>40</v>
      </c>
      <c r="F5939" s="4">
        <v>412</v>
      </c>
      <c r="G5939" s="14">
        <v>0.9</v>
      </c>
    </row>
    <row r="5940" spans="1:7" x14ac:dyDescent="0.25">
      <c r="A5940" s="3" t="s">
        <v>191</v>
      </c>
      <c r="B5940" s="3">
        <f t="shared" si="92"/>
        <v>2024</v>
      </c>
      <c r="C5940" s="3" t="str" cm="1">
        <f t="array" ref="C5940">_xlfn.IFS(LEFT(A5940,1)="1","1+2 kvartal",LEFT(A5940,1)="2","1+2 kvartal",LEFT(A5940,1)="3","3+4 kvartal",LEFT(A5940,1)="4","3+4 kvartal")</f>
        <v>3+4 kvartal</v>
      </c>
      <c r="D5940" s="3" t="s">
        <v>105</v>
      </c>
      <c r="E5940" s="3" t="s">
        <v>41</v>
      </c>
      <c r="F5940" s="4">
        <v>382</v>
      </c>
      <c r="G5940" s="4">
        <v>1</v>
      </c>
    </row>
    <row r="5941" spans="1:7" x14ac:dyDescent="0.25">
      <c r="A5941" s="3" t="s">
        <v>191</v>
      </c>
      <c r="B5941" s="3">
        <f t="shared" si="92"/>
        <v>2024</v>
      </c>
      <c r="C5941" s="3" t="str" cm="1">
        <f t="array" ref="C5941">_xlfn.IFS(LEFT(A5941,1)="1","1+2 kvartal",LEFT(A5941,1)="2","1+2 kvartal",LEFT(A5941,1)="3","3+4 kvartal",LEFT(A5941,1)="4","3+4 kvartal")</f>
        <v>3+4 kvartal</v>
      </c>
      <c r="D5941" s="3" t="s">
        <v>105</v>
      </c>
      <c r="E5941" s="3" t="s">
        <v>42</v>
      </c>
      <c r="F5941" s="4">
        <v>461</v>
      </c>
      <c r="G5941" s="14">
        <v>0.7</v>
      </c>
    </row>
    <row r="5942" spans="1:7" x14ac:dyDescent="0.25">
      <c r="A5942" s="3" t="s">
        <v>191</v>
      </c>
      <c r="B5942" s="3">
        <f t="shared" si="92"/>
        <v>2024</v>
      </c>
      <c r="C5942" s="3" t="str" cm="1">
        <f t="array" ref="C5942">_xlfn.IFS(LEFT(A5942,1)="1","1+2 kvartal",LEFT(A5942,1)="2","1+2 kvartal",LEFT(A5942,1)="3","3+4 kvartal",LEFT(A5942,1)="4","3+4 kvartal")</f>
        <v>3+4 kvartal</v>
      </c>
      <c r="D5942" s="3" t="s">
        <v>105</v>
      </c>
      <c r="E5942" s="3" t="s">
        <v>43</v>
      </c>
      <c r="F5942" s="4">
        <v>279</v>
      </c>
      <c r="G5942" s="14">
        <v>0.8</v>
      </c>
    </row>
    <row r="5943" spans="1:7" x14ac:dyDescent="0.25">
      <c r="A5943" s="3" t="s">
        <v>191</v>
      </c>
      <c r="B5943" s="3">
        <f t="shared" si="92"/>
        <v>2024</v>
      </c>
      <c r="C5943" s="3" t="str" cm="1">
        <f t="array" ref="C5943">_xlfn.IFS(LEFT(A5943,1)="1","1+2 kvartal",LEFT(A5943,1)="2","1+2 kvartal",LEFT(A5943,1)="3","3+4 kvartal",LEFT(A5943,1)="4","3+4 kvartal")</f>
        <v>3+4 kvartal</v>
      </c>
      <c r="D5943" s="3" t="s">
        <v>105</v>
      </c>
      <c r="E5943" s="3" t="s">
        <v>44</v>
      </c>
      <c r="F5943" s="4">
        <v>200</v>
      </c>
      <c r="G5943" s="14">
        <v>0.5</v>
      </c>
    </row>
    <row r="5944" spans="1:7" x14ac:dyDescent="0.25">
      <c r="A5944" s="3" t="s">
        <v>191</v>
      </c>
      <c r="B5944" s="3">
        <f t="shared" si="92"/>
        <v>2024</v>
      </c>
      <c r="C5944" s="3" t="str" cm="1">
        <f t="array" ref="C5944">_xlfn.IFS(LEFT(A5944,1)="1","1+2 kvartal",LEFT(A5944,1)="2","1+2 kvartal",LEFT(A5944,1)="3","3+4 kvartal",LEFT(A5944,1)="4","3+4 kvartal")</f>
        <v>3+4 kvartal</v>
      </c>
      <c r="D5944" s="3" t="s">
        <v>105</v>
      </c>
      <c r="E5944" s="3" t="s">
        <v>45</v>
      </c>
      <c r="F5944" s="4">
        <v>66</v>
      </c>
      <c r="G5944" s="14">
        <v>0.5</v>
      </c>
    </row>
    <row r="5945" spans="1:7" x14ac:dyDescent="0.25">
      <c r="A5945" s="3" t="s">
        <v>191</v>
      </c>
      <c r="B5945" s="3">
        <f t="shared" si="92"/>
        <v>2024</v>
      </c>
      <c r="C5945" s="3" t="str" cm="1">
        <f t="array" ref="C5945">_xlfn.IFS(LEFT(A5945,1)="1","1+2 kvartal",LEFT(A5945,1)="2","1+2 kvartal",LEFT(A5945,1)="3","3+4 kvartal",LEFT(A5945,1)="4","3+4 kvartal")</f>
        <v>3+4 kvartal</v>
      </c>
      <c r="D5945" s="3" t="s">
        <v>105</v>
      </c>
      <c r="E5945" s="3" t="s">
        <v>46</v>
      </c>
      <c r="F5945" s="4">
        <v>280</v>
      </c>
      <c r="G5945" s="4">
        <v>1</v>
      </c>
    </row>
    <row r="5946" spans="1:7" x14ac:dyDescent="0.25">
      <c r="A5946" s="3" t="s">
        <v>191</v>
      </c>
      <c r="B5946" s="3">
        <f t="shared" si="92"/>
        <v>2024</v>
      </c>
      <c r="C5946" s="3" t="str" cm="1">
        <f t="array" ref="C5946">_xlfn.IFS(LEFT(A5946,1)="1","1+2 kvartal",LEFT(A5946,1)="2","1+2 kvartal",LEFT(A5946,1)="3","3+4 kvartal",LEFT(A5946,1)="4","3+4 kvartal")</f>
        <v>3+4 kvartal</v>
      </c>
      <c r="D5946" s="3" t="s">
        <v>105</v>
      </c>
      <c r="E5946" s="3" t="s">
        <v>47</v>
      </c>
      <c r="F5946" s="4">
        <v>96</v>
      </c>
      <c r="G5946" s="14">
        <v>0.6</v>
      </c>
    </row>
    <row r="5947" spans="1:7" x14ac:dyDescent="0.25">
      <c r="A5947" s="3" t="s">
        <v>191</v>
      </c>
      <c r="B5947" s="3">
        <f t="shared" si="92"/>
        <v>2024</v>
      </c>
      <c r="C5947" s="3" t="str" cm="1">
        <f t="array" ref="C5947">_xlfn.IFS(LEFT(A5947,1)="1","1+2 kvartal",LEFT(A5947,1)="2","1+2 kvartal",LEFT(A5947,1)="3","3+4 kvartal",LEFT(A5947,1)="4","3+4 kvartal")</f>
        <v>3+4 kvartal</v>
      </c>
      <c r="D5947" s="3" t="s">
        <v>105</v>
      </c>
      <c r="E5947" s="3" t="s">
        <v>48</v>
      </c>
      <c r="F5947" s="4">
        <v>278</v>
      </c>
      <c r="G5947" s="14">
        <v>1.2</v>
      </c>
    </row>
    <row r="5948" spans="1:7" x14ac:dyDescent="0.25">
      <c r="A5948" s="3" t="s">
        <v>191</v>
      </c>
      <c r="B5948" s="3">
        <f t="shared" si="92"/>
        <v>2024</v>
      </c>
      <c r="C5948" s="3" t="str" cm="1">
        <f t="array" ref="C5948">_xlfn.IFS(LEFT(A5948,1)="1","1+2 kvartal",LEFT(A5948,1)="2","1+2 kvartal",LEFT(A5948,1)="3","3+4 kvartal",LEFT(A5948,1)="4","3+4 kvartal")</f>
        <v>3+4 kvartal</v>
      </c>
      <c r="D5948" s="3" t="s">
        <v>105</v>
      </c>
      <c r="E5948" s="3" t="s">
        <v>49</v>
      </c>
      <c r="F5948" s="4">
        <v>348</v>
      </c>
      <c r="G5948" s="14">
        <v>1.2</v>
      </c>
    </row>
    <row r="5949" spans="1:7" x14ac:dyDescent="0.25">
      <c r="A5949" s="3" t="s">
        <v>191</v>
      </c>
      <c r="B5949" s="3">
        <f t="shared" si="92"/>
        <v>2024</v>
      </c>
      <c r="C5949" s="3" t="str" cm="1">
        <f t="array" ref="C5949">_xlfn.IFS(LEFT(A5949,1)="1","1+2 kvartal",LEFT(A5949,1)="2","1+2 kvartal",LEFT(A5949,1)="3","3+4 kvartal",LEFT(A5949,1)="4","3+4 kvartal")</f>
        <v>3+4 kvartal</v>
      </c>
      <c r="D5949" s="3" t="s">
        <v>105</v>
      </c>
      <c r="E5949" s="3" t="s">
        <v>50</v>
      </c>
      <c r="F5949" s="4">
        <v>180</v>
      </c>
      <c r="G5949" s="14">
        <v>1.3</v>
      </c>
    </row>
    <row r="5950" spans="1:7" x14ac:dyDescent="0.25">
      <c r="A5950" s="3" t="s">
        <v>191</v>
      </c>
      <c r="B5950" s="3">
        <f t="shared" si="92"/>
        <v>2024</v>
      </c>
      <c r="C5950" s="3" t="str" cm="1">
        <f t="array" ref="C5950">_xlfn.IFS(LEFT(A5950,1)="1","1+2 kvartal",LEFT(A5950,1)="2","1+2 kvartal",LEFT(A5950,1)="3","3+4 kvartal",LEFT(A5950,1)="4","3+4 kvartal")</f>
        <v>3+4 kvartal</v>
      </c>
      <c r="D5950" s="3" t="s">
        <v>105</v>
      </c>
      <c r="E5950" s="3" t="s">
        <v>51</v>
      </c>
      <c r="F5950" s="4">
        <v>511</v>
      </c>
      <c r="G5950" s="14">
        <v>0.8</v>
      </c>
    </row>
    <row r="5951" spans="1:7" x14ac:dyDescent="0.25">
      <c r="A5951" s="3" t="s">
        <v>191</v>
      </c>
      <c r="B5951" s="3">
        <f t="shared" si="92"/>
        <v>2024</v>
      </c>
      <c r="C5951" s="3" t="str" cm="1">
        <f t="array" ref="C5951">_xlfn.IFS(LEFT(A5951,1)="1","1+2 kvartal",LEFT(A5951,1)="2","1+2 kvartal",LEFT(A5951,1)="3","3+4 kvartal",LEFT(A5951,1)="4","3+4 kvartal")</f>
        <v>3+4 kvartal</v>
      </c>
      <c r="D5951" s="3" t="s">
        <v>105</v>
      </c>
      <c r="E5951" s="3" t="s">
        <v>52</v>
      </c>
      <c r="F5951" s="4">
        <v>1376</v>
      </c>
      <c r="G5951" s="14">
        <v>0.3</v>
      </c>
    </row>
    <row r="5952" spans="1:7" x14ac:dyDescent="0.25">
      <c r="A5952" s="3" t="s">
        <v>191</v>
      </c>
      <c r="B5952" s="3">
        <f t="shared" si="92"/>
        <v>2024</v>
      </c>
      <c r="C5952" s="3" t="str" cm="1">
        <f t="array" ref="C5952">_xlfn.IFS(LEFT(A5952,1)="1","1+2 kvartal",LEFT(A5952,1)="2","1+2 kvartal",LEFT(A5952,1)="3","3+4 kvartal",LEFT(A5952,1)="4","3+4 kvartal")</f>
        <v>3+4 kvartal</v>
      </c>
      <c r="D5952" s="3" t="s">
        <v>105</v>
      </c>
      <c r="E5952" s="3" t="s">
        <v>53</v>
      </c>
      <c r="F5952" s="4">
        <v>287</v>
      </c>
      <c r="G5952" s="14">
        <v>0.7</v>
      </c>
    </row>
    <row r="5953" spans="1:7" x14ac:dyDescent="0.25">
      <c r="A5953" s="3" t="s">
        <v>191</v>
      </c>
      <c r="B5953" s="3">
        <f t="shared" si="92"/>
        <v>2024</v>
      </c>
      <c r="C5953" s="3" t="str" cm="1">
        <f t="array" ref="C5953">_xlfn.IFS(LEFT(A5953,1)="1","1+2 kvartal",LEFT(A5953,1)="2","1+2 kvartal",LEFT(A5953,1)="3","3+4 kvartal",LEFT(A5953,1)="4","3+4 kvartal")</f>
        <v>3+4 kvartal</v>
      </c>
      <c r="D5953" s="3" t="s">
        <v>105</v>
      </c>
      <c r="E5953" s="3" t="s">
        <v>54</v>
      </c>
      <c r="F5953" s="4">
        <v>147</v>
      </c>
      <c r="G5953" s="14">
        <v>2.2000000000000002</v>
      </c>
    </row>
    <row r="5954" spans="1:7" x14ac:dyDescent="0.25">
      <c r="A5954" s="3" t="s">
        <v>191</v>
      </c>
      <c r="B5954" s="3">
        <f t="shared" si="92"/>
        <v>2024</v>
      </c>
      <c r="C5954" s="3" t="str" cm="1">
        <f t="array" ref="C5954">_xlfn.IFS(LEFT(A5954,1)="1","1+2 kvartal",LEFT(A5954,1)="2","1+2 kvartal",LEFT(A5954,1)="3","3+4 kvartal",LEFT(A5954,1)="4","3+4 kvartal")</f>
        <v>3+4 kvartal</v>
      </c>
      <c r="D5954" s="3" t="s">
        <v>105</v>
      </c>
      <c r="E5954" s="3" t="s">
        <v>55</v>
      </c>
      <c r="F5954" s="4">
        <v>140</v>
      </c>
      <c r="G5954" s="14">
        <v>0.8</v>
      </c>
    </row>
    <row r="5955" spans="1:7" x14ac:dyDescent="0.25">
      <c r="A5955" s="3" t="s">
        <v>191</v>
      </c>
      <c r="B5955" s="3">
        <f t="shared" si="92"/>
        <v>2024</v>
      </c>
      <c r="C5955" s="3" t="str" cm="1">
        <f t="array" ref="C5955">_xlfn.IFS(LEFT(A5955,1)="1","1+2 kvartal",LEFT(A5955,1)="2","1+2 kvartal",LEFT(A5955,1)="3","3+4 kvartal",LEFT(A5955,1)="4","3+4 kvartal")</f>
        <v>3+4 kvartal</v>
      </c>
      <c r="D5955" s="3" t="s">
        <v>105</v>
      </c>
      <c r="E5955" s="3" t="s">
        <v>56</v>
      </c>
      <c r="F5955" s="4">
        <v>122</v>
      </c>
      <c r="G5955" s="14">
        <v>1.1000000000000001</v>
      </c>
    </row>
    <row r="5956" spans="1:7" x14ac:dyDescent="0.25">
      <c r="A5956" s="3" t="s">
        <v>191</v>
      </c>
      <c r="B5956" s="3">
        <f t="shared" ref="B5956:B6019" si="93">VALUE(RIGHT(A5956,4))</f>
        <v>2024</v>
      </c>
      <c r="C5956" s="3" t="str" cm="1">
        <f t="array" ref="C5956">_xlfn.IFS(LEFT(A5956,1)="1","1+2 kvartal",LEFT(A5956,1)="2","1+2 kvartal",LEFT(A5956,1)="3","3+4 kvartal",LEFT(A5956,1)="4","3+4 kvartal")</f>
        <v>3+4 kvartal</v>
      </c>
      <c r="D5956" s="3" t="s">
        <v>105</v>
      </c>
      <c r="E5956" s="3" t="s">
        <v>57</v>
      </c>
      <c r="F5956" s="4">
        <v>411</v>
      </c>
      <c r="G5956" s="14">
        <v>1.8</v>
      </c>
    </row>
    <row r="5957" spans="1:7" x14ac:dyDescent="0.25">
      <c r="A5957" s="3" t="s">
        <v>191</v>
      </c>
      <c r="B5957" s="3">
        <f t="shared" si="93"/>
        <v>2024</v>
      </c>
      <c r="C5957" s="3" t="str" cm="1">
        <f t="array" ref="C5957">_xlfn.IFS(LEFT(A5957,1)="1","1+2 kvartal",LEFT(A5957,1)="2","1+2 kvartal",LEFT(A5957,1)="3","3+4 kvartal",LEFT(A5957,1)="4","3+4 kvartal")</f>
        <v>3+4 kvartal</v>
      </c>
      <c r="D5957" s="3" t="s">
        <v>105</v>
      </c>
      <c r="E5957" s="3" t="s">
        <v>58</v>
      </c>
      <c r="F5957" s="4">
        <v>151</v>
      </c>
      <c r="G5957" s="14">
        <v>0.4</v>
      </c>
    </row>
    <row r="5958" spans="1:7" x14ac:dyDescent="0.25">
      <c r="A5958" s="3" t="s">
        <v>191</v>
      </c>
      <c r="B5958" s="3">
        <f t="shared" si="93"/>
        <v>2024</v>
      </c>
      <c r="C5958" s="3" t="str" cm="1">
        <f t="array" ref="C5958">_xlfn.IFS(LEFT(A5958,1)="1","1+2 kvartal",LEFT(A5958,1)="2","1+2 kvartal",LEFT(A5958,1)="3","3+4 kvartal",LEFT(A5958,1)="4","3+4 kvartal")</f>
        <v>3+4 kvartal</v>
      </c>
      <c r="D5958" s="3" t="s">
        <v>105</v>
      </c>
      <c r="E5958" s="3" t="s">
        <v>59</v>
      </c>
      <c r="F5958" s="4">
        <v>14</v>
      </c>
      <c r="G5958" s="14">
        <v>1.6</v>
      </c>
    </row>
    <row r="5959" spans="1:7" x14ac:dyDescent="0.25">
      <c r="A5959" s="3" t="s">
        <v>191</v>
      </c>
      <c r="B5959" s="3">
        <f t="shared" si="93"/>
        <v>2024</v>
      </c>
      <c r="C5959" s="3" t="str" cm="1">
        <f t="array" ref="C5959">_xlfn.IFS(LEFT(A5959,1)="1","1+2 kvartal",LEFT(A5959,1)="2","1+2 kvartal",LEFT(A5959,1)="3","3+4 kvartal",LEFT(A5959,1)="4","3+4 kvartal")</f>
        <v>3+4 kvartal</v>
      </c>
      <c r="D5959" s="3" t="s">
        <v>105</v>
      </c>
      <c r="E5959" s="3" t="s">
        <v>60</v>
      </c>
      <c r="F5959" s="4">
        <v>298</v>
      </c>
      <c r="G5959" s="14">
        <v>1.2</v>
      </c>
    </row>
    <row r="5960" spans="1:7" x14ac:dyDescent="0.25">
      <c r="A5960" s="3" t="s">
        <v>191</v>
      </c>
      <c r="B5960" s="3">
        <f t="shared" si="93"/>
        <v>2024</v>
      </c>
      <c r="C5960" s="3" t="str" cm="1">
        <f t="array" ref="C5960">_xlfn.IFS(LEFT(A5960,1)="1","1+2 kvartal",LEFT(A5960,1)="2","1+2 kvartal",LEFT(A5960,1)="3","3+4 kvartal",LEFT(A5960,1)="4","3+4 kvartal")</f>
        <v>3+4 kvartal</v>
      </c>
      <c r="D5960" s="3" t="s">
        <v>105</v>
      </c>
      <c r="E5960" s="3" t="s">
        <v>61</v>
      </c>
      <c r="F5960" s="4">
        <v>264</v>
      </c>
      <c r="G5960" s="14">
        <v>1.1000000000000001</v>
      </c>
    </row>
    <row r="5961" spans="1:7" x14ac:dyDescent="0.25">
      <c r="A5961" s="3" t="s">
        <v>191</v>
      </c>
      <c r="B5961" s="3">
        <f t="shared" si="93"/>
        <v>2024</v>
      </c>
      <c r="C5961" s="3" t="str" cm="1">
        <f t="array" ref="C5961">_xlfn.IFS(LEFT(A5961,1)="1","1+2 kvartal",LEFT(A5961,1)="2","1+2 kvartal",LEFT(A5961,1)="3","3+4 kvartal",LEFT(A5961,1)="4","3+4 kvartal")</f>
        <v>3+4 kvartal</v>
      </c>
      <c r="D5961" s="3" t="s">
        <v>105</v>
      </c>
      <c r="E5961" s="3" t="s">
        <v>62</v>
      </c>
      <c r="F5961" s="4">
        <v>138</v>
      </c>
      <c r="G5961" s="14">
        <v>1.2</v>
      </c>
    </row>
    <row r="5962" spans="1:7" x14ac:dyDescent="0.25">
      <c r="A5962" s="3" t="s">
        <v>191</v>
      </c>
      <c r="B5962" s="3">
        <f t="shared" si="93"/>
        <v>2024</v>
      </c>
      <c r="C5962" s="3" t="str" cm="1">
        <f t="array" ref="C5962">_xlfn.IFS(LEFT(A5962,1)="1","1+2 kvartal",LEFT(A5962,1)="2","1+2 kvartal",LEFT(A5962,1)="3","3+4 kvartal",LEFT(A5962,1)="4","3+4 kvartal")</f>
        <v>3+4 kvartal</v>
      </c>
      <c r="D5962" s="3" t="s">
        <v>105</v>
      </c>
      <c r="E5962" s="3" t="s">
        <v>63</v>
      </c>
      <c r="F5962" s="4">
        <v>326</v>
      </c>
      <c r="G5962" s="14">
        <v>1.4</v>
      </c>
    </row>
    <row r="5963" spans="1:7" x14ac:dyDescent="0.25">
      <c r="A5963" s="3" t="s">
        <v>191</v>
      </c>
      <c r="B5963" s="3">
        <f t="shared" si="93"/>
        <v>2024</v>
      </c>
      <c r="C5963" s="3" t="str" cm="1">
        <f t="array" ref="C5963">_xlfn.IFS(LEFT(A5963,1)="1","1+2 kvartal",LEFT(A5963,1)="2","1+2 kvartal",LEFT(A5963,1)="3","3+4 kvartal",LEFT(A5963,1)="4","3+4 kvartal")</f>
        <v>3+4 kvartal</v>
      </c>
      <c r="D5963" s="3" t="s">
        <v>105</v>
      </c>
      <c r="E5963" s="3" t="s">
        <v>64</v>
      </c>
      <c r="F5963" s="4">
        <v>229</v>
      </c>
      <c r="G5963" s="14">
        <v>1.3</v>
      </c>
    </row>
    <row r="5964" spans="1:7" x14ac:dyDescent="0.25">
      <c r="A5964" s="3" t="s">
        <v>191</v>
      </c>
      <c r="B5964" s="3">
        <f t="shared" si="93"/>
        <v>2024</v>
      </c>
      <c r="C5964" s="3" t="str" cm="1">
        <f t="array" ref="C5964">_xlfn.IFS(LEFT(A5964,1)="1","1+2 kvartal",LEFT(A5964,1)="2","1+2 kvartal",LEFT(A5964,1)="3","3+4 kvartal",LEFT(A5964,1)="4","3+4 kvartal")</f>
        <v>3+4 kvartal</v>
      </c>
      <c r="D5964" s="3" t="s">
        <v>105</v>
      </c>
      <c r="E5964" s="3" t="s">
        <v>65</v>
      </c>
      <c r="F5964" s="4">
        <v>240</v>
      </c>
      <c r="G5964" s="14">
        <v>1.2</v>
      </c>
    </row>
    <row r="5965" spans="1:7" x14ac:dyDescent="0.25">
      <c r="A5965" s="3" t="s">
        <v>191</v>
      </c>
      <c r="B5965" s="3">
        <f t="shared" si="93"/>
        <v>2024</v>
      </c>
      <c r="C5965" s="3" t="str" cm="1">
        <f t="array" ref="C5965">_xlfn.IFS(LEFT(A5965,1)="1","1+2 kvartal",LEFT(A5965,1)="2","1+2 kvartal",LEFT(A5965,1)="3","3+4 kvartal",LEFT(A5965,1)="4","3+4 kvartal")</f>
        <v>3+4 kvartal</v>
      </c>
      <c r="D5965" s="3" t="s">
        <v>105</v>
      </c>
      <c r="E5965" s="3" t="s">
        <v>66</v>
      </c>
      <c r="F5965" s="4">
        <v>552</v>
      </c>
      <c r="G5965" s="4">
        <v>1</v>
      </c>
    </row>
    <row r="5966" spans="1:7" x14ac:dyDescent="0.25">
      <c r="A5966" s="3" t="s">
        <v>191</v>
      </c>
      <c r="B5966" s="3">
        <f t="shared" si="93"/>
        <v>2024</v>
      </c>
      <c r="C5966" s="3" t="str" cm="1">
        <f t="array" ref="C5966">_xlfn.IFS(LEFT(A5966,1)="1","1+2 kvartal",LEFT(A5966,1)="2","1+2 kvartal",LEFT(A5966,1)="3","3+4 kvartal",LEFT(A5966,1)="4","3+4 kvartal")</f>
        <v>3+4 kvartal</v>
      </c>
      <c r="D5966" s="3" t="s">
        <v>105</v>
      </c>
      <c r="E5966" s="3" t="s">
        <v>67</v>
      </c>
      <c r="F5966" s="4">
        <v>129</v>
      </c>
      <c r="G5966" s="14">
        <v>0.9</v>
      </c>
    </row>
    <row r="5967" spans="1:7" x14ac:dyDescent="0.25">
      <c r="A5967" s="3" t="s">
        <v>191</v>
      </c>
      <c r="B5967" s="3">
        <f t="shared" si="93"/>
        <v>2024</v>
      </c>
      <c r="C5967" s="3" t="str" cm="1">
        <f t="array" ref="C5967">_xlfn.IFS(LEFT(A5967,1)="1","1+2 kvartal",LEFT(A5967,1)="2","1+2 kvartal",LEFT(A5967,1)="3","3+4 kvartal",LEFT(A5967,1)="4","3+4 kvartal")</f>
        <v>3+4 kvartal</v>
      </c>
      <c r="D5967" s="3" t="s">
        <v>105</v>
      </c>
      <c r="E5967" s="3" t="s">
        <v>68</v>
      </c>
      <c r="F5967" s="4">
        <v>987</v>
      </c>
      <c r="G5967" s="14">
        <v>0.7</v>
      </c>
    </row>
    <row r="5968" spans="1:7" x14ac:dyDescent="0.25">
      <c r="A5968" s="3" t="s">
        <v>191</v>
      </c>
      <c r="B5968" s="3">
        <f t="shared" si="93"/>
        <v>2024</v>
      </c>
      <c r="C5968" s="3" t="str" cm="1">
        <f t="array" ref="C5968">_xlfn.IFS(LEFT(A5968,1)="1","1+2 kvartal",LEFT(A5968,1)="2","1+2 kvartal",LEFT(A5968,1)="3","3+4 kvartal",LEFT(A5968,1)="4","3+4 kvartal")</f>
        <v>3+4 kvartal</v>
      </c>
      <c r="D5968" s="3" t="s">
        <v>105</v>
      </c>
      <c r="E5968" s="3" t="s">
        <v>69</v>
      </c>
      <c r="F5968" s="4">
        <v>267</v>
      </c>
      <c r="G5968" s="14">
        <v>1.4</v>
      </c>
    </row>
    <row r="5969" spans="1:7" x14ac:dyDescent="0.25">
      <c r="A5969" s="3" t="s">
        <v>191</v>
      </c>
      <c r="B5969" s="3">
        <f t="shared" si="93"/>
        <v>2024</v>
      </c>
      <c r="C5969" s="3" t="str" cm="1">
        <f t="array" ref="C5969">_xlfn.IFS(LEFT(A5969,1)="1","1+2 kvartal",LEFT(A5969,1)="2","1+2 kvartal",LEFT(A5969,1)="3","3+4 kvartal",LEFT(A5969,1)="4","3+4 kvartal")</f>
        <v>3+4 kvartal</v>
      </c>
      <c r="D5969" s="3" t="s">
        <v>105</v>
      </c>
      <c r="E5969" s="3" t="s">
        <v>70</v>
      </c>
      <c r="F5969" s="4">
        <v>563</v>
      </c>
      <c r="G5969" s="14">
        <v>0.9</v>
      </c>
    </row>
    <row r="5970" spans="1:7" x14ac:dyDescent="0.25">
      <c r="A5970" s="3" t="s">
        <v>191</v>
      </c>
      <c r="B5970" s="3">
        <f t="shared" si="93"/>
        <v>2024</v>
      </c>
      <c r="C5970" s="3" t="str" cm="1">
        <f t="array" ref="C5970">_xlfn.IFS(LEFT(A5970,1)="1","1+2 kvartal",LEFT(A5970,1)="2","1+2 kvartal",LEFT(A5970,1)="3","3+4 kvartal",LEFT(A5970,1)="4","3+4 kvartal")</f>
        <v>3+4 kvartal</v>
      </c>
      <c r="D5970" s="3" t="s">
        <v>105</v>
      </c>
      <c r="E5970" s="3" t="s">
        <v>71</v>
      </c>
      <c r="F5970" s="4">
        <v>156</v>
      </c>
      <c r="G5970" s="14">
        <v>0.8</v>
      </c>
    </row>
    <row r="5971" spans="1:7" x14ac:dyDescent="0.25">
      <c r="A5971" s="3" t="s">
        <v>191</v>
      </c>
      <c r="B5971" s="3">
        <f t="shared" si="93"/>
        <v>2024</v>
      </c>
      <c r="C5971" s="3" t="str" cm="1">
        <f t="array" ref="C5971">_xlfn.IFS(LEFT(A5971,1)="1","1+2 kvartal",LEFT(A5971,1)="2","1+2 kvartal",LEFT(A5971,1)="3","3+4 kvartal",LEFT(A5971,1)="4","3+4 kvartal")</f>
        <v>3+4 kvartal</v>
      </c>
      <c r="D5971" s="3" t="s">
        <v>105</v>
      </c>
      <c r="E5971" s="3" t="s">
        <v>72</v>
      </c>
      <c r="F5971" s="4">
        <v>345</v>
      </c>
      <c r="G5971" s="4">
        <v>1</v>
      </c>
    </row>
    <row r="5972" spans="1:7" x14ac:dyDescent="0.25">
      <c r="A5972" s="3" t="s">
        <v>191</v>
      </c>
      <c r="B5972" s="3">
        <f t="shared" si="93"/>
        <v>2024</v>
      </c>
      <c r="C5972" s="3" t="str" cm="1">
        <f t="array" ref="C5972">_xlfn.IFS(LEFT(A5972,1)="1","1+2 kvartal",LEFT(A5972,1)="2","1+2 kvartal",LEFT(A5972,1)="3","3+4 kvartal",LEFT(A5972,1)="4","3+4 kvartal")</f>
        <v>3+4 kvartal</v>
      </c>
      <c r="D5972" s="3" t="s">
        <v>105</v>
      </c>
      <c r="E5972" s="3" t="s">
        <v>73</v>
      </c>
      <c r="F5972" s="4">
        <v>166</v>
      </c>
      <c r="G5972" s="14">
        <v>0.7</v>
      </c>
    </row>
    <row r="5973" spans="1:7" x14ac:dyDescent="0.25">
      <c r="A5973" s="3" t="s">
        <v>191</v>
      </c>
      <c r="B5973" s="3">
        <f t="shared" si="93"/>
        <v>2024</v>
      </c>
      <c r="C5973" s="3" t="str" cm="1">
        <f t="array" ref="C5973">_xlfn.IFS(LEFT(A5973,1)="1","1+2 kvartal",LEFT(A5973,1)="2","1+2 kvartal",LEFT(A5973,1)="3","3+4 kvartal",LEFT(A5973,1)="4","3+4 kvartal")</f>
        <v>3+4 kvartal</v>
      </c>
      <c r="D5973" s="3" t="s">
        <v>105</v>
      </c>
      <c r="E5973" s="3" t="s">
        <v>74</v>
      </c>
      <c r="F5973" s="4">
        <v>362</v>
      </c>
      <c r="G5973" s="14">
        <v>0.6</v>
      </c>
    </row>
    <row r="5974" spans="1:7" x14ac:dyDescent="0.25">
      <c r="A5974" s="3" t="s">
        <v>191</v>
      </c>
      <c r="B5974" s="3">
        <f t="shared" si="93"/>
        <v>2024</v>
      </c>
      <c r="C5974" s="3" t="str" cm="1">
        <f t="array" ref="C5974">_xlfn.IFS(LEFT(A5974,1)="1","1+2 kvartal",LEFT(A5974,1)="2","1+2 kvartal",LEFT(A5974,1)="3","3+4 kvartal",LEFT(A5974,1)="4","3+4 kvartal")</f>
        <v>3+4 kvartal</v>
      </c>
      <c r="D5974" s="3" t="s">
        <v>105</v>
      </c>
      <c r="E5974" s="3" t="s">
        <v>75</v>
      </c>
      <c r="F5974" s="4">
        <v>159</v>
      </c>
      <c r="G5974" s="14">
        <v>0.5</v>
      </c>
    </row>
    <row r="5975" spans="1:7" x14ac:dyDescent="0.25">
      <c r="A5975" s="3" t="s">
        <v>191</v>
      </c>
      <c r="B5975" s="3">
        <f t="shared" si="93"/>
        <v>2024</v>
      </c>
      <c r="C5975" s="3" t="str" cm="1">
        <f t="array" ref="C5975">_xlfn.IFS(LEFT(A5975,1)="1","1+2 kvartal",LEFT(A5975,1)="2","1+2 kvartal",LEFT(A5975,1)="3","3+4 kvartal",LEFT(A5975,1)="4","3+4 kvartal")</f>
        <v>3+4 kvartal</v>
      </c>
      <c r="D5975" s="3" t="s">
        <v>105</v>
      </c>
      <c r="E5975" s="3" t="s">
        <v>76</v>
      </c>
      <c r="F5975" s="4">
        <v>206</v>
      </c>
      <c r="G5975" s="14">
        <v>0.7</v>
      </c>
    </row>
    <row r="5976" spans="1:7" x14ac:dyDescent="0.25">
      <c r="A5976" s="3" t="s">
        <v>191</v>
      </c>
      <c r="B5976" s="3">
        <f t="shared" si="93"/>
        <v>2024</v>
      </c>
      <c r="C5976" s="3" t="str" cm="1">
        <f t="array" ref="C5976">_xlfn.IFS(LEFT(A5976,1)="1","1+2 kvartal",LEFT(A5976,1)="2","1+2 kvartal",LEFT(A5976,1)="3","3+4 kvartal",LEFT(A5976,1)="4","3+4 kvartal")</f>
        <v>3+4 kvartal</v>
      </c>
      <c r="D5976" s="3" t="s">
        <v>105</v>
      </c>
      <c r="E5976" s="3" t="s">
        <v>77</v>
      </c>
      <c r="F5976" s="4">
        <v>39</v>
      </c>
      <c r="G5976" s="4">
        <v>2</v>
      </c>
    </row>
    <row r="5977" spans="1:7" x14ac:dyDescent="0.25">
      <c r="A5977" s="3" t="s">
        <v>191</v>
      </c>
      <c r="B5977" s="3">
        <f t="shared" si="93"/>
        <v>2024</v>
      </c>
      <c r="C5977" s="3" t="str" cm="1">
        <f t="array" ref="C5977">_xlfn.IFS(LEFT(A5977,1)="1","1+2 kvartal",LEFT(A5977,1)="2","1+2 kvartal",LEFT(A5977,1)="3","3+4 kvartal",LEFT(A5977,1)="4","3+4 kvartal")</f>
        <v>3+4 kvartal</v>
      </c>
      <c r="D5977" s="3" t="s">
        <v>105</v>
      </c>
      <c r="E5977" s="3" t="s">
        <v>78</v>
      </c>
      <c r="F5977" s="4">
        <v>445</v>
      </c>
      <c r="G5977" s="14">
        <v>0.7</v>
      </c>
    </row>
    <row r="5978" spans="1:7" x14ac:dyDescent="0.25">
      <c r="A5978" s="3" t="s">
        <v>191</v>
      </c>
      <c r="B5978" s="3">
        <f t="shared" si="93"/>
        <v>2024</v>
      </c>
      <c r="C5978" s="3" t="str" cm="1">
        <f t="array" ref="C5978">_xlfn.IFS(LEFT(A5978,1)="1","1+2 kvartal",LEFT(A5978,1)="2","1+2 kvartal",LEFT(A5978,1)="3","3+4 kvartal",LEFT(A5978,1)="4","3+4 kvartal")</f>
        <v>3+4 kvartal</v>
      </c>
      <c r="D5978" s="3" t="s">
        <v>105</v>
      </c>
      <c r="E5978" s="3" t="s">
        <v>79</v>
      </c>
      <c r="F5978" s="4">
        <v>254</v>
      </c>
      <c r="G5978" s="14">
        <v>0.6</v>
      </c>
    </row>
    <row r="5979" spans="1:7" x14ac:dyDescent="0.25">
      <c r="A5979" s="3" t="s">
        <v>191</v>
      </c>
      <c r="B5979" s="3">
        <f t="shared" si="93"/>
        <v>2024</v>
      </c>
      <c r="C5979" s="3" t="str" cm="1">
        <f t="array" ref="C5979">_xlfn.IFS(LEFT(A5979,1)="1","1+2 kvartal",LEFT(A5979,1)="2","1+2 kvartal",LEFT(A5979,1)="3","3+4 kvartal",LEFT(A5979,1)="4","3+4 kvartal")</f>
        <v>3+4 kvartal</v>
      </c>
      <c r="D5979" s="3" t="s">
        <v>105</v>
      </c>
      <c r="E5979" s="3" t="s">
        <v>80</v>
      </c>
      <c r="F5979" s="4">
        <v>316</v>
      </c>
      <c r="G5979" s="14">
        <v>1.2</v>
      </c>
    </row>
    <row r="5980" spans="1:7" x14ac:dyDescent="0.25">
      <c r="A5980" s="3" t="s">
        <v>191</v>
      </c>
      <c r="B5980" s="3">
        <f t="shared" si="93"/>
        <v>2024</v>
      </c>
      <c r="C5980" s="3" t="str" cm="1">
        <f t="array" ref="C5980">_xlfn.IFS(LEFT(A5980,1)="1","1+2 kvartal",LEFT(A5980,1)="2","1+2 kvartal",LEFT(A5980,1)="3","3+4 kvartal",LEFT(A5980,1)="4","3+4 kvartal")</f>
        <v>3+4 kvartal</v>
      </c>
      <c r="D5980" s="3" t="s">
        <v>105</v>
      </c>
      <c r="E5980" s="3" t="s">
        <v>81</v>
      </c>
      <c r="F5980" s="4">
        <v>436</v>
      </c>
      <c r="G5980" s="14">
        <v>0.9</v>
      </c>
    </row>
    <row r="5981" spans="1:7" x14ac:dyDescent="0.25">
      <c r="A5981" s="3" t="s">
        <v>191</v>
      </c>
      <c r="B5981" s="3">
        <f t="shared" si="93"/>
        <v>2024</v>
      </c>
      <c r="C5981" s="3" t="str" cm="1">
        <f t="array" ref="C5981">_xlfn.IFS(LEFT(A5981,1)="1","1+2 kvartal",LEFT(A5981,1)="2","1+2 kvartal",LEFT(A5981,1)="3","3+4 kvartal",LEFT(A5981,1)="4","3+4 kvartal")</f>
        <v>3+4 kvartal</v>
      </c>
      <c r="D5981" s="3" t="s">
        <v>105</v>
      </c>
      <c r="E5981" s="3" t="s">
        <v>82</v>
      </c>
      <c r="F5981" s="4">
        <v>96</v>
      </c>
      <c r="G5981" s="14">
        <v>0.6</v>
      </c>
    </row>
    <row r="5982" spans="1:7" x14ac:dyDescent="0.25">
      <c r="A5982" s="3" t="s">
        <v>191</v>
      </c>
      <c r="B5982" s="3">
        <f t="shared" si="93"/>
        <v>2024</v>
      </c>
      <c r="C5982" s="3" t="str" cm="1">
        <f t="array" ref="C5982">_xlfn.IFS(LEFT(A5982,1)="1","1+2 kvartal",LEFT(A5982,1)="2","1+2 kvartal",LEFT(A5982,1)="3","3+4 kvartal",LEFT(A5982,1)="4","3+4 kvartal")</f>
        <v>3+4 kvartal</v>
      </c>
      <c r="D5982" s="3" t="s">
        <v>105</v>
      </c>
      <c r="E5982" s="3" t="s">
        <v>83</v>
      </c>
      <c r="F5982" s="4">
        <v>229</v>
      </c>
      <c r="G5982" s="14">
        <v>1.2</v>
      </c>
    </row>
    <row r="5983" spans="1:7" x14ac:dyDescent="0.25">
      <c r="A5983" s="3" t="s">
        <v>191</v>
      </c>
      <c r="B5983" s="3">
        <f t="shared" si="93"/>
        <v>2024</v>
      </c>
      <c r="C5983" s="3" t="str" cm="1">
        <f t="array" ref="C5983">_xlfn.IFS(LEFT(A5983,1)="1","1+2 kvartal",LEFT(A5983,1)="2","1+2 kvartal",LEFT(A5983,1)="3","3+4 kvartal",LEFT(A5983,1)="4","3+4 kvartal")</f>
        <v>3+4 kvartal</v>
      </c>
      <c r="D5983" s="3" t="s">
        <v>105</v>
      </c>
      <c r="E5983" s="3" t="s">
        <v>84</v>
      </c>
      <c r="F5983" s="4">
        <v>169</v>
      </c>
      <c r="G5983" s="14">
        <v>1.2</v>
      </c>
    </row>
    <row r="5984" spans="1:7" x14ac:dyDescent="0.25">
      <c r="A5984" s="3" t="s">
        <v>191</v>
      </c>
      <c r="B5984" s="3">
        <f t="shared" si="93"/>
        <v>2024</v>
      </c>
      <c r="C5984" s="3" t="str" cm="1">
        <f t="array" ref="C5984">_xlfn.IFS(LEFT(A5984,1)="1","1+2 kvartal",LEFT(A5984,1)="2","1+2 kvartal",LEFT(A5984,1)="3","3+4 kvartal",LEFT(A5984,1)="4","3+4 kvartal")</f>
        <v>3+4 kvartal</v>
      </c>
      <c r="D5984" s="3" t="s">
        <v>105</v>
      </c>
      <c r="E5984" s="3" t="s">
        <v>85</v>
      </c>
      <c r="F5984" s="4">
        <v>155</v>
      </c>
      <c r="G5984" s="14">
        <v>1.3</v>
      </c>
    </row>
    <row r="5985" spans="1:7" x14ac:dyDescent="0.25">
      <c r="A5985" s="3" t="s">
        <v>191</v>
      </c>
      <c r="B5985" s="3">
        <f t="shared" si="93"/>
        <v>2024</v>
      </c>
      <c r="C5985" s="3" t="str" cm="1">
        <f t="array" ref="C5985">_xlfn.IFS(LEFT(A5985,1)="1","1+2 kvartal",LEFT(A5985,1)="2","1+2 kvartal",LEFT(A5985,1)="3","3+4 kvartal",LEFT(A5985,1)="4","3+4 kvartal")</f>
        <v>3+4 kvartal</v>
      </c>
      <c r="D5985" s="3" t="s">
        <v>105</v>
      </c>
      <c r="E5985" s="3" t="s">
        <v>86</v>
      </c>
      <c r="F5985" s="4">
        <v>375</v>
      </c>
      <c r="G5985" s="4">
        <v>1</v>
      </c>
    </row>
    <row r="5986" spans="1:7" x14ac:dyDescent="0.25">
      <c r="A5986" s="3" t="s">
        <v>191</v>
      </c>
      <c r="B5986" s="3">
        <f t="shared" si="93"/>
        <v>2024</v>
      </c>
      <c r="C5986" s="3" t="str" cm="1">
        <f t="array" ref="C5986">_xlfn.IFS(LEFT(A5986,1)="1","1+2 kvartal",LEFT(A5986,1)="2","1+2 kvartal",LEFT(A5986,1)="3","3+4 kvartal",LEFT(A5986,1)="4","3+4 kvartal")</f>
        <v>3+4 kvartal</v>
      </c>
      <c r="D5986" s="3" t="s">
        <v>105</v>
      </c>
      <c r="E5986" s="3" t="s">
        <v>87</v>
      </c>
      <c r="F5986" s="4">
        <v>302</v>
      </c>
      <c r="G5986" s="14">
        <v>1.2</v>
      </c>
    </row>
    <row r="5987" spans="1:7" x14ac:dyDescent="0.25">
      <c r="A5987" s="3" t="s">
        <v>191</v>
      </c>
      <c r="B5987" s="3">
        <f t="shared" si="93"/>
        <v>2024</v>
      </c>
      <c r="C5987" s="3" t="str" cm="1">
        <f t="array" ref="C5987">_xlfn.IFS(LEFT(A5987,1)="1","1+2 kvartal",LEFT(A5987,1)="2","1+2 kvartal",LEFT(A5987,1)="3","3+4 kvartal",LEFT(A5987,1)="4","3+4 kvartal")</f>
        <v>3+4 kvartal</v>
      </c>
      <c r="D5987" s="3" t="s">
        <v>105</v>
      </c>
      <c r="E5987" s="3" t="s">
        <v>88</v>
      </c>
      <c r="F5987" s="4">
        <v>476</v>
      </c>
      <c r="G5987" s="4">
        <v>1</v>
      </c>
    </row>
    <row r="5988" spans="1:7" x14ac:dyDescent="0.25">
      <c r="A5988" s="3" t="s">
        <v>191</v>
      </c>
      <c r="B5988" s="3">
        <f t="shared" si="93"/>
        <v>2024</v>
      </c>
      <c r="C5988" s="3" t="str" cm="1">
        <f t="array" ref="C5988">_xlfn.IFS(LEFT(A5988,1)="1","1+2 kvartal",LEFT(A5988,1)="2","1+2 kvartal",LEFT(A5988,1)="3","3+4 kvartal",LEFT(A5988,1)="4","3+4 kvartal")</f>
        <v>3+4 kvartal</v>
      </c>
      <c r="D5988" s="3" t="s">
        <v>105</v>
      </c>
      <c r="E5988" s="3" t="s">
        <v>89</v>
      </c>
      <c r="F5988" s="4">
        <v>342</v>
      </c>
      <c r="G5988" s="14">
        <v>1.3</v>
      </c>
    </row>
    <row r="5989" spans="1:7" x14ac:dyDescent="0.25">
      <c r="A5989" s="3" t="s">
        <v>191</v>
      </c>
      <c r="B5989" s="3">
        <f t="shared" si="93"/>
        <v>2024</v>
      </c>
      <c r="C5989" s="3" t="str" cm="1">
        <f t="array" ref="C5989">_xlfn.IFS(LEFT(A5989,1)="1","1+2 kvartal",LEFT(A5989,1)="2","1+2 kvartal",LEFT(A5989,1)="3","3+4 kvartal",LEFT(A5989,1)="4","3+4 kvartal")</f>
        <v>3+4 kvartal</v>
      </c>
      <c r="D5989" s="3" t="s">
        <v>105</v>
      </c>
      <c r="E5989" s="3" t="s">
        <v>90</v>
      </c>
      <c r="F5989" s="4">
        <v>331</v>
      </c>
      <c r="G5989" s="14">
        <v>1.5</v>
      </c>
    </row>
    <row r="5990" spans="1:7" x14ac:dyDescent="0.25">
      <c r="A5990" s="3" t="s">
        <v>191</v>
      </c>
      <c r="B5990" s="3">
        <f t="shared" si="93"/>
        <v>2024</v>
      </c>
      <c r="C5990" s="3" t="str" cm="1">
        <f t="array" ref="C5990">_xlfn.IFS(LEFT(A5990,1)="1","1+2 kvartal",LEFT(A5990,1)="2","1+2 kvartal",LEFT(A5990,1)="3","3+4 kvartal",LEFT(A5990,1)="4","3+4 kvartal")</f>
        <v>3+4 kvartal</v>
      </c>
      <c r="D5990" s="3" t="s">
        <v>105</v>
      </c>
      <c r="E5990" s="3" t="s">
        <v>91</v>
      </c>
      <c r="F5990" s="4">
        <v>317</v>
      </c>
      <c r="G5990" s="14">
        <v>1.1000000000000001</v>
      </c>
    </row>
    <row r="5991" spans="1:7" x14ac:dyDescent="0.25">
      <c r="A5991" s="3" t="s">
        <v>191</v>
      </c>
      <c r="B5991" s="3">
        <f t="shared" si="93"/>
        <v>2024</v>
      </c>
      <c r="C5991" s="3" t="str" cm="1">
        <f t="array" ref="C5991">_xlfn.IFS(LEFT(A5991,1)="1","1+2 kvartal",LEFT(A5991,1)="2","1+2 kvartal",LEFT(A5991,1)="3","3+4 kvartal",LEFT(A5991,1)="4","3+4 kvartal")</f>
        <v>3+4 kvartal</v>
      </c>
      <c r="D5991" s="3" t="s">
        <v>105</v>
      </c>
      <c r="E5991" s="3" t="s">
        <v>92</v>
      </c>
      <c r="F5991" s="4">
        <v>43</v>
      </c>
      <c r="G5991" s="14">
        <v>0.4</v>
      </c>
    </row>
    <row r="5992" spans="1:7" x14ac:dyDescent="0.25">
      <c r="A5992" s="3" t="s">
        <v>191</v>
      </c>
      <c r="B5992" s="3">
        <f t="shared" si="93"/>
        <v>2024</v>
      </c>
      <c r="C5992" s="3" t="str" cm="1">
        <f t="array" ref="C5992">_xlfn.IFS(LEFT(A5992,1)="1","1+2 kvartal",LEFT(A5992,1)="2","1+2 kvartal",LEFT(A5992,1)="3","3+4 kvartal",LEFT(A5992,1)="4","3+4 kvartal")</f>
        <v>3+4 kvartal</v>
      </c>
      <c r="D5992" s="3" t="s">
        <v>105</v>
      </c>
      <c r="E5992" s="3" t="s">
        <v>93</v>
      </c>
      <c r="F5992" s="4">
        <v>326</v>
      </c>
      <c r="G5992" s="14">
        <v>1.1000000000000001</v>
      </c>
    </row>
    <row r="5993" spans="1:7" x14ac:dyDescent="0.25">
      <c r="A5993" s="3" t="s">
        <v>191</v>
      </c>
      <c r="B5993" s="3">
        <f t="shared" si="93"/>
        <v>2024</v>
      </c>
      <c r="C5993" s="3" t="str" cm="1">
        <f t="array" ref="C5993">_xlfn.IFS(LEFT(A5993,1)="1","1+2 kvartal",LEFT(A5993,1)="2","1+2 kvartal",LEFT(A5993,1)="3","3+4 kvartal",LEFT(A5993,1)="4","3+4 kvartal")</f>
        <v>3+4 kvartal</v>
      </c>
      <c r="D5993" s="3" t="s">
        <v>105</v>
      </c>
      <c r="E5993" s="3" t="s">
        <v>94</v>
      </c>
      <c r="F5993" s="4">
        <v>282</v>
      </c>
      <c r="G5993" s="14">
        <v>1.1000000000000001</v>
      </c>
    </row>
    <row r="5994" spans="1:7" x14ac:dyDescent="0.25">
      <c r="A5994" s="3" t="s">
        <v>191</v>
      </c>
      <c r="B5994" s="3">
        <f t="shared" si="93"/>
        <v>2024</v>
      </c>
      <c r="C5994" s="3" t="str" cm="1">
        <f t="array" ref="C5994">_xlfn.IFS(LEFT(A5994,1)="1","1+2 kvartal",LEFT(A5994,1)="2","1+2 kvartal",LEFT(A5994,1)="3","3+4 kvartal",LEFT(A5994,1)="4","3+4 kvartal")</f>
        <v>3+4 kvartal</v>
      </c>
      <c r="D5994" s="3" t="s">
        <v>105</v>
      </c>
      <c r="E5994" s="3" t="s">
        <v>95</v>
      </c>
      <c r="F5994" s="4">
        <v>508</v>
      </c>
      <c r="G5994" s="14">
        <v>0.7</v>
      </c>
    </row>
    <row r="5995" spans="1:7" x14ac:dyDescent="0.25">
      <c r="A5995" s="3" t="s">
        <v>191</v>
      </c>
      <c r="B5995" s="3">
        <f t="shared" si="93"/>
        <v>2024</v>
      </c>
      <c r="C5995" s="3" t="str" cm="1">
        <f t="array" ref="C5995">_xlfn.IFS(LEFT(A5995,1)="1","1+2 kvartal",LEFT(A5995,1)="2","1+2 kvartal",LEFT(A5995,1)="3","3+4 kvartal",LEFT(A5995,1)="4","3+4 kvartal")</f>
        <v>3+4 kvartal</v>
      </c>
      <c r="D5995" s="3" t="s">
        <v>105</v>
      </c>
      <c r="E5995" s="3" t="s">
        <v>96</v>
      </c>
      <c r="F5995" s="4">
        <v>270</v>
      </c>
      <c r="G5995" s="14">
        <v>1.2</v>
      </c>
    </row>
    <row r="5996" spans="1:7" x14ac:dyDescent="0.25">
      <c r="A5996" s="3" t="s">
        <v>191</v>
      </c>
      <c r="B5996" s="3">
        <f t="shared" si="93"/>
        <v>2024</v>
      </c>
      <c r="C5996" s="3" t="str" cm="1">
        <f t="array" ref="C5996">_xlfn.IFS(LEFT(A5996,1)="1","1+2 kvartal",LEFT(A5996,1)="2","1+2 kvartal",LEFT(A5996,1)="3","3+4 kvartal",LEFT(A5996,1)="4","3+4 kvartal")</f>
        <v>3+4 kvartal</v>
      </c>
      <c r="D5996" s="3" t="s">
        <v>105</v>
      </c>
      <c r="E5996" s="3" t="s">
        <v>97</v>
      </c>
      <c r="F5996" s="4">
        <v>489</v>
      </c>
      <c r="G5996" s="14">
        <v>0.8</v>
      </c>
    </row>
    <row r="5997" spans="1:7" x14ac:dyDescent="0.25">
      <c r="A5997" s="3" t="s">
        <v>191</v>
      </c>
      <c r="B5997" s="3">
        <f t="shared" si="93"/>
        <v>2024</v>
      </c>
      <c r="C5997" s="3" t="str" cm="1">
        <f t="array" ref="C5997">_xlfn.IFS(LEFT(A5997,1)="1","1+2 kvartal",LEFT(A5997,1)="2","1+2 kvartal",LEFT(A5997,1)="3","3+4 kvartal",LEFT(A5997,1)="4","3+4 kvartal")</f>
        <v>3+4 kvartal</v>
      </c>
      <c r="D5997" s="3" t="s">
        <v>105</v>
      </c>
      <c r="E5997" s="3" t="s">
        <v>98</v>
      </c>
      <c r="F5997" s="4">
        <v>409</v>
      </c>
      <c r="G5997" s="14">
        <v>1.5</v>
      </c>
    </row>
    <row r="5998" spans="1:7" x14ac:dyDescent="0.25">
      <c r="A5998" s="3" t="s">
        <v>191</v>
      </c>
      <c r="B5998" s="3">
        <f t="shared" si="93"/>
        <v>2024</v>
      </c>
      <c r="C5998" s="3" t="str" cm="1">
        <f t="array" ref="C5998">_xlfn.IFS(LEFT(A5998,1)="1","1+2 kvartal",LEFT(A5998,1)="2","1+2 kvartal",LEFT(A5998,1)="3","3+4 kvartal",LEFT(A5998,1)="4","3+4 kvartal")</f>
        <v>3+4 kvartal</v>
      </c>
      <c r="D5998" s="3" t="s">
        <v>105</v>
      </c>
      <c r="E5998" s="3" t="s">
        <v>99</v>
      </c>
      <c r="F5998" s="4">
        <v>48</v>
      </c>
      <c r="G5998" s="14">
        <v>1.5</v>
      </c>
    </row>
    <row r="5999" spans="1:7" x14ac:dyDescent="0.25">
      <c r="A5999" s="3" t="s">
        <v>191</v>
      </c>
      <c r="B5999" s="3">
        <f t="shared" si="93"/>
        <v>2024</v>
      </c>
      <c r="C5999" s="3" t="str" cm="1">
        <f t="array" ref="C5999">_xlfn.IFS(LEFT(A5999,1)="1","1+2 kvartal",LEFT(A5999,1)="2","1+2 kvartal",LEFT(A5999,1)="3","3+4 kvartal",LEFT(A5999,1)="4","3+4 kvartal")</f>
        <v>3+4 kvartal</v>
      </c>
      <c r="D5999" s="3" t="s">
        <v>105</v>
      </c>
      <c r="E5999" s="3" t="s">
        <v>100</v>
      </c>
      <c r="F5999" s="4">
        <v>379</v>
      </c>
      <c r="G5999" s="14">
        <v>1.1000000000000001</v>
      </c>
    </row>
    <row r="6000" spans="1:7" x14ac:dyDescent="0.25">
      <c r="A6000" s="3" t="s">
        <v>191</v>
      </c>
      <c r="B6000" s="3">
        <f t="shared" si="93"/>
        <v>2024</v>
      </c>
      <c r="C6000" s="3" t="str" cm="1">
        <f t="array" ref="C6000">_xlfn.IFS(LEFT(A6000,1)="1","1+2 kvartal",LEFT(A6000,1)="2","1+2 kvartal",LEFT(A6000,1)="3","3+4 kvartal",LEFT(A6000,1)="4","3+4 kvartal")</f>
        <v>3+4 kvartal</v>
      </c>
      <c r="D6000" s="3" t="s">
        <v>105</v>
      </c>
      <c r="E6000" s="3" t="s">
        <v>101</v>
      </c>
      <c r="F6000" s="4">
        <v>901</v>
      </c>
      <c r="G6000" s="14">
        <v>0.6</v>
      </c>
    </row>
    <row r="6001" spans="1:7" x14ac:dyDescent="0.25">
      <c r="A6001" s="3" t="s">
        <v>191</v>
      </c>
      <c r="B6001" s="3">
        <f t="shared" si="93"/>
        <v>2024</v>
      </c>
      <c r="C6001" s="3" t="str" cm="1">
        <f t="array" ref="C6001">_xlfn.IFS(LEFT(A6001,1)="1","1+2 kvartal",LEFT(A6001,1)="2","1+2 kvartal",LEFT(A6001,1)="3","3+4 kvartal",LEFT(A6001,1)="4","3+4 kvartal")</f>
        <v>3+4 kvartal</v>
      </c>
      <c r="D6001" s="3" t="s">
        <v>105</v>
      </c>
      <c r="E6001" s="3" t="s">
        <v>102</v>
      </c>
      <c r="F6001" s="4">
        <v>995</v>
      </c>
      <c r="G6001" s="14">
        <v>0.4</v>
      </c>
    </row>
    <row r="6002" spans="1:7" x14ac:dyDescent="0.25">
      <c r="A6002" s="3" t="s">
        <v>191</v>
      </c>
      <c r="B6002" s="3">
        <f t="shared" si="93"/>
        <v>2024</v>
      </c>
      <c r="C6002" s="3" t="str" cm="1">
        <f t="array" ref="C6002">_xlfn.IFS(LEFT(A6002,1)="1","1+2 kvartal",LEFT(A6002,1)="2","1+2 kvartal",LEFT(A6002,1)="3","3+4 kvartal",LEFT(A6002,1)="4","3+4 kvartal")</f>
        <v>3+4 kvartal</v>
      </c>
      <c r="D6002" s="3" t="s">
        <v>105</v>
      </c>
      <c r="E6002" s="3" t="s">
        <v>103</v>
      </c>
      <c r="F6002" s="4">
        <v>226</v>
      </c>
      <c r="G6002" s="5"/>
    </row>
    <row r="6003" spans="1:7" x14ac:dyDescent="0.25">
      <c r="A6003" s="3" t="s">
        <v>192</v>
      </c>
      <c r="B6003" s="3">
        <f t="shared" si="93"/>
        <v>2025</v>
      </c>
      <c r="C6003" s="3" t="str" cm="1">
        <f t="array" ref="C6003">_xlfn.IFS(LEFT(A6003,1)="1","1+2 kvartal",LEFT(A6003,1)="2","1+2 kvartal",LEFT(A6003,1)="3","3+4 kvartal",LEFT(A6003,1)="4","3+4 kvartal")</f>
        <v>1+2 kvartal</v>
      </c>
      <c r="D6003" s="3" t="s">
        <v>3</v>
      </c>
      <c r="E6003" s="3" t="s">
        <v>4</v>
      </c>
      <c r="F6003" s="4">
        <v>732200</v>
      </c>
      <c r="G6003" s="14">
        <v>18.899999999999999</v>
      </c>
    </row>
    <row r="6004" spans="1:7" x14ac:dyDescent="0.25">
      <c r="A6004" s="3" t="s">
        <v>192</v>
      </c>
      <c r="B6004" s="3">
        <f t="shared" si="93"/>
        <v>2025</v>
      </c>
      <c r="C6004" s="3" t="str" cm="1">
        <f t="array" ref="C6004">_xlfn.IFS(LEFT(A6004,1)="1","1+2 kvartal",LEFT(A6004,1)="2","1+2 kvartal",LEFT(A6004,1)="3","3+4 kvartal",LEFT(A6004,1)="4","3+4 kvartal")</f>
        <v>1+2 kvartal</v>
      </c>
      <c r="D6004" s="3" t="s">
        <v>3</v>
      </c>
      <c r="E6004" s="3" t="s">
        <v>5</v>
      </c>
      <c r="F6004" s="4">
        <v>3586</v>
      </c>
      <c r="G6004" s="14">
        <v>19.7</v>
      </c>
    </row>
    <row r="6005" spans="1:7" x14ac:dyDescent="0.25">
      <c r="A6005" s="3" t="s">
        <v>192</v>
      </c>
      <c r="B6005" s="3">
        <f t="shared" si="93"/>
        <v>2025</v>
      </c>
      <c r="C6005" s="3" t="str" cm="1">
        <f t="array" ref="C6005">_xlfn.IFS(LEFT(A6005,1)="1","1+2 kvartal",LEFT(A6005,1)="2","1+2 kvartal",LEFT(A6005,1)="3","3+4 kvartal",LEFT(A6005,1)="4","3+4 kvartal")</f>
        <v>1+2 kvartal</v>
      </c>
      <c r="D6005" s="3" t="s">
        <v>3</v>
      </c>
      <c r="E6005" s="3" t="s">
        <v>6</v>
      </c>
      <c r="F6005" s="4">
        <v>1711</v>
      </c>
      <c r="G6005" s="4">
        <v>11</v>
      </c>
    </row>
    <row r="6006" spans="1:7" x14ac:dyDescent="0.25">
      <c r="A6006" s="3" t="s">
        <v>192</v>
      </c>
      <c r="B6006" s="3">
        <f t="shared" si="93"/>
        <v>2025</v>
      </c>
      <c r="C6006" s="3" t="str" cm="1">
        <f t="array" ref="C6006">_xlfn.IFS(LEFT(A6006,1)="1","1+2 kvartal",LEFT(A6006,1)="2","1+2 kvartal",LEFT(A6006,1)="3","3+4 kvartal",LEFT(A6006,1)="4","3+4 kvartal")</f>
        <v>1+2 kvartal</v>
      </c>
      <c r="D6006" s="3" t="s">
        <v>3</v>
      </c>
      <c r="E6006" s="3" t="s">
        <v>7</v>
      </c>
      <c r="F6006" s="4">
        <v>6110</v>
      </c>
      <c r="G6006" s="14">
        <v>24.7</v>
      </c>
    </row>
    <row r="6007" spans="1:7" x14ac:dyDescent="0.25">
      <c r="A6007" s="3" t="s">
        <v>192</v>
      </c>
      <c r="B6007" s="3">
        <f t="shared" si="93"/>
        <v>2025</v>
      </c>
      <c r="C6007" s="3" t="str" cm="1">
        <f t="array" ref="C6007">_xlfn.IFS(LEFT(A6007,1)="1","1+2 kvartal",LEFT(A6007,1)="2","1+2 kvartal",LEFT(A6007,1)="3","3+4 kvartal",LEFT(A6007,1)="4","3+4 kvartal")</f>
        <v>1+2 kvartal</v>
      </c>
      <c r="D6007" s="3" t="s">
        <v>3</v>
      </c>
      <c r="E6007" s="3" t="s">
        <v>8</v>
      </c>
      <c r="F6007" s="4">
        <v>6173</v>
      </c>
      <c r="G6007" s="14">
        <v>18.2</v>
      </c>
    </row>
    <row r="6008" spans="1:7" x14ac:dyDescent="0.25">
      <c r="A6008" s="3" t="s">
        <v>192</v>
      </c>
      <c r="B6008" s="3">
        <f t="shared" si="93"/>
        <v>2025</v>
      </c>
      <c r="C6008" s="3" t="str" cm="1">
        <f t="array" ref="C6008">_xlfn.IFS(LEFT(A6008,1)="1","1+2 kvartal",LEFT(A6008,1)="2","1+2 kvartal",LEFT(A6008,1)="3","3+4 kvartal",LEFT(A6008,1)="4","3+4 kvartal")</f>
        <v>1+2 kvartal</v>
      </c>
      <c r="D6008" s="3" t="s">
        <v>3</v>
      </c>
      <c r="E6008" s="3" t="s">
        <v>9</v>
      </c>
      <c r="F6008" s="4">
        <v>3652</v>
      </c>
      <c r="G6008" s="14">
        <v>21.5</v>
      </c>
    </row>
    <row r="6009" spans="1:7" x14ac:dyDescent="0.25">
      <c r="A6009" s="3" t="s">
        <v>192</v>
      </c>
      <c r="B6009" s="3">
        <f t="shared" si="93"/>
        <v>2025</v>
      </c>
      <c r="C6009" s="3" t="str" cm="1">
        <f t="array" ref="C6009">_xlfn.IFS(LEFT(A6009,1)="1","1+2 kvartal",LEFT(A6009,1)="2","1+2 kvartal",LEFT(A6009,1)="3","3+4 kvartal",LEFT(A6009,1)="4","3+4 kvartal")</f>
        <v>1+2 kvartal</v>
      </c>
      <c r="D6009" s="3" t="s">
        <v>3</v>
      </c>
      <c r="E6009" s="3" t="s">
        <v>10</v>
      </c>
      <c r="F6009" s="4">
        <v>6207</v>
      </c>
      <c r="G6009" s="14">
        <v>27.7</v>
      </c>
    </row>
    <row r="6010" spans="1:7" x14ac:dyDescent="0.25">
      <c r="A6010" s="3" t="s">
        <v>192</v>
      </c>
      <c r="B6010" s="3">
        <f t="shared" si="93"/>
        <v>2025</v>
      </c>
      <c r="C6010" s="3" t="str" cm="1">
        <f t="array" ref="C6010">_xlfn.IFS(LEFT(A6010,1)="1","1+2 kvartal",LEFT(A6010,1)="2","1+2 kvartal",LEFT(A6010,1)="3","3+4 kvartal",LEFT(A6010,1)="4","3+4 kvartal")</f>
        <v>1+2 kvartal</v>
      </c>
      <c r="D6010" s="3" t="s">
        <v>3</v>
      </c>
      <c r="E6010" s="3" t="s">
        <v>11</v>
      </c>
      <c r="F6010" s="4">
        <v>5143</v>
      </c>
      <c r="G6010" s="14">
        <v>19.2</v>
      </c>
    </row>
    <row r="6011" spans="1:7" x14ac:dyDescent="0.25">
      <c r="A6011" s="3" t="s">
        <v>192</v>
      </c>
      <c r="B6011" s="3">
        <f t="shared" si="93"/>
        <v>2025</v>
      </c>
      <c r="C6011" s="3" t="str" cm="1">
        <f t="array" ref="C6011">_xlfn.IFS(LEFT(A6011,1)="1","1+2 kvartal",LEFT(A6011,1)="2","1+2 kvartal",LEFT(A6011,1)="3","3+4 kvartal",LEFT(A6011,1)="4","3+4 kvartal")</f>
        <v>1+2 kvartal</v>
      </c>
      <c r="D6011" s="3" t="s">
        <v>3</v>
      </c>
      <c r="E6011" s="3" t="s">
        <v>12</v>
      </c>
      <c r="F6011" s="4">
        <v>5088</v>
      </c>
      <c r="G6011" s="14">
        <v>22.8</v>
      </c>
    </row>
    <row r="6012" spans="1:7" x14ac:dyDescent="0.25">
      <c r="A6012" s="3" t="s">
        <v>192</v>
      </c>
      <c r="B6012" s="3">
        <f t="shared" si="93"/>
        <v>2025</v>
      </c>
      <c r="C6012" s="3" t="str" cm="1">
        <f t="array" ref="C6012">_xlfn.IFS(LEFT(A6012,1)="1","1+2 kvartal",LEFT(A6012,1)="2","1+2 kvartal",LEFT(A6012,1)="3","3+4 kvartal",LEFT(A6012,1)="4","3+4 kvartal")</f>
        <v>1+2 kvartal</v>
      </c>
      <c r="D6012" s="3" t="s">
        <v>3</v>
      </c>
      <c r="E6012" s="3" t="s">
        <v>13</v>
      </c>
      <c r="F6012" s="4">
        <v>922</v>
      </c>
      <c r="G6012" s="14">
        <v>11.3</v>
      </c>
    </row>
    <row r="6013" spans="1:7" x14ac:dyDescent="0.25">
      <c r="A6013" s="3" t="s">
        <v>192</v>
      </c>
      <c r="B6013" s="3">
        <f t="shared" si="93"/>
        <v>2025</v>
      </c>
      <c r="C6013" s="3" t="str" cm="1">
        <f t="array" ref="C6013">_xlfn.IFS(LEFT(A6013,1)="1","1+2 kvartal",LEFT(A6013,1)="2","1+2 kvartal",LEFT(A6013,1)="3","3+4 kvartal",LEFT(A6013,1)="4","3+4 kvartal")</f>
        <v>1+2 kvartal</v>
      </c>
      <c r="D6013" s="3" t="s">
        <v>3</v>
      </c>
      <c r="E6013" s="3" t="s">
        <v>14</v>
      </c>
      <c r="F6013" s="4">
        <v>3530</v>
      </c>
      <c r="G6013" s="14">
        <v>12.4</v>
      </c>
    </row>
    <row r="6014" spans="1:7" x14ac:dyDescent="0.25">
      <c r="A6014" s="3" t="s">
        <v>192</v>
      </c>
      <c r="B6014" s="3">
        <f t="shared" si="93"/>
        <v>2025</v>
      </c>
      <c r="C6014" s="3" t="str" cm="1">
        <f t="array" ref="C6014">_xlfn.IFS(LEFT(A6014,1)="1","1+2 kvartal",LEFT(A6014,1)="2","1+2 kvartal",LEFT(A6014,1)="3","3+4 kvartal",LEFT(A6014,1)="4","3+4 kvartal")</f>
        <v>1+2 kvartal</v>
      </c>
      <c r="D6014" s="3" t="s">
        <v>3</v>
      </c>
      <c r="E6014" s="3" t="s">
        <v>15</v>
      </c>
      <c r="F6014" s="4">
        <v>16096</v>
      </c>
      <c r="G6014" s="14">
        <v>22.2</v>
      </c>
    </row>
    <row r="6015" spans="1:7" x14ac:dyDescent="0.25">
      <c r="A6015" s="3" t="s">
        <v>192</v>
      </c>
      <c r="B6015" s="3">
        <f t="shared" si="93"/>
        <v>2025</v>
      </c>
      <c r="C6015" s="3" t="str" cm="1">
        <f t="array" ref="C6015">_xlfn.IFS(LEFT(A6015,1)="1","1+2 kvartal",LEFT(A6015,1)="2","1+2 kvartal",LEFT(A6015,1)="3","3+4 kvartal",LEFT(A6015,1)="4","3+4 kvartal")</f>
        <v>1+2 kvartal</v>
      </c>
      <c r="D6015" s="3" t="s">
        <v>3</v>
      </c>
      <c r="E6015" s="3" t="s">
        <v>16</v>
      </c>
      <c r="F6015" s="4">
        <v>315</v>
      </c>
      <c r="G6015" s="14">
        <v>19.3</v>
      </c>
    </row>
    <row r="6016" spans="1:7" x14ac:dyDescent="0.25">
      <c r="A6016" s="3" t="s">
        <v>192</v>
      </c>
      <c r="B6016" s="3">
        <f t="shared" si="93"/>
        <v>2025</v>
      </c>
      <c r="C6016" s="3" t="str" cm="1">
        <f t="array" ref="C6016">_xlfn.IFS(LEFT(A6016,1)="1","1+2 kvartal",LEFT(A6016,1)="2","1+2 kvartal",LEFT(A6016,1)="3","3+4 kvartal",LEFT(A6016,1)="4","3+4 kvartal")</f>
        <v>1+2 kvartal</v>
      </c>
      <c r="D6016" s="3" t="s">
        <v>3</v>
      </c>
      <c r="E6016" s="3" t="s">
        <v>17</v>
      </c>
      <c r="F6016" s="4">
        <v>5178</v>
      </c>
      <c r="G6016" s="4">
        <v>17</v>
      </c>
    </row>
    <row r="6017" spans="1:7" x14ac:dyDescent="0.25">
      <c r="A6017" s="3" t="s">
        <v>192</v>
      </c>
      <c r="B6017" s="3">
        <f t="shared" si="93"/>
        <v>2025</v>
      </c>
      <c r="C6017" s="3" t="str" cm="1">
        <f t="array" ref="C6017">_xlfn.IFS(LEFT(A6017,1)="1","1+2 kvartal",LEFT(A6017,1)="2","1+2 kvartal",LEFT(A6017,1)="3","3+4 kvartal",LEFT(A6017,1)="4","3+4 kvartal")</f>
        <v>1+2 kvartal</v>
      </c>
      <c r="D6017" s="3" t="s">
        <v>3</v>
      </c>
      <c r="E6017" s="3" t="s">
        <v>18</v>
      </c>
      <c r="F6017" s="4">
        <v>5136</v>
      </c>
      <c r="G6017" s="14">
        <v>21.4</v>
      </c>
    </row>
    <row r="6018" spans="1:7" x14ac:dyDescent="0.25">
      <c r="A6018" s="3" t="s">
        <v>192</v>
      </c>
      <c r="B6018" s="3">
        <f t="shared" si="93"/>
        <v>2025</v>
      </c>
      <c r="C6018" s="3" t="str" cm="1">
        <f t="array" ref="C6018">_xlfn.IFS(LEFT(A6018,1)="1","1+2 kvartal",LEFT(A6018,1)="2","1+2 kvartal",LEFT(A6018,1)="3","3+4 kvartal",LEFT(A6018,1)="4","3+4 kvartal")</f>
        <v>1+2 kvartal</v>
      </c>
      <c r="D6018" s="3" t="s">
        <v>3</v>
      </c>
      <c r="E6018" s="3" t="s">
        <v>19</v>
      </c>
      <c r="F6018" s="4">
        <v>3758</v>
      </c>
      <c r="G6018" s="4">
        <v>15</v>
      </c>
    </row>
    <row r="6019" spans="1:7" x14ac:dyDescent="0.25">
      <c r="A6019" s="3" t="s">
        <v>192</v>
      </c>
      <c r="B6019" s="3">
        <f t="shared" si="93"/>
        <v>2025</v>
      </c>
      <c r="C6019" s="3" t="str" cm="1">
        <f t="array" ref="C6019">_xlfn.IFS(LEFT(A6019,1)="1","1+2 kvartal",LEFT(A6019,1)="2","1+2 kvartal",LEFT(A6019,1)="3","3+4 kvartal",LEFT(A6019,1)="4","3+4 kvartal")</f>
        <v>1+2 kvartal</v>
      </c>
      <c r="D6019" s="3" t="s">
        <v>3</v>
      </c>
      <c r="E6019" s="3" t="s">
        <v>20</v>
      </c>
      <c r="F6019" s="4">
        <v>7759</v>
      </c>
      <c r="G6019" s="14">
        <v>23.1</v>
      </c>
    </row>
    <row r="6020" spans="1:7" x14ac:dyDescent="0.25">
      <c r="A6020" s="3" t="s">
        <v>192</v>
      </c>
      <c r="B6020" s="3">
        <f t="shared" ref="B6020:B6083" si="94">VALUE(RIGHT(A6020,4))</f>
        <v>2025</v>
      </c>
      <c r="C6020" s="3" t="str" cm="1">
        <f t="array" ref="C6020">_xlfn.IFS(LEFT(A6020,1)="1","1+2 kvartal",LEFT(A6020,1)="2","1+2 kvartal",LEFT(A6020,1)="3","3+4 kvartal",LEFT(A6020,1)="4","3+4 kvartal")</f>
        <v>1+2 kvartal</v>
      </c>
      <c r="D6020" s="3" t="s">
        <v>3</v>
      </c>
      <c r="E6020" s="3" t="s">
        <v>21</v>
      </c>
      <c r="F6020" s="4">
        <v>8494</v>
      </c>
      <c r="G6020" s="14">
        <v>11.5</v>
      </c>
    </row>
    <row r="6021" spans="1:7" x14ac:dyDescent="0.25">
      <c r="A6021" s="3" t="s">
        <v>192</v>
      </c>
      <c r="B6021" s="3">
        <f t="shared" si="94"/>
        <v>2025</v>
      </c>
      <c r="C6021" s="3" t="str" cm="1">
        <f t="array" ref="C6021">_xlfn.IFS(LEFT(A6021,1)="1","1+2 kvartal",LEFT(A6021,1)="2","1+2 kvartal",LEFT(A6021,1)="3","3+4 kvartal",LEFT(A6021,1)="4","3+4 kvartal")</f>
        <v>1+2 kvartal</v>
      </c>
      <c r="D6021" s="3" t="s">
        <v>3</v>
      </c>
      <c r="E6021" s="3" t="s">
        <v>22</v>
      </c>
      <c r="F6021" s="4">
        <v>9167</v>
      </c>
      <c r="G6021" s="14">
        <v>26.6</v>
      </c>
    </row>
    <row r="6022" spans="1:7" x14ac:dyDescent="0.25">
      <c r="A6022" s="3" t="s">
        <v>192</v>
      </c>
      <c r="B6022" s="3">
        <f t="shared" si="94"/>
        <v>2025</v>
      </c>
      <c r="C6022" s="3" t="str" cm="1">
        <f t="array" ref="C6022">_xlfn.IFS(LEFT(A6022,1)="1","1+2 kvartal",LEFT(A6022,1)="2","1+2 kvartal",LEFT(A6022,1)="3","3+4 kvartal",LEFT(A6022,1)="4","3+4 kvartal")</f>
        <v>1+2 kvartal</v>
      </c>
      <c r="D6022" s="3" t="s">
        <v>3</v>
      </c>
      <c r="E6022" s="3" t="s">
        <v>23</v>
      </c>
      <c r="F6022" s="4">
        <v>5239</v>
      </c>
      <c r="G6022" s="14">
        <v>18.100000000000001</v>
      </c>
    </row>
    <row r="6023" spans="1:7" x14ac:dyDescent="0.25">
      <c r="A6023" s="3" t="s">
        <v>192</v>
      </c>
      <c r="B6023" s="3">
        <f t="shared" si="94"/>
        <v>2025</v>
      </c>
      <c r="C6023" s="3" t="str" cm="1">
        <f t="array" ref="C6023">_xlfn.IFS(LEFT(A6023,1)="1","1+2 kvartal",LEFT(A6023,1)="2","1+2 kvartal",LEFT(A6023,1)="3","3+4 kvartal",LEFT(A6023,1)="4","3+4 kvartal")</f>
        <v>1+2 kvartal</v>
      </c>
      <c r="D6023" s="3" t="s">
        <v>3</v>
      </c>
      <c r="E6023" s="3" t="s">
        <v>24</v>
      </c>
      <c r="F6023" s="4">
        <v>3189</v>
      </c>
      <c r="G6023" s="14">
        <v>12.7</v>
      </c>
    </row>
    <row r="6024" spans="1:7" x14ac:dyDescent="0.25">
      <c r="A6024" s="3" t="s">
        <v>192</v>
      </c>
      <c r="B6024" s="3">
        <f t="shared" si="94"/>
        <v>2025</v>
      </c>
      <c r="C6024" s="3" t="str" cm="1">
        <f t="array" ref="C6024">_xlfn.IFS(LEFT(A6024,1)="1","1+2 kvartal",LEFT(A6024,1)="2","1+2 kvartal",LEFT(A6024,1)="3","3+4 kvartal",LEFT(A6024,1)="4","3+4 kvartal")</f>
        <v>1+2 kvartal</v>
      </c>
      <c r="D6024" s="3" t="s">
        <v>3</v>
      </c>
      <c r="E6024" s="3" t="s">
        <v>25</v>
      </c>
      <c r="F6024" s="4">
        <v>7596</v>
      </c>
      <c r="G6024" s="14">
        <v>24.1</v>
      </c>
    </row>
    <row r="6025" spans="1:7" x14ac:dyDescent="0.25">
      <c r="A6025" s="3" t="s">
        <v>192</v>
      </c>
      <c r="B6025" s="3">
        <f t="shared" si="94"/>
        <v>2025</v>
      </c>
      <c r="C6025" s="3" t="str" cm="1">
        <f t="array" ref="C6025">_xlfn.IFS(LEFT(A6025,1)="1","1+2 kvartal",LEFT(A6025,1)="2","1+2 kvartal",LEFT(A6025,1)="3","3+4 kvartal",LEFT(A6025,1)="4","3+4 kvartal")</f>
        <v>1+2 kvartal</v>
      </c>
      <c r="D6025" s="3" t="s">
        <v>3</v>
      </c>
      <c r="E6025" s="3" t="s">
        <v>26</v>
      </c>
      <c r="F6025" s="4">
        <v>4352</v>
      </c>
      <c r="G6025" s="14">
        <v>9.3000000000000007</v>
      </c>
    </row>
    <row r="6026" spans="1:7" x14ac:dyDescent="0.25">
      <c r="A6026" s="3" t="s">
        <v>192</v>
      </c>
      <c r="B6026" s="3">
        <f t="shared" si="94"/>
        <v>2025</v>
      </c>
      <c r="C6026" s="3" t="str" cm="1">
        <f t="array" ref="C6026">_xlfn.IFS(LEFT(A6026,1)="1","1+2 kvartal",LEFT(A6026,1)="2","1+2 kvartal",LEFT(A6026,1)="3","3+4 kvartal",LEFT(A6026,1)="4","3+4 kvartal")</f>
        <v>1+2 kvartal</v>
      </c>
      <c r="D6026" s="3" t="s">
        <v>3</v>
      </c>
      <c r="E6026" s="3" t="s">
        <v>27</v>
      </c>
      <c r="F6026" s="4">
        <v>6573</v>
      </c>
      <c r="G6026" s="14">
        <v>14.1</v>
      </c>
    </row>
    <row r="6027" spans="1:7" x14ac:dyDescent="0.25">
      <c r="A6027" s="3" t="s">
        <v>192</v>
      </c>
      <c r="B6027" s="3">
        <f t="shared" si="94"/>
        <v>2025</v>
      </c>
      <c r="C6027" s="3" t="str" cm="1">
        <f t="array" ref="C6027">_xlfn.IFS(LEFT(A6027,1)="1","1+2 kvartal",LEFT(A6027,1)="2","1+2 kvartal",LEFT(A6027,1)="3","3+4 kvartal",LEFT(A6027,1)="4","3+4 kvartal")</f>
        <v>1+2 kvartal</v>
      </c>
      <c r="D6027" s="3" t="s">
        <v>3</v>
      </c>
      <c r="E6027" s="3" t="s">
        <v>28</v>
      </c>
      <c r="F6027" s="4">
        <v>2695</v>
      </c>
      <c r="G6027" s="14">
        <v>16.2</v>
      </c>
    </row>
    <row r="6028" spans="1:7" x14ac:dyDescent="0.25">
      <c r="A6028" s="3" t="s">
        <v>192</v>
      </c>
      <c r="B6028" s="3">
        <f t="shared" si="94"/>
        <v>2025</v>
      </c>
      <c r="C6028" s="3" t="str" cm="1">
        <f t="array" ref="C6028">_xlfn.IFS(LEFT(A6028,1)="1","1+2 kvartal",LEFT(A6028,1)="2","1+2 kvartal",LEFT(A6028,1)="3","3+4 kvartal",LEFT(A6028,1)="4","3+4 kvartal")</f>
        <v>1+2 kvartal</v>
      </c>
      <c r="D6028" s="3" t="s">
        <v>3</v>
      </c>
      <c r="E6028" s="3" t="s">
        <v>29</v>
      </c>
      <c r="F6028" s="4">
        <v>5204</v>
      </c>
      <c r="G6028" s="14">
        <v>15.7</v>
      </c>
    </row>
    <row r="6029" spans="1:7" x14ac:dyDescent="0.25">
      <c r="A6029" s="3" t="s">
        <v>192</v>
      </c>
      <c r="B6029" s="3">
        <f t="shared" si="94"/>
        <v>2025</v>
      </c>
      <c r="C6029" s="3" t="str" cm="1">
        <f t="array" ref="C6029">_xlfn.IFS(LEFT(A6029,1)="1","1+2 kvartal",LEFT(A6029,1)="2","1+2 kvartal",LEFT(A6029,1)="3","3+4 kvartal",LEFT(A6029,1)="4","3+4 kvartal")</f>
        <v>1+2 kvartal</v>
      </c>
      <c r="D6029" s="3" t="s">
        <v>3</v>
      </c>
      <c r="E6029" s="3" t="s">
        <v>30</v>
      </c>
      <c r="F6029" s="4">
        <v>4525</v>
      </c>
      <c r="G6029" s="14">
        <v>18.3</v>
      </c>
    </row>
    <row r="6030" spans="1:7" x14ac:dyDescent="0.25">
      <c r="A6030" s="3" t="s">
        <v>192</v>
      </c>
      <c r="B6030" s="3">
        <f t="shared" si="94"/>
        <v>2025</v>
      </c>
      <c r="C6030" s="3" t="str" cm="1">
        <f t="array" ref="C6030">_xlfn.IFS(LEFT(A6030,1)="1","1+2 kvartal",LEFT(A6030,1)="2","1+2 kvartal",LEFT(A6030,1)="3","3+4 kvartal",LEFT(A6030,1)="4","3+4 kvartal")</f>
        <v>1+2 kvartal</v>
      </c>
      <c r="D6030" s="3" t="s">
        <v>3</v>
      </c>
      <c r="E6030" s="3" t="s">
        <v>31</v>
      </c>
      <c r="F6030" s="4">
        <v>9715</v>
      </c>
      <c r="G6030" s="14">
        <v>27.2</v>
      </c>
    </row>
    <row r="6031" spans="1:7" x14ac:dyDescent="0.25">
      <c r="A6031" s="3" t="s">
        <v>192</v>
      </c>
      <c r="B6031" s="3">
        <f t="shared" si="94"/>
        <v>2025</v>
      </c>
      <c r="C6031" s="3" t="str" cm="1">
        <f t="array" ref="C6031">_xlfn.IFS(LEFT(A6031,1)="1","1+2 kvartal",LEFT(A6031,1)="2","1+2 kvartal",LEFT(A6031,1)="3","3+4 kvartal",LEFT(A6031,1)="4","3+4 kvartal")</f>
        <v>1+2 kvartal</v>
      </c>
      <c r="D6031" s="3" t="s">
        <v>3</v>
      </c>
      <c r="E6031" s="3" t="s">
        <v>32</v>
      </c>
      <c r="F6031" s="4">
        <v>8374</v>
      </c>
      <c r="G6031" s="14">
        <v>24.4</v>
      </c>
    </row>
    <row r="6032" spans="1:7" x14ac:dyDescent="0.25">
      <c r="A6032" s="3" t="s">
        <v>192</v>
      </c>
      <c r="B6032" s="3">
        <f t="shared" si="94"/>
        <v>2025</v>
      </c>
      <c r="C6032" s="3" t="str" cm="1">
        <f t="array" ref="C6032">_xlfn.IFS(LEFT(A6032,1)="1","1+2 kvartal",LEFT(A6032,1)="2","1+2 kvartal",LEFT(A6032,1)="3","3+4 kvartal",LEFT(A6032,1)="4","3+4 kvartal")</f>
        <v>1+2 kvartal</v>
      </c>
      <c r="D6032" s="3" t="s">
        <v>3</v>
      </c>
      <c r="E6032" s="3" t="s">
        <v>33</v>
      </c>
      <c r="F6032" s="4">
        <v>4184</v>
      </c>
      <c r="G6032" s="14">
        <v>22.1</v>
      </c>
    </row>
    <row r="6033" spans="1:7" x14ac:dyDescent="0.25">
      <c r="A6033" s="3" t="s">
        <v>192</v>
      </c>
      <c r="B6033" s="3">
        <f t="shared" si="94"/>
        <v>2025</v>
      </c>
      <c r="C6033" s="3" t="str" cm="1">
        <f t="array" ref="C6033">_xlfn.IFS(LEFT(A6033,1)="1","1+2 kvartal",LEFT(A6033,1)="2","1+2 kvartal",LEFT(A6033,1)="3","3+4 kvartal",LEFT(A6033,1)="4","3+4 kvartal")</f>
        <v>1+2 kvartal</v>
      </c>
      <c r="D6033" s="3" t="s">
        <v>3</v>
      </c>
      <c r="E6033" s="3" t="s">
        <v>34</v>
      </c>
      <c r="F6033" s="4">
        <v>5983</v>
      </c>
      <c r="G6033" s="14">
        <v>19.7</v>
      </c>
    </row>
    <row r="6034" spans="1:7" x14ac:dyDescent="0.25">
      <c r="A6034" s="3" t="s">
        <v>192</v>
      </c>
      <c r="B6034" s="3">
        <f t="shared" si="94"/>
        <v>2025</v>
      </c>
      <c r="C6034" s="3" t="str" cm="1">
        <f t="array" ref="C6034">_xlfn.IFS(LEFT(A6034,1)="1","1+2 kvartal",LEFT(A6034,1)="2","1+2 kvartal",LEFT(A6034,1)="3","3+4 kvartal",LEFT(A6034,1)="4","3+4 kvartal")</f>
        <v>1+2 kvartal</v>
      </c>
      <c r="D6034" s="3" t="s">
        <v>3</v>
      </c>
      <c r="E6034" s="3" t="s">
        <v>35</v>
      </c>
      <c r="F6034" s="4">
        <v>6950</v>
      </c>
      <c r="G6034" s="4">
        <v>18</v>
      </c>
    </row>
    <row r="6035" spans="1:7" x14ac:dyDescent="0.25">
      <c r="A6035" s="3" t="s">
        <v>192</v>
      </c>
      <c r="B6035" s="3">
        <f t="shared" si="94"/>
        <v>2025</v>
      </c>
      <c r="C6035" s="3" t="str" cm="1">
        <f t="array" ref="C6035">_xlfn.IFS(LEFT(A6035,1)="1","1+2 kvartal",LEFT(A6035,1)="2","1+2 kvartal",LEFT(A6035,1)="3","3+4 kvartal",LEFT(A6035,1)="4","3+4 kvartal")</f>
        <v>1+2 kvartal</v>
      </c>
      <c r="D6035" s="3" t="s">
        <v>3</v>
      </c>
      <c r="E6035" s="3" t="s">
        <v>36</v>
      </c>
      <c r="F6035" s="4">
        <v>3348</v>
      </c>
      <c r="G6035" s="14">
        <v>16.8</v>
      </c>
    </row>
    <row r="6036" spans="1:7" x14ac:dyDescent="0.25">
      <c r="A6036" s="3" t="s">
        <v>192</v>
      </c>
      <c r="B6036" s="3">
        <f t="shared" si="94"/>
        <v>2025</v>
      </c>
      <c r="C6036" s="3" t="str" cm="1">
        <f t="array" ref="C6036">_xlfn.IFS(LEFT(A6036,1)="1","1+2 kvartal",LEFT(A6036,1)="2","1+2 kvartal",LEFT(A6036,1)="3","3+4 kvartal",LEFT(A6036,1)="4","3+4 kvartal")</f>
        <v>1+2 kvartal</v>
      </c>
      <c r="D6036" s="3" t="s">
        <v>3</v>
      </c>
      <c r="E6036" s="3" t="s">
        <v>37</v>
      </c>
      <c r="F6036" s="4">
        <v>12270</v>
      </c>
      <c r="G6036" s="14">
        <v>21.6</v>
      </c>
    </row>
    <row r="6037" spans="1:7" x14ac:dyDescent="0.25">
      <c r="A6037" s="3" t="s">
        <v>192</v>
      </c>
      <c r="B6037" s="3">
        <f t="shared" si="94"/>
        <v>2025</v>
      </c>
      <c r="C6037" s="3" t="str" cm="1">
        <f t="array" ref="C6037">_xlfn.IFS(LEFT(A6037,1)="1","1+2 kvartal",LEFT(A6037,1)="2","1+2 kvartal",LEFT(A6037,1)="3","3+4 kvartal",LEFT(A6037,1)="4","3+4 kvartal")</f>
        <v>1+2 kvartal</v>
      </c>
      <c r="D6037" s="3" t="s">
        <v>3</v>
      </c>
      <c r="E6037" s="3" t="s">
        <v>38</v>
      </c>
      <c r="F6037" s="4">
        <v>4997</v>
      </c>
      <c r="G6037" s="14">
        <v>14.1</v>
      </c>
    </row>
    <row r="6038" spans="1:7" x14ac:dyDescent="0.25">
      <c r="A6038" s="3" t="s">
        <v>192</v>
      </c>
      <c r="B6038" s="3">
        <f t="shared" si="94"/>
        <v>2025</v>
      </c>
      <c r="C6038" s="3" t="str" cm="1">
        <f t="array" ref="C6038">_xlfn.IFS(LEFT(A6038,1)="1","1+2 kvartal",LEFT(A6038,1)="2","1+2 kvartal",LEFT(A6038,1)="3","3+4 kvartal",LEFT(A6038,1)="4","3+4 kvartal")</f>
        <v>1+2 kvartal</v>
      </c>
      <c r="D6038" s="3" t="s">
        <v>3</v>
      </c>
      <c r="E6038" s="3" t="s">
        <v>39</v>
      </c>
      <c r="F6038" s="4">
        <v>9786</v>
      </c>
      <c r="G6038" s="14">
        <v>25.5</v>
      </c>
    </row>
    <row r="6039" spans="1:7" x14ac:dyDescent="0.25">
      <c r="A6039" s="3" t="s">
        <v>192</v>
      </c>
      <c r="B6039" s="3">
        <f t="shared" si="94"/>
        <v>2025</v>
      </c>
      <c r="C6039" s="3" t="str" cm="1">
        <f t="array" ref="C6039">_xlfn.IFS(LEFT(A6039,1)="1","1+2 kvartal",LEFT(A6039,1)="2","1+2 kvartal",LEFT(A6039,1)="3","3+4 kvartal",LEFT(A6039,1)="4","3+4 kvartal")</f>
        <v>1+2 kvartal</v>
      </c>
      <c r="D6039" s="3" t="s">
        <v>3</v>
      </c>
      <c r="E6039" s="3" t="s">
        <v>40</v>
      </c>
      <c r="F6039" s="4">
        <v>9730</v>
      </c>
      <c r="G6039" s="14">
        <v>20.8</v>
      </c>
    </row>
    <row r="6040" spans="1:7" x14ac:dyDescent="0.25">
      <c r="A6040" s="3" t="s">
        <v>192</v>
      </c>
      <c r="B6040" s="3">
        <f t="shared" si="94"/>
        <v>2025</v>
      </c>
      <c r="C6040" s="3" t="str" cm="1">
        <f t="array" ref="C6040">_xlfn.IFS(LEFT(A6040,1)="1","1+2 kvartal",LEFT(A6040,1)="2","1+2 kvartal",LEFT(A6040,1)="3","3+4 kvartal",LEFT(A6040,1)="4","3+4 kvartal")</f>
        <v>1+2 kvartal</v>
      </c>
      <c r="D6040" s="3" t="s">
        <v>3</v>
      </c>
      <c r="E6040" s="3" t="s">
        <v>41</v>
      </c>
      <c r="F6040" s="4">
        <v>7691</v>
      </c>
      <c r="G6040" s="14">
        <v>20.9</v>
      </c>
    </row>
    <row r="6041" spans="1:7" x14ac:dyDescent="0.25">
      <c r="A6041" s="3" t="s">
        <v>192</v>
      </c>
      <c r="B6041" s="3">
        <f t="shared" si="94"/>
        <v>2025</v>
      </c>
      <c r="C6041" s="3" t="str" cm="1">
        <f t="array" ref="C6041">_xlfn.IFS(LEFT(A6041,1)="1","1+2 kvartal",LEFT(A6041,1)="2","1+2 kvartal",LEFT(A6041,1)="3","3+4 kvartal",LEFT(A6041,1)="4","3+4 kvartal")</f>
        <v>1+2 kvartal</v>
      </c>
      <c r="D6041" s="3" t="s">
        <v>3</v>
      </c>
      <c r="E6041" s="3" t="s">
        <v>42</v>
      </c>
      <c r="F6041" s="4">
        <v>13761</v>
      </c>
      <c r="G6041" s="14">
        <v>21.8</v>
      </c>
    </row>
    <row r="6042" spans="1:7" x14ac:dyDescent="0.25">
      <c r="A6042" s="3" t="s">
        <v>192</v>
      </c>
      <c r="B6042" s="3">
        <f t="shared" si="94"/>
        <v>2025</v>
      </c>
      <c r="C6042" s="3" t="str" cm="1">
        <f t="array" ref="C6042">_xlfn.IFS(LEFT(A6042,1)="1","1+2 kvartal",LEFT(A6042,1)="2","1+2 kvartal",LEFT(A6042,1)="3","3+4 kvartal",LEFT(A6042,1)="4","3+4 kvartal")</f>
        <v>1+2 kvartal</v>
      </c>
      <c r="D6042" s="3" t="s">
        <v>3</v>
      </c>
      <c r="E6042" s="3" t="s">
        <v>43</v>
      </c>
      <c r="F6042" s="4">
        <v>6175</v>
      </c>
      <c r="G6042" s="14">
        <v>17.8</v>
      </c>
    </row>
    <row r="6043" spans="1:7" x14ac:dyDescent="0.25">
      <c r="A6043" s="3" t="s">
        <v>192</v>
      </c>
      <c r="B6043" s="3">
        <f t="shared" si="94"/>
        <v>2025</v>
      </c>
      <c r="C6043" s="3" t="str" cm="1">
        <f t="array" ref="C6043">_xlfn.IFS(LEFT(A6043,1)="1","1+2 kvartal",LEFT(A6043,1)="2","1+2 kvartal",LEFT(A6043,1)="3","3+4 kvartal",LEFT(A6043,1)="4","3+4 kvartal")</f>
        <v>1+2 kvartal</v>
      </c>
      <c r="D6043" s="3" t="s">
        <v>3</v>
      </c>
      <c r="E6043" s="3" t="s">
        <v>44</v>
      </c>
      <c r="F6043" s="4">
        <v>6646</v>
      </c>
      <c r="G6043" s="14">
        <v>16.8</v>
      </c>
    </row>
    <row r="6044" spans="1:7" x14ac:dyDescent="0.25">
      <c r="A6044" s="3" t="s">
        <v>192</v>
      </c>
      <c r="B6044" s="3">
        <f t="shared" si="94"/>
        <v>2025</v>
      </c>
      <c r="C6044" s="3" t="str" cm="1">
        <f t="array" ref="C6044">_xlfn.IFS(LEFT(A6044,1)="1","1+2 kvartal",LEFT(A6044,1)="2","1+2 kvartal",LEFT(A6044,1)="3","3+4 kvartal",LEFT(A6044,1)="4","3+4 kvartal")</f>
        <v>1+2 kvartal</v>
      </c>
      <c r="D6044" s="3" t="s">
        <v>3</v>
      </c>
      <c r="E6044" s="3" t="s">
        <v>45</v>
      </c>
      <c r="F6044" s="4">
        <v>1556</v>
      </c>
      <c r="G6044" s="4">
        <v>11</v>
      </c>
    </row>
    <row r="6045" spans="1:7" x14ac:dyDescent="0.25">
      <c r="A6045" s="3" t="s">
        <v>192</v>
      </c>
      <c r="B6045" s="3">
        <f t="shared" si="94"/>
        <v>2025</v>
      </c>
      <c r="C6045" s="3" t="str" cm="1">
        <f t="array" ref="C6045">_xlfn.IFS(LEFT(A6045,1)="1","1+2 kvartal",LEFT(A6045,1)="2","1+2 kvartal",LEFT(A6045,1)="3","3+4 kvartal",LEFT(A6045,1)="4","3+4 kvartal")</f>
        <v>1+2 kvartal</v>
      </c>
      <c r="D6045" s="3" t="s">
        <v>3</v>
      </c>
      <c r="E6045" s="3" t="s">
        <v>46</v>
      </c>
      <c r="F6045" s="4">
        <v>5712</v>
      </c>
      <c r="G6045" s="14">
        <v>21.2</v>
      </c>
    </row>
    <row r="6046" spans="1:7" x14ac:dyDescent="0.25">
      <c r="A6046" s="3" t="s">
        <v>192</v>
      </c>
      <c r="B6046" s="3">
        <f t="shared" si="94"/>
        <v>2025</v>
      </c>
      <c r="C6046" s="3" t="str" cm="1">
        <f t="array" ref="C6046">_xlfn.IFS(LEFT(A6046,1)="1","1+2 kvartal",LEFT(A6046,1)="2","1+2 kvartal",LEFT(A6046,1)="3","3+4 kvartal",LEFT(A6046,1)="4","3+4 kvartal")</f>
        <v>1+2 kvartal</v>
      </c>
      <c r="D6046" s="3" t="s">
        <v>3</v>
      </c>
      <c r="E6046" s="3" t="s">
        <v>47</v>
      </c>
      <c r="F6046" s="4">
        <v>3320</v>
      </c>
      <c r="G6046" s="14">
        <v>20.399999999999999</v>
      </c>
    </row>
    <row r="6047" spans="1:7" x14ac:dyDescent="0.25">
      <c r="A6047" s="3" t="s">
        <v>192</v>
      </c>
      <c r="B6047" s="3">
        <f t="shared" si="94"/>
        <v>2025</v>
      </c>
      <c r="C6047" s="3" t="str" cm="1">
        <f t="array" ref="C6047">_xlfn.IFS(LEFT(A6047,1)="1","1+2 kvartal",LEFT(A6047,1)="2","1+2 kvartal",LEFT(A6047,1)="3","3+4 kvartal",LEFT(A6047,1)="4","3+4 kvartal")</f>
        <v>1+2 kvartal</v>
      </c>
      <c r="D6047" s="3" t="s">
        <v>3</v>
      </c>
      <c r="E6047" s="3" t="s">
        <v>48</v>
      </c>
      <c r="F6047" s="4">
        <v>5559</v>
      </c>
      <c r="G6047" s="14">
        <v>24.6</v>
      </c>
    </row>
    <row r="6048" spans="1:7" x14ac:dyDescent="0.25">
      <c r="A6048" s="3" t="s">
        <v>192</v>
      </c>
      <c r="B6048" s="3">
        <f t="shared" si="94"/>
        <v>2025</v>
      </c>
      <c r="C6048" s="3" t="str" cm="1">
        <f t="array" ref="C6048">_xlfn.IFS(LEFT(A6048,1)="1","1+2 kvartal",LEFT(A6048,1)="2","1+2 kvartal",LEFT(A6048,1)="3","3+4 kvartal",LEFT(A6048,1)="4","3+4 kvartal")</f>
        <v>1+2 kvartal</v>
      </c>
      <c r="D6048" s="3" t="s">
        <v>3</v>
      </c>
      <c r="E6048" s="3" t="s">
        <v>49</v>
      </c>
      <c r="F6048" s="4">
        <v>7436</v>
      </c>
      <c r="G6048" s="4">
        <v>25</v>
      </c>
    </row>
    <row r="6049" spans="1:7" x14ac:dyDescent="0.25">
      <c r="A6049" s="3" t="s">
        <v>192</v>
      </c>
      <c r="B6049" s="3">
        <f t="shared" si="94"/>
        <v>2025</v>
      </c>
      <c r="C6049" s="3" t="str" cm="1">
        <f t="array" ref="C6049">_xlfn.IFS(LEFT(A6049,1)="1","1+2 kvartal",LEFT(A6049,1)="2","1+2 kvartal",LEFT(A6049,1)="3","3+4 kvartal",LEFT(A6049,1)="4","3+4 kvartal")</f>
        <v>1+2 kvartal</v>
      </c>
      <c r="D6049" s="3" t="s">
        <v>3</v>
      </c>
      <c r="E6049" s="3" t="s">
        <v>50</v>
      </c>
      <c r="F6049" s="4">
        <v>3377</v>
      </c>
      <c r="G6049" s="14">
        <v>23.6</v>
      </c>
    </row>
    <row r="6050" spans="1:7" x14ac:dyDescent="0.25">
      <c r="A6050" s="3" t="s">
        <v>192</v>
      </c>
      <c r="B6050" s="3">
        <f t="shared" si="94"/>
        <v>2025</v>
      </c>
      <c r="C6050" s="3" t="str" cm="1">
        <f t="array" ref="C6050">_xlfn.IFS(LEFT(A6050,1)="1","1+2 kvartal",LEFT(A6050,1)="2","1+2 kvartal",LEFT(A6050,1)="3","3+4 kvartal",LEFT(A6050,1)="4","3+4 kvartal")</f>
        <v>1+2 kvartal</v>
      </c>
      <c r="D6050" s="3" t="s">
        <v>3</v>
      </c>
      <c r="E6050" s="3" t="s">
        <v>51</v>
      </c>
      <c r="F6050" s="4">
        <v>11951</v>
      </c>
      <c r="G6050" s="14">
        <v>19.399999999999999</v>
      </c>
    </row>
    <row r="6051" spans="1:7" x14ac:dyDescent="0.25">
      <c r="A6051" s="3" t="s">
        <v>192</v>
      </c>
      <c r="B6051" s="3">
        <f t="shared" si="94"/>
        <v>2025</v>
      </c>
      <c r="C6051" s="3" t="str" cm="1">
        <f t="array" ref="C6051">_xlfn.IFS(LEFT(A6051,1)="1","1+2 kvartal",LEFT(A6051,1)="2","1+2 kvartal",LEFT(A6051,1)="3","3+4 kvartal",LEFT(A6051,1)="4","3+4 kvartal")</f>
        <v>1+2 kvartal</v>
      </c>
      <c r="D6051" s="3" t="s">
        <v>3</v>
      </c>
      <c r="E6051" s="3" t="s">
        <v>52</v>
      </c>
      <c r="F6051" s="4">
        <v>61430</v>
      </c>
      <c r="G6051" s="14">
        <v>12.2</v>
      </c>
    </row>
    <row r="6052" spans="1:7" x14ac:dyDescent="0.25">
      <c r="A6052" s="3" t="s">
        <v>192</v>
      </c>
      <c r="B6052" s="3">
        <f t="shared" si="94"/>
        <v>2025</v>
      </c>
      <c r="C6052" s="3" t="str" cm="1">
        <f t="array" ref="C6052">_xlfn.IFS(LEFT(A6052,1)="1","1+2 kvartal",LEFT(A6052,1)="2","1+2 kvartal",LEFT(A6052,1)="3","3+4 kvartal",LEFT(A6052,1)="4","3+4 kvartal")</f>
        <v>1+2 kvartal</v>
      </c>
      <c r="D6052" s="3" t="s">
        <v>3</v>
      </c>
      <c r="E6052" s="3" t="s">
        <v>53</v>
      </c>
      <c r="F6052" s="4">
        <v>7397</v>
      </c>
      <c r="G6052" s="14">
        <v>18.2</v>
      </c>
    </row>
    <row r="6053" spans="1:7" x14ac:dyDescent="0.25">
      <c r="A6053" s="3" t="s">
        <v>192</v>
      </c>
      <c r="B6053" s="3">
        <f t="shared" si="94"/>
        <v>2025</v>
      </c>
      <c r="C6053" s="3" t="str" cm="1">
        <f t="array" ref="C6053">_xlfn.IFS(LEFT(A6053,1)="1","1+2 kvartal",LEFT(A6053,1)="2","1+2 kvartal",LEFT(A6053,1)="3","3+4 kvartal",LEFT(A6053,1)="4","3+4 kvartal")</f>
        <v>1+2 kvartal</v>
      </c>
      <c r="D6053" s="3" t="s">
        <v>3</v>
      </c>
      <c r="E6053" s="3" t="s">
        <v>54</v>
      </c>
      <c r="F6053" s="4">
        <v>2151</v>
      </c>
      <c r="G6053" s="14">
        <v>32.9</v>
      </c>
    </row>
    <row r="6054" spans="1:7" x14ac:dyDescent="0.25">
      <c r="A6054" s="3" t="s">
        <v>192</v>
      </c>
      <c r="B6054" s="3">
        <f t="shared" si="94"/>
        <v>2025</v>
      </c>
      <c r="C6054" s="3" t="str" cm="1">
        <f t="array" ref="C6054">_xlfn.IFS(LEFT(A6054,1)="1","1+2 kvartal",LEFT(A6054,1)="2","1+2 kvartal",LEFT(A6054,1)="3","3+4 kvartal",LEFT(A6054,1)="4","3+4 kvartal")</f>
        <v>1+2 kvartal</v>
      </c>
      <c r="D6054" s="3" t="s">
        <v>3</v>
      </c>
      <c r="E6054" s="3" t="s">
        <v>55</v>
      </c>
      <c r="F6054" s="4">
        <v>2960</v>
      </c>
      <c r="G6054" s="14">
        <v>16.5</v>
      </c>
    </row>
    <row r="6055" spans="1:7" x14ac:dyDescent="0.25">
      <c r="A6055" s="3" t="s">
        <v>192</v>
      </c>
      <c r="B6055" s="3">
        <f t="shared" si="94"/>
        <v>2025</v>
      </c>
      <c r="C6055" s="3" t="str" cm="1">
        <f t="array" ref="C6055">_xlfn.IFS(LEFT(A6055,1)="1","1+2 kvartal",LEFT(A6055,1)="2","1+2 kvartal",LEFT(A6055,1)="3","3+4 kvartal",LEFT(A6055,1)="4","3+4 kvartal")</f>
        <v>1+2 kvartal</v>
      </c>
      <c r="D6055" s="3" t="s">
        <v>3</v>
      </c>
      <c r="E6055" s="3" t="s">
        <v>56</v>
      </c>
      <c r="F6055" s="4">
        <v>2677</v>
      </c>
      <c r="G6055" s="14">
        <v>23.9</v>
      </c>
    </row>
    <row r="6056" spans="1:7" x14ac:dyDescent="0.25">
      <c r="A6056" s="3" t="s">
        <v>192</v>
      </c>
      <c r="B6056" s="3">
        <f t="shared" si="94"/>
        <v>2025</v>
      </c>
      <c r="C6056" s="3" t="str" cm="1">
        <f t="array" ref="C6056">_xlfn.IFS(LEFT(A6056,1)="1","1+2 kvartal",LEFT(A6056,1)="2","1+2 kvartal",LEFT(A6056,1)="3","3+4 kvartal",LEFT(A6056,1)="4","3+4 kvartal")</f>
        <v>1+2 kvartal</v>
      </c>
      <c r="D6056" s="3" t="s">
        <v>3</v>
      </c>
      <c r="E6056" s="3" t="s">
        <v>57</v>
      </c>
      <c r="F6056" s="4">
        <v>7596</v>
      </c>
      <c r="G6056" s="14">
        <v>33.200000000000003</v>
      </c>
    </row>
    <row r="6057" spans="1:7" x14ac:dyDescent="0.25">
      <c r="A6057" s="3" t="s">
        <v>192</v>
      </c>
      <c r="B6057" s="3">
        <f t="shared" si="94"/>
        <v>2025</v>
      </c>
      <c r="C6057" s="3" t="str" cm="1">
        <f t="array" ref="C6057">_xlfn.IFS(LEFT(A6057,1)="1","1+2 kvartal",LEFT(A6057,1)="2","1+2 kvartal",LEFT(A6057,1)="3","3+4 kvartal",LEFT(A6057,1)="4","3+4 kvartal")</f>
        <v>1+2 kvartal</v>
      </c>
      <c r="D6057" s="3" t="s">
        <v>3</v>
      </c>
      <c r="E6057" s="3" t="s">
        <v>58</v>
      </c>
      <c r="F6057" s="4">
        <v>3949</v>
      </c>
      <c r="G6057" s="14">
        <v>10.4</v>
      </c>
    </row>
    <row r="6058" spans="1:7" x14ac:dyDescent="0.25">
      <c r="A6058" s="3" t="s">
        <v>192</v>
      </c>
      <c r="B6058" s="3">
        <f t="shared" si="94"/>
        <v>2025</v>
      </c>
      <c r="C6058" s="3" t="str" cm="1">
        <f t="array" ref="C6058">_xlfn.IFS(LEFT(A6058,1)="1","1+2 kvartal",LEFT(A6058,1)="2","1+2 kvartal",LEFT(A6058,1)="3","3+4 kvartal",LEFT(A6058,1)="4","3+4 kvartal")</f>
        <v>1+2 kvartal</v>
      </c>
      <c r="D6058" s="3" t="s">
        <v>3</v>
      </c>
      <c r="E6058" s="3" t="s">
        <v>59</v>
      </c>
      <c r="F6058" s="4">
        <v>245</v>
      </c>
      <c r="G6058" s="14">
        <v>27.9</v>
      </c>
    </row>
    <row r="6059" spans="1:7" x14ac:dyDescent="0.25">
      <c r="A6059" s="3" t="s">
        <v>192</v>
      </c>
      <c r="B6059" s="3">
        <f t="shared" si="94"/>
        <v>2025</v>
      </c>
      <c r="C6059" s="3" t="str" cm="1">
        <f t="array" ref="C6059">_xlfn.IFS(LEFT(A6059,1)="1","1+2 kvartal",LEFT(A6059,1)="2","1+2 kvartal",LEFT(A6059,1)="3","3+4 kvartal",LEFT(A6059,1)="4","3+4 kvartal")</f>
        <v>1+2 kvartal</v>
      </c>
      <c r="D6059" s="3" t="s">
        <v>3</v>
      </c>
      <c r="E6059" s="3" t="s">
        <v>60</v>
      </c>
      <c r="F6059" s="4">
        <v>6064</v>
      </c>
      <c r="G6059" s="14">
        <v>23.7</v>
      </c>
    </row>
    <row r="6060" spans="1:7" x14ac:dyDescent="0.25">
      <c r="A6060" s="3" t="s">
        <v>192</v>
      </c>
      <c r="B6060" s="3">
        <f t="shared" si="94"/>
        <v>2025</v>
      </c>
      <c r="C6060" s="3" t="str" cm="1">
        <f t="array" ref="C6060">_xlfn.IFS(LEFT(A6060,1)="1","1+2 kvartal",LEFT(A6060,1)="2","1+2 kvartal",LEFT(A6060,1)="3","3+4 kvartal",LEFT(A6060,1)="4","3+4 kvartal")</f>
        <v>1+2 kvartal</v>
      </c>
      <c r="D6060" s="3" t="s">
        <v>3</v>
      </c>
      <c r="E6060" s="3" t="s">
        <v>61</v>
      </c>
      <c r="F6060" s="4">
        <v>4926</v>
      </c>
      <c r="G6060" s="4">
        <v>20</v>
      </c>
    </row>
    <row r="6061" spans="1:7" x14ac:dyDescent="0.25">
      <c r="A6061" s="3" t="s">
        <v>192</v>
      </c>
      <c r="B6061" s="3">
        <f t="shared" si="94"/>
        <v>2025</v>
      </c>
      <c r="C6061" s="3" t="str" cm="1">
        <f t="array" ref="C6061">_xlfn.IFS(LEFT(A6061,1)="1","1+2 kvartal",LEFT(A6061,1)="2","1+2 kvartal",LEFT(A6061,1)="3","3+4 kvartal",LEFT(A6061,1)="4","3+4 kvartal")</f>
        <v>1+2 kvartal</v>
      </c>
      <c r="D6061" s="3" t="s">
        <v>3</v>
      </c>
      <c r="E6061" s="3" t="s">
        <v>62</v>
      </c>
      <c r="F6061" s="4">
        <v>3177</v>
      </c>
      <c r="G6061" s="14">
        <v>27.5</v>
      </c>
    </row>
    <row r="6062" spans="1:7" x14ac:dyDescent="0.25">
      <c r="A6062" s="3" t="s">
        <v>192</v>
      </c>
      <c r="B6062" s="3">
        <f t="shared" si="94"/>
        <v>2025</v>
      </c>
      <c r="C6062" s="3" t="str" cm="1">
        <f t="array" ref="C6062">_xlfn.IFS(LEFT(A6062,1)="1","1+2 kvartal",LEFT(A6062,1)="2","1+2 kvartal",LEFT(A6062,1)="3","3+4 kvartal",LEFT(A6062,1)="4","3+4 kvartal")</f>
        <v>1+2 kvartal</v>
      </c>
      <c r="D6062" s="3" t="s">
        <v>3</v>
      </c>
      <c r="E6062" s="3" t="s">
        <v>63</v>
      </c>
      <c r="F6062" s="4">
        <v>5816</v>
      </c>
      <c r="G6062" s="14">
        <v>26.1</v>
      </c>
    </row>
    <row r="6063" spans="1:7" x14ac:dyDescent="0.25">
      <c r="A6063" s="3" t="s">
        <v>192</v>
      </c>
      <c r="B6063" s="3">
        <f t="shared" si="94"/>
        <v>2025</v>
      </c>
      <c r="C6063" s="3" t="str" cm="1">
        <f t="array" ref="C6063">_xlfn.IFS(LEFT(A6063,1)="1","1+2 kvartal",LEFT(A6063,1)="2","1+2 kvartal",LEFT(A6063,1)="3","3+4 kvartal",LEFT(A6063,1)="4","3+4 kvartal")</f>
        <v>1+2 kvartal</v>
      </c>
      <c r="D6063" s="3" t="s">
        <v>3</v>
      </c>
      <c r="E6063" s="3" t="s">
        <v>64</v>
      </c>
      <c r="F6063" s="4">
        <v>4294</v>
      </c>
      <c r="G6063" s="14">
        <v>23.7</v>
      </c>
    </row>
    <row r="6064" spans="1:7" x14ac:dyDescent="0.25">
      <c r="A6064" s="3" t="s">
        <v>192</v>
      </c>
      <c r="B6064" s="3">
        <f t="shared" si="94"/>
        <v>2025</v>
      </c>
      <c r="C6064" s="3" t="str" cm="1">
        <f t="array" ref="C6064">_xlfn.IFS(LEFT(A6064,1)="1","1+2 kvartal",LEFT(A6064,1)="2","1+2 kvartal",LEFT(A6064,1)="3","3+4 kvartal",LEFT(A6064,1)="4","3+4 kvartal")</f>
        <v>1+2 kvartal</v>
      </c>
      <c r="D6064" s="3" t="s">
        <v>3</v>
      </c>
      <c r="E6064" s="3" t="s">
        <v>65</v>
      </c>
      <c r="F6064" s="4">
        <v>5024</v>
      </c>
      <c r="G6064" s="14">
        <v>25.5</v>
      </c>
    </row>
    <row r="6065" spans="1:7" x14ac:dyDescent="0.25">
      <c r="A6065" s="3" t="s">
        <v>192</v>
      </c>
      <c r="B6065" s="3">
        <f t="shared" si="94"/>
        <v>2025</v>
      </c>
      <c r="C6065" s="3" t="str" cm="1">
        <f t="array" ref="C6065">_xlfn.IFS(LEFT(A6065,1)="1","1+2 kvartal",LEFT(A6065,1)="2","1+2 kvartal",LEFT(A6065,1)="3","3+4 kvartal",LEFT(A6065,1)="4","3+4 kvartal")</f>
        <v>1+2 kvartal</v>
      </c>
      <c r="D6065" s="3" t="s">
        <v>3</v>
      </c>
      <c r="E6065" s="3" t="s">
        <v>66</v>
      </c>
      <c r="F6065" s="4">
        <v>11313</v>
      </c>
      <c r="G6065" s="14">
        <v>21.1</v>
      </c>
    </row>
    <row r="6066" spans="1:7" x14ac:dyDescent="0.25">
      <c r="A6066" s="3" t="s">
        <v>192</v>
      </c>
      <c r="B6066" s="3">
        <f t="shared" si="94"/>
        <v>2025</v>
      </c>
      <c r="C6066" s="3" t="str" cm="1">
        <f t="array" ref="C6066">_xlfn.IFS(LEFT(A6066,1)="1","1+2 kvartal",LEFT(A6066,1)="2","1+2 kvartal",LEFT(A6066,1)="3","3+4 kvartal",LEFT(A6066,1)="4","3+4 kvartal")</f>
        <v>1+2 kvartal</v>
      </c>
      <c r="D6066" s="3" t="s">
        <v>3</v>
      </c>
      <c r="E6066" s="3" t="s">
        <v>67</v>
      </c>
      <c r="F6066" s="4">
        <v>2975</v>
      </c>
      <c r="G6066" s="14">
        <v>20.6</v>
      </c>
    </row>
    <row r="6067" spans="1:7" x14ac:dyDescent="0.25">
      <c r="A6067" s="3" t="s">
        <v>192</v>
      </c>
      <c r="B6067" s="3">
        <f t="shared" si="94"/>
        <v>2025</v>
      </c>
      <c r="C6067" s="3" t="str" cm="1">
        <f t="array" ref="C6067">_xlfn.IFS(LEFT(A6067,1)="1","1+2 kvartal",LEFT(A6067,1)="2","1+2 kvartal",LEFT(A6067,1)="3","3+4 kvartal",LEFT(A6067,1)="4","3+4 kvartal")</f>
        <v>1+2 kvartal</v>
      </c>
      <c r="D6067" s="3" t="s">
        <v>3</v>
      </c>
      <c r="E6067" s="3" t="s">
        <v>68</v>
      </c>
      <c r="F6067" s="4">
        <v>29064</v>
      </c>
      <c r="G6067" s="14">
        <v>20.2</v>
      </c>
    </row>
    <row r="6068" spans="1:7" x14ac:dyDescent="0.25">
      <c r="A6068" s="3" t="s">
        <v>192</v>
      </c>
      <c r="B6068" s="3">
        <f t="shared" si="94"/>
        <v>2025</v>
      </c>
      <c r="C6068" s="3" t="str" cm="1">
        <f t="array" ref="C6068">_xlfn.IFS(LEFT(A6068,1)="1","1+2 kvartal",LEFT(A6068,1)="2","1+2 kvartal",LEFT(A6068,1)="3","3+4 kvartal",LEFT(A6068,1)="4","3+4 kvartal")</f>
        <v>1+2 kvartal</v>
      </c>
      <c r="D6068" s="3" t="s">
        <v>3</v>
      </c>
      <c r="E6068" s="3" t="s">
        <v>69</v>
      </c>
      <c r="F6068" s="4">
        <v>5199</v>
      </c>
      <c r="G6068" s="14">
        <v>28.4</v>
      </c>
    </row>
    <row r="6069" spans="1:7" x14ac:dyDescent="0.25">
      <c r="A6069" s="3" t="s">
        <v>192</v>
      </c>
      <c r="B6069" s="3">
        <f t="shared" si="94"/>
        <v>2025</v>
      </c>
      <c r="C6069" s="3" t="str" cm="1">
        <f t="array" ref="C6069">_xlfn.IFS(LEFT(A6069,1)="1","1+2 kvartal",LEFT(A6069,1)="2","1+2 kvartal",LEFT(A6069,1)="3","3+4 kvartal",LEFT(A6069,1)="4","3+4 kvartal")</f>
        <v>1+2 kvartal</v>
      </c>
      <c r="D6069" s="3" t="s">
        <v>3</v>
      </c>
      <c r="E6069" s="3" t="s">
        <v>70</v>
      </c>
      <c r="F6069" s="4">
        <v>15608</v>
      </c>
      <c r="G6069" s="14">
        <v>24.4</v>
      </c>
    </row>
    <row r="6070" spans="1:7" x14ac:dyDescent="0.25">
      <c r="A6070" s="3" t="s">
        <v>192</v>
      </c>
      <c r="B6070" s="3">
        <f t="shared" si="94"/>
        <v>2025</v>
      </c>
      <c r="C6070" s="3" t="str" cm="1">
        <f t="array" ref="C6070">_xlfn.IFS(LEFT(A6070,1)="1","1+2 kvartal",LEFT(A6070,1)="2","1+2 kvartal",LEFT(A6070,1)="3","3+4 kvartal",LEFT(A6070,1)="4","3+4 kvartal")</f>
        <v>1+2 kvartal</v>
      </c>
      <c r="D6070" s="3" t="s">
        <v>3</v>
      </c>
      <c r="E6070" s="3" t="s">
        <v>71</v>
      </c>
      <c r="F6070" s="4">
        <v>3257</v>
      </c>
      <c r="G6070" s="14">
        <v>17.399999999999999</v>
      </c>
    </row>
    <row r="6071" spans="1:7" x14ac:dyDescent="0.25">
      <c r="A6071" s="3" t="s">
        <v>192</v>
      </c>
      <c r="B6071" s="3">
        <f t="shared" si="94"/>
        <v>2025</v>
      </c>
      <c r="C6071" s="3" t="str" cm="1">
        <f t="array" ref="C6071">_xlfn.IFS(LEFT(A6071,1)="1","1+2 kvartal",LEFT(A6071,1)="2","1+2 kvartal",LEFT(A6071,1)="3","3+4 kvartal",LEFT(A6071,1)="4","3+4 kvartal")</f>
        <v>1+2 kvartal</v>
      </c>
      <c r="D6071" s="3" t="s">
        <v>3</v>
      </c>
      <c r="E6071" s="3" t="s">
        <v>72</v>
      </c>
      <c r="F6071" s="4">
        <v>7187</v>
      </c>
      <c r="G6071" s="14">
        <v>21.1</v>
      </c>
    </row>
    <row r="6072" spans="1:7" x14ac:dyDescent="0.25">
      <c r="A6072" s="3" t="s">
        <v>192</v>
      </c>
      <c r="B6072" s="3">
        <f t="shared" si="94"/>
        <v>2025</v>
      </c>
      <c r="C6072" s="3" t="str" cm="1">
        <f t="array" ref="C6072">_xlfn.IFS(LEFT(A6072,1)="1","1+2 kvartal",LEFT(A6072,1)="2","1+2 kvartal",LEFT(A6072,1)="3","3+4 kvartal",LEFT(A6072,1)="4","3+4 kvartal")</f>
        <v>1+2 kvartal</v>
      </c>
      <c r="D6072" s="3" t="s">
        <v>3</v>
      </c>
      <c r="E6072" s="3" t="s">
        <v>73</v>
      </c>
      <c r="F6072" s="4">
        <v>4596</v>
      </c>
      <c r="G6072" s="14">
        <v>19.2</v>
      </c>
    </row>
    <row r="6073" spans="1:7" x14ac:dyDescent="0.25">
      <c r="A6073" s="3" t="s">
        <v>192</v>
      </c>
      <c r="B6073" s="3">
        <f t="shared" si="94"/>
        <v>2025</v>
      </c>
      <c r="C6073" s="3" t="str" cm="1">
        <f t="array" ref="C6073">_xlfn.IFS(LEFT(A6073,1)="1","1+2 kvartal",LEFT(A6073,1)="2","1+2 kvartal",LEFT(A6073,1)="3","3+4 kvartal",LEFT(A6073,1)="4","3+4 kvartal")</f>
        <v>1+2 kvartal</v>
      </c>
      <c r="D6073" s="3" t="s">
        <v>3</v>
      </c>
      <c r="E6073" s="3" t="s">
        <v>74</v>
      </c>
      <c r="F6073" s="4">
        <v>8907</v>
      </c>
      <c r="G6073" s="14">
        <v>15.1</v>
      </c>
    </row>
    <row r="6074" spans="1:7" x14ac:dyDescent="0.25">
      <c r="A6074" s="3" t="s">
        <v>192</v>
      </c>
      <c r="B6074" s="3">
        <f t="shared" si="94"/>
        <v>2025</v>
      </c>
      <c r="C6074" s="3" t="str" cm="1">
        <f t="array" ref="C6074">_xlfn.IFS(LEFT(A6074,1)="1","1+2 kvartal",LEFT(A6074,1)="2","1+2 kvartal",LEFT(A6074,1)="3","3+4 kvartal",LEFT(A6074,1)="4","3+4 kvartal")</f>
        <v>1+2 kvartal</v>
      </c>
      <c r="D6074" s="3" t="s">
        <v>3</v>
      </c>
      <c r="E6074" s="3" t="s">
        <v>75</v>
      </c>
      <c r="F6074" s="4">
        <v>3581</v>
      </c>
      <c r="G6074" s="14">
        <v>10.6</v>
      </c>
    </row>
    <row r="6075" spans="1:7" x14ac:dyDescent="0.25">
      <c r="A6075" s="3" t="s">
        <v>192</v>
      </c>
      <c r="B6075" s="3">
        <f t="shared" si="94"/>
        <v>2025</v>
      </c>
      <c r="C6075" s="3" t="str" cm="1">
        <f t="array" ref="C6075">_xlfn.IFS(LEFT(A6075,1)="1","1+2 kvartal",LEFT(A6075,1)="2","1+2 kvartal",LEFT(A6075,1)="3","3+4 kvartal",LEFT(A6075,1)="4","3+4 kvartal")</f>
        <v>1+2 kvartal</v>
      </c>
      <c r="D6075" s="3" t="s">
        <v>3</v>
      </c>
      <c r="E6075" s="3" t="s">
        <v>76</v>
      </c>
      <c r="F6075" s="4">
        <v>4667</v>
      </c>
      <c r="G6075" s="14">
        <v>15.9</v>
      </c>
    </row>
    <row r="6076" spans="1:7" x14ac:dyDescent="0.25">
      <c r="A6076" s="3" t="s">
        <v>192</v>
      </c>
      <c r="B6076" s="3">
        <f t="shared" si="94"/>
        <v>2025</v>
      </c>
      <c r="C6076" s="3" t="str" cm="1">
        <f t="array" ref="C6076">_xlfn.IFS(LEFT(A6076,1)="1","1+2 kvartal",LEFT(A6076,1)="2","1+2 kvartal",LEFT(A6076,1)="3","3+4 kvartal",LEFT(A6076,1)="4","3+4 kvartal")</f>
        <v>1+2 kvartal</v>
      </c>
      <c r="D6076" s="3" t="s">
        <v>3</v>
      </c>
      <c r="E6076" s="3" t="s">
        <v>77</v>
      </c>
      <c r="F6076" s="4">
        <v>543</v>
      </c>
      <c r="G6076" s="14">
        <v>27.7</v>
      </c>
    </row>
    <row r="6077" spans="1:7" x14ac:dyDescent="0.25">
      <c r="A6077" s="3" t="s">
        <v>192</v>
      </c>
      <c r="B6077" s="3">
        <f t="shared" si="94"/>
        <v>2025</v>
      </c>
      <c r="C6077" s="3" t="str" cm="1">
        <f t="array" ref="C6077">_xlfn.IFS(LEFT(A6077,1)="1","1+2 kvartal",LEFT(A6077,1)="2","1+2 kvartal",LEFT(A6077,1)="3","3+4 kvartal",LEFT(A6077,1)="4","3+4 kvartal")</f>
        <v>1+2 kvartal</v>
      </c>
      <c r="D6077" s="3" t="s">
        <v>3</v>
      </c>
      <c r="E6077" s="3" t="s">
        <v>78</v>
      </c>
      <c r="F6077" s="4">
        <v>12141</v>
      </c>
      <c r="G6077" s="14">
        <v>19.100000000000001</v>
      </c>
    </row>
    <row r="6078" spans="1:7" x14ac:dyDescent="0.25">
      <c r="A6078" s="3" t="s">
        <v>192</v>
      </c>
      <c r="B6078" s="3">
        <f t="shared" si="94"/>
        <v>2025</v>
      </c>
      <c r="C6078" s="3" t="str" cm="1">
        <f t="array" ref="C6078">_xlfn.IFS(LEFT(A6078,1)="1","1+2 kvartal",LEFT(A6078,1)="2","1+2 kvartal",LEFT(A6078,1)="3","3+4 kvartal",LEFT(A6078,1)="4","3+4 kvartal")</f>
        <v>1+2 kvartal</v>
      </c>
      <c r="D6078" s="3" t="s">
        <v>3</v>
      </c>
      <c r="E6078" s="3" t="s">
        <v>79</v>
      </c>
      <c r="F6078" s="4">
        <v>6557</v>
      </c>
      <c r="G6078" s="14">
        <v>16.5</v>
      </c>
    </row>
    <row r="6079" spans="1:7" x14ac:dyDescent="0.25">
      <c r="A6079" s="3" t="s">
        <v>192</v>
      </c>
      <c r="B6079" s="3">
        <f t="shared" si="94"/>
        <v>2025</v>
      </c>
      <c r="C6079" s="3" t="str" cm="1">
        <f t="array" ref="C6079">_xlfn.IFS(LEFT(A6079,1)="1","1+2 kvartal",LEFT(A6079,1)="2","1+2 kvartal",LEFT(A6079,1)="3","3+4 kvartal",LEFT(A6079,1)="4","3+4 kvartal")</f>
        <v>1+2 kvartal</v>
      </c>
      <c r="D6079" s="3" t="s">
        <v>3</v>
      </c>
      <c r="E6079" s="3" t="s">
        <v>80</v>
      </c>
      <c r="F6079" s="4">
        <v>6639</v>
      </c>
      <c r="G6079" s="14">
        <v>24.6</v>
      </c>
    </row>
    <row r="6080" spans="1:7" x14ac:dyDescent="0.25">
      <c r="A6080" s="3" t="s">
        <v>192</v>
      </c>
      <c r="B6080" s="3">
        <f t="shared" si="94"/>
        <v>2025</v>
      </c>
      <c r="C6080" s="3" t="str" cm="1">
        <f t="array" ref="C6080">_xlfn.IFS(LEFT(A6080,1)="1","1+2 kvartal",LEFT(A6080,1)="2","1+2 kvartal",LEFT(A6080,1)="3","3+4 kvartal",LEFT(A6080,1)="4","3+4 kvartal")</f>
        <v>1+2 kvartal</v>
      </c>
      <c r="D6080" s="3" t="s">
        <v>3</v>
      </c>
      <c r="E6080" s="3" t="s">
        <v>81</v>
      </c>
      <c r="F6080" s="4">
        <v>11941</v>
      </c>
      <c r="G6080" s="14">
        <v>23.3</v>
      </c>
    </row>
    <row r="6081" spans="1:7" x14ac:dyDescent="0.25">
      <c r="A6081" s="3" t="s">
        <v>192</v>
      </c>
      <c r="B6081" s="3">
        <f t="shared" si="94"/>
        <v>2025</v>
      </c>
      <c r="C6081" s="3" t="str" cm="1">
        <f t="array" ref="C6081">_xlfn.IFS(LEFT(A6081,1)="1","1+2 kvartal",LEFT(A6081,1)="2","1+2 kvartal",LEFT(A6081,1)="3","3+4 kvartal",LEFT(A6081,1)="4","3+4 kvartal")</f>
        <v>1+2 kvartal</v>
      </c>
      <c r="D6081" s="3" t="s">
        <v>3</v>
      </c>
      <c r="E6081" s="3" t="s">
        <v>82</v>
      </c>
      <c r="F6081" s="4">
        <v>1956</v>
      </c>
      <c r="G6081" s="14">
        <v>12.9</v>
      </c>
    </row>
    <row r="6082" spans="1:7" x14ac:dyDescent="0.25">
      <c r="A6082" s="3" t="s">
        <v>192</v>
      </c>
      <c r="B6082" s="3">
        <f t="shared" si="94"/>
        <v>2025</v>
      </c>
      <c r="C6082" s="3" t="str" cm="1">
        <f t="array" ref="C6082">_xlfn.IFS(LEFT(A6082,1)="1","1+2 kvartal",LEFT(A6082,1)="2","1+2 kvartal",LEFT(A6082,1)="3","3+4 kvartal",LEFT(A6082,1)="4","3+4 kvartal")</f>
        <v>1+2 kvartal</v>
      </c>
      <c r="D6082" s="3" t="s">
        <v>3</v>
      </c>
      <c r="E6082" s="3" t="s">
        <v>83</v>
      </c>
      <c r="F6082" s="4">
        <v>4101</v>
      </c>
      <c r="G6082" s="14">
        <v>21.5</v>
      </c>
    </row>
    <row r="6083" spans="1:7" x14ac:dyDescent="0.25">
      <c r="A6083" s="3" t="s">
        <v>192</v>
      </c>
      <c r="B6083" s="3">
        <f t="shared" si="94"/>
        <v>2025</v>
      </c>
      <c r="C6083" s="3" t="str" cm="1">
        <f t="array" ref="C6083">_xlfn.IFS(LEFT(A6083,1)="1","1+2 kvartal",LEFT(A6083,1)="2","1+2 kvartal",LEFT(A6083,1)="3","3+4 kvartal",LEFT(A6083,1)="4","3+4 kvartal")</f>
        <v>1+2 kvartal</v>
      </c>
      <c r="D6083" s="3" t="s">
        <v>3</v>
      </c>
      <c r="E6083" s="3" t="s">
        <v>84</v>
      </c>
      <c r="F6083" s="4">
        <v>2899</v>
      </c>
      <c r="G6083" s="14">
        <v>20.3</v>
      </c>
    </row>
    <row r="6084" spans="1:7" x14ac:dyDescent="0.25">
      <c r="A6084" s="3" t="s">
        <v>192</v>
      </c>
      <c r="B6084" s="3">
        <f t="shared" ref="B6084:B6147" si="95">VALUE(RIGHT(A6084,4))</f>
        <v>2025</v>
      </c>
      <c r="C6084" s="3" t="str" cm="1">
        <f t="array" ref="C6084">_xlfn.IFS(LEFT(A6084,1)="1","1+2 kvartal",LEFT(A6084,1)="2","1+2 kvartal",LEFT(A6084,1)="3","3+4 kvartal",LEFT(A6084,1)="4","3+4 kvartal")</f>
        <v>1+2 kvartal</v>
      </c>
      <c r="D6084" s="3" t="s">
        <v>3</v>
      </c>
      <c r="E6084" s="3" t="s">
        <v>85</v>
      </c>
      <c r="F6084" s="4">
        <v>2865</v>
      </c>
      <c r="G6084" s="14">
        <v>23.9</v>
      </c>
    </row>
    <row r="6085" spans="1:7" x14ac:dyDescent="0.25">
      <c r="A6085" s="3" t="s">
        <v>192</v>
      </c>
      <c r="B6085" s="3">
        <f t="shared" si="95"/>
        <v>2025</v>
      </c>
      <c r="C6085" s="3" t="str" cm="1">
        <f t="array" ref="C6085">_xlfn.IFS(LEFT(A6085,1)="1","1+2 kvartal",LEFT(A6085,1)="2","1+2 kvartal",LEFT(A6085,1)="3","3+4 kvartal",LEFT(A6085,1)="4","3+4 kvartal")</f>
        <v>1+2 kvartal</v>
      </c>
      <c r="D6085" s="3" t="s">
        <v>3</v>
      </c>
      <c r="E6085" s="3" t="s">
        <v>86</v>
      </c>
      <c r="F6085" s="4">
        <v>8445</v>
      </c>
      <c r="G6085" s="14">
        <v>23.4</v>
      </c>
    </row>
    <row r="6086" spans="1:7" x14ac:dyDescent="0.25">
      <c r="A6086" s="3" t="s">
        <v>192</v>
      </c>
      <c r="B6086" s="3">
        <f t="shared" si="95"/>
        <v>2025</v>
      </c>
      <c r="C6086" s="3" t="str" cm="1">
        <f t="array" ref="C6086">_xlfn.IFS(LEFT(A6086,1)="1","1+2 kvartal",LEFT(A6086,1)="2","1+2 kvartal",LEFT(A6086,1)="3","3+4 kvartal",LEFT(A6086,1)="4","3+4 kvartal")</f>
        <v>1+2 kvartal</v>
      </c>
      <c r="D6086" s="3" t="s">
        <v>3</v>
      </c>
      <c r="E6086" s="3" t="s">
        <v>87</v>
      </c>
      <c r="F6086" s="4">
        <v>5651</v>
      </c>
      <c r="G6086" s="14">
        <v>21.8</v>
      </c>
    </row>
    <row r="6087" spans="1:7" x14ac:dyDescent="0.25">
      <c r="A6087" s="3" t="s">
        <v>192</v>
      </c>
      <c r="B6087" s="3">
        <f t="shared" si="95"/>
        <v>2025</v>
      </c>
      <c r="C6087" s="3" t="str" cm="1">
        <f t="array" ref="C6087">_xlfn.IFS(LEFT(A6087,1)="1","1+2 kvartal",LEFT(A6087,1)="2","1+2 kvartal",LEFT(A6087,1)="3","3+4 kvartal",LEFT(A6087,1)="4","3+4 kvartal")</f>
        <v>1+2 kvartal</v>
      </c>
      <c r="D6087" s="3" t="s">
        <v>3</v>
      </c>
      <c r="E6087" s="3" t="s">
        <v>88</v>
      </c>
      <c r="F6087" s="4">
        <v>10530</v>
      </c>
      <c r="G6087" s="14">
        <v>23.2</v>
      </c>
    </row>
    <row r="6088" spans="1:7" x14ac:dyDescent="0.25">
      <c r="A6088" s="3" t="s">
        <v>192</v>
      </c>
      <c r="B6088" s="3">
        <f t="shared" si="95"/>
        <v>2025</v>
      </c>
      <c r="C6088" s="3" t="str" cm="1">
        <f t="array" ref="C6088">_xlfn.IFS(LEFT(A6088,1)="1","1+2 kvartal",LEFT(A6088,1)="2","1+2 kvartal",LEFT(A6088,1)="3","3+4 kvartal",LEFT(A6088,1)="4","3+4 kvartal")</f>
        <v>1+2 kvartal</v>
      </c>
      <c r="D6088" s="3" t="s">
        <v>3</v>
      </c>
      <c r="E6088" s="3" t="s">
        <v>89</v>
      </c>
      <c r="F6088" s="4">
        <v>6080</v>
      </c>
      <c r="G6088" s="14">
        <v>23.7</v>
      </c>
    </row>
    <row r="6089" spans="1:7" x14ac:dyDescent="0.25">
      <c r="A6089" s="3" t="s">
        <v>192</v>
      </c>
      <c r="B6089" s="3">
        <f t="shared" si="95"/>
        <v>2025</v>
      </c>
      <c r="C6089" s="3" t="str" cm="1">
        <f t="array" ref="C6089">_xlfn.IFS(LEFT(A6089,1)="1","1+2 kvartal",LEFT(A6089,1)="2","1+2 kvartal",LEFT(A6089,1)="3","3+4 kvartal",LEFT(A6089,1)="4","3+4 kvartal")</f>
        <v>1+2 kvartal</v>
      </c>
      <c r="D6089" s="3" t="s">
        <v>3</v>
      </c>
      <c r="E6089" s="3" t="s">
        <v>90</v>
      </c>
      <c r="F6089" s="4">
        <v>5322</v>
      </c>
      <c r="G6089" s="14">
        <v>24.6</v>
      </c>
    </row>
    <row r="6090" spans="1:7" x14ac:dyDescent="0.25">
      <c r="A6090" s="3" t="s">
        <v>192</v>
      </c>
      <c r="B6090" s="3">
        <f t="shared" si="95"/>
        <v>2025</v>
      </c>
      <c r="C6090" s="3" t="str" cm="1">
        <f t="array" ref="C6090">_xlfn.IFS(LEFT(A6090,1)="1","1+2 kvartal",LEFT(A6090,1)="2","1+2 kvartal",LEFT(A6090,1)="3","3+4 kvartal",LEFT(A6090,1)="4","3+4 kvartal")</f>
        <v>1+2 kvartal</v>
      </c>
      <c r="D6090" s="3" t="s">
        <v>3</v>
      </c>
      <c r="E6090" s="3" t="s">
        <v>91</v>
      </c>
      <c r="F6090" s="4">
        <v>4619</v>
      </c>
      <c r="G6090" s="14">
        <v>16.5</v>
      </c>
    </row>
    <row r="6091" spans="1:7" x14ac:dyDescent="0.25">
      <c r="A6091" s="3" t="s">
        <v>192</v>
      </c>
      <c r="B6091" s="3">
        <f t="shared" si="95"/>
        <v>2025</v>
      </c>
      <c r="C6091" s="3" t="str" cm="1">
        <f t="array" ref="C6091">_xlfn.IFS(LEFT(A6091,1)="1","1+2 kvartal",LEFT(A6091,1)="2","1+2 kvartal",LEFT(A6091,1)="3","3+4 kvartal",LEFT(A6091,1)="4","3+4 kvartal")</f>
        <v>1+2 kvartal</v>
      </c>
      <c r="D6091" s="3" t="s">
        <v>3</v>
      </c>
      <c r="E6091" s="3" t="s">
        <v>92</v>
      </c>
      <c r="F6091" s="4">
        <v>1330</v>
      </c>
      <c r="G6091" s="14">
        <v>11.5</v>
      </c>
    </row>
    <row r="6092" spans="1:7" x14ac:dyDescent="0.25">
      <c r="A6092" s="3" t="s">
        <v>192</v>
      </c>
      <c r="B6092" s="3">
        <f t="shared" si="95"/>
        <v>2025</v>
      </c>
      <c r="C6092" s="3" t="str" cm="1">
        <f t="array" ref="C6092">_xlfn.IFS(LEFT(A6092,1)="1","1+2 kvartal",LEFT(A6092,1)="2","1+2 kvartal",LEFT(A6092,1)="3","3+4 kvartal",LEFT(A6092,1)="4","3+4 kvartal")</f>
        <v>1+2 kvartal</v>
      </c>
      <c r="D6092" s="3" t="s">
        <v>3</v>
      </c>
      <c r="E6092" s="3" t="s">
        <v>93</v>
      </c>
      <c r="F6092" s="4">
        <v>6512</v>
      </c>
      <c r="G6092" s="14">
        <v>21.7</v>
      </c>
    </row>
    <row r="6093" spans="1:7" x14ac:dyDescent="0.25">
      <c r="A6093" s="3" t="s">
        <v>192</v>
      </c>
      <c r="B6093" s="3">
        <f t="shared" si="95"/>
        <v>2025</v>
      </c>
      <c r="C6093" s="3" t="str" cm="1">
        <f t="array" ref="C6093">_xlfn.IFS(LEFT(A6093,1)="1","1+2 kvartal",LEFT(A6093,1)="2","1+2 kvartal",LEFT(A6093,1)="3","3+4 kvartal",LEFT(A6093,1)="4","3+4 kvartal")</f>
        <v>1+2 kvartal</v>
      </c>
      <c r="D6093" s="3" t="s">
        <v>3</v>
      </c>
      <c r="E6093" s="3" t="s">
        <v>94</v>
      </c>
      <c r="F6093" s="4">
        <v>5570</v>
      </c>
      <c r="G6093" s="14">
        <v>20.9</v>
      </c>
    </row>
    <row r="6094" spans="1:7" x14ac:dyDescent="0.25">
      <c r="A6094" s="3" t="s">
        <v>192</v>
      </c>
      <c r="B6094" s="3">
        <f t="shared" si="95"/>
        <v>2025</v>
      </c>
      <c r="C6094" s="3" t="str" cm="1">
        <f t="array" ref="C6094">_xlfn.IFS(LEFT(A6094,1)="1","1+2 kvartal",LEFT(A6094,1)="2","1+2 kvartal",LEFT(A6094,1)="3","3+4 kvartal",LEFT(A6094,1)="4","3+4 kvartal")</f>
        <v>1+2 kvartal</v>
      </c>
      <c r="D6094" s="3" t="s">
        <v>3</v>
      </c>
      <c r="E6094" s="3" t="s">
        <v>95</v>
      </c>
      <c r="F6094" s="4">
        <v>14740</v>
      </c>
      <c r="G6094" s="14">
        <v>18.8</v>
      </c>
    </row>
    <row r="6095" spans="1:7" x14ac:dyDescent="0.25">
      <c r="A6095" s="3" t="s">
        <v>192</v>
      </c>
      <c r="B6095" s="3">
        <f t="shared" si="95"/>
        <v>2025</v>
      </c>
      <c r="C6095" s="3" t="str" cm="1">
        <f t="array" ref="C6095">_xlfn.IFS(LEFT(A6095,1)="1","1+2 kvartal",LEFT(A6095,1)="2","1+2 kvartal",LEFT(A6095,1)="3","3+4 kvartal",LEFT(A6095,1)="4","3+4 kvartal")</f>
        <v>1+2 kvartal</v>
      </c>
      <c r="D6095" s="3" t="s">
        <v>3</v>
      </c>
      <c r="E6095" s="3" t="s">
        <v>96</v>
      </c>
      <c r="F6095" s="4">
        <v>5364</v>
      </c>
      <c r="G6095" s="14">
        <v>24.7</v>
      </c>
    </row>
    <row r="6096" spans="1:7" x14ac:dyDescent="0.25">
      <c r="A6096" s="3" t="s">
        <v>192</v>
      </c>
      <c r="B6096" s="3">
        <f t="shared" si="95"/>
        <v>2025</v>
      </c>
      <c r="C6096" s="3" t="str" cm="1">
        <f t="array" ref="C6096">_xlfn.IFS(LEFT(A6096,1)="1","1+2 kvartal",LEFT(A6096,1)="2","1+2 kvartal",LEFT(A6096,1)="3","3+4 kvartal",LEFT(A6096,1)="4","3+4 kvartal")</f>
        <v>1+2 kvartal</v>
      </c>
      <c r="D6096" s="3" t="s">
        <v>3</v>
      </c>
      <c r="E6096" s="3" t="s">
        <v>97</v>
      </c>
      <c r="F6096" s="4">
        <v>13231</v>
      </c>
      <c r="G6096" s="14">
        <v>21.6</v>
      </c>
    </row>
    <row r="6097" spans="1:7" x14ac:dyDescent="0.25">
      <c r="A6097" s="3" t="s">
        <v>192</v>
      </c>
      <c r="B6097" s="3">
        <f t="shared" si="95"/>
        <v>2025</v>
      </c>
      <c r="C6097" s="3" t="str" cm="1">
        <f t="array" ref="C6097">_xlfn.IFS(LEFT(A6097,1)="1","1+2 kvartal",LEFT(A6097,1)="2","1+2 kvartal",LEFT(A6097,1)="3","3+4 kvartal",LEFT(A6097,1)="4","3+4 kvartal")</f>
        <v>1+2 kvartal</v>
      </c>
      <c r="D6097" s="3" t="s">
        <v>3</v>
      </c>
      <c r="E6097" s="3" t="s">
        <v>98</v>
      </c>
      <c r="F6097" s="4">
        <v>6585</v>
      </c>
      <c r="G6097" s="14">
        <v>24.4</v>
      </c>
    </row>
    <row r="6098" spans="1:7" x14ac:dyDescent="0.25">
      <c r="A6098" s="3" t="s">
        <v>192</v>
      </c>
      <c r="B6098" s="3">
        <f t="shared" si="95"/>
        <v>2025</v>
      </c>
      <c r="C6098" s="3" t="str" cm="1">
        <f t="array" ref="C6098">_xlfn.IFS(LEFT(A6098,1)="1","1+2 kvartal",LEFT(A6098,1)="2","1+2 kvartal",LEFT(A6098,1)="3","3+4 kvartal",LEFT(A6098,1)="4","3+4 kvartal")</f>
        <v>1+2 kvartal</v>
      </c>
      <c r="D6098" s="3" t="s">
        <v>3</v>
      </c>
      <c r="E6098" s="3" t="s">
        <v>99</v>
      </c>
      <c r="F6098" s="4">
        <v>718</v>
      </c>
      <c r="G6098" s="14">
        <v>22.7</v>
      </c>
    </row>
    <row r="6099" spans="1:7" x14ac:dyDescent="0.25">
      <c r="A6099" s="3" t="s">
        <v>192</v>
      </c>
      <c r="B6099" s="3">
        <f t="shared" si="95"/>
        <v>2025</v>
      </c>
      <c r="C6099" s="3" t="str" cm="1">
        <f t="array" ref="C6099">_xlfn.IFS(LEFT(A6099,1)="1","1+2 kvartal",LEFT(A6099,1)="2","1+2 kvartal",LEFT(A6099,1)="3","3+4 kvartal",LEFT(A6099,1)="4","3+4 kvartal")</f>
        <v>1+2 kvartal</v>
      </c>
      <c r="D6099" s="3" t="s">
        <v>3</v>
      </c>
      <c r="E6099" s="3" t="s">
        <v>100</v>
      </c>
      <c r="F6099" s="4">
        <v>7900</v>
      </c>
      <c r="G6099" s="14">
        <v>22.2</v>
      </c>
    </row>
    <row r="6100" spans="1:7" x14ac:dyDescent="0.25">
      <c r="A6100" s="3" t="s">
        <v>192</v>
      </c>
      <c r="B6100" s="3">
        <f t="shared" si="95"/>
        <v>2025</v>
      </c>
      <c r="C6100" s="3" t="str" cm="1">
        <f t="array" ref="C6100">_xlfn.IFS(LEFT(A6100,1)="1","1+2 kvartal",LEFT(A6100,1)="2","1+2 kvartal",LEFT(A6100,1)="3","3+4 kvartal",LEFT(A6100,1)="4","3+4 kvartal")</f>
        <v>1+2 kvartal</v>
      </c>
      <c r="D6100" s="3" t="s">
        <v>3</v>
      </c>
      <c r="E6100" s="3" t="s">
        <v>101</v>
      </c>
      <c r="F6100" s="4">
        <v>28108</v>
      </c>
      <c r="G6100" s="14">
        <v>18.5</v>
      </c>
    </row>
    <row r="6101" spans="1:7" x14ac:dyDescent="0.25">
      <c r="A6101" s="3" t="s">
        <v>192</v>
      </c>
      <c r="B6101" s="3">
        <f t="shared" si="95"/>
        <v>2025</v>
      </c>
      <c r="C6101" s="3" t="str" cm="1">
        <f t="array" ref="C6101">_xlfn.IFS(LEFT(A6101,1)="1","1+2 kvartal",LEFT(A6101,1)="2","1+2 kvartal",LEFT(A6101,1)="3","3+4 kvartal",LEFT(A6101,1)="4","3+4 kvartal")</f>
        <v>1+2 kvartal</v>
      </c>
      <c r="D6101" s="3" t="s">
        <v>3</v>
      </c>
      <c r="E6101" s="3" t="s">
        <v>102</v>
      </c>
      <c r="F6101" s="4">
        <v>45869</v>
      </c>
      <c r="G6101" s="14">
        <v>17.3</v>
      </c>
    </row>
    <row r="6102" spans="1:7" x14ac:dyDescent="0.25">
      <c r="A6102" s="3" t="s">
        <v>192</v>
      </c>
      <c r="B6102" s="3">
        <f t="shared" si="95"/>
        <v>2025</v>
      </c>
      <c r="C6102" s="3" t="str" cm="1">
        <f t="array" ref="C6102">_xlfn.IFS(LEFT(A6102,1)="1","1+2 kvartal",LEFT(A6102,1)="2","1+2 kvartal",LEFT(A6102,1)="3","3+4 kvartal",LEFT(A6102,1)="4","3+4 kvartal")</f>
        <v>1+2 kvartal</v>
      </c>
      <c r="D6102" s="3" t="s">
        <v>3</v>
      </c>
      <c r="E6102" s="3" t="s">
        <v>103</v>
      </c>
      <c r="F6102" s="4">
        <v>6005</v>
      </c>
      <c r="G6102" s="5"/>
    </row>
    <row r="6103" spans="1:7" x14ac:dyDescent="0.25">
      <c r="A6103" s="3" t="s">
        <v>192</v>
      </c>
      <c r="B6103" s="3">
        <f t="shared" si="95"/>
        <v>2025</v>
      </c>
      <c r="C6103" s="3" t="str" cm="1">
        <f t="array" ref="C6103">_xlfn.IFS(LEFT(A6103,1)="1","1+2 kvartal",LEFT(A6103,1)="2","1+2 kvartal",LEFT(A6103,1)="3","3+4 kvartal",LEFT(A6103,1)="4","3+4 kvartal")</f>
        <v>1+2 kvartal</v>
      </c>
      <c r="D6103" s="3" t="s">
        <v>104</v>
      </c>
      <c r="E6103" s="3" t="s">
        <v>4</v>
      </c>
      <c r="F6103" s="4">
        <v>252471</v>
      </c>
      <c r="G6103" s="14">
        <v>6.5</v>
      </c>
    </row>
    <row r="6104" spans="1:7" x14ac:dyDescent="0.25">
      <c r="A6104" s="3" t="s">
        <v>192</v>
      </c>
      <c r="B6104" s="3">
        <f t="shared" si="95"/>
        <v>2025</v>
      </c>
      <c r="C6104" s="3" t="str" cm="1">
        <f t="array" ref="C6104">_xlfn.IFS(LEFT(A6104,1)="1","1+2 kvartal",LEFT(A6104,1)="2","1+2 kvartal",LEFT(A6104,1)="3","3+4 kvartal",LEFT(A6104,1)="4","3+4 kvartal")</f>
        <v>1+2 kvartal</v>
      </c>
      <c r="D6104" s="3" t="s">
        <v>104</v>
      </c>
      <c r="E6104" s="3" t="s">
        <v>5</v>
      </c>
      <c r="F6104" s="4">
        <v>1406</v>
      </c>
      <c r="G6104" s="14">
        <v>7.7</v>
      </c>
    </row>
    <row r="6105" spans="1:7" x14ac:dyDescent="0.25">
      <c r="A6105" s="3" t="s">
        <v>192</v>
      </c>
      <c r="B6105" s="3">
        <f t="shared" si="95"/>
        <v>2025</v>
      </c>
      <c r="C6105" s="3" t="str" cm="1">
        <f t="array" ref="C6105">_xlfn.IFS(LEFT(A6105,1)="1","1+2 kvartal",LEFT(A6105,1)="2","1+2 kvartal",LEFT(A6105,1)="3","3+4 kvartal",LEFT(A6105,1)="4","3+4 kvartal")</f>
        <v>1+2 kvartal</v>
      </c>
      <c r="D6105" s="3" t="s">
        <v>104</v>
      </c>
      <c r="E6105" s="3" t="s">
        <v>6</v>
      </c>
      <c r="F6105" s="4">
        <v>443</v>
      </c>
      <c r="G6105" s="14">
        <v>2.8</v>
      </c>
    </row>
    <row r="6106" spans="1:7" x14ac:dyDescent="0.25">
      <c r="A6106" s="3" t="s">
        <v>192</v>
      </c>
      <c r="B6106" s="3">
        <f t="shared" si="95"/>
        <v>2025</v>
      </c>
      <c r="C6106" s="3" t="str" cm="1">
        <f t="array" ref="C6106">_xlfn.IFS(LEFT(A6106,1)="1","1+2 kvartal",LEFT(A6106,1)="2","1+2 kvartal",LEFT(A6106,1)="3","3+4 kvartal",LEFT(A6106,1)="4","3+4 kvartal")</f>
        <v>1+2 kvartal</v>
      </c>
      <c r="D6106" s="3" t="s">
        <v>104</v>
      </c>
      <c r="E6106" s="3" t="s">
        <v>7</v>
      </c>
      <c r="F6106" s="4">
        <v>2173</v>
      </c>
      <c r="G6106" s="14">
        <v>8.8000000000000007</v>
      </c>
    </row>
    <row r="6107" spans="1:7" x14ac:dyDescent="0.25">
      <c r="A6107" s="3" t="s">
        <v>192</v>
      </c>
      <c r="B6107" s="3">
        <f t="shared" si="95"/>
        <v>2025</v>
      </c>
      <c r="C6107" s="3" t="str" cm="1">
        <f t="array" ref="C6107">_xlfn.IFS(LEFT(A6107,1)="1","1+2 kvartal",LEFT(A6107,1)="2","1+2 kvartal",LEFT(A6107,1)="3","3+4 kvartal",LEFT(A6107,1)="4","3+4 kvartal")</f>
        <v>1+2 kvartal</v>
      </c>
      <c r="D6107" s="3" t="s">
        <v>104</v>
      </c>
      <c r="E6107" s="3" t="s">
        <v>8</v>
      </c>
      <c r="F6107" s="4">
        <v>2359</v>
      </c>
      <c r="G6107" s="14">
        <v>6.9</v>
      </c>
    </row>
    <row r="6108" spans="1:7" x14ac:dyDescent="0.25">
      <c r="A6108" s="3" t="s">
        <v>192</v>
      </c>
      <c r="B6108" s="3">
        <f t="shared" si="95"/>
        <v>2025</v>
      </c>
      <c r="C6108" s="3" t="str" cm="1">
        <f t="array" ref="C6108">_xlfn.IFS(LEFT(A6108,1)="1","1+2 kvartal",LEFT(A6108,1)="2","1+2 kvartal",LEFT(A6108,1)="3","3+4 kvartal",LEFT(A6108,1)="4","3+4 kvartal")</f>
        <v>1+2 kvartal</v>
      </c>
      <c r="D6108" s="3" t="s">
        <v>104</v>
      </c>
      <c r="E6108" s="3" t="s">
        <v>9</v>
      </c>
      <c r="F6108" s="4">
        <v>1381</v>
      </c>
      <c r="G6108" s="14">
        <v>8.1</v>
      </c>
    </row>
    <row r="6109" spans="1:7" x14ac:dyDescent="0.25">
      <c r="A6109" s="3" t="s">
        <v>192</v>
      </c>
      <c r="B6109" s="3">
        <f t="shared" si="95"/>
        <v>2025</v>
      </c>
      <c r="C6109" s="3" t="str" cm="1">
        <f t="array" ref="C6109">_xlfn.IFS(LEFT(A6109,1)="1","1+2 kvartal",LEFT(A6109,1)="2","1+2 kvartal",LEFT(A6109,1)="3","3+4 kvartal",LEFT(A6109,1)="4","3+4 kvartal")</f>
        <v>1+2 kvartal</v>
      </c>
      <c r="D6109" s="3" t="s">
        <v>104</v>
      </c>
      <c r="E6109" s="3" t="s">
        <v>10</v>
      </c>
      <c r="F6109" s="4">
        <v>2692</v>
      </c>
      <c r="G6109" s="4">
        <v>12</v>
      </c>
    </row>
    <row r="6110" spans="1:7" x14ac:dyDescent="0.25">
      <c r="A6110" s="3" t="s">
        <v>192</v>
      </c>
      <c r="B6110" s="3">
        <f t="shared" si="95"/>
        <v>2025</v>
      </c>
      <c r="C6110" s="3" t="str" cm="1">
        <f t="array" ref="C6110">_xlfn.IFS(LEFT(A6110,1)="1","1+2 kvartal",LEFT(A6110,1)="2","1+2 kvartal",LEFT(A6110,1)="3","3+4 kvartal",LEFT(A6110,1)="4","3+4 kvartal")</f>
        <v>1+2 kvartal</v>
      </c>
      <c r="D6110" s="3" t="s">
        <v>104</v>
      </c>
      <c r="E6110" s="3" t="s">
        <v>11</v>
      </c>
      <c r="F6110" s="4">
        <v>1772</v>
      </c>
      <c r="G6110" s="14">
        <v>6.6</v>
      </c>
    </row>
    <row r="6111" spans="1:7" x14ac:dyDescent="0.25">
      <c r="A6111" s="3" t="s">
        <v>192</v>
      </c>
      <c r="B6111" s="3">
        <f t="shared" si="95"/>
        <v>2025</v>
      </c>
      <c r="C6111" s="3" t="str" cm="1">
        <f t="array" ref="C6111">_xlfn.IFS(LEFT(A6111,1)="1","1+2 kvartal",LEFT(A6111,1)="2","1+2 kvartal",LEFT(A6111,1)="3","3+4 kvartal",LEFT(A6111,1)="4","3+4 kvartal")</f>
        <v>1+2 kvartal</v>
      </c>
      <c r="D6111" s="3" t="s">
        <v>104</v>
      </c>
      <c r="E6111" s="3" t="s">
        <v>12</v>
      </c>
      <c r="F6111" s="4">
        <v>1722</v>
      </c>
      <c r="G6111" s="14">
        <v>7.7</v>
      </c>
    </row>
    <row r="6112" spans="1:7" x14ac:dyDescent="0.25">
      <c r="A6112" s="3" t="s">
        <v>192</v>
      </c>
      <c r="B6112" s="3">
        <f t="shared" si="95"/>
        <v>2025</v>
      </c>
      <c r="C6112" s="3" t="str" cm="1">
        <f t="array" ref="C6112">_xlfn.IFS(LEFT(A6112,1)="1","1+2 kvartal",LEFT(A6112,1)="2","1+2 kvartal",LEFT(A6112,1)="3","3+4 kvartal",LEFT(A6112,1)="4","3+4 kvartal")</f>
        <v>1+2 kvartal</v>
      </c>
      <c r="D6112" s="3" t="s">
        <v>104</v>
      </c>
      <c r="E6112" s="3" t="s">
        <v>13</v>
      </c>
      <c r="F6112" s="4">
        <v>224</v>
      </c>
      <c r="G6112" s="14">
        <v>2.7</v>
      </c>
    </row>
    <row r="6113" spans="1:7" x14ac:dyDescent="0.25">
      <c r="A6113" s="3" t="s">
        <v>192</v>
      </c>
      <c r="B6113" s="3">
        <f t="shared" si="95"/>
        <v>2025</v>
      </c>
      <c r="C6113" s="3" t="str" cm="1">
        <f t="array" ref="C6113">_xlfn.IFS(LEFT(A6113,1)="1","1+2 kvartal",LEFT(A6113,1)="2","1+2 kvartal",LEFT(A6113,1)="3","3+4 kvartal",LEFT(A6113,1)="4","3+4 kvartal")</f>
        <v>1+2 kvartal</v>
      </c>
      <c r="D6113" s="3" t="s">
        <v>104</v>
      </c>
      <c r="E6113" s="3" t="s">
        <v>14</v>
      </c>
      <c r="F6113" s="4">
        <v>944</v>
      </c>
      <c r="G6113" s="14">
        <v>3.3</v>
      </c>
    </row>
    <row r="6114" spans="1:7" x14ac:dyDescent="0.25">
      <c r="A6114" s="3" t="s">
        <v>192</v>
      </c>
      <c r="B6114" s="3">
        <f t="shared" si="95"/>
        <v>2025</v>
      </c>
      <c r="C6114" s="3" t="str" cm="1">
        <f t="array" ref="C6114">_xlfn.IFS(LEFT(A6114,1)="1","1+2 kvartal",LEFT(A6114,1)="2","1+2 kvartal",LEFT(A6114,1)="3","3+4 kvartal",LEFT(A6114,1)="4","3+4 kvartal")</f>
        <v>1+2 kvartal</v>
      </c>
      <c r="D6114" s="3" t="s">
        <v>104</v>
      </c>
      <c r="E6114" s="3" t="s">
        <v>15</v>
      </c>
      <c r="F6114" s="4">
        <v>5679</v>
      </c>
      <c r="G6114" s="14">
        <v>7.8</v>
      </c>
    </row>
    <row r="6115" spans="1:7" x14ac:dyDescent="0.25">
      <c r="A6115" s="3" t="s">
        <v>192</v>
      </c>
      <c r="B6115" s="3">
        <f t="shared" si="95"/>
        <v>2025</v>
      </c>
      <c r="C6115" s="3" t="str" cm="1">
        <f t="array" ref="C6115">_xlfn.IFS(LEFT(A6115,1)="1","1+2 kvartal",LEFT(A6115,1)="2","1+2 kvartal",LEFT(A6115,1)="3","3+4 kvartal",LEFT(A6115,1)="4","3+4 kvartal")</f>
        <v>1+2 kvartal</v>
      </c>
      <c r="D6115" s="3" t="s">
        <v>104</v>
      </c>
      <c r="E6115" s="3" t="s">
        <v>16</v>
      </c>
      <c r="F6115" s="4">
        <v>94</v>
      </c>
      <c r="G6115" s="14">
        <v>5.8</v>
      </c>
    </row>
    <row r="6116" spans="1:7" x14ac:dyDescent="0.25">
      <c r="A6116" s="3" t="s">
        <v>192</v>
      </c>
      <c r="B6116" s="3">
        <f t="shared" si="95"/>
        <v>2025</v>
      </c>
      <c r="C6116" s="3" t="str" cm="1">
        <f t="array" ref="C6116">_xlfn.IFS(LEFT(A6116,1)="1","1+2 kvartal",LEFT(A6116,1)="2","1+2 kvartal",LEFT(A6116,1)="3","3+4 kvartal",LEFT(A6116,1)="4","3+4 kvartal")</f>
        <v>1+2 kvartal</v>
      </c>
      <c r="D6116" s="3" t="s">
        <v>104</v>
      </c>
      <c r="E6116" s="3" t="s">
        <v>17</v>
      </c>
      <c r="F6116" s="4">
        <v>1445</v>
      </c>
      <c r="G6116" s="14">
        <v>4.7</v>
      </c>
    </row>
    <row r="6117" spans="1:7" x14ac:dyDescent="0.25">
      <c r="A6117" s="3" t="s">
        <v>192</v>
      </c>
      <c r="B6117" s="3">
        <f t="shared" si="95"/>
        <v>2025</v>
      </c>
      <c r="C6117" s="3" t="str" cm="1">
        <f t="array" ref="C6117">_xlfn.IFS(LEFT(A6117,1)="1","1+2 kvartal",LEFT(A6117,1)="2","1+2 kvartal",LEFT(A6117,1)="3","3+4 kvartal",LEFT(A6117,1)="4","3+4 kvartal")</f>
        <v>1+2 kvartal</v>
      </c>
      <c r="D6117" s="3" t="s">
        <v>104</v>
      </c>
      <c r="E6117" s="3" t="s">
        <v>18</v>
      </c>
      <c r="F6117" s="4">
        <v>1755</v>
      </c>
      <c r="G6117" s="14">
        <v>7.3</v>
      </c>
    </row>
    <row r="6118" spans="1:7" x14ac:dyDescent="0.25">
      <c r="A6118" s="3" t="s">
        <v>192</v>
      </c>
      <c r="B6118" s="3">
        <f t="shared" si="95"/>
        <v>2025</v>
      </c>
      <c r="C6118" s="3" t="str" cm="1">
        <f t="array" ref="C6118">_xlfn.IFS(LEFT(A6118,1)="1","1+2 kvartal",LEFT(A6118,1)="2","1+2 kvartal",LEFT(A6118,1)="3","3+4 kvartal",LEFT(A6118,1)="4","3+4 kvartal")</f>
        <v>1+2 kvartal</v>
      </c>
      <c r="D6118" s="3" t="s">
        <v>104</v>
      </c>
      <c r="E6118" s="3" t="s">
        <v>19</v>
      </c>
      <c r="F6118" s="4">
        <v>1404</v>
      </c>
      <c r="G6118" s="14">
        <v>5.6</v>
      </c>
    </row>
    <row r="6119" spans="1:7" x14ac:dyDescent="0.25">
      <c r="A6119" s="3" t="s">
        <v>192</v>
      </c>
      <c r="B6119" s="3">
        <f t="shared" si="95"/>
        <v>2025</v>
      </c>
      <c r="C6119" s="3" t="str" cm="1">
        <f t="array" ref="C6119">_xlfn.IFS(LEFT(A6119,1)="1","1+2 kvartal",LEFT(A6119,1)="2","1+2 kvartal",LEFT(A6119,1)="3","3+4 kvartal",LEFT(A6119,1)="4","3+4 kvartal")</f>
        <v>1+2 kvartal</v>
      </c>
      <c r="D6119" s="3" t="s">
        <v>104</v>
      </c>
      <c r="E6119" s="3" t="s">
        <v>20</v>
      </c>
      <c r="F6119" s="4">
        <v>2732</v>
      </c>
      <c r="G6119" s="14">
        <v>8.1</v>
      </c>
    </row>
    <row r="6120" spans="1:7" x14ac:dyDescent="0.25">
      <c r="A6120" s="3" t="s">
        <v>192</v>
      </c>
      <c r="B6120" s="3">
        <f t="shared" si="95"/>
        <v>2025</v>
      </c>
      <c r="C6120" s="3" t="str" cm="1">
        <f t="array" ref="C6120">_xlfn.IFS(LEFT(A6120,1)="1","1+2 kvartal",LEFT(A6120,1)="2","1+2 kvartal",LEFT(A6120,1)="3","3+4 kvartal",LEFT(A6120,1)="4","3+4 kvartal")</f>
        <v>1+2 kvartal</v>
      </c>
      <c r="D6120" s="3" t="s">
        <v>104</v>
      </c>
      <c r="E6120" s="3" t="s">
        <v>21</v>
      </c>
      <c r="F6120" s="4">
        <v>2731</v>
      </c>
      <c r="G6120" s="14">
        <v>3.7</v>
      </c>
    </row>
    <row r="6121" spans="1:7" x14ac:dyDescent="0.25">
      <c r="A6121" s="3" t="s">
        <v>192</v>
      </c>
      <c r="B6121" s="3">
        <f t="shared" si="95"/>
        <v>2025</v>
      </c>
      <c r="C6121" s="3" t="str" cm="1">
        <f t="array" ref="C6121">_xlfn.IFS(LEFT(A6121,1)="1","1+2 kvartal",LEFT(A6121,1)="2","1+2 kvartal",LEFT(A6121,1)="3","3+4 kvartal",LEFT(A6121,1)="4","3+4 kvartal")</f>
        <v>1+2 kvartal</v>
      </c>
      <c r="D6121" s="3" t="s">
        <v>104</v>
      </c>
      <c r="E6121" s="3" t="s">
        <v>22</v>
      </c>
      <c r="F6121" s="4">
        <v>3208</v>
      </c>
      <c r="G6121" s="14">
        <v>9.3000000000000007</v>
      </c>
    </row>
    <row r="6122" spans="1:7" x14ac:dyDescent="0.25">
      <c r="A6122" s="3" t="s">
        <v>192</v>
      </c>
      <c r="B6122" s="3">
        <f t="shared" si="95"/>
        <v>2025</v>
      </c>
      <c r="C6122" s="3" t="str" cm="1">
        <f t="array" ref="C6122">_xlfn.IFS(LEFT(A6122,1)="1","1+2 kvartal",LEFT(A6122,1)="2","1+2 kvartal",LEFT(A6122,1)="3","3+4 kvartal",LEFT(A6122,1)="4","3+4 kvartal")</f>
        <v>1+2 kvartal</v>
      </c>
      <c r="D6122" s="3" t="s">
        <v>104</v>
      </c>
      <c r="E6122" s="3" t="s">
        <v>23</v>
      </c>
      <c r="F6122" s="4">
        <v>1817</v>
      </c>
      <c r="G6122" s="14">
        <v>6.3</v>
      </c>
    </row>
    <row r="6123" spans="1:7" x14ac:dyDescent="0.25">
      <c r="A6123" s="3" t="s">
        <v>192</v>
      </c>
      <c r="B6123" s="3">
        <f t="shared" si="95"/>
        <v>2025</v>
      </c>
      <c r="C6123" s="3" t="str" cm="1">
        <f t="array" ref="C6123">_xlfn.IFS(LEFT(A6123,1)="1","1+2 kvartal",LEFT(A6123,1)="2","1+2 kvartal",LEFT(A6123,1)="3","3+4 kvartal",LEFT(A6123,1)="4","3+4 kvartal")</f>
        <v>1+2 kvartal</v>
      </c>
      <c r="D6123" s="3" t="s">
        <v>104</v>
      </c>
      <c r="E6123" s="3" t="s">
        <v>24</v>
      </c>
      <c r="F6123" s="4">
        <v>955</v>
      </c>
      <c r="G6123" s="14">
        <v>3.8</v>
      </c>
    </row>
    <row r="6124" spans="1:7" x14ac:dyDescent="0.25">
      <c r="A6124" s="3" t="s">
        <v>192</v>
      </c>
      <c r="B6124" s="3">
        <f t="shared" si="95"/>
        <v>2025</v>
      </c>
      <c r="C6124" s="3" t="str" cm="1">
        <f t="array" ref="C6124">_xlfn.IFS(LEFT(A6124,1)="1","1+2 kvartal",LEFT(A6124,1)="2","1+2 kvartal",LEFT(A6124,1)="3","3+4 kvartal",LEFT(A6124,1)="4","3+4 kvartal")</f>
        <v>1+2 kvartal</v>
      </c>
      <c r="D6124" s="3" t="s">
        <v>104</v>
      </c>
      <c r="E6124" s="3" t="s">
        <v>25</v>
      </c>
      <c r="F6124" s="4">
        <v>2864</v>
      </c>
      <c r="G6124" s="14">
        <v>9.1</v>
      </c>
    </row>
    <row r="6125" spans="1:7" x14ac:dyDescent="0.25">
      <c r="A6125" s="3" t="s">
        <v>192</v>
      </c>
      <c r="B6125" s="3">
        <f t="shared" si="95"/>
        <v>2025</v>
      </c>
      <c r="C6125" s="3" t="str" cm="1">
        <f t="array" ref="C6125">_xlfn.IFS(LEFT(A6125,1)="1","1+2 kvartal",LEFT(A6125,1)="2","1+2 kvartal",LEFT(A6125,1)="3","3+4 kvartal",LEFT(A6125,1)="4","3+4 kvartal")</f>
        <v>1+2 kvartal</v>
      </c>
      <c r="D6125" s="3" t="s">
        <v>104</v>
      </c>
      <c r="E6125" s="3" t="s">
        <v>26</v>
      </c>
      <c r="F6125" s="4">
        <v>1299</v>
      </c>
      <c r="G6125" s="14">
        <v>2.8</v>
      </c>
    </row>
    <row r="6126" spans="1:7" x14ac:dyDescent="0.25">
      <c r="A6126" s="3" t="s">
        <v>192</v>
      </c>
      <c r="B6126" s="3">
        <f t="shared" si="95"/>
        <v>2025</v>
      </c>
      <c r="C6126" s="3" t="str" cm="1">
        <f t="array" ref="C6126">_xlfn.IFS(LEFT(A6126,1)="1","1+2 kvartal",LEFT(A6126,1)="2","1+2 kvartal",LEFT(A6126,1)="3","3+4 kvartal",LEFT(A6126,1)="4","3+4 kvartal")</f>
        <v>1+2 kvartal</v>
      </c>
      <c r="D6126" s="3" t="s">
        <v>104</v>
      </c>
      <c r="E6126" s="3" t="s">
        <v>27</v>
      </c>
      <c r="F6126" s="4">
        <v>2320</v>
      </c>
      <c r="G6126" s="4">
        <v>5</v>
      </c>
    </row>
    <row r="6127" spans="1:7" x14ac:dyDescent="0.25">
      <c r="A6127" s="3" t="s">
        <v>192</v>
      </c>
      <c r="B6127" s="3">
        <f t="shared" si="95"/>
        <v>2025</v>
      </c>
      <c r="C6127" s="3" t="str" cm="1">
        <f t="array" ref="C6127">_xlfn.IFS(LEFT(A6127,1)="1","1+2 kvartal",LEFT(A6127,1)="2","1+2 kvartal",LEFT(A6127,1)="3","3+4 kvartal",LEFT(A6127,1)="4","3+4 kvartal")</f>
        <v>1+2 kvartal</v>
      </c>
      <c r="D6127" s="3" t="s">
        <v>104</v>
      </c>
      <c r="E6127" s="3" t="s">
        <v>28</v>
      </c>
      <c r="F6127" s="4">
        <v>850</v>
      </c>
      <c r="G6127" s="14">
        <v>5.0999999999999996</v>
      </c>
    </row>
    <row r="6128" spans="1:7" x14ac:dyDescent="0.25">
      <c r="A6128" s="3" t="s">
        <v>192</v>
      </c>
      <c r="B6128" s="3">
        <f t="shared" si="95"/>
        <v>2025</v>
      </c>
      <c r="C6128" s="3" t="str" cm="1">
        <f t="array" ref="C6128">_xlfn.IFS(LEFT(A6128,1)="1","1+2 kvartal",LEFT(A6128,1)="2","1+2 kvartal",LEFT(A6128,1)="3","3+4 kvartal",LEFT(A6128,1)="4","3+4 kvartal")</f>
        <v>1+2 kvartal</v>
      </c>
      <c r="D6128" s="3" t="s">
        <v>104</v>
      </c>
      <c r="E6128" s="3" t="s">
        <v>29</v>
      </c>
      <c r="F6128" s="4">
        <v>1843</v>
      </c>
      <c r="G6128" s="14">
        <v>5.5</v>
      </c>
    </row>
    <row r="6129" spans="1:7" x14ac:dyDescent="0.25">
      <c r="A6129" s="3" t="s">
        <v>192</v>
      </c>
      <c r="B6129" s="3">
        <f t="shared" si="95"/>
        <v>2025</v>
      </c>
      <c r="C6129" s="3" t="str" cm="1">
        <f t="array" ref="C6129">_xlfn.IFS(LEFT(A6129,1)="1","1+2 kvartal",LEFT(A6129,1)="2","1+2 kvartal",LEFT(A6129,1)="3","3+4 kvartal",LEFT(A6129,1)="4","3+4 kvartal")</f>
        <v>1+2 kvartal</v>
      </c>
      <c r="D6129" s="3" t="s">
        <v>104</v>
      </c>
      <c r="E6129" s="3" t="s">
        <v>30</v>
      </c>
      <c r="F6129" s="4">
        <v>1664</v>
      </c>
      <c r="G6129" s="14">
        <v>6.7</v>
      </c>
    </row>
    <row r="6130" spans="1:7" x14ac:dyDescent="0.25">
      <c r="A6130" s="3" t="s">
        <v>192</v>
      </c>
      <c r="B6130" s="3">
        <f t="shared" si="95"/>
        <v>2025</v>
      </c>
      <c r="C6130" s="3" t="str" cm="1">
        <f t="array" ref="C6130">_xlfn.IFS(LEFT(A6130,1)="1","1+2 kvartal",LEFT(A6130,1)="2","1+2 kvartal",LEFT(A6130,1)="3","3+4 kvartal",LEFT(A6130,1)="4","3+4 kvartal")</f>
        <v>1+2 kvartal</v>
      </c>
      <c r="D6130" s="3" t="s">
        <v>104</v>
      </c>
      <c r="E6130" s="3" t="s">
        <v>31</v>
      </c>
      <c r="F6130" s="4">
        <v>3607</v>
      </c>
      <c r="G6130" s="14">
        <v>10.1</v>
      </c>
    </row>
    <row r="6131" spans="1:7" x14ac:dyDescent="0.25">
      <c r="A6131" s="3" t="s">
        <v>192</v>
      </c>
      <c r="B6131" s="3">
        <f t="shared" si="95"/>
        <v>2025</v>
      </c>
      <c r="C6131" s="3" t="str" cm="1">
        <f t="array" ref="C6131">_xlfn.IFS(LEFT(A6131,1)="1","1+2 kvartal",LEFT(A6131,1)="2","1+2 kvartal",LEFT(A6131,1)="3","3+4 kvartal",LEFT(A6131,1)="4","3+4 kvartal")</f>
        <v>1+2 kvartal</v>
      </c>
      <c r="D6131" s="3" t="s">
        <v>104</v>
      </c>
      <c r="E6131" s="3" t="s">
        <v>32</v>
      </c>
      <c r="F6131" s="4">
        <v>2722</v>
      </c>
      <c r="G6131" s="14">
        <v>7.9</v>
      </c>
    </row>
    <row r="6132" spans="1:7" x14ac:dyDescent="0.25">
      <c r="A6132" s="3" t="s">
        <v>192</v>
      </c>
      <c r="B6132" s="3">
        <f t="shared" si="95"/>
        <v>2025</v>
      </c>
      <c r="C6132" s="3" t="str" cm="1">
        <f t="array" ref="C6132">_xlfn.IFS(LEFT(A6132,1)="1","1+2 kvartal",LEFT(A6132,1)="2","1+2 kvartal",LEFT(A6132,1)="3","3+4 kvartal",LEFT(A6132,1)="4","3+4 kvartal")</f>
        <v>1+2 kvartal</v>
      </c>
      <c r="D6132" s="3" t="s">
        <v>104</v>
      </c>
      <c r="E6132" s="3" t="s">
        <v>33</v>
      </c>
      <c r="F6132" s="4">
        <v>1442</v>
      </c>
      <c r="G6132" s="14">
        <v>7.6</v>
      </c>
    </row>
    <row r="6133" spans="1:7" x14ac:dyDescent="0.25">
      <c r="A6133" s="3" t="s">
        <v>192</v>
      </c>
      <c r="B6133" s="3">
        <f t="shared" si="95"/>
        <v>2025</v>
      </c>
      <c r="C6133" s="3" t="str" cm="1">
        <f t="array" ref="C6133">_xlfn.IFS(LEFT(A6133,1)="1","1+2 kvartal",LEFT(A6133,1)="2","1+2 kvartal",LEFT(A6133,1)="3","3+4 kvartal",LEFT(A6133,1)="4","3+4 kvartal")</f>
        <v>1+2 kvartal</v>
      </c>
      <c r="D6133" s="3" t="s">
        <v>104</v>
      </c>
      <c r="E6133" s="3" t="s">
        <v>34</v>
      </c>
      <c r="F6133" s="4">
        <v>1656</v>
      </c>
      <c r="G6133" s="14">
        <v>5.5</v>
      </c>
    </row>
    <row r="6134" spans="1:7" x14ac:dyDescent="0.25">
      <c r="A6134" s="3" t="s">
        <v>192</v>
      </c>
      <c r="B6134" s="3">
        <f t="shared" si="95"/>
        <v>2025</v>
      </c>
      <c r="C6134" s="3" t="str" cm="1">
        <f t="array" ref="C6134">_xlfn.IFS(LEFT(A6134,1)="1","1+2 kvartal",LEFT(A6134,1)="2","1+2 kvartal",LEFT(A6134,1)="3","3+4 kvartal",LEFT(A6134,1)="4","3+4 kvartal")</f>
        <v>1+2 kvartal</v>
      </c>
      <c r="D6134" s="3" t="s">
        <v>104</v>
      </c>
      <c r="E6134" s="3" t="s">
        <v>35</v>
      </c>
      <c r="F6134" s="4">
        <v>2773</v>
      </c>
      <c r="G6134" s="14">
        <v>7.2</v>
      </c>
    </row>
    <row r="6135" spans="1:7" x14ac:dyDescent="0.25">
      <c r="A6135" s="3" t="s">
        <v>192</v>
      </c>
      <c r="B6135" s="3">
        <f t="shared" si="95"/>
        <v>2025</v>
      </c>
      <c r="C6135" s="3" t="str" cm="1">
        <f t="array" ref="C6135">_xlfn.IFS(LEFT(A6135,1)="1","1+2 kvartal",LEFT(A6135,1)="2","1+2 kvartal",LEFT(A6135,1)="3","3+4 kvartal",LEFT(A6135,1)="4","3+4 kvartal")</f>
        <v>1+2 kvartal</v>
      </c>
      <c r="D6135" s="3" t="s">
        <v>104</v>
      </c>
      <c r="E6135" s="3" t="s">
        <v>36</v>
      </c>
      <c r="F6135" s="4">
        <v>1134</v>
      </c>
      <c r="G6135" s="14">
        <v>5.7</v>
      </c>
    </row>
    <row r="6136" spans="1:7" x14ac:dyDescent="0.25">
      <c r="A6136" s="3" t="s">
        <v>192</v>
      </c>
      <c r="B6136" s="3">
        <f t="shared" si="95"/>
        <v>2025</v>
      </c>
      <c r="C6136" s="3" t="str" cm="1">
        <f t="array" ref="C6136">_xlfn.IFS(LEFT(A6136,1)="1","1+2 kvartal",LEFT(A6136,1)="2","1+2 kvartal",LEFT(A6136,1)="3","3+4 kvartal",LEFT(A6136,1)="4","3+4 kvartal")</f>
        <v>1+2 kvartal</v>
      </c>
      <c r="D6136" s="3" t="s">
        <v>104</v>
      </c>
      <c r="E6136" s="3" t="s">
        <v>37</v>
      </c>
      <c r="F6136" s="4">
        <v>4067</v>
      </c>
      <c r="G6136" s="14">
        <v>7.2</v>
      </c>
    </row>
    <row r="6137" spans="1:7" x14ac:dyDescent="0.25">
      <c r="A6137" s="3" t="s">
        <v>192</v>
      </c>
      <c r="B6137" s="3">
        <f t="shared" si="95"/>
        <v>2025</v>
      </c>
      <c r="C6137" s="3" t="str" cm="1">
        <f t="array" ref="C6137">_xlfn.IFS(LEFT(A6137,1)="1","1+2 kvartal",LEFT(A6137,1)="2","1+2 kvartal",LEFT(A6137,1)="3","3+4 kvartal",LEFT(A6137,1)="4","3+4 kvartal")</f>
        <v>1+2 kvartal</v>
      </c>
      <c r="D6137" s="3" t="s">
        <v>104</v>
      </c>
      <c r="E6137" s="3" t="s">
        <v>38</v>
      </c>
      <c r="F6137" s="4">
        <v>1631</v>
      </c>
      <c r="G6137" s="14">
        <v>4.5999999999999996</v>
      </c>
    </row>
    <row r="6138" spans="1:7" x14ac:dyDescent="0.25">
      <c r="A6138" s="3" t="s">
        <v>192</v>
      </c>
      <c r="B6138" s="3">
        <f t="shared" si="95"/>
        <v>2025</v>
      </c>
      <c r="C6138" s="3" t="str" cm="1">
        <f t="array" ref="C6138">_xlfn.IFS(LEFT(A6138,1)="1","1+2 kvartal",LEFT(A6138,1)="2","1+2 kvartal",LEFT(A6138,1)="3","3+4 kvartal",LEFT(A6138,1)="4","3+4 kvartal")</f>
        <v>1+2 kvartal</v>
      </c>
      <c r="D6138" s="3" t="s">
        <v>104</v>
      </c>
      <c r="E6138" s="3" t="s">
        <v>39</v>
      </c>
      <c r="F6138" s="4">
        <v>3222</v>
      </c>
      <c r="G6138" s="14">
        <v>8.4</v>
      </c>
    </row>
    <row r="6139" spans="1:7" x14ac:dyDescent="0.25">
      <c r="A6139" s="3" t="s">
        <v>192</v>
      </c>
      <c r="B6139" s="3">
        <f t="shared" si="95"/>
        <v>2025</v>
      </c>
      <c r="C6139" s="3" t="str" cm="1">
        <f t="array" ref="C6139">_xlfn.IFS(LEFT(A6139,1)="1","1+2 kvartal",LEFT(A6139,1)="2","1+2 kvartal",LEFT(A6139,1)="3","3+4 kvartal",LEFT(A6139,1)="4","3+4 kvartal")</f>
        <v>1+2 kvartal</v>
      </c>
      <c r="D6139" s="3" t="s">
        <v>104</v>
      </c>
      <c r="E6139" s="3" t="s">
        <v>40</v>
      </c>
      <c r="F6139" s="4">
        <v>3525</v>
      </c>
      <c r="G6139" s="14">
        <v>7.5</v>
      </c>
    </row>
    <row r="6140" spans="1:7" x14ac:dyDescent="0.25">
      <c r="A6140" s="3" t="s">
        <v>192</v>
      </c>
      <c r="B6140" s="3">
        <f t="shared" si="95"/>
        <v>2025</v>
      </c>
      <c r="C6140" s="3" t="str" cm="1">
        <f t="array" ref="C6140">_xlfn.IFS(LEFT(A6140,1)="1","1+2 kvartal",LEFT(A6140,1)="2","1+2 kvartal",LEFT(A6140,1)="3","3+4 kvartal",LEFT(A6140,1)="4","3+4 kvartal")</f>
        <v>1+2 kvartal</v>
      </c>
      <c r="D6140" s="3" t="s">
        <v>104</v>
      </c>
      <c r="E6140" s="3" t="s">
        <v>41</v>
      </c>
      <c r="F6140" s="4">
        <v>2356</v>
      </c>
      <c r="G6140" s="14">
        <v>6.4</v>
      </c>
    </row>
    <row r="6141" spans="1:7" x14ac:dyDescent="0.25">
      <c r="A6141" s="3" t="s">
        <v>192</v>
      </c>
      <c r="B6141" s="3">
        <f t="shared" si="95"/>
        <v>2025</v>
      </c>
      <c r="C6141" s="3" t="str" cm="1">
        <f t="array" ref="C6141">_xlfn.IFS(LEFT(A6141,1)="1","1+2 kvartal",LEFT(A6141,1)="2","1+2 kvartal",LEFT(A6141,1)="3","3+4 kvartal",LEFT(A6141,1)="4","3+4 kvartal")</f>
        <v>1+2 kvartal</v>
      </c>
      <c r="D6141" s="3" t="s">
        <v>104</v>
      </c>
      <c r="E6141" s="3" t="s">
        <v>42</v>
      </c>
      <c r="F6141" s="4">
        <v>4821</v>
      </c>
      <c r="G6141" s="14">
        <v>7.6</v>
      </c>
    </row>
    <row r="6142" spans="1:7" x14ac:dyDescent="0.25">
      <c r="A6142" s="3" t="s">
        <v>192</v>
      </c>
      <c r="B6142" s="3">
        <f t="shared" si="95"/>
        <v>2025</v>
      </c>
      <c r="C6142" s="3" t="str" cm="1">
        <f t="array" ref="C6142">_xlfn.IFS(LEFT(A6142,1)="1","1+2 kvartal",LEFT(A6142,1)="2","1+2 kvartal",LEFT(A6142,1)="3","3+4 kvartal",LEFT(A6142,1)="4","3+4 kvartal")</f>
        <v>1+2 kvartal</v>
      </c>
      <c r="D6142" s="3" t="s">
        <v>104</v>
      </c>
      <c r="E6142" s="3" t="s">
        <v>43</v>
      </c>
      <c r="F6142" s="4">
        <v>2130</v>
      </c>
      <c r="G6142" s="14">
        <v>6.1</v>
      </c>
    </row>
    <row r="6143" spans="1:7" x14ac:dyDescent="0.25">
      <c r="A6143" s="3" t="s">
        <v>192</v>
      </c>
      <c r="B6143" s="3">
        <f t="shared" si="95"/>
        <v>2025</v>
      </c>
      <c r="C6143" s="3" t="str" cm="1">
        <f t="array" ref="C6143">_xlfn.IFS(LEFT(A6143,1)="1","1+2 kvartal",LEFT(A6143,1)="2","1+2 kvartal",LEFT(A6143,1)="3","3+4 kvartal",LEFT(A6143,1)="4","3+4 kvartal")</f>
        <v>1+2 kvartal</v>
      </c>
      <c r="D6143" s="3" t="s">
        <v>104</v>
      </c>
      <c r="E6143" s="3" t="s">
        <v>44</v>
      </c>
      <c r="F6143" s="4">
        <v>2368</v>
      </c>
      <c r="G6143" s="4">
        <v>6</v>
      </c>
    </row>
    <row r="6144" spans="1:7" x14ac:dyDescent="0.25">
      <c r="A6144" s="3" t="s">
        <v>192</v>
      </c>
      <c r="B6144" s="3">
        <f t="shared" si="95"/>
        <v>2025</v>
      </c>
      <c r="C6144" s="3" t="str" cm="1">
        <f t="array" ref="C6144">_xlfn.IFS(LEFT(A6144,1)="1","1+2 kvartal",LEFT(A6144,1)="2","1+2 kvartal",LEFT(A6144,1)="3","3+4 kvartal",LEFT(A6144,1)="4","3+4 kvartal")</f>
        <v>1+2 kvartal</v>
      </c>
      <c r="D6144" s="3" t="s">
        <v>104</v>
      </c>
      <c r="E6144" s="3" t="s">
        <v>45</v>
      </c>
      <c r="F6144" s="4">
        <v>439</v>
      </c>
      <c r="G6144" s="14">
        <v>3.1</v>
      </c>
    </row>
    <row r="6145" spans="1:7" x14ac:dyDescent="0.25">
      <c r="A6145" s="3" t="s">
        <v>192</v>
      </c>
      <c r="B6145" s="3">
        <f t="shared" si="95"/>
        <v>2025</v>
      </c>
      <c r="C6145" s="3" t="str" cm="1">
        <f t="array" ref="C6145">_xlfn.IFS(LEFT(A6145,1)="1","1+2 kvartal",LEFT(A6145,1)="2","1+2 kvartal",LEFT(A6145,1)="3","3+4 kvartal",LEFT(A6145,1)="4","3+4 kvartal")</f>
        <v>1+2 kvartal</v>
      </c>
      <c r="D6145" s="3" t="s">
        <v>104</v>
      </c>
      <c r="E6145" s="3" t="s">
        <v>46</v>
      </c>
      <c r="F6145" s="4">
        <v>1786</v>
      </c>
      <c r="G6145" s="14">
        <v>6.6</v>
      </c>
    </row>
    <row r="6146" spans="1:7" x14ac:dyDescent="0.25">
      <c r="A6146" s="3" t="s">
        <v>192</v>
      </c>
      <c r="B6146" s="3">
        <f t="shared" si="95"/>
        <v>2025</v>
      </c>
      <c r="C6146" s="3" t="str" cm="1">
        <f t="array" ref="C6146">_xlfn.IFS(LEFT(A6146,1)="1","1+2 kvartal",LEFT(A6146,1)="2","1+2 kvartal",LEFT(A6146,1)="3","3+4 kvartal",LEFT(A6146,1)="4","3+4 kvartal")</f>
        <v>1+2 kvartal</v>
      </c>
      <c r="D6146" s="3" t="s">
        <v>104</v>
      </c>
      <c r="E6146" s="3" t="s">
        <v>47</v>
      </c>
      <c r="F6146" s="4">
        <v>1156</v>
      </c>
      <c r="G6146" s="14">
        <v>7.1</v>
      </c>
    </row>
    <row r="6147" spans="1:7" x14ac:dyDescent="0.25">
      <c r="A6147" s="3" t="s">
        <v>192</v>
      </c>
      <c r="B6147" s="3">
        <f t="shared" si="95"/>
        <v>2025</v>
      </c>
      <c r="C6147" s="3" t="str" cm="1">
        <f t="array" ref="C6147">_xlfn.IFS(LEFT(A6147,1)="1","1+2 kvartal",LEFT(A6147,1)="2","1+2 kvartal",LEFT(A6147,1)="3","3+4 kvartal",LEFT(A6147,1)="4","3+4 kvartal")</f>
        <v>1+2 kvartal</v>
      </c>
      <c r="D6147" s="3" t="s">
        <v>104</v>
      </c>
      <c r="E6147" s="3" t="s">
        <v>48</v>
      </c>
      <c r="F6147" s="4">
        <v>1765</v>
      </c>
      <c r="G6147" s="14">
        <v>7.8</v>
      </c>
    </row>
    <row r="6148" spans="1:7" x14ac:dyDescent="0.25">
      <c r="A6148" s="3" t="s">
        <v>192</v>
      </c>
      <c r="B6148" s="3">
        <f t="shared" ref="B6148:B6211" si="96">VALUE(RIGHT(A6148,4))</f>
        <v>2025</v>
      </c>
      <c r="C6148" s="3" t="str" cm="1">
        <f t="array" ref="C6148">_xlfn.IFS(LEFT(A6148,1)="1","1+2 kvartal",LEFT(A6148,1)="2","1+2 kvartal",LEFT(A6148,1)="3","3+4 kvartal",LEFT(A6148,1)="4","3+4 kvartal")</f>
        <v>1+2 kvartal</v>
      </c>
      <c r="D6148" s="3" t="s">
        <v>104</v>
      </c>
      <c r="E6148" s="3" t="s">
        <v>49</v>
      </c>
      <c r="F6148" s="4">
        <v>3146</v>
      </c>
      <c r="G6148" s="14">
        <v>10.6</v>
      </c>
    </row>
    <row r="6149" spans="1:7" x14ac:dyDescent="0.25">
      <c r="A6149" s="3" t="s">
        <v>192</v>
      </c>
      <c r="B6149" s="3">
        <f t="shared" si="96"/>
        <v>2025</v>
      </c>
      <c r="C6149" s="3" t="str" cm="1">
        <f t="array" ref="C6149">_xlfn.IFS(LEFT(A6149,1)="1","1+2 kvartal",LEFT(A6149,1)="2","1+2 kvartal",LEFT(A6149,1)="3","3+4 kvartal",LEFT(A6149,1)="4","3+4 kvartal")</f>
        <v>1+2 kvartal</v>
      </c>
      <c r="D6149" s="3" t="s">
        <v>104</v>
      </c>
      <c r="E6149" s="3" t="s">
        <v>50</v>
      </c>
      <c r="F6149" s="4">
        <v>1171</v>
      </c>
      <c r="G6149" s="14">
        <v>8.1999999999999993</v>
      </c>
    </row>
    <row r="6150" spans="1:7" x14ac:dyDescent="0.25">
      <c r="A6150" s="3" t="s">
        <v>192</v>
      </c>
      <c r="B6150" s="3">
        <f t="shared" si="96"/>
        <v>2025</v>
      </c>
      <c r="C6150" s="3" t="str" cm="1">
        <f t="array" ref="C6150">_xlfn.IFS(LEFT(A6150,1)="1","1+2 kvartal",LEFT(A6150,1)="2","1+2 kvartal",LEFT(A6150,1)="3","3+4 kvartal",LEFT(A6150,1)="4","3+4 kvartal")</f>
        <v>1+2 kvartal</v>
      </c>
      <c r="D6150" s="3" t="s">
        <v>104</v>
      </c>
      <c r="E6150" s="3" t="s">
        <v>51</v>
      </c>
      <c r="F6150" s="4">
        <v>3852</v>
      </c>
      <c r="G6150" s="14">
        <v>6.2</v>
      </c>
    </row>
    <row r="6151" spans="1:7" x14ac:dyDescent="0.25">
      <c r="A6151" s="3" t="s">
        <v>192</v>
      </c>
      <c r="B6151" s="3">
        <f t="shared" si="96"/>
        <v>2025</v>
      </c>
      <c r="C6151" s="3" t="str" cm="1">
        <f t="array" ref="C6151">_xlfn.IFS(LEFT(A6151,1)="1","1+2 kvartal",LEFT(A6151,1)="2","1+2 kvartal",LEFT(A6151,1)="3","3+4 kvartal",LEFT(A6151,1)="4","3+4 kvartal")</f>
        <v>1+2 kvartal</v>
      </c>
      <c r="D6151" s="3" t="s">
        <v>104</v>
      </c>
      <c r="E6151" s="3" t="s">
        <v>52</v>
      </c>
      <c r="F6151" s="4">
        <v>17814</v>
      </c>
      <c r="G6151" s="14">
        <v>3.5</v>
      </c>
    </row>
    <row r="6152" spans="1:7" x14ac:dyDescent="0.25">
      <c r="A6152" s="3" t="s">
        <v>192</v>
      </c>
      <c r="B6152" s="3">
        <f t="shared" si="96"/>
        <v>2025</v>
      </c>
      <c r="C6152" s="3" t="str" cm="1">
        <f t="array" ref="C6152">_xlfn.IFS(LEFT(A6152,1)="1","1+2 kvartal",LEFT(A6152,1)="2","1+2 kvartal",LEFT(A6152,1)="3","3+4 kvartal",LEFT(A6152,1)="4","3+4 kvartal")</f>
        <v>1+2 kvartal</v>
      </c>
      <c r="D6152" s="3" t="s">
        <v>104</v>
      </c>
      <c r="E6152" s="3" t="s">
        <v>53</v>
      </c>
      <c r="F6152" s="4">
        <v>2635</v>
      </c>
      <c r="G6152" s="14">
        <v>6.5</v>
      </c>
    </row>
    <row r="6153" spans="1:7" x14ac:dyDescent="0.25">
      <c r="A6153" s="3" t="s">
        <v>192</v>
      </c>
      <c r="B6153" s="3">
        <f t="shared" si="96"/>
        <v>2025</v>
      </c>
      <c r="C6153" s="3" t="str" cm="1">
        <f t="array" ref="C6153">_xlfn.IFS(LEFT(A6153,1)="1","1+2 kvartal",LEFT(A6153,1)="2","1+2 kvartal",LEFT(A6153,1)="3","3+4 kvartal",LEFT(A6153,1)="4","3+4 kvartal")</f>
        <v>1+2 kvartal</v>
      </c>
      <c r="D6153" s="3" t="s">
        <v>104</v>
      </c>
      <c r="E6153" s="3" t="s">
        <v>54</v>
      </c>
      <c r="F6153" s="4">
        <v>755</v>
      </c>
      <c r="G6153" s="14">
        <v>11.6</v>
      </c>
    </row>
    <row r="6154" spans="1:7" x14ac:dyDescent="0.25">
      <c r="A6154" s="3" t="s">
        <v>192</v>
      </c>
      <c r="B6154" s="3">
        <f t="shared" si="96"/>
        <v>2025</v>
      </c>
      <c r="C6154" s="3" t="str" cm="1">
        <f t="array" ref="C6154">_xlfn.IFS(LEFT(A6154,1)="1","1+2 kvartal",LEFT(A6154,1)="2","1+2 kvartal",LEFT(A6154,1)="3","3+4 kvartal",LEFT(A6154,1)="4","3+4 kvartal")</f>
        <v>1+2 kvartal</v>
      </c>
      <c r="D6154" s="3" t="s">
        <v>104</v>
      </c>
      <c r="E6154" s="3" t="s">
        <v>55</v>
      </c>
      <c r="F6154" s="4">
        <v>981</v>
      </c>
      <c r="G6154" s="14">
        <v>5.4</v>
      </c>
    </row>
    <row r="6155" spans="1:7" x14ac:dyDescent="0.25">
      <c r="A6155" s="3" t="s">
        <v>192</v>
      </c>
      <c r="B6155" s="3">
        <f t="shared" si="96"/>
        <v>2025</v>
      </c>
      <c r="C6155" s="3" t="str" cm="1">
        <f t="array" ref="C6155">_xlfn.IFS(LEFT(A6155,1)="1","1+2 kvartal",LEFT(A6155,1)="2","1+2 kvartal",LEFT(A6155,1)="3","3+4 kvartal",LEFT(A6155,1)="4","3+4 kvartal")</f>
        <v>1+2 kvartal</v>
      </c>
      <c r="D6155" s="3" t="s">
        <v>104</v>
      </c>
      <c r="E6155" s="3" t="s">
        <v>56</v>
      </c>
      <c r="F6155" s="4">
        <v>1036</v>
      </c>
      <c r="G6155" s="14">
        <v>9.3000000000000007</v>
      </c>
    </row>
    <row r="6156" spans="1:7" x14ac:dyDescent="0.25">
      <c r="A6156" s="3" t="s">
        <v>192</v>
      </c>
      <c r="B6156" s="3">
        <f t="shared" si="96"/>
        <v>2025</v>
      </c>
      <c r="C6156" s="3" t="str" cm="1">
        <f t="array" ref="C6156">_xlfn.IFS(LEFT(A6156,1)="1","1+2 kvartal",LEFT(A6156,1)="2","1+2 kvartal",LEFT(A6156,1)="3","3+4 kvartal",LEFT(A6156,1)="4","3+4 kvartal")</f>
        <v>1+2 kvartal</v>
      </c>
      <c r="D6156" s="3" t="s">
        <v>104</v>
      </c>
      <c r="E6156" s="3" t="s">
        <v>57</v>
      </c>
      <c r="F6156" s="4">
        <v>3399</v>
      </c>
      <c r="G6156" s="14">
        <v>14.8</v>
      </c>
    </row>
    <row r="6157" spans="1:7" x14ac:dyDescent="0.25">
      <c r="A6157" s="3" t="s">
        <v>192</v>
      </c>
      <c r="B6157" s="3">
        <f t="shared" si="96"/>
        <v>2025</v>
      </c>
      <c r="C6157" s="3" t="str" cm="1">
        <f t="array" ref="C6157">_xlfn.IFS(LEFT(A6157,1)="1","1+2 kvartal",LEFT(A6157,1)="2","1+2 kvartal",LEFT(A6157,1)="3","3+4 kvartal",LEFT(A6157,1)="4","3+4 kvartal")</f>
        <v>1+2 kvartal</v>
      </c>
      <c r="D6157" s="3" t="s">
        <v>104</v>
      </c>
      <c r="E6157" s="3" t="s">
        <v>58</v>
      </c>
      <c r="F6157" s="4">
        <v>1289</v>
      </c>
      <c r="G6157" s="14">
        <v>3.4</v>
      </c>
    </row>
    <row r="6158" spans="1:7" x14ac:dyDescent="0.25">
      <c r="A6158" s="3" t="s">
        <v>192</v>
      </c>
      <c r="B6158" s="3">
        <f t="shared" si="96"/>
        <v>2025</v>
      </c>
      <c r="C6158" s="3" t="str" cm="1">
        <f t="array" ref="C6158">_xlfn.IFS(LEFT(A6158,1)="1","1+2 kvartal",LEFT(A6158,1)="2","1+2 kvartal",LEFT(A6158,1)="3","3+4 kvartal",LEFT(A6158,1)="4","3+4 kvartal")</f>
        <v>1+2 kvartal</v>
      </c>
      <c r="D6158" s="3" t="s">
        <v>104</v>
      </c>
      <c r="E6158" s="3" t="s">
        <v>59</v>
      </c>
      <c r="F6158" s="4">
        <v>81</v>
      </c>
      <c r="G6158" s="14">
        <v>9.3000000000000007</v>
      </c>
    </row>
    <row r="6159" spans="1:7" x14ac:dyDescent="0.25">
      <c r="A6159" s="3" t="s">
        <v>192</v>
      </c>
      <c r="B6159" s="3">
        <f t="shared" si="96"/>
        <v>2025</v>
      </c>
      <c r="C6159" s="3" t="str" cm="1">
        <f t="array" ref="C6159">_xlfn.IFS(LEFT(A6159,1)="1","1+2 kvartal",LEFT(A6159,1)="2","1+2 kvartal",LEFT(A6159,1)="3","3+4 kvartal",LEFT(A6159,1)="4","3+4 kvartal")</f>
        <v>1+2 kvartal</v>
      </c>
      <c r="D6159" s="3" t="s">
        <v>104</v>
      </c>
      <c r="E6159" s="3" t="s">
        <v>60</v>
      </c>
      <c r="F6159" s="4">
        <v>1984</v>
      </c>
      <c r="G6159" s="14">
        <v>7.8</v>
      </c>
    </row>
    <row r="6160" spans="1:7" x14ac:dyDescent="0.25">
      <c r="A6160" s="3" t="s">
        <v>192</v>
      </c>
      <c r="B6160" s="3">
        <f t="shared" si="96"/>
        <v>2025</v>
      </c>
      <c r="C6160" s="3" t="str" cm="1">
        <f t="array" ref="C6160">_xlfn.IFS(LEFT(A6160,1)="1","1+2 kvartal",LEFT(A6160,1)="2","1+2 kvartal",LEFT(A6160,1)="3","3+4 kvartal",LEFT(A6160,1)="4","3+4 kvartal")</f>
        <v>1+2 kvartal</v>
      </c>
      <c r="D6160" s="3" t="s">
        <v>104</v>
      </c>
      <c r="E6160" s="3" t="s">
        <v>61</v>
      </c>
      <c r="F6160" s="4">
        <v>1593</v>
      </c>
      <c r="G6160" s="14">
        <v>6.5</v>
      </c>
    </row>
    <row r="6161" spans="1:7" x14ac:dyDescent="0.25">
      <c r="A6161" s="3" t="s">
        <v>192</v>
      </c>
      <c r="B6161" s="3">
        <f t="shared" si="96"/>
        <v>2025</v>
      </c>
      <c r="C6161" s="3" t="str" cm="1">
        <f t="array" ref="C6161">_xlfn.IFS(LEFT(A6161,1)="1","1+2 kvartal",LEFT(A6161,1)="2","1+2 kvartal",LEFT(A6161,1)="3","3+4 kvartal",LEFT(A6161,1)="4","3+4 kvartal")</f>
        <v>1+2 kvartal</v>
      </c>
      <c r="D6161" s="3" t="s">
        <v>104</v>
      </c>
      <c r="E6161" s="3" t="s">
        <v>62</v>
      </c>
      <c r="F6161" s="4">
        <v>1119</v>
      </c>
      <c r="G6161" s="14">
        <v>9.6999999999999993</v>
      </c>
    </row>
    <row r="6162" spans="1:7" x14ac:dyDescent="0.25">
      <c r="A6162" s="3" t="s">
        <v>192</v>
      </c>
      <c r="B6162" s="3">
        <f t="shared" si="96"/>
        <v>2025</v>
      </c>
      <c r="C6162" s="3" t="str" cm="1">
        <f t="array" ref="C6162">_xlfn.IFS(LEFT(A6162,1)="1","1+2 kvartal",LEFT(A6162,1)="2","1+2 kvartal",LEFT(A6162,1)="3","3+4 kvartal",LEFT(A6162,1)="4","3+4 kvartal")</f>
        <v>1+2 kvartal</v>
      </c>
      <c r="D6162" s="3" t="s">
        <v>104</v>
      </c>
      <c r="E6162" s="3" t="s">
        <v>63</v>
      </c>
      <c r="F6162" s="4">
        <v>2156</v>
      </c>
      <c r="G6162" s="14">
        <v>9.6999999999999993</v>
      </c>
    </row>
    <row r="6163" spans="1:7" x14ac:dyDescent="0.25">
      <c r="A6163" s="3" t="s">
        <v>192</v>
      </c>
      <c r="B6163" s="3">
        <f t="shared" si="96"/>
        <v>2025</v>
      </c>
      <c r="C6163" s="3" t="str" cm="1">
        <f t="array" ref="C6163">_xlfn.IFS(LEFT(A6163,1)="1","1+2 kvartal",LEFT(A6163,1)="2","1+2 kvartal",LEFT(A6163,1)="3","3+4 kvartal",LEFT(A6163,1)="4","3+4 kvartal")</f>
        <v>1+2 kvartal</v>
      </c>
      <c r="D6163" s="3" t="s">
        <v>104</v>
      </c>
      <c r="E6163" s="3" t="s">
        <v>64</v>
      </c>
      <c r="F6163" s="4">
        <v>1458</v>
      </c>
      <c r="G6163" s="14">
        <v>8.1</v>
      </c>
    </row>
    <row r="6164" spans="1:7" x14ac:dyDescent="0.25">
      <c r="A6164" s="3" t="s">
        <v>192</v>
      </c>
      <c r="B6164" s="3">
        <f t="shared" si="96"/>
        <v>2025</v>
      </c>
      <c r="C6164" s="3" t="str" cm="1">
        <f t="array" ref="C6164">_xlfn.IFS(LEFT(A6164,1)="1","1+2 kvartal",LEFT(A6164,1)="2","1+2 kvartal",LEFT(A6164,1)="3","3+4 kvartal",LEFT(A6164,1)="4","3+4 kvartal")</f>
        <v>1+2 kvartal</v>
      </c>
      <c r="D6164" s="3" t="s">
        <v>104</v>
      </c>
      <c r="E6164" s="3" t="s">
        <v>65</v>
      </c>
      <c r="F6164" s="4">
        <v>1908</v>
      </c>
      <c r="G6164" s="14">
        <v>9.6999999999999993</v>
      </c>
    </row>
    <row r="6165" spans="1:7" x14ac:dyDescent="0.25">
      <c r="A6165" s="3" t="s">
        <v>192</v>
      </c>
      <c r="B6165" s="3">
        <f t="shared" si="96"/>
        <v>2025</v>
      </c>
      <c r="C6165" s="3" t="str" cm="1">
        <f t="array" ref="C6165">_xlfn.IFS(LEFT(A6165,1)="1","1+2 kvartal",LEFT(A6165,1)="2","1+2 kvartal",LEFT(A6165,1)="3","3+4 kvartal",LEFT(A6165,1)="4","3+4 kvartal")</f>
        <v>1+2 kvartal</v>
      </c>
      <c r="D6165" s="3" t="s">
        <v>104</v>
      </c>
      <c r="E6165" s="3" t="s">
        <v>66</v>
      </c>
      <c r="F6165" s="4">
        <v>3997</v>
      </c>
      <c r="G6165" s="14">
        <v>7.4</v>
      </c>
    </row>
    <row r="6166" spans="1:7" x14ac:dyDescent="0.25">
      <c r="A6166" s="3" t="s">
        <v>192</v>
      </c>
      <c r="B6166" s="3">
        <f t="shared" si="96"/>
        <v>2025</v>
      </c>
      <c r="C6166" s="3" t="str" cm="1">
        <f t="array" ref="C6166">_xlfn.IFS(LEFT(A6166,1)="1","1+2 kvartal",LEFT(A6166,1)="2","1+2 kvartal",LEFT(A6166,1)="3","3+4 kvartal",LEFT(A6166,1)="4","3+4 kvartal")</f>
        <v>1+2 kvartal</v>
      </c>
      <c r="D6166" s="3" t="s">
        <v>104</v>
      </c>
      <c r="E6166" s="3" t="s">
        <v>67</v>
      </c>
      <c r="F6166" s="4">
        <v>931</v>
      </c>
      <c r="G6166" s="14">
        <v>6.5</v>
      </c>
    </row>
    <row r="6167" spans="1:7" x14ac:dyDescent="0.25">
      <c r="A6167" s="3" t="s">
        <v>192</v>
      </c>
      <c r="B6167" s="3">
        <f t="shared" si="96"/>
        <v>2025</v>
      </c>
      <c r="C6167" s="3" t="str" cm="1">
        <f t="array" ref="C6167">_xlfn.IFS(LEFT(A6167,1)="1","1+2 kvartal",LEFT(A6167,1)="2","1+2 kvartal",LEFT(A6167,1)="3","3+4 kvartal",LEFT(A6167,1)="4","3+4 kvartal")</f>
        <v>1+2 kvartal</v>
      </c>
      <c r="D6167" s="3" t="s">
        <v>104</v>
      </c>
      <c r="E6167" s="3" t="s">
        <v>68</v>
      </c>
      <c r="F6167" s="4">
        <v>10454</v>
      </c>
      <c r="G6167" s="14">
        <v>7.3</v>
      </c>
    </row>
    <row r="6168" spans="1:7" x14ac:dyDescent="0.25">
      <c r="A6168" s="3" t="s">
        <v>192</v>
      </c>
      <c r="B6168" s="3">
        <f t="shared" si="96"/>
        <v>2025</v>
      </c>
      <c r="C6168" s="3" t="str" cm="1">
        <f t="array" ref="C6168">_xlfn.IFS(LEFT(A6168,1)="1","1+2 kvartal",LEFT(A6168,1)="2","1+2 kvartal",LEFT(A6168,1)="3","3+4 kvartal",LEFT(A6168,1)="4","3+4 kvartal")</f>
        <v>1+2 kvartal</v>
      </c>
      <c r="D6168" s="3" t="s">
        <v>104</v>
      </c>
      <c r="E6168" s="3" t="s">
        <v>69</v>
      </c>
      <c r="F6168" s="4">
        <v>2112</v>
      </c>
      <c r="G6168" s="14">
        <v>11.5</v>
      </c>
    </row>
    <row r="6169" spans="1:7" x14ac:dyDescent="0.25">
      <c r="A6169" s="3" t="s">
        <v>192</v>
      </c>
      <c r="B6169" s="3">
        <f t="shared" si="96"/>
        <v>2025</v>
      </c>
      <c r="C6169" s="3" t="str" cm="1">
        <f t="array" ref="C6169">_xlfn.IFS(LEFT(A6169,1)="1","1+2 kvartal",LEFT(A6169,1)="2","1+2 kvartal",LEFT(A6169,1)="3","3+4 kvartal",LEFT(A6169,1)="4","3+4 kvartal")</f>
        <v>1+2 kvartal</v>
      </c>
      <c r="D6169" s="3" t="s">
        <v>104</v>
      </c>
      <c r="E6169" s="3" t="s">
        <v>70</v>
      </c>
      <c r="F6169" s="4">
        <v>5285</v>
      </c>
      <c r="G6169" s="14">
        <v>8.1999999999999993</v>
      </c>
    </row>
    <row r="6170" spans="1:7" x14ac:dyDescent="0.25">
      <c r="A6170" s="3" t="s">
        <v>192</v>
      </c>
      <c r="B6170" s="3">
        <f t="shared" si="96"/>
        <v>2025</v>
      </c>
      <c r="C6170" s="3" t="str" cm="1">
        <f t="array" ref="C6170">_xlfn.IFS(LEFT(A6170,1)="1","1+2 kvartal",LEFT(A6170,1)="2","1+2 kvartal",LEFT(A6170,1)="3","3+4 kvartal",LEFT(A6170,1)="4","3+4 kvartal")</f>
        <v>1+2 kvartal</v>
      </c>
      <c r="D6170" s="3" t="s">
        <v>104</v>
      </c>
      <c r="E6170" s="3" t="s">
        <v>71</v>
      </c>
      <c r="F6170" s="4">
        <v>939</v>
      </c>
      <c r="G6170" s="4">
        <v>5</v>
      </c>
    </row>
    <row r="6171" spans="1:7" x14ac:dyDescent="0.25">
      <c r="A6171" s="3" t="s">
        <v>192</v>
      </c>
      <c r="B6171" s="3">
        <f t="shared" si="96"/>
        <v>2025</v>
      </c>
      <c r="C6171" s="3" t="str" cm="1">
        <f t="array" ref="C6171">_xlfn.IFS(LEFT(A6171,1)="1","1+2 kvartal",LEFT(A6171,1)="2","1+2 kvartal",LEFT(A6171,1)="3","3+4 kvartal",LEFT(A6171,1)="4","3+4 kvartal")</f>
        <v>1+2 kvartal</v>
      </c>
      <c r="D6171" s="3" t="s">
        <v>104</v>
      </c>
      <c r="E6171" s="3" t="s">
        <v>72</v>
      </c>
      <c r="F6171" s="4">
        <v>2494</v>
      </c>
      <c r="G6171" s="14">
        <v>7.3</v>
      </c>
    </row>
    <row r="6172" spans="1:7" x14ac:dyDescent="0.25">
      <c r="A6172" s="3" t="s">
        <v>192</v>
      </c>
      <c r="B6172" s="3">
        <f t="shared" si="96"/>
        <v>2025</v>
      </c>
      <c r="C6172" s="3" t="str" cm="1">
        <f t="array" ref="C6172">_xlfn.IFS(LEFT(A6172,1)="1","1+2 kvartal",LEFT(A6172,1)="2","1+2 kvartal",LEFT(A6172,1)="3","3+4 kvartal",LEFT(A6172,1)="4","3+4 kvartal")</f>
        <v>1+2 kvartal</v>
      </c>
      <c r="D6172" s="3" t="s">
        <v>104</v>
      </c>
      <c r="E6172" s="3" t="s">
        <v>73</v>
      </c>
      <c r="F6172" s="4">
        <v>1527</v>
      </c>
      <c r="G6172" s="14">
        <v>6.4</v>
      </c>
    </row>
    <row r="6173" spans="1:7" x14ac:dyDescent="0.25">
      <c r="A6173" s="3" t="s">
        <v>192</v>
      </c>
      <c r="B6173" s="3">
        <f t="shared" si="96"/>
        <v>2025</v>
      </c>
      <c r="C6173" s="3" t="str" cm="1">
        <f t="array" ref="C6173">_xlfn.IFS(LEFT(A6173,1)="1","1+2 kvartal",LEFT(A6173,1)="2","1+2 kvartal",LEFT(A6173,1)="3","3+4 kvartal",LEFT(A6173,1)="4","3+4 kvartal")</f>
        <v>1+2 kvartal</v>
      </c>
      <c r="D6173" s="3" t="s">
        <v>104</v>
      </c>
      <c r="E6173" s="3" t="s">
        <v>74</v>
      </c>
      <c r="F6173" s="4">
        <v>3299</v>
      </c>
      <c r="G6173" s="14">
        <v>5.6</v>
      </c>
    </row>
    <row r="6174" spans="1:7" x14ac:dyDescent="0.25">
      <c r="A6174" s="3" t="s">
        <v>192</v>
      </c>
      <c r="B6174" s="3">
        <f t="shared" si="96"/>
        <v>2025</v>
      </c>
      <c r="C6174" s="3" t="str" cm="1">
        <f t="array" ref="C6174">_xlfn.IFS(LEFT(A6174,1)="1","1+2 kvartal",LEFT(A6174,1)="2","1+2 kvartal",LEFT(A6174,1)="3","3+4 kvartal",LEFT(A6174,1)="4","3+4 kvartal")</f>
        <v>1+2 kvartal</v>
      </c>
      <c r="D6174" s="3" t="s">
        <v>104</v>
      </c>
      <c r="E6174" s="3" t="s">
        <v>75</v>
      </c>
      <c r="F6174" s="4">
        <v>1219</v>
      </c>
      <c r="G6174" s="14">
        <v>3.6</v>
      </c>
    </row>
    <row r="6175" spans="1:7" x14ac:dyDescent="0.25">
      <c r="A6175" s="3" t="s">
        <v>192</v>
      </c>
      <c r="B6175" s="3">
        <f t="shared" si="96"/>
        <v>2025</v>
      </c>
      <c r="C6175" s="3" t="str" cm="1">
        <f t="array" ref="C6175">_xlfn.IFS(LEFT(A6175,1)="1","1+2 kvartal",LEFT(A6175,1)="2","1+2 kvartal",LEFT(A6175,1)="3","3+4 kvartal",LEFT(A6175,1)="4","3+4 kvartal")</f>
        <v>1+2 kvartal</v>
      </c>
      <c r="D6175" s="3" t="s">
        <v>104</v>
      </c>
      <c r="E6175" s="3" t="s">
        <v>76</v>
      </c>
      <c r="F6175" s="4">
        <v>1431</v>
      </c>
      <c r="G6175" s="14">
        <v>4.9000000000000004</v>
      </c>
    </row>
    <row r="6176" spans="1:7" x14ac:dyDescent="0.25">
      <c r="A6176" s="3" t="s">
        <v>192</v>
      </c>
      <c r="B6176" s="3">
        <f t="shared" si="96"/>
        <v>2025</v>
      </c>
      <c r="C6176" s="3" t="str" cm="1">
        <f t="array" ref="C6176">_xlfn.IFS(LEFT(A6176,1)="1","1+2 kvartal",LEFT(A6176,1)="2","1+2 kvartal",LEFT(A6176,1)="3","3+4 kvartal",LEFT(A6176,1)="4","3+4 kvartal")</f>
        <v>1+2 kvartal</v>
      </c>
      <c r="D6176" s="3" t="s">
        <v>104</v>
      </c>
      <c r="E6176" s="3" t="s">
        <v>77</v>
      </c>
      <c r="F6176" s="4">
        <v>163</v>
      </c>
      <c r="G6176" s="14">
        <v>8.3000000000000007</v>
      </c>
    </row>
    <row r="6177" spans="1:7" x14ac:dyDescent="0.25">
      <c r="A6177" s="3" t="s">
        <v>192</v>
      </c>
      <c r="B6177" s="3">
        <f t="shared" si="96"/>
        <v>2025</v>
      </c>
      <c r="C6177" s="3" t="str" cm="1">
        <f t="array" ref="C6177">_xlfn.IFS(LEFT(A6177,1)="1","1+2 kvartal",LEFT(A6177,1)="2","1+2 kvartal",LEFT(A6177,1)="3","3+4 kvartal",LEFT(A6177,1)="4","3+4 kvartal")</f>
        <v>1+2 kvartal</v>
      </c>
      <c r="D6177" s="3" t="s">
        <v>104</v>
      </c>
      <c r="E6177" s="3" t="s">
        <v>78</v>
      </c>
      <c r="F6177" s="4">
        <v>3864</v>
      </c>
      <c r="G6177" s="14">
        <v>6.1</v>
      </c>
    </row>
    <row r="6178" spans="1:7" x14ac:dyDescent="0.25">
      <c r="A6178" s="3" t="s">
        <v>192</v>
      </c>
      <c r="B6178" s="3">
        <f t="shared" si="96"/>
        <v>2025</v>
      </c>
      <c r="C6178" s="3" t="str" cm="1">
        <f t="array" ref="C6178">_xlfn.IFS(LEFT(A6178,1)="1","1+2 kvartal",LEFT(A6178,1)="2","1+2 kvartal",LEFT(A6178,1)="3","3+4 kvartal",LEFT(A6178,1)="4","3+4 kvartal")</f>
        <v>1+2 kvartal</v>
      </c>
      <c r="D6178" s="3" t="s">
        <v>104</v>
      </c>
      <c r="E6178" s="3" t="s">
        <v>79</v>
      </c>
      <c r="F6178" s="4">
        <v>1963</v>
      </c>
      <c r="G6178" s="14">
        <v>4.9000000000000004</v>
      </c>
    </row>
    <row r="6179" spans="1:7" x14ac:dyDescent="0.25">
      <c r="A6179" s="3" t="s">
        <v>192</v>
      </c>
      <c r="B6179" s="3">
        <f t="shared" si="96"/>
        <v>2025</v>
      </c>
      <c r="C6179" s="3" t="str" cm="1">
        <f t="array" ref="C6179">_xlfn.IFS(LEFT(A6179,1)="1","1+2 kvartal",LEFT(A6179,1)="2","1+2 kvartal",LEFT(A6179,1)="3","3+4 kvartal",LEFT(A6179,1)="4","3+4 kvartal")</f>
        <v>1+2 kvartal</v>
      </c>
      <c r="D6179" s="3" t="s">
        <v>104</v>
      </c>
      <c r="E6179" s="3" t="s">
        <v>80</v>
      </c>
      <c r="F6179" s="4">
        <v>2402</v>
      </c>
      <c r="G6179" s="14">
        <v>8.9</v>
      </c>
    </row>
    <row r="6180" spans="1:7" x14ac:dyDescent="0.25">
      <c r="A6180" s="3" t="s">
        <v>192</v>
      </c>
      <c r="B6180" s="3">
        <f t="shared" si="96"/>
        <v>2025</v>
      </c>
      <c r="C6180" s="3" t="str" cm="1">
        <f t="array" ref="C6180">_xlfn.IFS(LEFT(A6180,1)="1","1+2 kvartal",LEFT(A6180,1)="2","1+2 kvartal",LEFT(A6180,1)="3","3+4 kvartal",LEFT(A6180,1)="4","3+4 kvartal")</f>
        <v>1+2 kvartal</v>
      </c>
      <c r="D6180" s="3" t="s">
        <v>104</v>
      </c>
      <c r="E6180" s="3" t="s">
        <v>81</v>
      </c>
      <c r="F6180" s="4">
        <v>4396</v>
      </c>
      <c r="G6180" s="14">
        <v>8.6</v>
      </c>
    </row>
    <row r="6181" spans="1:7" x14ac:dyDescent="0.25">
      <c r="A6181" s="3" t="s">
        <v>192</v>
      </c>
      <c r="B6181" s="3">
        <f t="shared" si="96"/>
        <v>2025</v>
      </c>
      <c r="C6181" s="3" t="str" cm="1">
        <f t="array" ref="C6181">_xlfn.IFS(LEFT(A6181,1)="1","1+2 kvartal",LEFT(A6181,1)="2","1+2 kvartal",LEFT(A6181,1)="3","3+4 kvartal",LEFT(A6181,1)="4","3+4 kvartal")</f>
        <v>1+2 kvartal</v>
      </c>
      <c r="D6181" s="3" t="s">
        <v>104</v>
      </c>
      <c r="E6181" s="3" t="s">
        <v>82</v>
      </c>
      <c r="F6181" s="4">
        <v>576</v>
      </c>
      <c r="G6181" s="14">
        <v>3.8</v>
      </c>
    </row>
    <row r="6182" spans="1:7" x14ac:dyDescent="0.25">
      <c r="A6182" s="3" t="s">
        <v>192</v>
      </c>
      <c r="B6182" s="3">
        <f t="shared" si="96"/>
        <v>2025</v>
      </c>
      <c r="C6182" s="3" t="str" cm="1">
        <f t="array" ref="C6182">_xlfn.IFS(LEFT(A6182,1)="1","1+2 kvartal",LEFT(A6182,1)="2","1+2 kvartal",LEFT(A6182,1)="3","3+4 kvartal",LEFT(A6182,1)="4","3+4 kvartal")</f>
        <v>1+2 kvartal</v>
      </c>
      <c r="D6182" s="3" t="s">
        <v>104</v>
      </c>
      <c r="E6182" s="3" t="s">
        <v>83</v>
      </c>
      <c r="F6182" s="4">
        <v>1501</v>
      </c>
      <c r="G6182" s="14">
        <v>7.9</v>
      </c>
    </row>
    <row r="6183" spans="1:7" x14ac:dyDescent="0.25">
      <c r="A6183" s="3" t="s">
        <v>192</v>
      </c>
      <c r="B6183" s="3">
        <f t="shared" si="96"/>
        <v>2025</v>
      </c>
      <c r="C6183" s="3" t="str" cm="1">
        <f t="array" ref="C6183">_xlfn.IFS(LEFT(A6183,1)="1","1+2 kvartal",LEFT(A6183,1)="2","1+2 kvartal",LEFT(A6183,1)="3","3+4 kvartal",LEFT(A6183,1)="4","3+4 kvartal")</f>
        <v>1+2 kvartal</v>
      </c>
      <c r="D6183" s="3" t="s">
        <v>104</v>
      </c>
      <c r="E6183" s="3" t="s">
        <v>84</v>
      </c>
      <c r="F6183" s="4">
        <v>957</v>
      </c>
      <c r="G6183" s="14">
        <v>6.7</v>
      </c>
    </row>
    <row r="6184" spans="1:7" x14ac:dyDescent="0.25">
      <c r="A6184" s="3" t="s">
        <v>192</v>
      </c>
      <c r="B6184" s="3">
        <f t="shared" si="96"/>
        <v>2025</v>
      </c>
      <c r="C6184" s="3" t="str" cm="1">
        <f t="array" ref="C6184">_xlfn.IFS(LEFT(A6184,1)="1","1+2 kvartal",LEFT(A6184,1)="2","1+2 kvartal",LEFT(A6184,1)="3","3+4 kvartal",LEFT(A6184,1)="4","3+4 kvartal")</f>
        <v>1+2 kvartal</v>
      </c>
      <c r="D6184" s="3" t="s">
        <v>104</v>
      </c>
      <c r="E6184" s="3" t="s">
        <v>85</v>
      </c>
      <c r="F6184" s="4">
        <v>1017</v>
      </c>
      <c r="G6184" s="14">
        <v>8.5</v>
      </c>
    </row>
    <row r="6185" spans="1:7" x14ac:dyDescent="0.25">
      <c r="A6185" s="3" t="s">
        <v>192</v>
      </c>
      <c r="B6185" s="3">
        <f t="shared" si="96"/>
        <v>2025</v>
      </c>
      <c r="C6185" s="3" t="str" cm="1">
        <f t="array" ref="C6185">_xlfn.IFS(LEFT(A6185,1)="1","1+2 kvartal",LEFT(A6185,1)="2","1+2 kvartal",LEFT(A6185,1)="3","3+4 kvartal",LEFT(A6185,1)="4","3+4 kvartal")</f>
        <v>1+2 kvartal</v>
      </c>
      <c r="D6185" s="3" t="s">
        <v>104</v>
      </c>
      <c r="E6185" s="3" t="s">
        <v>86</v>
      </c>
      <c r="F6185" s="4">
        <v>2960</v>
      </c>
      <c r="G6185" s="14">
        <v>8.1999999999999993</v>
      </c>
    </row>
    <row r="6186" spans="1:7" x14ac:dyDescent="0.25">
      <c r="A6186" s="3" t="s">
        <v>192</v>
      </c>
      <c r="B6186" s="3">
        <f t="shared" si="96"/>
        <v>2025</v>
      </c>
      <c r="C6186" s="3" t="str" cm="1">
        <f t="array" ref="C6186">_xlfn.IFS(LEFT(A6186,1)="1","1+2 kvartal",LEFT(A6186,1)="2","1+2 kvartal",LEFT(A6186,1)="3","3+4 kvartal",LEFT(A6186,1)="4","3+4 kvartal")</f>
        <v>1+2 kvartal</v>
      </c>
      <c r="D6186" s="3" t="s">
        <v>104</v>
      </c>
      <c r="E6186" s="3" t="s">
        <v>87</v>
      </c>
      <c r="F6186" s="4">
        <v>1684</v>
      </c>
      <c r="G6186" s="14">
        <v>6.5</v>
      </c>
    </row>
    <row r="6187" spans="1:7" x14ac:dyDescent="0.25">
      <c r="A6187" s="3" t="s">
        <v>192</v>
      </c>
      <c r="B6187" s="3">
        <f t="shared" si="96"/>
        <v>2025</v>
      </c>
      <c r="C6187" s="3" t="str" cm="1">
        <f t="array" ref="C6187">_xlfn.IFS(LEFT(A6187,1)="1","1+2 kvartal",LEFT(A6187,1)="2","1+2 kvartal",LEFT(A6187,1)="3","3+4 kvartal",LEFT(A6187,1)="4","3+4 kvartal")</f>
        <v>1+2 kvartal</v>
      </c>
      <c r="D6187" s="3" t="s">
        <v>104</v>
      </c>
      <c r="E6187" s="3" t="s">
        <v>88</v>
      </c>
      <c r="F6187" s="4">
        <v>3792</v>
      </c>
      <c r="G6187" s="14">
        <v>8.4</v>
      </c>
    </row>
    <row r="6188" spans="1:7" x14ac:dyDescent="0.25">
      <c r="A6188" s="3" t="s">
        <v>192</v>
      </c>
      <c r="B6188" s="3">
        <f t="shared" si="96"/>
        <v>2025</v>
      </c>
      <c r="C6188" s="3" t="str" cm="1">
        <f t="array" ref="C6188">_xlfn.IFS(LEFT(A6188,1)="1","1+2 kvartal",LEFT(A6188,1)="2","1+2 kvartal",LEFT(A6188,1)="3","3+4 kvartal",LEFT(A6188,1)="4","3+4 kvartal")</f>
        <v>1+2 kvartal</v>
      </c>
      <c r="D6188" s="3" t="s">
        <v>104</v>
      </c>
      <c r="E6188" s="3" t="s">
        <v>89</v>
      </c>
      <c r="F6188" s="4">
        <v>2269</v>
      </c>
      <c r="G6188" s="14">
        <v>8.9</v>
      </c>
    </row>
    <row r="6189" spans="1:7" x14ac:dyDescent="0.25">
      <c r="A6189" s="3" t="s">
        <v>192</v>
      </c>
      <c r="B6189" s="3">
        <f t="shared" si="96"/>
        <v>2025</v>
      </c>
      <c r="C6189" s="3" t="str" cm="1">
        <f t="array" ref="C6189">_xlfn.IFS(LEFT(A6189,1)="1","1+2 kvartal",LEFT(A6189,1)="2","1+2 kvartal",LEFT(A6189,1)="3","3+4 kvartal",LEFT(A6189,1)="4","3+4 kvartal")</f>
        <v>1+2 kvartal</v>
      </c>
      <c r="D6189" s="3" t="s">
        <v>104</v>
      </c>
      <c r="E6189" s="3" t="s">
        <v>90</v>
      </c>
      <c r="F6189" s="4">
        <v>1755</v>
      </c>
      <c r="G6189" s="14">
        <v>8.1</v>
      </c>
    </row>
    <row r="6190" spans="1:7" x14ac:dyDescent="0.25">
      <c r="A6190" s="3" t="s">
        <v>192</v>
      </c>
      <c r="B6190" s="3">
        <f t="shared" si="96"/>
        <v>2025</v>
      </c>
      <c r="C6190" s="3" t="str" cm="1">
        <f t="array" ref="C6190">_xlfn.IFS(LEFT(A6190,1)="1","1+2 kvartal",LEFT(A6190,1)="2","1+2 kvartal",LEFT(A6190,1)="3","3+4 kvartal",LEFT(A6190,1)="4","3+4 kvartal")</f>
        <v>1+2 kvartal</v>
      </c>
      <c r="D6190" s="3" t="s">
        <v>104</v>
      </c>
      <c r="E6190" s="3" t="s">
        <v>91</v>
      </c>
      <c r="F6190" s="4">
        <v>1386</v>
      </c>
      <c r="G6190" s="4">
        <v>5</v>
      </c>
    </row>
    <row r="6191" spans="1:7" x14ac:dyDescent="0.25">
      <c r="A6191" s="3" t="s">
        <v>192</v>
      </c>
      <c r="B6191" s="3">
        <f t="shared" si="96"/>
        <v>2025</v>
      </c>
      <c r="C6191" s="3" t="str" cm="1">
        <f t="array" ref="C6191">_xlfn.IFS(LEFT(A6191,1)="1","1+2 kvartal",LEFT(A6191,1)="2","1+2 kvartal",LEFT(A6191,1)="3","3+4 kvartal",LEFT(A6191,1)="4","3+4 kvartal")</f>
        <v>1+2 kvartal</v>
      </c>
      <c r="D6191" s="3" t="s">
        <v>104</v>
      </c>
      <c r="E6191" s="3" t="s">
        <v>92</v>
      </c>
      <c r="F6191" s="4">
        <v>320</v>
      </c>
      <c r="G6191" s="14">
        <v>2.8</v>
      </c>
    </row>
    <row r="6192" spans="1:7" x14ac:dyDescent="0.25">
      <c r="A6192" s="3" t="s">
        <v>192</v>
      </c>
      <c r="B6192" s="3">
        <f t="shared" si="96"/>
        <v>2025</v>
      </c>
      <c r="C6192" s="3" t="str" cm="1">
        <f t="array" ref="C6192">_xlfn.IFS(LEFT(A6192,1)="1","1+2 kvartal",LEFT(A6192,1)="2","1+2 kvartal",LEFT(A6192,1)="3","3+4 kvartal",LEFT(A6192,1)="4","3+4 kvartal")</f>
        <v>1+2 kvartal</v>
      </c>
      <c r="D6192" s="3" t="s">
        <v>104</v>
      </c>
      <c r="E6192" s="3" t="s">
        <v>93</v>
      </c>
      <c r="F6192" s="4">
        <v>2256</v>
      </c>
      <c r="G6192" s="14">
        <v>7.5</v>
      </c>
    </row>
    <row r="6193" spans="1:7" x14ac:dyDescent="0.25">
      <c r="A6193" s="3" t="s">
        <v>192</v>
      </c>
      <c r="B6193" s="3">
        <f t="shared" si="96"/>
        <v>2025</v>
      </c>
      <c r="C6193" s="3" t="str" cm="1">
        <f t="array" ref="C6193">_xlfn.IFS(LEFT(A6193,1)="1","1+2 kvartal",LEFT(A6193,1)="2","1+2 kvartal",LEFT(A6193,1)="3","3+4 kvartal",LEFT(A6193,1)="4","3+4 kvartal")</f>
        <v>1+2 kvartal</v>
      </c>
      <c r="D6193" s="3" t="s">
        <v>104</v>
      </c>
      <c r="E6193" s="3" t="s">
        <v>94</v>
      </c>
      <c r="F6193" s="4">
        <v>1947</v>
      </c>
      <c r="G6193" s="14">
        <v>7.3</v>
      </c>
    </row>
    <row r="6194" spans="1:7" x14ac:dyDescent="0.25">
      <c r="A6194" s="3" t="s">
        <v>192</v>
      </c>
      <c r="B6194" s="3">
        <f t="shared" si="96"/>
        <v>2025</v>
      </c>
      <c r="C6194" s="3" t="str" cm="1">
        <f t="array" ref="C6194">_xlfn.IFS(LEFT(A6194,1)="1","1+2 kvartal",LEFT(A6194,1)="2","1+2 kvartal",LEFT(A6194,1)="3","3+4 kvartal",LEFT(A6194,1)="4","3+4 kvartal")</f>
        <v>1+2 kvartal</v>
      </c>
      <c r="D6194" s="3" t="s">
        <v>104</v>
      </c>
      <c r="E6194" s="3" t="s">
        <v>95</v>
      </c>
      <c r="F6194" s="4">
        <v>4980</v>
      </c>
      <c r="G6194" s="14">
        <v>6.4</v>
      </c>
    </row>
    <row r="6195" spans="1:7" x14ac:dyDescent="0.25">
      <c r="A6195" s="3" t="s">
        <v>192</v>
      </c>
      <c r="B6195" s="3">
        <f t="shared" si="96"/>
        <v>2025</v>
      </c>
      <c r="C6195" s="3" t="str" cm="1">
        <f t="array" ref="C6195">_xlfn.IFS(LEFT(A6195,1)="1","1+2 kvartal",LEFT(A6195,1)="2","1+2 kvartal",LEFT(A6195,1)="3","3+4 kvartal",LEFT(A6195,1)="4","3+4 kvartal")</f>
        <v>1+2 kvartal</v>
      </c>
      <c r="D6195" s="3" t="s">
        <v>104</v>
      </c>
      <c r="E6195" s="3" t="s">
        <v>96</v>
      </c>
      <c r="F6195" s="4">
        <v>1956</v>
      </c>
      <c r="G6195" s="4">
        <v>9</v>
      </c>
    </row>
    <row r="6196" spans="1:7" x14ac:dyDescent="0.25">
      <c r="A6196" s="3" t="s">
        <v>192</v>
      </c>
      <c r="B6196" s="3">
        <f t="shared" si="96"/>
        <v>2025</v>
      </c>
      <c r="C6196" s="3" t="str" cm="1">
        <f t="array" ref="C6196">_xlfn.IFS(LEFT(A6196,1)="1","1+2 kvartal",LEFT(A6196,1)="2","1+2 kvartal",LEFT(A6196,1)="3","3+4 kvartal",LEFT(A6196,1)="4","3+4 kvartal")</f>
        <v>1+2 kvartal</v>
      </c>
      <c r="D6196" s="3" t="s">
        <v>104</v>
      </c>
      <c r="E6196" s="3" t="s">
        <v>97</v>
      </c>
      <c r="F6196" s="4">
        <v>4963</v>
      </c>
      <c r="G6196" s="14">
        <v>8.1</v>
      </c>
    </row>
    <row r="6197" spans="1:7" x14ac:dyDescent="0.25">
      <c r="A6197" s="3" t="s">
        <v>192</v>
      </c>
      <c r="B6197" s="3">
        <f t="shared" si="96"/>
        <v>2025</v>
      </c>
      <c r="C6197" s="3" t="str" cm="1">
        <f t="array" ref="C6197">_xlfn.IFS(LEFT(A6197,1)="1","1+2 kvartal",LEFT(A6197,1)="2","1+2 kvartal",LEFT(A6197,1)="3","3+4 kvartal",LEFT(A6197,1)="4","3+4 kvartal")</f>
        <v>1+2 kvartal</v>
      </c>
      <c r="D6197" s="3" t="s">
        <v>104</v>
      </c>
      <c r="E6197" s="3" t="s">
        <v>98</v>
      </c>
      <c r="F6197" s="4">
        <v>2511</v>
      </c>
      <c r="G6197" s="14">
        <v>9.3000000000000007</v>
      </c>
    </row>
    <row r="6198" spans="1:7" x14ac:dyDescent="0.25">
      <c r="A6198" s="3" t="s">
        <v>192</v>
      </c>
      <c r="B6198" s="3">
        <f t="shared" si="96"/>
        <v>2025</v>
      </c>
      <c r="C6198" s="3" t="str" cm="1">
        <f t="array" ref="C6198">_xlfn.IFS(LEFT(A6198,1)="1","1+2 kvartal",LEFT(A6198,1)="2","1+2 kvartal",LEFT(A6198,1)="3","3+4 kvartal",LEFT(A6198,1)="4","3+4 kvartal")</f>
        <v>1+2 kvartal</v>
      </c>
      <c r="D6198" s="3" t="s">
        <v>104</v>
      </c>
      <c r="E6198" s="3" t="s">
        <v>99</v>
      </c>
      <c r="F6198" s="4">
        <v>254</v>
      </c>
      <c r="G6198" s="4">
        <v>8</v>
      </c>
    </row>
    <row r="6199" spans="1:7" x14ac:dyDescent="0.25">
      <c r="A6199" s="3" t="s">
        <v>192</v>
      </c>
      <c r="B6199" s="3">
        <f t="shared" si="96"/>
        <v>2025</v>
      </c>
      <c r="C6199" s="3" t="str" cm="1">
        <f t="array" ref="C6199">_xlfn.IFS(LEFT(A6199,1)="1","1+2 kvartal",LEFT(A6199,1)="2","1+2 kvartal",LEFT(A6199,1)="3","3+4 kvartal",LEFT(A6199,1)="4","3+4 kvartal")</f>
        <v>1+2 kvartal</v>
      </c>
      <c r="D6199" s="3" t="s">
        <v>104</v>
      </c>
      <c r="E6199" s="3" t="s">
        <v>100</v>
      </c>
      <c r="F6199" s="4">
        <v>2933</v>
      </c>
      <c r="G6199" s="14">
        <v>8.1999999999999993</v>
      </c>
    </row>
    <row r="6200" spans="1:7" x14ac:dyDescent="0.25">
      <c r="A6200" s="3" t="s">
        <v>192</v>
      </c>
      <c r="B6200" s="3">
        <f t="shared" si="96"/>
        <v>2025</v>
      </c>
      <c r="C6200" s="3" t="str" cm="1">
        <f t="array" ref="C6200">_xlfn.IFS(LEFT(A6200,1)="1","1+2 kvartal",LEFT(A6200,1)="2","1+2 kvartal",LEFT(A6200,1)="3","3+4 kvartal",LEFT(A6200,1)="4","3+4 kvartal")</f>
        <v>1+2 kvartal</v>
      </c>
      <c r="D6200" s="3" t="s">
        <v>104</v>
      </c>
      <c r="E6200" s="3" t="s">
        <v>101</v>
      </c>
      <c r="F6200" s="4">
        <v>8335</v>
      </c>
      <c r="G6200" s="14">
        <v>5.5</v>
      </c>
    </row>
    <row r="6201" spans="1:7" x14ac:dyDescent="0.25">
      <c r="A6201" s="3" t="s">
        <v>192</v>
      </c>
      <c r="B6201" s="3">
        <f t="shared" si="96"/>
        <v>2025</v>
      </c>
      <c r="C6201" s="3" t="str" cm="1">
        <f t="array" ref="C6201">_xlfn.IFS(LEFT(A6201,1)="1","1+2 kvartal",LEFT(A6201,1)="2","1+2 kvartal",LEFT(A6201,1)="3","3+4 kvartal",LEFT(A6201,1)="4","3+4 kvartal")</f>
        <v>1+2 kvartal</v>
      </c>
      <c r="D6201" s="3" t="s">
        <v>104</v>
      </c>
      <c r="E6201" s="3" t="s">
        <v>102</v>
      </c>
      <c r="F6201" s="4">
        <v>15243</v>
      </c>
      <c r="G6201" s="14">
        <v>5.8</v>
      </c>
    </row>
    <row r="6202" spans="1:7" x14ac:dyDescent="0.25">
      <c r="A6202" s="3" t="s">
        <v>192</v>
      </c>
      <c r="B6202" s="3">
        <f t="shared" si="96"/>
        <v>2025</v>
      </c>
      <c r="C6202" s="3" t="str" cm="1">
        <f t="array" ref="C6202">_xlfn.IFS(LEFT(A6202,1)="1","1+2 kvartal",LEFT(A6202,1)="2","1+2 kvartal",LEFT(A6202,1)="3","3+4 kvartal",LEFT(A6202,1)="4","3+4 kvartal")</f>
        <v>1+2 kvartal</v>
      </c>
      <c r="D6202" s="3" t="s">
        <v>104</v>
      </c>
      <c r="E6202" s="3" t="s">
        <v>103</v>
      </c>
      <c r="F6202" s="4">
        <v>5644</v>
      </c>
      <c r="G6202" s="5"/>
    </row>
    <row r="6203" spans="1:7" x14ac:dyDescent="0.25">
      <c r="A6203" s="3" t="s">
        <v>192</v>
      </c>
      <c r="B6203" s="3">
        <f t="shared" si="96"/>
        <v>2025</v>
      </c>
      <c r="C6203" s="3" t="str" cm="1">
        <f t="array" ref="C6203">_xlfn.IFS(LEFT(A6203,1)="1","1+2 kvartal",LEFT(A6203,1)="2","1+2 kvartal",LEFT(A6203,1)="3","3+4 kvartal",LEFT(A6203,1)="4","3+4 kvartal")</f>
        <v>1+2 kvartal</v>
      </c>
      <c r="D6203" s="3" t="s">
        <v>105</v>
      </c>
      <c r="E6203" s="3" t="s">
        <v>4</v>
      </c>
      <c r="F6203" s="4">
        <v>29944</v>
      </c>
      <c r="G6203" s="14">
        <v>0.8</v>
      </c>
    </row>
    <row r="6204" spans="1:7" x14ac:dyDescent="0.25">
      <c r="A6204" s="3" t="s">
        <v>192</v>
      </c>
      <c r="B6204" s="3">
        <f t="shared" si="96"/>
        <v>2025</v>
      </c>
      <c r="C6204" s="3" t="str" cm="1">
        <f t="array" ref="C6204">_xlfn.IFS(LEFT(A6204,1)="1","1+2 kvartal",LEFT(A6204,1)="2","1+2 kvartal",LEFT(A6204,1)="3","3+4 kvartal",LEFT(A6204,1)="4","3+4 kvartal")</f>
        <v>1+2 kvartal</v>
      </c>
      <c r="D6204" s="3" t="s">
        <v>105</v>
      </c>
      <c r="E6204" s="3" t="s">
        <v>5</v>
      </c>
      <c r="F6204" s="4">
        <v>101</v>
      </c>
      <c r="G6204" s="14">
        <v>0.6</v>
      </c>
    </row>
    <row r="6205" spans="1:7" x14ac:dyDescent="0.25">
      <c r="A6205" s="3" t="s">
        <v>192</v>
      </c>
      <c r="B6205" s="3">
        <f t="shared" si="96"/>
        <v>2025</v>
      </c>
      <c r="C6205" s="3" t="str" cm="1">
        <f t="array" ref="C6205">_xlfn.IFS(LEFT(A6205,1)="1","1+2 kvartal",LEFT(A6205,1)="2","1+2 kvartal",LEFT(A6205,1)="3","3+4 kvartal",LEFT(A6205,1)="4","3+4 kvartal")</f>
        <v>1+2 kvartal</v>
      </c>
      <c r="D6205" s="3" t="s">
        <v>105</v>
      </c>
      <c r="E6205" s="3" t="s">
        <v>6</v>
      </c>
      <c r="F6205" s="4">
        <v>80</v>
      </c>
      <c r="G6205" s="14">
        <v>0.5</v>
      </c>
    </row>
    <row r="6206" spans="1:7" x14ac:dyDescent="0.25">
      <c r="A6206" s="3" t="s">
        <v>192</v>
      </c>
      <c r="B6206" s="3">
        <f t="shared" si="96"/>
        <v>2025</v>
      </c>
      <c r="C6206" s="3" t="str" cm="1">
        <f t="array" ref="C6206">_xlfn.IFS(LEFT(A6206,1)="1","1+2 kvartal",LEFT(A6206,1)="2","1+2 kvartal",LEFT(A6206,1)="3","3+4 kvartal",LEFT(A6206,1)="4","3+4 kvartal")</f>
        <v>1+2 kvartal</v>
      </c>
      <c r="D6206" s="3" t="s">
        <v>105</v>
      </c>
      <c r="E6206" s="3" t="s">
        <v>7</v>
      </c>
      <c r="F6206" s="4">
        <v>298</v>
      </c>
      <c r="G6206" s="14">
        <v>1.2</v>
      </c>
    </row>
    <row r="6207" spans="1:7" x14ac:dyDescent="0.25">
      <c r="A6207" s="3" t="s">
        <v>192</v>
      </c>
      <c r="B6207" s="3">
        <f t="shared" si="96"/>
        <v>2025</v>
      </c>
      <c r="C6207" s="3" t="str" cm="1">
        <f t="array" ref="C6207">_xlfn.IFS(LEFT(A6207,1)="1","1+2 kvartal",LEFT(A6207,1)="2","1+2 kvartal",LEFT(A6207,1)="3","3+4 kvartal",LEFT(A6207,1)="4","3+4 kvartal")</f>
        <v>1+2 kvartal</v>
      </c>
      <c r="D6207" s="3" t="s">
        <v>105</v>
      </c>
      <c r="E6207" s="3" t="s">
        <v>8</v>
      </c>
      <c r="F6207" s="4">
        <v>221</v>
      </c>
      <c r="G6207" s="14">
        <v>0.6</v>
      </c>
    </row>
    <row r="6208" spans="1:7" x14ac:dyDescent="0.25">
      <c r="A6208" s="3" t="s">
        <v>192</v>
      </c>
      <c r="B6208" s="3">
        <f t="shared" si="96"/>
        <v>2025</v>
      </c>
      <c r="C6208" s="3" t="str" cm="1">
        <f t="array" ref="C6208">_xlfn.IFS(LEFT(A6208,1)="1","1+2 kvartal",LEFT(A6208,1)="2","1+2 kvartal",LEFT(A6208,1)="3","3+4 kvartal",LEFT(A6208,1)="4","3+4 kvartal")</f>
        <v>1+2 kvartal</v>
      </c>
      <c r="D6208" s="3" t="s">
        <v>105</v>
      </c>
      <c r="E6208" s="3" t="s">
        <v>9</v>
      </c>
      <c r="F6208" s="4">
        <v>166</v>
      </c>
      <c r="G6208" s="4">
        <v>1</v>
      </c>
    </row>
    <row r="6209" spans="1:7" x14ac:dyDescent="0.25">
      <c r="A6209" s="3" t="s">
        <v>192</v>
      </c>
      <c r="B6209" s="3">
        <f t="shared" si="96"/>
        <v>2025</v>
      </c>
      <c r="C6209" s="3" t="str" cm="1">
        <f t="array" ref="C6209">_xlfn.IFS(LEFT(A6209,1)="1","1+2 kvartal",LEFT(A6209,1)="2","1+2 kvartal",LEFT(A6209,1)="3","3+4 kvartal",LEFT(A6209,1)="4","3+4 kvartal")</f>
        <v>1+2 kvartal</v>
      </c>
      <c r="D6209" s="3" t="s">
        <v>105</v>
      </c>
      <c r="E6209" s="3" t="s">
        <v>10</v>
      </c>
      <c r="F6209" s="4">
        <v>346</v>
      </c>
      <c r="G6209" s="14">
        <v>1.5</v>
      </c>
    </row>
    <row r="6210" spans="1:7" x14ac:dyDescent="0.25">
      <c r="A6210" s="3" t="s">
        <v>192</v>
      </c>
      <c r="B6210" s="3">
        <f t="shared" si="96"/>
        <v>2025</v>
      </c>
      <c r="C6210" s="3" t="str" cm="1">
        <f t="array" ref="C6210">_xlfn.IFS(LEFT(A6210,1)="1","1+2 kvartal",LEFT(A6210,1)="2","1+2 kvartal",LEFT(A6210,1)="3","3+4 kvartal",LEFT(A6210,1)="4","3+4 kvartal")</f>
        <v>1+2 kvartal</v>
      </c>
      <c r="D6210" s="3" t="s">
        <v>105</v>
      </c>
      <c r="E6210" s="3" t="s">
        <v>11</v>
      </c>
      <c r="F6210" s="4">
        <v>189</v>
      </c>
      <c r="G6210" s="14">
        <v>0.7</v>
      </c>
    </row>
    <row r="6211" spans="1:7" x14ac:dyDescent="0.25">
      <c r="A6211" s="3" t="s">
        <v>192</v>
      </c>
      <c r="B6211" s="3">
        <f t="shared" si="96"/>
        <v>2025</v>
      </c>
      <c r="C6211" s="3" t="str" cm="1">
        <f t="array" ref="C6211">_xlfn.IFS(LEFT(A6211,1)="1","1+2 kvartal",LEFT(A6211,1)="2","1+2 kvartal",LEFT(A6211,1)="3","3+4 kvartal",LEFT(A6211,1)="4","3+4 kvartal")</f>
        <v>1+2 kvartal</v>
      </c>
      <c r="D6211" s="3" t="s">
        <v>105</v>
      </c>
      <c r="E6211" s="3" t="s">
        <v>12</v>
      </c>
      <c r="F6211" s="4">
        <v>224</v>
      </c>
      <c r="G6211" s="4">
        <v>1</v>
      </c>
    </row>
    <row r="6212" spans="1:7" x14ac:dyDescent="0.25">
      <c r="A6212" s="3" t="s">
        <v>192</v>
      </c>
      <c r="B6212" s="3">
        <f t="shared" ref="B6212:B6275" si="97">VALUE(RIGHT(A6212,4))</f>
        <v>2025</v>
      </c>
      <c r="C6212" s="3" t="str" cm="1">
        <f t="array" ref="C6212">_xlfn.IFS(LEFT(A6212,1)="1","1+2 kvartal",LEFT(A6212,1)="2","1+2 kvartal",LEFT(A6212,1)="3","3+4 kvartal",LEFT(A6212,1)="4","3+4 kvartal")</f>
        <v>1+2 kvartal</v>
      </c>
      <c r="D6212" s="3" t="s">
        <v>105</v>
      </c>
      <c r="E6212" s="3" t="s">
        <v>13</v>
      </c>
      <c r="F6212" s="4">
        <v>68</v>
      </c>
      <c r="G6212" s="14">
        <v>0.8</v>
      </c>
    </row>
    <row r="6213" spans="1:7" x14ac:dyDescent="0.25">
      <c r="A6213" s="3" t="s">
        <v>192</v>
      </c>
      <c r="B6213" s="3">
        <f t="shared" si="97"/>
        <v>2025</v>
      </c>
      <c r="C6213" s="3" t="str" cm="1">
        <f t="array" ref="C6213">_xlfn.IFS(LEFT(A6213,1)="1","1+2 kvartal",LEFT(A6213,1)="2","1+2 kvartal",LEFT(A6213,1)="3","3+4 kvartal",LEFT(A6213,1)="4","3+4 kvartal")</f>
        <v>1+2 kvartal</v>
      </c>
      <c r="D6213" s="3" t="s">
        <v>105</v>
      </c>
      <c r="E6213" s="3" t="s">
        <v>14</v>
      </c>
      <c r="F6213" s="4">
        <v>171</v>
      </c>
      <c r="G6213" s="14">
        <v>0.6</v>
      </c>
    </row>
    <row r="6214" spans="1:7" x14ac:dyDescent="0.25">
      <c r="A6214" s="3" t="s">
        <v>192</v>
      </c>
      <c r="B6214" s="3">
        <f t="shared" si="97"/>
        <v>2025</v>
      </c>
      <c r="C6214" s="3" t="str" cm="1">
        <f t="array" ref="C6214">_xlfn.IFS(LEFT(A6214,1)="1","1+2 kvartal",LEFT(A6214,1)="2","1+2 kvartal",LEFT(A6214,1)="3","3+4 kvartal",LEFT(A6214,1)="4","3+4 kvartal")</f>
        <v>1+2 kvartal</v>
      </c>
      <c r="D6214" s="3" t="s">
        <v>105</v>
      </c>
      <c r="E6214" s="3" t="s">
        <v>15</v>
      </c>
      <c r="F6214" s="4">
        <v>739</v>
      </c>
      <c r="G6214" s="4">
        <v>1</v>
      </c>
    </row>
    <row r="6215" spans="1:7" x14ac:dyDescent="0.25">
      <c r="A6215" s="3" t="s">
        <v>192</v>
      </c>
      <c r="B6215" s="3">
        <f t="shared" si="97"/>
        <v>2025</v>
      </c>
      <c r="C6215" s="3" t="str" cm="1">
        <f t="array" ref="C6215">_xlfn.IFS(LEFT(A6215,1)="1","1+2 kvartal",LEFT(A6215,1)="2","1+2 kvartal",LEFT(A6215,1)="3","3+4 kvartal",LEFT(A6215,1)="4","3+4 kvartal")</f>
        <v>1+2 kvartal</v>
      </c>
      <c r="D6215" s="3" t="s">
        <v>105</v>
      </c>
      <c r="E6215" s="3" t="s">
        <v>16</v>
      </c>
      <c r="F6215" s="4">
        <v>24</v>
      </c>
      <c r="G6215" s="14">
        <v>1.5</v>
      </c>
    </row>
    <row r="6216" spans="1:7" x14ac:dyDescent="0.25">
      <c r="A6216" s="3" t="s">
        <v>192</v>
      </c>
      <c r="B6216" s="3">
        <f t="shared" si="97"/>
        <v>2025</v>
      </c>
      <c r="C6216" s="3" t="str" cm="1">
        <f t="array" ref="C6216">_xlfn.IFS(LEFT(A6216,1)="1","1+2 kvartal",LEFT(A6216,1)="2","1+2 kvartal",LEFT(A6216,1)="3","3+4 kvartal",LEFT(A6216,1)="4","3+4 kvartal")</f>
        <v>1+2 kvartal</v>
      </c>
      <c r="D6216" s="3" t="s">
        <v>105</v>
      </c>
      <c r="E6216" s="3" t="s">
        <v>17</v>
      </c>
      <c r="F6216" s="4">
        <v>185</v>
      </c>
      <c r="G6216" s="14">
        <v>0.6</v>
      </c>
    </row>
    <row r="6217" spans="1:7" x14ac:dyDescent="0.25">
      <c r="A6217" s="3" t="s">
        <v>192</v>
      </c>
      <c r="B6217" s="3">
        <f t="shared" si="97"/>
        <v>2025</v>
      </c>
      <c r="C6217" s="3" t="str" cm="1">
        <f t="array" ref="C6217">_xlfn.IFS(LEFT(A6217,1)="1","1+2 kvartal",LEFT(A6217,1)="2","1+2 kvartal",LEFT(A6217,1)="3","3+4 kvartal",LEFT(A6217,1)="4","3+4 kvartal")</f>
        <v>1+2 kvartal</v>
      </c>
      <c r="D6217" s="3" t="s">
        <v>105</v>
      </c>
      <c r="E6217" s="3" t="s">
        <v>18</v>
      </c>
      <c r="F6217" s="4">
        <v>282</v>
      </c>
      <c r="G6217" s="14">
        <v>1.2</v>
      </c>
    </row>
    <row r="6218" spans="1:7" x14ac:dyDescent="0.25">
      <c r="A6218" s="3" t="s">
        <v>192</v>
      </c>
      <c r="B6218" s="3">
        <f t="shared" si="97"/>
        <v>2025</v>
      </c>
      <c r="C6218" s="3" t="str" cm="1">
        <f t="array" ref="C6218">_xlfn.IFS(LEFT(A6218,1)="1","1+2 kvartal",LEFT(A6218,1)="2","1+2 kvartal",LEFT(A6218,1)="3","3+4 kvartal",LEFT(A6218,1)="4","3+4 kvartal")</f>
        <v>1+2 kvartal</v>
      </c>
      <c r="D6218" s="3" t="s">
        <v>105</v>
      </c>
      <c r="E6218" s="3" t="s">
        <v>19</v>
      </c>
      <c r="F6218" s="4">
        <v>166</v>
      </c>
      <c r="G6218" s="14">
        <v>0.7</v>
      </c>
    </row>
    <row r="6219" spans="1:7" x14ac:dyDescent="0.25">
      <c r="A6219" s="3" t="s">
        <v>192</v>
      </c>
      <c r="B6219" s="3">
        <f t="shared" si="97"/>
        <v>2025</v>
      </c>
      <c r="C6219" s="3" t="str" cm="1">
        <f t="array" ref="C6219">_xlfn.IFS(LEFT(A6219,1)="1","1+2 kvartal",LEFT(A6219,1)="2","1+2 kvartal",LEFT(A6219,1)="3","3+4 kvartal",LEFT(A6219,1)="4","3+4 kvartal")</f>
        <v>1+2 kvartal</v>
      </c>
      <c r="D6219" s="3" t="s">
        <v>105</v>
      </c>
      <c r="E6219" s="3" t="s">
        <v>20</v>
      </c>
      <c r="F6219" s="4">
        <v>390</v>
      </c>
      <c r="G6219" s="14">
        <v>1.2</v>
      </c>
    </row>
    <row r="6220" spans="1:7" x14ac:dyDescent="0.25">
      <c r="A6220" s="3" t="s">
        <v>192</v>
      </c>
      <c r="B6220" s="3">
        <f t="shared" si="97"/>
        <v>2025</v>
      </c>
      <c r="C6220" s="3" t="str" cm="1">
        <f t="array" ref="C6220">_xlfn.IFS(LEFT(A6220,1)="1","1+2 kvartal",LEFT(A6220,1)="2","1+2 kvartal",LEFT(A6220,1)="3","3+4 kvartal",LEFT(A6220,1)="4","3+4 kvartal")</f>
        <v>1+2 kvartal</v>
      </c>
      <c r="D6220" s="3" t="s">
        <v>105</v>
      </c>
      <c r="E6220" s="3" t="s">
        <v>21</v>
      </c>
      <c r="F6220" s="4">
        <v>234</v>
      </c>
      <c r="G6220" s="14">
        <v>0.3</v>
      </c>
    </row>
    <row r="6221" spans="1:7" x14ac:dyDescent="0.25">
      <c r="A6221" s="3" t="s">
        <v>192</v>
      </c>
      <c r="B6221" s="3">
        <f t="shared" si="97"/>
        <v>2025</v>
      </c>
      <c r="C6221" s="3" t="str" cm="1">
        <f t="array" ref="C6221">_xlfn.IFS(LEFT(A6221,1)="1","1+2 kvartal",LEFT(A6221,1)="2","1+2 kvartal",LEFT(A6221,1)="3","3+4 kvartal",LEFT(A6221,1)="4","3+4 kvartal")</f>
        <v>1+2 kvartal</v>
      </c>
      <c r="D6221" s="3" t="s">
        <v>105</v>
      </c>
      <c r="E6221" s="3" t="s">
        <v>22</v>
      </c>
      <c r="F6221" s="4">
        <v>390</v>
      </c>
      <c r="G6221" s="14">
        <v>1.1000000000000001</v>
      </c>
    </row>
    <row r="6222" spans="1:7" x14ac:dyDescent="0.25">
      <c r="A6222" s="3" t="s">
        <v>192</v>
      </c>
      <c r="B6222" s="3">
        <f t="shared" si="97"/>
        <v>2025</v>
      </c>
      <c r="C6222" s="3" t="str" cm="1">
        <f t="array" ref="C6222">_xlfn.IFS(LEFT(A6222,1)="1","1+2 kvartal",LEFT(A6222,1)="2","1+2 kvartal",LEFT(A6222,1)="3","3+4 kvartal",LEFT(A6222,1)="4","3+4 kvartal")</f>
        <v>1+2 kvartal</v>
      </c>
      <c r="D6222" s="3" t="s">
        <v>105</v>
      </c>
      <c r="E6222" s="3" t="s">
        <v>23</v>
      </c>
      <c r="F6222" s="4">
        <v>323</v>
      </c>
      <c r="G6222" s="14">
        <v>1.1000000000000001</v>
      </c>
    </row>
    <row r="6223" spans="1:7" x14ac:dyDescent="0.25">
      <c r="A6223" s="3" t="s">
        <v>192</v>
      </c>
      <c r="B6223" s="3">
        <f t="shared" si="97"/>
        <v>2025</v>
      </c>
      <c r="C6223" s="3" t="str" cm="1">
        <f t="array" ref="C6223">_xlfn.IFS(LEFT(A6223,1)="1","1+2 kvartal",LEFT(A6223,1)="2","1+2 kvartal",LEFT(A6223,1)="3","3+4 kvartal",LEFT(A6223,1)="4","3+4 kvartal")</f>
        <v>1+2 kvartal</v>
      </c>
      <c r="D6223" s="3" t="s">
        <v>105</v>
      </c>
      <c r="E6223" s="3" t="s">
        <v>24</v>
      </c>
      <c r="F6223" s="4">
        <v>134</v>
      </c>
      <c r="G6223" s="14">
        <v>0.5</v>
      </c>
    </row>
    <row r="6224" spans="1:7" x14ac:dyDescent="0.25">
      <c r="A6224" s="3" t="s">
        <v>192</v>
      </c>
      <c r="B6224" s="3">
        <f t="shared" si="97"/>
        <v>2025</v>
      </c>
      <c r="C6224" s="3" t="str" cm="1">
        <f t="array" ref="C6224">_xlfn.IFS(LEFT(A6224,1)="1","1+2 kvartal",LEFT(A6224,1)="2","1+2 kvartal",LEFT(A6224,1)="3","3+4 kvartal",LEFT(A6224,1)="4","3+4 kvartal")</f>
        <v>1+2 kvartal</v>
      </c>
      <c r="D6224" s="3" t="s">
        <v>105</v>
      </c>
      <c r="E6224" s="3" t="s">
        <v>25</v>
      </c>
      <c r="F6224" s="4">
        <v>348</v>
      </c>
      <c r="G6224" s="14">
        <v>1.1000000000000001</v>
      </c>
    </row>
    <row r="6225" spans="1:7" x14ac:dyDescent="0.25">
      <c r="A6225" s="3" t="s">
        <v>192</v>
      </c>
      <c r="B6225" s="3">
        <f t="shared" si="97"/>
        <v>2025</v>
      </c>
      <c r="C6225" s="3" t="str" cm="1">
        <f t="array" ref="C6225">_xlfn.IFS(LEFT(A6225,1)="1","1+2 kvartal",LEFT(A6225,1)="2","1+2 kvartal",LEFT(A6225,1)="3","3+4 kvartal",LEFT(A6225,1)="4","3+4 kvartal")</f>
        <v>1+2 kvartal</v>
      </c>
      <c r="D6225" s="3" t="s">
        <v>105</v>
      </c>
      <c r="E6225" s="3" t="s">
        <v>26</v>
      </c>
      <c r="F6225" s="4">
        <v>142</v>
      </c>
      <c r="G6225" s="14">
        <v>0.3</v>
      </c>
    </row>
    <row r="6226" spans="1:7" x14ac:dyDescent="0.25">
      <c r="A6226" s="3" t="s">
        <v>192</v>
      </c>
      <c r="B6226" s="3">
        <f t="shared" si="97"/>
        <v>2025</v>
      </c>
      <c r="C6226" s="3" t="str" cm="1">
        <f t="array" ref="C6226">_xlfn.IFS(LEFT(A6226,1)="1","1+2 kvartal",LEFT(A6226,1)="2","1+2 kvartal",LEFT(A6226,1)="3","3+4 kvartal",LEFT(A6226,1)="4","3+4 kvartal")</f>
        <v>1+2 kvartal</v>
      </c>
      <c r="D6226" s="3" t="s">
        <v>105</v>
      </c>
      <c r="E6226" s="3" t="s">
        <v>27</v>
      </c>
      <c r="F6226" s="4">
        <v>253</v>
      </c>
      <c r="G6226" s="14">
        <v>0.5</v>
      </c>
    </row>
    <row r="6227" spans="1:7" x14ac:dyDescent="0.25">
      <c r="A6227" s="3" t="s">
        <v>192</v>
      </c>
      <c r="B6227" s="3">
        <f t="shared" si="97"/>
        <v>2025</v>
      </c>
      <c r="C6227" s="3" t="str" cm="1">
        <f t="array" ref="C6227">_xlfn.IFS(LEFT(A6227,1)="1","1+2 kvartal",LEFT(A6227,1)="2","1+2 kvartal",LEFT(A6227,1)="3","3+4 kvartal",LEFT(A6227,1)="4","3+4 kvartal")</f>
        <v>1+2 kvartal</v>
      </c>
      <c r="D6227" s="3" t="s">
        <v>105</v>
      </c>
      <c r="E6227" s="3" t="s">
        <v>28</v>
      </c>
      <c r="F6227" s="4">
        <v>95</v>
      </c>
      <c r="G6227" s="14">
        <v>0.6</v>
      </c>
    </row>
    <row r="6228" spans="1:7" x14ac:dyDescent="0.25">
      <c r="A6228" s="3" t="s">
        <v>192</v>
      </c>
      <c r="B6228" s="3">
        <f t="shared" si="97"/>
        <v>2025</v>
      </c>
      <c r="C6228" s="3" t="str" cm="1">
        <f t="array" ref="C6228">_xlfn.IFS(LEFT(A6228,1)="1","1+2 kvartal",LEFT(A6228,1)="2","1+2 kvartal",LEFT(A6228,1)="3","3+4 kvartal",LEFT(A6228,1)="4","3+4 kvartal")</f>
        <v>1+2 kvartal</v>
      </c>
      <c r="D6228" s="3" t="s">
        <v>105</v>
      </c>
      <c r="E6228" s="3" t="s">
        <v>29</v>
      </c>
      <c r="F6228" s="4">
        <v>198</v>
      </c>
      <c r="G6228" s="14">
        <v>0.6</v>
      </c>
    </row>
    <row r="6229" spans="1:7" x14ac:dyDescent="0.25">
      <c r="A6229" s="3" t="s">
        <v>192</v>
      </c>
      <c r="B6229" s="3">
        <f t="shared" si="97"/>
        <v>2025</v>
      </c>
      <c r="C6229" s="3" t="str" cm="1">
        <f t="array" ref="C6229">_xlfn.IFS(LEFT(A6229,1)="1","1+2 kvartal",LEFT(A6229,1)="2","1+2 kvartal",LEFT(A6229,1)="3","3+4 kvartal",LEFT(A6229,1)="4","3+4 kvartal")</f>
        <v>1+2 kvartal</v>
      </c>
      <c r="D6229" s="3" t="s">
        <v>105</v>
      </c>
      <c r="E6229" s="3" t="s">
        <v>30</v>
      </c>
      <c r="F6229" s="4">
        <v>295</v>
      </c>
      <c r="G6229" s="14">
        <v>1.2</v>
      </c>
    </row>
    <row r="6230" spans="1:7" x14ac:dyDescent="0.25">
      <c r="A6230" s="3" t="s">
        <v>192</v>
      </c>
      <c r="B6230" s="3">
        <f t="shared" si="97"/>
        <v>2025</v>
      </c>
      <c r="C6230" s="3" t="str" cm="1">
        <f t="array" ref="C6230">_xlfn.IFS(LEFT(A6230,1)="1","1+2 kvartal",LEFT(A6230,1)="2","1+2 kvartal",LEFT(A6230,1)="3","3+4 kvartal",LEFT(A6230,1)="4","3+4 kvartal")</f>
        <v>1+2 kvartal</v>
      </c>
      <c r="D6230" s="3" t="s">
        <v>105</v>
      </c>
      <c r="E6230" s="3" t="s">
        <v>31</v>
      </c>
      <c r="F6230" s="4">
        <v>505</v>
      </c>
      <c r="G6230" s="14">
        <v>1.4</v>
      </c>
    </row>
    <row r="6231" spans="1:7" x14ac:dyDescent="0.25">
      <c r="A6231" s="3" t="s">
        <v>192</v>
      </c>
      <c r="B6231" s="3">
        <f t="shared" si="97"/>
        <v>2025</v>
      </c>
      <c r="C6231" s="3" t="str" cm="1">
        <f t="array" ref="C6231">_xlfn.IFS(LEFT(A6231,1)="1","1+2 kvartal",LEFT(A6231,1)="2","1+2 kvartal",LEFT(A6231,1)="3","3+4 kvartal",LEFT(A6231,1)="4","3+4 kvartal")</f>
        <v>1+2 kvartal</v>
      </c>
      <c r="D6231" s="3" t="s">
        <v>105</v>
      </c>
      <c r="E6231" s="3" t="s">
        <v>32</v>
      </c>
      <c r="F6231" s="4">
        <v>423</v>
      </c>
      <c r="G6231" s="14">
        <v>1.2</v>
      </c>
    </row>
    <row r="6232" spans="1:7" x14ac:dyDescent="0.25">
      <c r="A6232" s="3" t="s">
        <v>192</v>
      </c>
      <c r="B6232" s="3">
        <f t="shared" si="97"/>
        <v>2025</v>
      </c>
      <c r="C6232" s="3" t="str" cm="1">
        <f t="array" ref="C6232">_xlfn.IFS(LEFT(A6232,1)="1","1+2 kvartal",LEFT(A6232,1)="2","1+2 kvartal",LEFT(A6232,1)="3","3+4 kvartal",LEFT(A6232,1)="4","3+4 kvartal")</f>
        <v>1+2 kvartal</v>
      </c>
      <c r="D6232" s="3" t="s">
        <v>105</v>
      </c>
      <c r="E6232" s="3" t="s">
        <v>33</v>
      </c>
      <c r="F6232" s="4">
        <v>257</v>
      </c>
      <c r="G6232" s="14">
        <v>1.4</v>
      </c>
    </row>
    <row r="6233" spans="1:7" x14ac:dyDescent="0.25">
      <c r="A6233" s="3" t="s">
        <v>192</v>
      </c>
      <c r="B6233" s="3">
        <f t="shared" si="97"/>
        <v>2025</v>
      </c>
      <c r="C6233" s="3" t="str" cm="1">
        <f t="array" ref="C6233">_xlfn.IFS(LEFT(A6233,1)="1","1+2 kvartal",LEFT(A6233,1)="2","1+2 kvartal",LEFT(A6233,1)="3","3+4 kvartal",LEFT(A6233,1)="4","3+4 kvartal")</f>
        <v>1+2 kvartal</v>
      </c>
      <c r="D6233" s="3" t="s">
        <v>105</v>
      </c>
      <c r="E6233" s="3" t="s">
        <v>34</v>
      </c>
      <c r="F6233" s="4">
        <v>290</v>
      </c>
      <c r="G6233" s="4">
        <v>1</v>
      </c>
    </row>
    <row r="6234" spans="1:7" x14ac:dyDescent="0.25">
      <c r="A6234" s="3" t="s">
        <v>192</v>
      </c>
      <c r="B6234" s="3">
        <f t="shared" si="97"/>
        <v>2025</v>
      </c>
      <c r="C6234" s="3" t="str" cm="1">
        <f t="array" ref="C6234">_xlfn.IFS(LEFT(A6234,1)="1","1+2 kvartal",LEFT(A6234,1)="2","1+2 kvartal",LEFT(A6234,1)="3","3+4 kvartal",LEFT(A6234,1)="4","3+4 kvartal")</f>
        <v>1+2 kvartal</v>
      </c>
      <c r="D6234" s="3" t="s">
        <v>105</v>
      </c>
      <c r="E6234" s="3" t="s">
        <v>35</v>
      </c>
      <c r="F6234" s="4">
        <v>355</v>
      </c>
      <c r="G6234" s="14">
        <v>0.9</v>
      </c>
    </row>
    <row r="6235" spans="1:7" x14ac:dyDescent="0.25">
      <c r="A6235" s="3" t="s">
        <v>192</v>
      </c>
      <c r="B6235" s="3">
        <f t="shared" si="97"/>
        <v>2025</v>
      </c>
      <c r="C6235" s="3" t="str" cm="1">
        <f t="array" ref="C6235">_xlfn.IFS(LEFT(A6235,1)="1","1+2 kvartal",LEFT(A6235,1)="2","1+2 kvartal",LEFT(A6235,1)="3","3+4 kvartal",LEFT(A6235,1)="4","3+4 kvartal")</f>
        <v>1+2 kvartal</v>
      </c>
      <c r="D6235" s="3" t="s">
        <v>105</v>
      </c>
      <c r="E6235" s="3" t="s">
        <v>36</v>
      </c>
      <c r="F6235" s="4">
        <v>126</v>
      </c>
      <c r="G6235" s="14">
        <v>0.6</v>
      </c>
    </row>
    <row r="6236" spans="1:7" x14ac:dyDescent="0.25">
      <c r="A6236" s="3" t="s">
        <v>192</v>
      </c>
      <c r="B6236" s="3">
        <f t="shared" si="97"/>
        <v>2025</v>
      </c>
      <c r="C6236" s="3" t="str" cm="1">
        <f t="array" ref="C6236">_xlfn.IFS(LEFT(A6236,1)="1","1+2 kvartal",LEFT(A6236,1)="2","1+2 kvartal",LEFT(A6236,1)="3","3+4 kvartal",LEFT(A6236,1)="4","3+4 kvartal")</f>
        <v>1+2 kvartal</v>
      </c>
      <c r="D6236" s="3" t="s">
        <v>105</v>
      </c>
      <c r="E6236" s="3" t="s">
        <v>37</v>
      </c>
      <c r="F6236" s="4">
        <v>510</v>
      </c>
      <c r="G6236" s="14">
        <v>0.9</v>
      </c>
    </row>
    <row r="6237" spans="1:7" x14ac:dyDescent="0.25">
      <c r="A6237" s="3" t="s">
        <v>192</v>
      </c>
      <c r="B6237" s="3">
        <f t="shared" si="97"/>
        <v>2025</v>
      </c>
      <c r="C6237" s="3" t="str" cm="1">
        <f t="array" ref="C6237">_xlfn.IFS(LEFT(A6237,1)="1","1+2 kvartal",LEFT(A6237,1)="2","1+2 kvartal",LEFT(A6237,1)="3","3+4 kvartal",LEFT(A6237,1)="4","3+4 kvartal")</f>
        <v>1+2 kvartal</v>
      </c>
      <c r="D6237" s="3" t="s">
        <v>105</v>
      </c>
      <c r="E6237" s="3" t="s">
        <v>38</v>
      </c>
      <c r="F6237" s="4">
        <v>219</v>
      </c>
      <c r="G6237" s="14">
        <v>0.6</v>
      </c>
    </row>
    <row r="6238" spans="1:7" x14ac:dyDescent="0.25">
      <c r="A6238" s="3" t="s">
        <v>192</v>
      </c>
      <c r="B6238" s="3">
        <f t="shared" si="97"/>
        <v>2025</v>
      </c>
      <c r="C6238" s="3" t="str" cm="1">
        <f t="array" ref="C6238">_xlfn.IFS(LEFT(A6238,1)="1","1+2 kvartal",LEFT(A6238,1)="2","1+2 kvartal",LEFT(A6238,1)="3","3+4 kvartal",LEFT(A6238,1)="4","3+4 kvartal")</f>
        <v>1+2 kvartal</v>
      </c>
      <c r="D6238" s="3" t="s">
        <v>105</v>
      </c>
      <c r="E6238" s="3" t="s">
        <v>39</v>
      </c>
      <c r="F6238" s="4">
        <v>458</v>
      </c>
      <c r="G6238" s="14">
        <v>1.2</v>
      </c>
    </row>
    <row r="6239" spans="1:7" x14ac:dyDescent="0.25">
      <c r="A6239" s="3" t="s">
        <v>192</v>
      </c>
      <c r="B6239" s="3">
        <f t="shared" si="97"/>
        <v>2025</v>
      </c>
      <c r="C6239" s="3" t="str" cm="1">
        <f t="array" ref="C6239">_xlfn.IFS(LEFT(A6239,1)="1","1+2 kvartal",LEFT(A6239,1)="2","1+2 kvartal",LEFT(A6239,1)="3","3+4 kvartal",LEFT(A6239,1)="4","3+4 kvartal")</f>
        <v>1+2 kvartal</v>
      </c>
      <c r="D6239" s="3" t="s">
        <v>105</v>
      </c>
      <c r="E6239" s="3" t="s">
        <v>40</v>
      </c>
      <c r="F6239" s="4">
        <v>423</v>
      </c>
      <c r="G6239" s="14">
        <v>0.9</v>
      </c>
    </row>
    <row r="6240" spans="1:7" x14ac:dyDescent="0.25">
      <c r="A6240" s="3" t="s">
        <v>192</v>
      </c>
      <c r="B6240" s="3">
        <f t="shared" si="97"/>
        <v>2025</v>
      </c>
      <c r="C6240" s="3" t="str" cm="1">
        <f t="array" ref="C6240">_xlfn.IFS(LEFT(A6240,1)="1","1+2 kvartal",LEFT(A6240,1)="2","1+2 kvartal",LEFT(A6240,1)="3","3+4 kvartal",LEFT(A6240,1)="4","3+4 kvartal")</f>
        <v>1+2 kvartal</v>
      </c>
      <c r="D6240" s="3" t="s">
        <v>105</v>
      </c>
      <c r="E6240" s="3" t="s">
        <v>41</v>
      </c>
      <c r="F6240" s="4">
        <v>384</v>
      </c>
      <c r="G6240" s="4">
        <v>1</v>
      </c>
    </row>
    <row r="6241" spans="1:7" x14ac:dyDescent="0.25">
      <c r="A6241" s="3" t="s">
        <v>192</v>
      </c>
      <c r="B6241" s="3">
        <f t="shared" si="97"/>
        <v>2025</v>
      </c>
      <c r="C6241" s="3" t="str" cm="1">
        <f t="array" ref="C6241">_xlfn.IFS(LEFT(A6241,1)="1","1+2 kvartal",LEFT(A6241,1)="2","1+2 kvartal",LEFT(A6241,1)="3","3+4 kvartal",LEFT(A6241,1)="4","3+4 kvartal")</f>
        <v>1+2 kvartal</v>
      </c>
      <c r="D6241" s="3" t="s">
        <v>105</v>
      </c>
      <c r="E6241" s="3" t="s">
        <v>42</v>
      </c>
      <c r="F6241" s="4">
        <v>467</v>
      </c>
      <c r="G6241" s="14">
        <v>0.7</v>
      </c>
    </row>
    <row r="6242" spans="1:7" x14ac:dyDescent="0.25">
      <c r="A6242" s="3" t="s">
        <v>192</v>
      </c>
      <c r="B6242" s="3">
        <f t="shared" si="97"/>
        <v>2025</v>
      </c>
      <c r="C6242" s="3" t="str" cm="1">
        <f t="array" ref="C6242">_xlfn.IFS(LEFT(A6242,1)="1","1+2 kvartal",LEFT(A6242,1)="2","1+2 kvartal",LEFT(A6242,1)="3","3+4 kvartal",LEFT(A6242,1)="4","3+4 kvartal")</f>
        <v>1+2 kvartal</v>
      </c>
      <c r="D6242" s="3" t="s">
        <v>105</v>
      </c>
      <c r="E6242" s="3" t="s">
        <v>43</v>
      </c>
      <c r="F6242" s="4">
        <v>279</v>
      </c>
      <c r="G6242" s="14">
        <v>0.8</v>
      </c>
    </row>
    <row r="6243" spans="1:7" x14ac:dyDescent="0.25">
      <c r="A6243" s="3" t="s">
        <v>192</v>
      </c>
      <c r="B6243" s="3">
        <f t="shared" si="97"/>
        <v>2025</v>
      </c>
      <c r="C6243" s="3" t="str" cm="1">
        <f t="array" ref="C6243">_xlfn.IFS(LEFT(A6243,1)="1","1+2 kvartal",LEFT(A6243,1)="2","1+2 kvartal",LEFT(A6243,1)="3","3+4 kvartal",LEFT(A6243,1)="4","3+4 kvartal")</f>
        <v>1+2 kvartal</v>
      </c>
      <c r="D6243" s="3" t="s">
        <v>105</v>
      </c>
      <c r="E6243" s="3" t="s">
        <v>44</v>
      </c>
      <c r="F6243" s="4">
        <v>200</v>
      </c>
      <c r="G6243" s="14">
        <v>0.5</v>
      </c>
    </row>
    <row r="6244" spans="1:7" x14ac:dyDescent="0.25">
      <c r="A6244" s="3" t="s">
        <v>192</v>
      </c>
      <c r="B6244" s="3">
        <f t="shared" si="97"/>
        <v>2025</v>
      </c>
      <c r="C6244" s="3" t="str" cm="1">
        <f t="array" ref="C6244">_xlfn.IFS(LEFT(A6244,1)="1","1+2 kvartal",LEFT(A6244,1)="2","1+2 kvartal",LEFT(A6244,1)="3","3+4 kvartal",LEFT(A6244,1)="4","3+4 kvartal")</f>
        <v>1+2 kvartal</v>
      </c>
      <c r="D6244" s="3" t="s">
        <v>105</v>
      </c>
      <c r="E6244" s="3" t="s">
        <v>45</v>
      </c>
      <c r="F6244" s="4">
        <v>66</v>
      </c>
      <c r="G6244" s="14">
        <v>0.5</v>
      </c>
    </row>
    <row r="6245" spans="1:7" x14ac:dyDescent="0.25">
      <c r="A6245" s="3" t="s">
        <v>192</v>
      </c>
      <c r="B6245" s="3">
        <f t="shared" si="97"/>
        <v>2025</v>
      </c>
      <c r="C6245" s="3" t="str" cm="1">
        <f t="array" ref="C6245">_xlfn.IFS(LEFT(A6245,1)="1","1+2 kvartal",LEFT(A6245,1)="2","1+2 kvartal",LEFT(A6245,1)="3","3+4 kvartal",LEFT(A6245,1)="4","3+4 kvartal")</f>
        <v>1+2 kvartal</v>
      </c>
      <c r="D6245" s="3" t="s">
        <v>105</v>
      </c>
      <c r="E6245" s="3" t="s">
        <v>46</v>
      </c>
      <c r="F6245" s="4">
        <v>282</v>
      </c>
      <c r="G6245" s="4">
        <v>1</v>
      </c>
    </row>
    <row r="6246" spans="1:7" x14ac:dyDescent="0.25">
      <c r="A6246" s="3" t="s">
        <v>192</v>
      </c>
      <c r="B6246" s="3">
        <f t="shared" si="97"/>
        <v>2025</v>
      </c>
      <c r="C6246" s="3" t="str" cm="1">
        <f t="array" ref="C6246">_xlfn.IFS(LEFT(A6246,1)="1","1+2 kvartal",LEFT(A6246,1)="2","1+2 kvartal",LEFT(A6246,1)="3","3+4 kvartal",LEFT(A6246,1)="4","3+4 kvartal")</f>
        <v>1+2 kvartal</v>
      </c>
      <c r="D6246" s="3" t="s">
        <v>105</v>
      </c>
      <c r="E6246" s="3" t="s">
        <v>47</v>
      </c>
      <c r="F6246" s="4">
        <v>96</v>
      </c>
      <c r="G6246" s="14">
        <v>0.6</v>
      </c>
    </row>
    <row r="6247" spans="1:7" x14ac:dyDescent="0.25">
      <c r="A6247" s="3" t="s">
        <v>192</v>
      </c>
      <c r="B6247" s="3">
        <f t="shared" si="97"/>
        <v>2025</v>
      </c>
      <c r="C6247" s="3" t="str" cm="1">
        <f t="array" ref="C6247">_xlfn.IFS(LEFT(A6247,1)="1","1+2 kvartal",LEFT(A6247,1)="2","1+2 kvartal",LEFT(A6247,1)="3","3+4 kvartal",LEFT(A6247,1)="4","3+4 kvartal")</f>
        <v>1+2 kvartal</v>
      </c>
      <c r="D6247" s="3" t="s">
        <v>105</v>
      </c>
      <c r="E6247" s="3" t="s">
        <v>48</v>
      </c>
      <c r="F6247" s="4">
        <v>283</v>
      </c>
      <c r="G6247" s="14">
        <v>1.3</v>
      </c>
    </row>
    <row r="6248" spans="1:7" x14ac:dyDescent="0.25">
      <c r="A6248" s="3" t="s">
        <v>192</v>
      </c>
      <c r="B6248" s="3">
        <f t="shared" si="97"/>
        <v>2025</v>
      </c>
      <c r="C6248" s="3" t="str" cm="1">
        <f t="array" ref="C6248">_xlfn.IFS(LEFT(A6248,1)="1","1+2 kvartal",LEFT(A6248,1)="2","1+2 kvartal",LEFT(A6248,1)="3","3+4 kvartal",LEFT(A6248,1)="4","3+4 kvartal")</f>
        <v>1+2 kvartal</v>
      </c>
      <c r="D6248" s="3" t="s">
        <v>105</v>
      </c>
      <c r="E6248" s="3" t="s">
        <v>49</v>
      </c>
      <c r="F6248" s="4">
        <v>340</v>
      </c>
      <c r="G6248" s="14">
        <v>1.1000000000000001</v>
      </c>
    </row>
    <row r="6249" spans="1:7" x14ac:dyDescent="0.25">
      <c r="A6249" s="3" t="s">
        <v>192</v>
      </c>
      <c r="B6249" s="3">
        <f t="shared" si="97"/>
        <v>2025</v>
      </c>
      <c r="C6249" s="3" t="str" cm="1">
        <f t="array" ref="C6249">_xlfn.IFS(LEFT(A6249,1)="1","1+2 kvartal",LEFT(A6249,1)="2","1+2 kvartal",LEFT(A6249,1)="3","3+4 kvartal",LEFT(A6249,1)="4","3+4 kvartal")</f>
        <v>1+2 kvartal</v>
      </c>
      <c r="D6249" s="3" t="s">
        <v>105</v>
      </c>
      <c r="E6249" s="3" t="s">
        <v>50</v>
      </c>
      <c r="F6249" s="4">
        <v>184</v>
      </c>
      <c r="G6249" s="14">
        <v>1.3</v>
      </c>
    </row>
    <row r="6250" spans="1:7" x14ac:dyDescent="0.25">
      <c r="A6250" s="3" t="s">
        <v>192</v>
      </c>
      <c r="B6250" s="3">
        <f t="shared" si="97"/>
        <v>2025</v>
      </c>
      <c r="C6250" s="3" t="str" cm="1">
        <f t="array" ref="C6250">_xlfn.IFS(LEFT(A6250,1)="1","1+2 kvartal",LEFT(A6250,1)="2","1+2 kvartal",LEFT(A6250,1)="3","3+4 kvartal",LEFT(A6250,1)="4","3+4 kvartal")</f>
        <v>1+2 kvartal</v>
      </c>
      <c r="D6250" s="3" t="s">
        <v>105</v>
      </c>
      <c r="E6250" s="3" t="s">
        <v>51</v>
      </c>
      <c r="F6250" s="4">
        <v>509</v>
      </c>
      <c r="G6250" s="14">
        <v>0.8</v>
      </c>
    </row>
    <row r="6251" spans="1:7" x14ac:dyDescent="0.25">
      <c r="A6251" s="3" t="s">
        <v>192</v>
      </c>
      <c r="B6251" s="3">
        <f t="shared" si="97"/>
        <v>2025</v>
      </c>
      <c r="C6251" s="3" t="str" cm="1">
        <f t="array" ref="C6251">_xlfn.IFS(LEFT(A6251,1)="1","1+2 kvartal",LEFT(A6251,1)="2","1+2 kvartal",LEFT(A6251,1)="3","3+4 kvartal",LEFT(A6251,1)="4","3+4 kvartal")</f>
        <v>1+2 kvartal</v>
      </c>
      <c r="D6251" s="3" t="s">
        <v>105</v>
      </c>
      <c r="E6251" s="3" t="s">
        <v>52</v>
      </c>
      <c r="F6251" s="4">
        <v>1349</v>
      </c>
      <c r="G6251" s="14">
        <v>0.3</v>
      </c>
    </row>
    <row r="6252" spans="1:7" x14ac:dyDescent="0.25">
      <c r="A6252" s="3" t="s">
        <v>192</v>
      </c>
      <c r="B6252" s="3">
        <f t="shared" si="97"/>
        <v>2025</v>
      </c>
      <c r="C6252" s="3" t="str" cm="1">
        <f t="array" ref="C6252">_xlfn.IFS(LEFT(A6252,1)="1","1+2 kvartal",LEFT(A6252,1)="2","1+2 kvartal",LEFT(A6252,1)="3","3+4 kvartal",LEFT(A6252,1)="4","3+4 kvartal")</f>
        <v>1+2 kvartal</v>
      </c>
      <c r="D6252" s="3" t="s">
        <v>105</v>
      </c>
      <c r="E6252" s="3" t="s">
        <v>53</v>
      </c>
      <c r="F6252" s="4">
        <v>282</v>
      </c>
      <c r="G6252" s="14">
        <v>0.7</v>
      </c>
    </row>
    <row r="6253" spans="1:7" x14ac:dyDescent="0.25">
      <c r="A6253" s="3" t="s">
        <v>192</v>
      </c>
      <c r="B6253" s="3">
        <f t="shared" si="97"/>
        <v>2025</v>
      </c>
      <c r="C6253" s="3" t="str" cm="1">
        <f t="array" ref="C6253">_xlfn.IFS(LEFT(A6253,1)="1","1+2 kvartal",LEFT(A6253,1)="2","1+2 kvartal",LEFT(A6253,1)="3","3+4 kvartal",LEFT(A6253,1)="4","3+4 kvartal")</f>
        <v>1+2 kvartal</v>
      </c>
      <c r="D6253" s="3" t="s">
        <v>105</v>
      </c>
      <c r="E6253" s="3" t="s">
        <v>54</v>
      </c>
      <c r="F6253" s="4">
        <v>148</v>
      </c>
      <c r="G6253" s="14">
        <v>2.2999999999999998</v>
      </c>
    </row>
    <row r="6254" spans="1:7" x14ac:dyDescent="0.25">
      <c r="A6254" s="3" t="s">
        <v>192</v>
      </c>
      <c r="B6254" s="3">
        <f t="shared" si="97"/>
        <v>2025</v>
      </c>
      <c r="C6254" s="3" t="str" cm="1">
        <f t="array" ref="C6254">_xlfn.IFS(LEFT(A6254,1)="1","1+2 kvartal",LEFT(A6254,1)="2","1+2 kvartal",LEFT(A6254,1)="3","3+4 kvartal",LEFT(A6254,1)="4","3+4 kvartal")</f>
        <v>1+2 kvartal</v>
      </c>
      <c r="D6254" s="3" t="s">
        <v>105</v>
      </c>
      <c r="E6254" s="3" t="s">
        <v>55</v>
      </c>
      <c r="F6254" s="4">
        <v>143</v>
      </c>
      <c r="G6254" s="14">
        <v>0.8</v>
      </c>
    </row>
    <row r="6255" spans="1:7" x14ac:dyDescent="0.25">
      <c r="A6255" s="3" t="s">
        <v>192</v>
      </c>
      <c r="B6255" s="3">
        <f t="shared" si="97"/>
        <v>2025</v>
      </c>
      <c r="C6255" s="3" t="str" cm="1">
        <f t="array" ref="C6255">_xlfn.IFS(LEFT(A6255,1)="1","1+2 kvartal",LEFT(A6255,1)="2","1+2 kvartal",LEFT(A6255,1)="3","3+4 kvartal",LEFT(A6255,1)="4","3+4 kvartal")</f>
        <v>1+2 kvartal</v>
      </c>
      <c r="D6255" s="3" t="s">
        <v>105</v>
      </c>
      <c r="E6255" s="3" t="s">
        <v>56</v>
      </c>
      <c r="F6255" s="4">
        <v>121</v>
      </c>
      <c r="G6255" s="14">
        <v>1.1000000000000001</v>
      </c>
    </row>
    <row r="6256" spans="1:7" x14ac:dyDescent="0.25">
      <c r="A6256" s="3" t="s">
        <v>192</v>
      </c>
      <c r="B6256" s="3">
        <f t="shared" si="97"/>
        <v>2025</v>
      </c>
      <c r="C6256" s="3" t="str" cm="1">
        <f t="array" ref="C6256">_xlfn.IFS(LEFT(A6256,1)="1","1+2 kvartal",LEFT(A6256,1)="2","1+2 kvartal",LEFT(A6256,1)="3","3+4 kvartal",LEFT(A6256,1)="4","3+4 kvartal")</f>
        <v>1+2 kvartal</v>
      </c>
      <c r="D6256" s="3" t="s">
        <v>105</v>
      </c>
      <c r="E6256" s="3" t="s">
        <v>57</v>
      </c>
      <c r="F6256" s="4">
        <v>407</v>
      </c>
      <c r="G6256" s="14">
        <v>1.8</v>
      </c>
    </row>
    <row r="6257" spans="1:7" x14ac:dyDescent="0.25">
      <c r="A6257" s="3" t="s">
        <v>192</v>
      </c>
      <c r="B6257" s="3">
        <f t="shared" si="97"/>
        <v>2025</v>
      </c>
      <c r="C6257" s="3" t="str" cm="1">
        <f t="array" ref="C6257">_xlfn.IFS(LEFT(A6257,1)="1","1+2 kvartal",LEFT(A6257,1)="2","1+2 kvartal",LEFT(A6257,1)="3","3+4 kvartal",LEFT(A6257,1)="4","3+4 kvartal")</f>
        <v>1+2 kvartal</v>
      </c>
      <c r="D6257" s="3" t="s">
        <v>105</v>
      </c>
      <c r="E6257" s="3" t="s">
        <v>58</v>
      </c>
      <c r="F6257" s="4">
        <v>152</v>
      </c>
      <c r="G6257" s="14">
        <v>0.4</v>
      </c>
    </row>
    <row r="6258" spans="1:7" x14ac:dyDescent="0.25">
      <c r="A6258" s="3" t="s">
        <v>192</v>
      </c>
      <c r="B6258" s="3">
        <f t="shared" si="97"/>
        <v>2025</v>
      </c>
      <c r="C6258" s="3" t="str" cm="1">
        <f t="array" ref="C6258">_xlfn.IFS(LEFT(A6258,1)="1","1+2 kvartal",LEFT(A6258,1)="2","1+2 kvartal",LEFT(A6258,1)="3","3+4 kvartal",LEFT(A6258,1)="4","3+4 kvartal")</f>
        <v>1+2 kvartal</v>
      </c>
      <c r="D6258" s="3" t="s">
        <v>105</v>
      </c>
      <c r="E6258" s="3" t="s">
        <v>59</v>
      </c>
      <c r="F6258" s="4">
        <v>13</v>
      </c>
      <c r="G6258" s="14">
        <v>1.5</v>
      </c>
    </row>
    <row r="6259" spans="1:7" x14ac:dyDescent="0.25">
      <c r="A6259" s="3" t="s">
        <v>192</v>
      </c>
      <c r="B6259" s="3">
        <f t="shared" si="97"/>
        <v>2025</v>
      </c>
      <c r="C6259" s="3" t="str" cm="1">
        <f t="array" ref="C6259">_xlfn.IFS(LEFT(A6259,1)="1","1+2 kvartal",LEFT(A6259,1)="2","1+2 kvartal",LEFT(A6259,1)="3","3+4 kvartal",LEFT(A6259,1)="4","3+4 kvartal")</f>
        <v>1+2 kvartal</v>
      </c>
      <c r="D6259" s="3" t="s">
        <v>105</v>
      </c>
      <c r="E6259" s="3" t="s">
        <v>60</v>
      </c>
      <c r="F6259" s="4">
        <v>300</v>
      </c>
      <c r="G6259" s="14">
        <v>1.2</v>
      </c>
    </row>
    <row r="6260" spans="1:7" x14ac:dyDescent="0.25">
      <c r="A6260" s="3" t="s">
        <v>192</v>
      </c>
      <c r="B6260" s="3">
        <f t="shared" si="97"/>
        <v>2025</v>
      </c>
      <c r="C6260" s="3" t="str" cm="1">
        <f t="array" ref="C6260">_xlfn.IFS(LEFT(A6260,1)="1","1+2 kvartal",LEFT(A6260,1)="2","1+2 kvartal",LEFT(A6260,1)="3","3+4 kvartal",LEFT(A6260,1)="4","3+4 kvartal")</f>
        <v>1+2 kvartal</v>
      </c>
      <c r="D6260" s="3" t="s">
        <v>105</v>
      </c>
      <c r="E6260" s="3" t="s">
        <v>61</v>
      </c>
      <c r="F6260" s="4">
        <v>269</v>
      </c>
      <c r="G6260" s="14">
        <v>1.1000000000000001</v>
      </c>
    </row>
    <row r="6261" spans="1:7" x14ac:dyDescent="0.25">
      <c r="A6261" s="3" t="s">
        <v>192</v>
      </c>
      <c r="B6261" s="3">
        <f t="shared" si="97"/>
        <v>2025</v>
      </c>
      <c r="C6261" s="3" t="str" cm="1">
        <f t="array" ref="C6261">_xlfn.IFS(LEFT(A6261,1)="1","1+2 kvartal",LEFT(A6261,1)="2","1+2 kvartal",LEFT(A6261,1)="3","3+4 kvartal",LEFT(A6261,1)="4","3+4 kvartal")</f>
        <v>1+2 kvartal</v>
      </c>
      <c r="D6261" s="3" t="s">
        <v>105</v>
      </c>
      <c r="E6261" s="3" t="s">
        <v>62</v>
      </c>
      <c r="F6261" s="4">
        <v>143</v>
      </c>
      <c r="G6261" s="14">
        <v>1.2</v>
      </c>
    </row>
    <row r="6262" spans="1:7" x14ac:dyDescent="0.25">
      <c r="A6262" s="3" t="s">
        <v>192</v>
      </c>
      <c r="B6262" s="3">
        <f t="shared" si="97"/>
        <v>2025</v>
      </c>
      <c r="C6262" s="3" t="str" cm="1">
        <f t="array" ref="C6262">_xlfn.IFS(LEFT(A6262,1)="1","1+2 kvartal",LEFT(A6262,1)="2","1+2 kvartal",LEFT(A6262,1)="3","3+4 kvartal",LEFT(A6262,1)="4","3+4 kvartal")</f>
        <v>1+2 kvartal</v>
      </c>
      <c r="D6262" s="3" t="s">
        <v>105</v>
      </c>
      <c r="E6262" s="3" t="s">
        <v>63</v>
      </c>
      <c r="F6262" s="4">
        <v>318</v>
      </c>
      <c r="G6262" s="14">
        <v>1.4</v>
      </c>
    </row>
    <row r="6263" spans="1:7" x14ac:dyDescent="0.25">
      <c r="A6263" s="3" t="s">
        <v>192</v>
      </c>
      <c r="B6263" s="3">
        <f t="shared" si="97"/>
        <v>2025</v>
      </c>
      <c r="C6263" s="3" t="str" cm="1">
        <f t="array" ref="C6263">_xlfn.IFS(LEFT(A6263,1)="1","1+2 kvartal",LEFT(A6263,1)="2","1+2 kvartal",LEFT(A6263,1)="3","3+4 kvartal",LEFT(A6263,1)="4","3+4 kvartal")</f>
        <v>1+2 kvartal</v>
      </c>
      <c r="D6263" s="3" t="s">
        <v>105</v>
      </c>
      <c r="E6263" s="3" t="s">
        <v>64</v>
      </c>
      <c r="F6263" s="4">
        <v>226</v>
      </c>
      <c r="G6263" s="14">
        <v>1.2</v>
      </c>
    </row>
    <row r="6264" spans="1:7" x14ac:dyDescent="0.25">
      <c r="A6264" s="3" t="s">
        <v>192</v>
      </c>
      <c r="B6264" s="3">
        <f t="shared" si="97"/>
        <v>2025</v>
      </c>
      <c r="C6264" s="3" t="str" cm="1">
        <f t="array" ref="C6264">_xlfn.IFS(LEFT(A6264,1)="1","1+2 kvartal",LEFT(A6264,1)="2","1+2 kvartal",LEFT(A6264,1)="3","3+4 kvartal",LEFT(A6264,1)="4","3+4 kvartal")</f>
        <v>1+2 kvartal</v>
      </c>
      <c r="D6264" s="3" t="s">
        <v>105</v>
      </c>
      <c r="E6264" s="3" t="s">
        <v>65</v>
      </c>
      <c r="F6264" s="4">
        <v>239</v>
      </c>
      <c r="G6264" s="14">
        <v>1.2</v>
      </c>
    </row>
    <row r="6265" spans="1:7" x14ac:dyDescent="0.25">
      <c r="A6265" s="3" t="s">
        <v>192</v>
      </c>
      <c r="B6265" s="3">
        <f t="shared" si="97"/>
        <v>2025</v>
      </c>
      <c r="C6265" s="3" t="str" cm="1">
        <f t="array" ref="C6265">_xlfn.IFS(LEFT(A6265,1)="1","1+2 kvartal",LEFT(A6265,1)="2","1+2 kvartal",LEFT(A6265,1)="3","3+4 kvartal",LEFT(A6265,1)="4","3+4 kvartal")</f>
        <v>1+2 kvartal</v>
      </c>
      <c r="D6265" s="3" t="s">
        <v>105</v>
      </c>
      <c r="E6265" s="3" t="s">
        <v>66</v>
      </c>
      <c r="F6265" s="4">
        <v>550</v>
      </c>
      <c r="G6265" s="4">
        <v>1</v>
      </c>
    </row>
    <row r="6266" spans="1:7" x14ac:dyDescent="0.25">
      <c r="A6266" s="3" t="s">
        <v>192</v>
      </c>
      <c r="B6266" s="3">
        <f t="shared" si="97"/>
        <v>2025</v>
      </c>
      <c r="C6266" s="3" t="str" cm="1">
        <f t="array" ref="C6266">_xlfn.IFS(LEFT(A6266,1)="1","1+2 kvartal",LEFT(A6266,1)="2","1+2 kvartal",LEFT(A6266,1)="3","3+4 kvartal",LEFT(A6266,1)="4","3+4 kvartal")</f>
        <v>1+2 kvartal</v>
      </c>
      <c r="D6266" s="3" t="s">
        <v>105</v>
      </c>
      <c r="E6266" s="3" t="s">
        <v>67</v>
      </c>
      <c r="F6266" s="4">
        <v>134</v>
      </c>
      <c r="G6266" s="14">
        <v>0.9</v>
      </c>
    </row>
    <row r="6267" spans="1:7" x14ac:dyDescent="0.25">
      <c r="A6267" s="3" t="s">
        <v>192</v>
      </c>
      <c r="B6267" s="3">
        <f t="shared" si="97"/>
        <v>2025</v>
      </c>
      <c r="C6267" s="3" t="str" cm="1">
        <f t="array" ref="C6267">_xlfn.IFS(LEFT(A6267,1)="1","1+2 kvartal",LEFT(A6267,1)="2","1+2 kvartal",LEFT(A6267,1)="3","3+4 kvartal",LEFT(A6267,1)="4","3+4 kvartal")</f>
        <v>1+2 kvartal</v>
      </c>
      <c r="D6267" s="3" t="s">
        <v>105</v>
      </c>
      <c r="E6267" s="3" t="s">
        <v>68</v>
      </c>
      <c r="F6267" s="4">
        <v>979</v>
      </c>
      <c r="G6267" s="14">
        <v>0.7</v>
      </c>
    </row>
    <row r="6268" spans="1:7" x14ac:dyDescent="0.25">
      <c r="A6268" s="3" t="s">
        <v>192</v>
      </c>
      <c r="B6268" s="3">
        <f t="shared" si="97"/>
        <v>2025</v>
      </c>
      <c r="C6268" s="3" t="str" cm="1">
        <f t="array" ref="C6268">_xlfn.IFS(LEFT(A6268,1)="1","1+2 kvartal",LEFT(A6268,1)="2","1+2 kvartal",LEFT(A6268,1)="3","3+4 kvartal",LEFT(A6268,1)="4","3+4 kvartal")</f>
        <v>1+2 kvartal</v>
      </c>
      <c r="D6268" s="3" t="s">
        <v>105</v>
      </c>
      <c r="E6268" s="3" t="s">
        <v>69</v>
      </c>
      <c r="F6268" s="4">
        <v>270</v>
      </c>
      <c r="G6268" s="14">
        <v>1.5</v>
      </c>
    </row>
    <row r="6269" spans="1:7" x14ac:dyDescent="0.25">
      <c r="A6269" s="3" t="s">
        <v>192</v>
      </c>
      <c r="B6269" s="3">
        <f t="shared" si="97"/>
        <v>2025</v>
      </c>
      <c r="C6269" s="3" t="str" cm="1">
        <f t="array" ref="C6269">_xlfn.IFS(LEFT(A6269,1)="1","1+2 kvartal",LEFT(A6269,1)="2","1+2 kvartal",LEFT(A6269,1)="3","3+4 kvartal",LEFT(A6269,1)="4","3+4 kvartal")</f>
        <v>1+2 kvartal</v>
      </c>
      <c r="D6269" s="3" t="s">
        <v>105</v>
      </c>
      <c r="E6269" s="3" t="s">
        <v>70</v>
      </c>
      <c r="F6269" s="4">
        <v>563</v>
      </c>
      <c r="G6269" s="14">
        <v>0.9</v>
      </c>
    </row>
    <row r="6270" spans="1:7" x14ac:dyDescent="0.25">
      <c r="A6270" s="3" t="s">
        <v>192</v>
      </c>
      <c r="B6270" s="3">
        <f t="shared" si="97"/>
        <v>2025</v>
      </c>
      <c r="C6270" s="3" t="str" cm="1">
        <f t="array" ref="C6270">_xlfn.IFS(LEFT(A6270,1)="1","1+2 kvartal",LEFT(A6270,1)="2","1+2 kvartal",LEFT(A6270,1)="3","3+4 kvartal",LEFT(A6270,1)="4","3+4 kvartal")</f>
        <v>1+2 kvartal</v>
      </c>
      <c r="D6270" s="3" t="s">
        <v>105</v>
      </c>
      <c r="E6270" s="3" t="s">
        <v>71</v>
      </c>
      <c r="F6270" s="4">
        <v>161</v>
      </c>
      <c r="G6270" s="14">
        <v>0.9</v>
      </c>
    </row>
    <row r="6271" spans="1:7" x14ac:dyDescent="0.25">
      <c r="A6271" s="3" t="s">
        <v>192</v>
      </c>
      <c r="B6271" s="3">
        <f t="shared" si="97"/>
        <v>2025</v>
      </c>
      <c r="C6271" s="3" t="str" cm="1">
        <f t="array" ref="C6271">_xlfn.IFS(LEFT(A6271,1)="1","1+2 kvartal",LEFT(A6271,1)="2","1+2 kvartal",LEFT(A6271,1)="3","3+4 kvartal",LEFT(A6271,1)="4","3+4 kvartal")</f>
        <v>1+2 kvartal</v>
      </c>
      <c r="D6271" s="3" t="s">
        <v>105</v>
      </c>
      <c r="E6271" s="3" t="s">
        <v>72</v>
      </c>
      <c r="F6271" s="4">
        <v>348</v>
      </c>
      <c r="G6271" s="4">
        <v>1</v>
      </c>
    </row>
    <row r="6272" spans="1:7" x14ac:dyDescent="0.25">
      <c r="A6272" s="3" t="s">
        <v>192</v>
      </c>
      <c r="B6272" s="3">
        <f t="shared" si="97"/>
        <v>2025</v>
      </c>
      <c r="C6272" s="3" t="str" cm="1">
        <f t="array" ref="C6272">_xlfn.IFS(LEFT(A6272,1)="1","1+2 kvartal",LEFT(A6272,1)="2","1+2 kvartal",LEFT(A6272,1)="3","3+4 kvartal",LEFT(A6272,1)="4","3+4 kvartal")</f>
        <v>1+2 kvartal</v>
      </c>
      <c r="D6272" s="3" t="s">
        <v>105</v>
      </c>
      <c r="E6272" s="3" t="s">
        <v>73</v>
      </c>
      <c r="F6272" s="4">
        <v>171</v>
      </c>
      <c r="G6272" s="14">
        <v>0.7</v>
      </c>
    </row>
    <row r="6273" spans="1:7" x14ac:dyDescent="0.25">
      <c r="A6273" s="3" t="s">
        <v>192</v>
      </c>
      <c r="B6273" s="3">
        <f t="shared" si="97"/>
        <v>2025</v>
      </c>
      <c r="C6273" s="3" t="str" cm="1">
        <f t="array" ref="C6273">_xlfn.IFS(LEFT(A6273,1)="1","1+2 kvartal",LEFT(A6273,1)="2","1+2 kvartal",LEFT(A6273,1)="3","3+4 kvartal",LEFT(A6273,1)="4","3+4 kvartal")</f>
        <v>1+2 kvartal</v>
      </c>
      <c r="D6273" s="3" t="s">
        <v>105</v>
      </c>
      <c r="E6273" s="3" t="s">
        <v>74</v>
      </c>
      <c r="F6273" s="4">
        <v>366</v>
      </c>
      <c r="G6273" s="14">
        <v>0.6</v>
      </c>
    </row>
    <row r="6274" spans="1:7" x14ac:dyDescent="0.25">
      <c r="A6274" s="3" t="s">
        <v>192</v>
      </c>
      <c r="B6274" s="3">
        <f t="shared" si="97"/>
        <v>2025</v>
      </c>
      <c r="C6274" s="3" t="str" cm="1">
        <f t="array" ref="C6274">_xlfn.IFS(LEFT(A6274,1)="1","1+2 kvartal",LEFT(A6274,1)="2","1+2 kvartal",LEFT(A6274,1)="3","3+4 kvartal",LEFT(A6274,1)="4","3+4 kvartal")</f>
        <v>1+2 kvartal</v>
      </c>
      <c r="D6274" s="3" t="s">
        <v>105</v>
      </c>
      <c r="E6274" s="3" t="s">
        <v>75</v>
      </c>
      <c r="F6274" s="4">
        <v>161</v>
      </c>
      <c r="G6274" s="14">
        <v>0.5</v>
      </c>
    </row>
    <row r="6275" spans="1:7" x14ac:dyDescent="0.25">
      <c r="A6275" s="3" t="s">
        <v>192</v>
      </c>
      <c r="B6275" s="3">
        <f t="shared" si="97"/>
        <v>2025</v>
      </c>
      <c r="C6275" s="3" t="str" cm="1">
        <f t="array" ref="C6275">_xlfn.IFS(LEFT(A6275,1)="1","1+2 kvartal",LEFT(A6275,1)="2","1+2 kvartal",LEFT(A6275,1)="3","3+4 kvartal",LEFT(A6275,1)="4","3+4 kvartal")</f>
        <v>1+2 kvartal</v>
      </c>
      <c r="D6275" s="3" t="s">
        <v>105</v>
      </c>
      <c r="E6275" s="3" t="s">
        <v>76</v>
      </c>
      <c r="F6275" s="4">
        <v>201</v>
      </c>
      <c r="G6275" s="14">
        <v>0.7</v>
      </c>
    </row>
    <row r="6276" spans="1:7" x14ac:dyDescent="0.25">
      <c r="A6276" s="3" t="s">
        <v>192</v>
      </c>
      <c r="B6276" s="3">
        <f t="shared" ref="B6276:B6339" si="98">VALUE(RIGHT(A6276,4))</f>
        <v>2025</v>
      </c>
      <c r="C6276" s="3" t="str" cm="1">
        <f t="array" ref="C6276">_xlfn.IFS(LEFT(A6276,1)="1","1+2 kvartal",LEFT(A6276,1)="2","1+2 kvartal",LEFT(A6276,1)="3","3+4 kvartal",LEFT(A6276,1)="4","3+4 kvartal")</f>
        <v>1+2 kvartal</v>
      </c>
      <c r="D6276" s="3" t="s">
        <v>105</v>
      </c>
      <c r="E6276" s="3" t="s">
        <v>77</v>
      </c>
      <c r="F6276" s="4">
        <v>41</v>
      </c>
      <c r="G6276" s="14">
        <v>2.1</v>
      </c>
    </row>
    <row r="6277" spans="1:7" x14ac:dyDescent="0.25">
      <c r="A6277" s="3" t="s">
        <v>192</v>
      </c>
      <c r="B6277" s="3">
        <f t="shared" si="98"/>
        <v>2025</v>
      </c>
      <c r="C6277" s="3" t="str" cm="1">
        <f t="array" ref="C6277">_xlfn.IFS(LEFT(A6277,1)="1","1+2 kvartal",LEFT(A6277,1)="2","1+2 kvartal",LEFT(A6277,1)="3","3+4 kvartal",LEFT(A6277,1)="4","3+4 kvartal")</f>
        <v>1+2 kvartal</v>
      </c>
      <c r="D6277" s="3" t="s">
        <v>105</v>
      </c>
      <c r="E6277" s="3" t="s">
        <v>78</v>
      </c>
      <c r="F6277" s="4">
        <v>444</v>
      </c>
      <c r="G6277" s="14">
        <v>0.7</v>
      </c>
    </row>
    <row r="6278" spans="1:7" x14ac:dyDescent="0.25">
      <c r="A6278" s="3" t="s">
        <v>192</v>
      </c>
      <c r="B6278" s="3">
        <f t="shared" si="98"/>
        <v>2025</v>
      </c>
      <c r="C6278" s="3" t="str" cm="1">
        <f t="array" ref="C6278">_xlfn.IFS(LEFT(A6278,1)="1","1+2 kvartal",LEFT(A6278,1)="2","1+2 kvartal",LEFT(A6278,1)="3","3+4 kvartal",LEFT(A6278,1)="4","3+4 kvartal")</f>
        <v>1+2 kvartal</v>
      </c>
      <c r="D6278" s="3" t="s">
        <v>105</v>
      </c>
      <c r="E6278" s="3" t="s">
        <v>79</v>
      </c>
      <c r="F6278" s="4">
        <v>262</v>
      </c>
      <c r="G6278" s="14">
        <v>0.7</v>
      </c>
    </row>
    <row r="6279" spans="1:7" x14ac:dyDescent="0.25">
      <c r="A6279" s="3" t="s">
        <v>192</v>
      </c>
      <c r="B6279" s="3">
        <f t="shared" si="98"/>
        <v>2025</v>
      </c>
      <c r="C6279" s="3" t="str" cm="1">
        <f t="array" ref="C6279">_xlfn.IFS(LEFT(A6279,1)="1","1+2 kvartal",LEFT(A6279,1)="2","1+2 kvartal",LEFT(A6279,1)="3","3+4 kvartal",LEFT(A6279,1)="4","3+4 kvartal")</f>
        <v>1+2 kvartal</v>
      </c>
      <c r="D6279" s="3" t="s">
        <v>105</v>
      </c>
      <c r="E6279" s="3" t="s">
        <v>80</v>
      </c>
      <c r="F6279" s="4">
        <v>318</v>
      </c>
      <c r="G6279" s="14">
        <v>1.2</v>
      </c>
    </row>
    <row r="6280" spans="1:7" x14ac:dyDescent="0.25">
      <c r="A6280" s="3" t="s">
        <v>192</v>
      </c>
      <c r="B6280" s="3">
        <f t="shared" si="98"/>
        <v>2025</v>
      </c>
      <c r="C6280" s="3" t="str" cm="1">
        <f t="array" ref="C6280">_xlfn.IFS(LEFT(A6280,1)="1","1+2 kvartal",LEFT(A6280,1)="2","1+2 kvartal",LEFT(A6280,1)="3","3+4 kvartal",LEFT(A6280,1)="4","3+4 kvartal")</f>
        <v>1+2 kvartal</v>
      </c>
      <c r="D6280" s="3" t="s">
        <v>105</v>
      </c>
      <c r="E6280" s="3" t="s">
        <v>81</v>
      </c>
      <c r="F6280" s="4">
        <v>439</v>
      </c>
      <c r="G6280" s="14">
        <v>0.9</v>
      </c>
    </row>
    <row r="6281" spans="1:7" x14ac:dyDescent="0.25">
      <c r="A6281" s="3" t="s">
        <v>192</v>
      </c>
      <c r="B6281" s="3">
        <f t="shared" si="98"/>
        <v>2025</v>
      </c>
      <c r="C6281" s="3" t="str" cm="1">
        <f t="array" ref="C6281">_xlfn.IFS(LEFT(A6281,1)="1","1+2 kvartal",LEFT(A6281,1)="2","1+2 kvartal",LEFT(A6281,1)="3","3+4 kvartal",LEFT(A6281,1)="4","3+4 kvartal")</f>
        <v>1+2 kvartal</v>
      </c>
      <c r="D6281" s="3" t="s">
        <v>105</v>
      </c>
      <c r="E6281" s="3" t="s">
        <v>82</v>
      </c>
      <c r="F6281" s="4">
        <v>99</v>
      </c>
      <c r="G6281" s="14">
        <v>0.6</v>
      </c>
    </row>
    <row r="6282" spans="1:7" x14ac:dyDescent="0.25">
      <c r="A6282" s="3" t="s">
        <v>192</v>
      </c>
      <c r="B6282" s="3">
        <f t="shared" si="98"/>
        <v>2025</v>
      </c>
      <c r="C6282" s="3" t="str" cm="1">
        <f t="array" ref="C6282">_xlfn.IFS(LEFT(A6282,1)="1","1+2 kvartal",LEFT(A6282,1)="2","1+2 kvartal",LEFT(A6282,1)="3","3+4 kvartal",LEFT(A6282,1)="4","3+4 kvartal")</f>
        <v>1+2 kvartal</v>
      </c>
      <c r="D6282" s="3" t="s">
        <v>105</v>
      </c>
      <c r="E6282" s="3" t="s">
        <v>83</v>
      </c>
      <c r="F6282" s="4">
        <v>235</v>
      </c>
      <c r="G6282" s="14">
        <v>1.2</v>
      </c>
    </row>
    <row r="6283" spans="1:7" x14ac:dyDescent="0.25">
      <c r="A6283" s="3" t="s">
        <v>192</v>
      </c>
      <c r="B6283" s="3">
        <f t="shared" si="98"/>
        <v>2025</v>
      </c>
      <c r="C6283" s="3" t="str" cm="1">
        <f t="array" ref="C6283">_xlfn.IFS(LEFT(A6283,1)="1","1+2 kvartal",LEFT(A6283,1)="2","1+2 kvartal",LEFT(A6283,1)="3","3+4 kvartal",LEFT(A6283,1)="4","3+4 kvartal")</f>
        <v>1+2 kvartal</v>
      </c>
      <c r="D6283" s="3" t="s">
        <v>105</v>
      </c>
      <c r="E6283" s="3" t="s">
        <v>84</v>
      </c>
      <c r="F6283" s="4">
        <v>168</v>
      </c>
      <c r="G6283" s="14">
        <v>1.2</v>
      </c>
    </row>
    <row r="6284" spans="1:7" x14ac:dyDescent="0.25">
      <c r="A6284" s="3" t="s">
        <v>192</v>
      </c>
      <c r="B6284" s="3">
        <f t="shared" si="98"/>
        <v>2025</v>
      </c>
      <c r="C6284" s="3" t="str" cm="1">
        <f t="array" ref="C6284">_xlfn.IFS(LEFT(A6284,1)="1","1+2 kvartal",LEFT(A6284,1)="2","1+2 kvartal",LEFT(A6284,1)="3","3+4 kvartal",LEFT(A6284,1)="4","3+4 kvartal")</f>
        <v>1+2 kvartal</v>
      </c>
      <c r="D6284" s="3" t="s">
        <v>105</v>
      </c>
      <c r="E6284" s="3" t="s">
        <v>85</v>
      </c>
      <c r="F6284" s="4">
        <v>156</v>
      </c>
      <c r="G6284" s="14">
        <v>1.3</v>
      </c>
    </row>
    <row r="6285" spans="1:7" x14ac:dyDescent="0.25">
      <c r="A6285" s="3" t="s">
        <v>192</v>
      </c>
      <c r="B6285" s="3">
        <f t="shared" si="98"/>
        <v>2025</v>
      </c>
      <c r="C6285" s="3" t="str" cm="1">
        <f t="array" ref="C6285">_xlfn.IFS(LEFT(A6285,1)="1","1+2 kvartal",LEFT(A6285,1)="2","1+2 kvartal",LEFT(A6285,1)="3","3+4 kvartal",LEFT(A6285,1)="4","3+4 kvartal")</f>
        <v>1+2 kvartal</v>
      </c>
      <c r="D6285" s="3" t="s">
        <v>105</v>
      </c>
      <c r="E6285" s="3" t="s">
        <v>86</v>
      </c>
      <c r="F6285" s="4">
        <v>387</v>
      </c>
      <c r="G6285" s="14">
        <v>1.1000000000000001</v>
      </c>
    </row>
    <row r="6286" spans="1:7" x14ac:dyDescent="0.25">
      <c r="A6286" s="3" t="s">
        <v>192</v>
      </c>
      <c r="B6286" s="3">
        <f t="shared" si="98"/>
        <v>2025</v>
      </c>
      <c r="C6286" s="3" t="str" cm="1">
        <f t="array" ref="C6286">_xlfn.IFS(LEFT(A6286,1)="1","1+2 kvartal",LEFT(A6286,1)="2","1+2 kvartal",LEFT(A6286,1)="3","3+4 kvartal",LEFT(A6286,1)="4","3+4 kvartal")</f>
        <v>1+2 kvartal</v>
      </c>
      <c r="D6286" s="3" t="s">
        <v>105</v>
      </c>
      <c r="E6286" s="3" t="s">
        <v>87</v>
      </c>
      <c r="F6286" s="4">
        <v>306</v>
      </c>
      <c r="G6286" s="14">
        <v>1.2</v>
      </c>
    </row>
    <row r="6287" spans="1:7" x14ac:dyDescent="0.25">
      <c r="A6287" s="3" t="s">
        <v>192</v>
      </c>
      <c r="B6287" s="3">
        <f t="shared" si="98"/>
        <v>2025</v>
      </c>
      <c r="C6287" s="3" t="str" cm="1">
        <f t="array" ref="C6287">_xlfn.IFS(LEFT(A6287,1)="1","1+2 kvartal",LEFT(A6287,1)="2","1+2 kvartal",LEFT(A6287,1)="3","3+4 kvartal",LEFT(A6287,1)="4","3+4 kvartal")</f>
        <v>1+2 kvartal</v>
      </c>
      <c r="D6287" s="3" t="s">
        <v>105</v>
      </c>
      <c r="E6287" s="3" t="s">
        <v>88</v>
      </c>
      <c r="F6287" s="4">
        <v>475</v>
      </c>
      <c r="G6287" s="4">
        <v>1</v>
      </c>
    </row>
    <row r="6288" spans="1:7" x14ac:dyDescent="0.25">
      <c r="A6288" s="3" t="s">
        <v>192</v>
      </c>
      <c r="B6288" s="3">
        <f t="shared" si="98"/>
        <v>2025</v>
      </c>
      <c r="C6288" s="3" t="str" cm="1">
        <f t="array" ref="C6288">_xlfn.IFS(LEFT(A6288,1)="1","1+2 kvartal",LEFT(A6288,1)="2","1+2 kvartal",LEFT(A6288,1)="3","3+4 kvartal",LEFT(A6288,1)="4","3+4 kvartal")</f>
        <v>1+2 kvartal</v>
      </c>
      <c r="D6288" s="3" t="s">
        <v>105</v>
      </c>
      <c r="E6288" s="3" t="s">
        <v>89</v>
      </c>
      <c r="F6288" s="4">
        <v>344</v>
      </c>
      <c r="G6288" s="14">
        <v>1.3</v>
      </c>
    </row>
    <row r="6289" spans="1:7" x14ac:dyDescent="0.25">
      <c r="A6289" s="3" t="s">
        <v>192</v>
      </c>
      <c r="B6289" s="3">
        <f t="shared" si="98"/>
        <v>2025</v>
      </c>
      <c r="C6289" s="3" t="str" cm="1">
        <f t="array" ref="C6289">_xlfn.IFS(LEFT(A6289,1)="1","1+2 kvartal",LEFT(A6289,1)="2","1+2 kvartal",LEFT(A6289,1)="3","3+4 kvartal",LEFT(A6289,1)="4","3+4 kvartal")</f>
        <v>1+2 kvartal</v>
      </c>
      <c r="D6289" s="3" t="s">
        <v>105</v>
      </c>
      <c r="E6289" s="3" t="s">
        <v>90</v>
      </c>
      <c r="F6289" s="4">
        <v>333</v>
      </c>
      <c r="G6289" s="14">
        <v>1.5</v>
      </c>
    </row>
    <row r="6290" spans="1:7" x14ac:dyDescent="0.25">
      <c r="A6290" s="3" t="s">
        <v>192</v>
      </c>
      <c r="B6290" s="3">
        <f t="shared" si="98"/>
        <v>2025</v>
      </c>
      <c r="C6290" s="3" t="str" cm="1">
        <f t="array" ref="C6290">_xlfn.IFS(LEFT(A6290,1)="1","1+2 kvartal",LEFT(A6290,1)="2","1+2 kvartal",LEFT(A6290,1)="3","3+4 kvartal",LEFT(A6290,1)="4","3+4 kvartal")</f>
        <v>1+2 kvartal</v>
      </c>
      <c r="D6290" s="3" t="s">
        <v>105</v>
      </c>
      <c r="E6290" s="3" t="s">
        <v>91</v>
      </c>
      <c r="F6290" s="4">
        <v>308</v>
      </c>
      <c r="G6290" s="14">
        <v>1.1000000000000001</v>
      </c>
    </row>
    <row r="6291" spans="1:7" x14ac:dyDescent="0.25">
      <c r="A6291" s="3" t="s">
        <v>192</v>
      </c>
      <c r="B6291" s="3">
        <f t="shared" si="98"/>
        <v>2025</v>
      </c>
      <c r="C6291" s="3" t="str" cm="1">
        <f t="array" ref="C6291">_xlfn.IFS(LEFT(A6291,1)="1","1+2 kvartal",LEFT(A6291,1)="2","1+2 kvartal",LEFT(A6291,1)="3","3+4 kvartal",LEFT(A6291,1)="4","3+4 kvartal")</f>
        <v>1+2 kvartal</v>
      </c>
      <c r="D6291" s="3" t="s">
        <v>105</v>
      </c>
      <c r="E6291" s="3" t="s">
        <v>92</v>
      </c>
      <c r="F6291" s="4">
        <v>39</v>
      </c>
      <c r="G6291" s="14">
        <v>0.3</v>
      </c>
    </row>
    <row r="6292" spans="1:7" x14ac:dyDescent="0.25">
      <c r="A6292" s="3" t="s">
        <v>192</v>
      </c>
      <c r="B6292" s="3">
        <f t="shared" si="98"/>
        <v>2025</v>
      </c>
      <c r="C6292" s="3" t="str" cm="1">
        <f t="array" ref="C6292">_xlfn.IFS(LEFT(A6292,1)="1","1+2 kvartal",LEFT(A6292,1)="2","1+2 kvartal",LEFT(A6292,1)="3","3+4 kvartal",LEFT(A6292,1)="4","3+4 kvartal")</f>
        <v>1+2 kvartal</v>
      </c>
      <c r="D6292" s="3" t="s">
        <v>105</v>
      </c>
      <c r="E6292" s="3" t="s">
        <v>93</v>
      </c>
      <c r="F6292" s="4">
        <v>327</v>
      </c>
      <c r="G6292" s="14">
        <v>1.1000000000000001</v>
      </c>
    </row>
    <row r="6293" spans="1:7" x14ac:dyDescent="0.25">
      <c r="A6293" s="3" t="s">
        <v>192</v>
      </c>
      <c r="B6293" s="3">
        <f t="shared" si="98"/>
        <v>2025</v>
      </c>
      <c r="C6293" s="3" t="str" cm="1">
        <f t="array" ref="C6293">_xlfn.IFS(LEFT(A6293,1)="1","1+2 kvartal",LEFT(A6293,1)="2","1+2 kvartal",LEFT(A6293,1)="3","3+4 kvartal",LEFT(A6293,1)="4","3+4 kvartal")</f>
        <v>1+2 kvartal</v>
      </c>
      <c r="D6293" s="3" t="s">
        <v>105</v>
      </c>
      <c r="E6293" s="3" t="s">
        <v>94</v>
      </c>
      <c r="F6293" s="4">
        <v>279</v>
      </c>
      <c r="G6293" s="4">
        <v>1</v>
      </c>
    </row>
    <row r="6294" spans="1:7" x14ac:dyDescent="0.25">
      <c r="A6294" s="3" t="s">
        <v>192</v>
      </c>
      <c r="B6294" s="3">
        <f t="shared" si="98"/>
        <v>2025</v>
      </c>
      <c r="C6294" s="3" t="str" cm="1">
        <f t="array" ref="C6294">_xlfn.IFS(LEFT(A6294,1)="1","1+2 kvartal",LEFT(A6294,1)="2","1+2 kvartal",LEFT(A6294,1)="3","3+4 kvartal",LEFT(A6294,1)="4","3+4 kvartal")</f>
        <v>1+2 kvartal</v>
      </c>
      <c r="D6294" s="3" t="s">
        <v>105</v>
      </c>
      <c r="E6294" s="3" t="s">
        <v>95</v>
      </c>
      <c r="F6294" s="4">
        <v>524</v>
      </c>
      <c r="G6294" s="14">
        <v>0.7</v>
      </c>
    </row>
    <row r="6295" spans="1:7" x14ac:dyDescent="0.25">
      <c r="A6295" s="3" t="s">
        <v>192</v>
      </c>
      <c r="B6295" s="3">
        <f t="shared" si="98"/>
        <v>2025</v>
      </c>
      <c r="C6295" s="3" t="str" cm="1">
        <f t="array" ref="C6295">_xlfn.IFS(LEFT(A6295,1)="1","1+2 kvartal",LEFT(A6295,1)="2","1+2 kvartal",LEFT(A6295,1)="3","3+4 kvartal",LEFT(A6295,1)="4","3+4 kvartal")</f>
        <v>1+2 kvartal</v>
      </c>
      <c r="D6295" s="3" t="s">
        <v>105</v>
      </c>
      <c r="E6295" s="3" t="s">
        <v>96</v>
      </c>
      <c r="F6295" s="4">
        <v>275</v>
      </c>
      <c r="G6295" s="14">
        <v>1.3</v>
      </c>
    </row>
    <row r="6296" spans="1:7" x14ac:dyDescent="0.25">
      <c r="A6296" s="3" t="s">
        <v>192</v>
      </c>
      <c r="B6296" s="3">
        <f t="shared" si="98"/>
        <v>2025</v>
      </c>
      <c r="C6296" s="3" t="str" cm="1">
        <f t="array" ref="C6296">_xlfn.IFS(LEFT(A6296,1)="1","1+2 kvartal",LEFT(A6296,1)="2","1+2 kvartal",LEFT(A6296,1)="3","3+4 kvartal",LEFT(A6296,1)="4","3+4 kvartal")</f>
        <v>1+2 kvartal</v>
      </c>
      <c r="D6296" s="3" t="s">
        <v>105</v>
      </c>
      <c r="E6296" s="3" t="s">
        <v>97</v>
      </c>
      <c r="F6296" s="4">
        <v>491</v>
      </c>
      <c r="G6296" s="14">
        <v>0.8</v>
      </c>
    </row>
    <row r="6297" spans="1:7" x14ac:dyDescent="0.25">
      <c r="A6297" s="3" t="s">
        <v>192</v>
      </c>
      <c r="B6297" s="3">
        <f t="shared" si="98"/>
        <v>2025</v>
      </c>
      <c r="C6297" s="3" t="str" cm="1">
        <f t="array" ref="C6297">_xlfn.IFS(LEFT(A6297,1)="1","1+2 kvartal",LEFT(A6297,1)="2","1+2 kvartal",LEFT(A6297,1)="3","3+4 kvartal",LEFT(A6297,1)="4","3+4 kvartal")</f>
        <v>1+2 kvartal</v>
      </c>
      <c r="D6297" s="3" t="s">
        <v>105</v>
      </c>
      <c r="E6297" s="3" t="s">
        <v>98</v>
      </c>
      <c r="F6297" s="4">
        <v>405</v>
      </c>
      <c r="G6297" s="14">
        <v>1.5</v>
      </c>
    </row>
    <row r="6298" spans="1:7" x14ac:dyDescent="0.25">
      <c r="A6298" s="3" t="s">
        <v>192</v>
      </c>
      <c r="B6298" s="3">
        <f t="shared" si="98"/>
        <v>2025</v>
      </c>
      <c r="C6298" s="3" t="str" cm="1">
        <f t="array" ref="C6298">_xlfn.IFS(LEFT(A6298,1)="1","1+2 kvartal",LEFT(A6298,1)="2","1+2 kvartal",LEFT(A6298,1)="3","3+4 kvartal",LEFT(A6298,1)="4","3+4 kvartal")</f>
        <v>1+2 kvartal</v>
      </c>
      <c r="D6298" s="3" t="s">
        <v>105</v>
      </c>
      <c r="E6298" s="3" t="s">
        <v>99</v>
      </c>
      <c r="F6298" s="4">
        <v>47</v>
      </c>
      <c r="G6298" s="14">
        <v>1.5</v>
      </c>
    </row>
    <row r="6299" spans="1:7" x14ac:dyDescent="0.25">
      <c r="A6299" s="3" t="s">
        <v>192</v>
      </c>
      <c r="B6299" s="3">
        <f t="shared" si="98"/>
        <v>2025</v>
      </c>
      <c r="C6299" s="3" t="str" cm="1">
        <f t="array" ref="C6299">_xlfn.IFS(LEFT(A6299,1)="1","1+2 kvartal",LEFT(A6299,1)="2","1+2 kvartal",LEFT(A6299,1)="3","3+4 kvartal",LEFT(A6299,1)="4","3+4 kvartal")</f>
        <v>1+2 kvartal</v>
      </c>
      <c r="D6299" s="3" t="s">
        <v>105</v>
      </c>
      <c r="E6299" s="3" t="s">
        <v>100</v>
      </c>
      <c r="F6299" s="4">
        <v>372</v>
      </c>
      <c r="G6299" s="4">
        <v>1</v>
      </c>
    </row>
    <row r="6300" spans="1:7" x14ac:dyDescent="0.25">
      <c r="A6300" s="3" t="s">
        <v>192</v>
      </c>
      <c r="B6300" s="3">
        <f t="shared" si="98"/>
        <v>2025</v>
      </c>
      <c r="C6300" s="3" t="str" cm="1">
        <f t="array" ref="C6300">_xlfn.IFS(LEFT(A6300,1)="1","1+2 kvartal",LEFT(A6300,1)="2","1+2 kvartal",LEFT(A6300,1)="3","3+4 kvartal",LEFT(A6300,1)="4","3+4 kvartal")</f>
        <v>1+2 kvartal</v>
      </c>
      <c r="D6300" s="3" t="s">
        <v>105</v>
      </c>
      <c r="E6300" s="3" t="s">
        <v>101</v>
      </c>
      <c r="F6300" s="4">
        <v>914</v>
      </c>
      <c r="G6300" s="14">
        <v>0.6</v>
      </c>
    </row>
    <row r="6301" spans="1:7" x14ac:dyDescent="0.25">
      <c r="A6301" s="3" t="s">
        <v>192</v>
      </c>
      <c r="B6301" s="3">
        <f t="shared" si="98"/>
        <v>2025</v>
      </c>
      <c r="C6301" s="3" t="str" cm="1">
        <f t="array" ref="C6301">_xlfn.IFS(LEFT(A6301,1)="1","1+2 kvartal",LEFT(A6301,1)="2","1+2 kvartal",LEFT(A6301,1)="3","3+4 kvartal",LEFT(A6301,1)="4","3+4 kvartal")</f>
        <v>1+2 kvartal</v>
      </c>
      <c r="D6301" s="3" t="s">
        <v>105</v>
      </c>
      <c r="E6301" s="3" t="s">
        <v>102</v>
      </c>
      <c r="F6301" s="4">
        <v>996</v>
      </c>
      <c r="G6301" s="14">
        <v>0.4</v>
      </c>
    </row>
    <row r="6302" spans="1:7" x14ac:dyDescent="0.25">
      <c r="A6302" s="3" t="s">
        <v>192</v>
      </c>
      <c r="B6302" s="3">
        <f t="shared" si="98"/>
        <v>2025</v>
      </c>
      <c r="C6302" s="3" t="str" cm="1">
        <f t="array" ref="C6302">_xlfn.IFS(LEFT(A6302,1)="1","1+2 kvartal",LEFT(A6302,1)="2","1+2 kvartal",LEFT(A6302,1)="3","3+4 kvartal",LEFT(A6302,1)="4","3+4 kvartal")</f>
        <v>1+2 kvartal</v>
      </c>
      <c r="D6302" s="3" t="s">
        <v>105</v>
      </c>
      <c r="E6302" s="3" t="s">
        <v>103</v>
      </c>
      <c r="F6302" s="4">
        <v>228</v>
      </c>
      <c r="G6302" s="5"/>
    </row>
    <row r="6303" spans="1:7" x14ac:dyDescent="0.25">
      <c r="A6303" s="3" t="s">
        <v>110</v>
      </c>
      <c r="B6303" s="3">
        <f t="shared" si="98"/>
        <v>2025</v>
      </c>
      <c r="C6303" s="3" t="str" cm="1">
        <f t="array" ref="C6303">_xlfn.IFS(LEFT(A6303,1)="1","1+2 kvartal",LEFT(A6303,1)="2","1+2 kvartal",LEFT(A6303,1)="3","3+4 kvartal",LEFT(A6303,1)="4","3+4 kvartal")</f>
        <v>1+2 kvartal</v>
      </c>
      <c r="D6303" s="3" t="s">
        <v>3</v>
      </c>
      <c r="E6303" s="3" t="s">
        <v>4</v>
      </c>
      <c r="F6303" s="4">
        <v>717849</v>
      </c>
      <c r="G6303" s="14">
        <v>18.5</v>
      </c>
    </row>
    <row r="6304" spans="1:7" x14ac:dyDescent="0.25">
      <c r="A6304" s="3" t="s">
        <v>110</v>
      </c>
      <c r="B6304" s="3">
        <f t="shared" si="98"/>
        <v>2025</v>
      </c>
      <c r="C6304" s="3" t="str" cm="1">
        <f t="array" ref="C6304">_xlfn.IFS(LEFT(A6304,1)="1","1+2 kvartal",LEFT(A6304,1)="2","1+2 kvartal",LEFT(A6304,1)="3","3+4 kvartal",LEFT(A6304,1)="4","3+4 kvartal")</f>
        <v>1+2 kvartal</v>
      </c>
      <c r="D6304" s="3" t="s">
        <v>3</v>
      </c>
      <c r="E6304" s="3" t="s">
        <v>5</v>
      </c>
      <c r="F6304" s="4">
        <v>3590</v>
      </c>
      <c r="G6304" s="14">
        <v>19.7</v>
      </c>
    </row>
    <row r="6305" spans="1:7" x14ac:dyDescent="0.25">
      <c r="A6305" s="3" t="s">
        <v>110</v>
      </c>
      <c r="B6305" s="3">
        <f t="shared" si="98"/>
        <v>2025</v>
      </c>
      <c r="C6305" s="3" t="str" cm="1">
        <f t="array" ref="C6305">_xlfn.IFS(LEFT(A6305,1)="1","1+2 kvartal",LEFT(A6305,1)="2","1+2 kvartal",LEFT(A6305,1)="3","3+4 kvartal",LEFT(A6305,1)="4","3+4 kvartal")</f>
        <v>1+2 kvartal</v>
      </c>
      <c r="D6305" s="3" t="s">
        <v>3</v>
      </c>
      <c r="E6305" s="3" t="s">
        <v>6</v>
      </c>
      <c r="F6305" s="4">
        <v>1693</v>
      </c>
      <c r="G6305" s="14">
        <v>10.9</v>
      </c>
    </row>
    <row r="6306" spans="1:7" x14ac:dyDescent="0.25">
      <c r="A6306" s="3" t="s">
        <v>110</v>
      </c>
      <c r="B6306" s="3">
        <f t="shared" si="98"/>
        <v>2025</v>
      </c>
      <c r="C6306" s="3" t="str" cm="1">
        <f t="array" ref="C6306">_xlfn.IFS(LEFT(A6306,1)="1","1+2 kvartal",LEFT(A6306,1)="2","1+2 kvartal",LEFT(A6306,1)="3","3+4 kvartal",LEFT(A6306,1)="4","3+4 kvartal")</f>
        <v>1+2 kvartal</v>
      </c>
      <c r="D6306" s="3" t="s">
        <v>3</v>
      </c>
      <c r="E6306" s="3" t="s">
        <v>7</v>
      </c>
      <c r="F6306" s="4">
        <v>5928</v>
      </c>
      <c r="G6306" s="14">
        <v>23.9</v>
      </c>
    </row>
    <row r="6307" spans="1:7" x14ac:dyDescent="0.25">
      <c r="A6307" s="3" t="s">
        <v>110</v>
      </c>
      <c r="B6307" s="3">
        <f t="shared" si="98"/>
        <v>2025</v>
      </c>
      <c r="C6307" s="3" t="str" cm="1">
        <f t="array" ref="C6307">_xlfn.IFS(LEFT(A6307,1)="1","1+2 kvartal",LEFT(A6307,1)="2","1+2 kvartal",LEFT(A6307,1)="3","3+4 kvartal",LEFT(A6307,1)="4","3+4 kvartal")</f>
        <v>1+2 kvartal</v>
      </c>
      <c r="D6307" s="3" t="s">
        <v>3</v>
      </c>
      <c r="E6307" s="3" t="s">
        <v>8</v>
      </c>
      <c r="F6307" s="4">
        <v>6136</v>
      </c>
      <c r="G6307" s="4">
        <v>18</v>
      </c>
    </row>
    <row r="6308" spans="1:7" x14ac:dyDescent="0.25">
      <c r="A6308" s="3" t="s">
        <v>110</v>
      </c>
      <c r="B6308" s="3">
        <f t="shared" si="98"/>
        <v>2025</v>
      </c>
      <c r="C6308" s="3" t="str" cm="1">
        <f t="array" ref="C6308">_xlfn.IFS(LEFT(A6308,1)="1","1+2 kvartal",LEFT(A6308,1)="2","1+2 kvartal",LEFT(A6308,1)="3","3+4 kvartal",LEFT(A6308,1)="4","3+4 kvartal")</f>
        <v>1+2 kvartal</v>
      </c>
      <c r="D6308" s="3" t="s">
        <v>3</v>
      </c>
      <c r="E6308" s="3" t="s">
        <v>9</v>
      </c>
      <c r="F6308" s="4">
        <v>3584</v>
      </c>
      <c r="G6308" s="14">
        <v>21.1</v>
      </c>
    </row>
    <row r="6309" spans="1:7" x14ac:dyDescent="0.25">
      <c r="A6309" s="3" t="s">
        <v>110</v>
      </c>
      <c r="B6309" s="3">
        <f t="shared" si="98"/>
        <v>2025</v>
      </c>
      <c r="C6309" s="3" t="str" cm="1">
        <f t="array" ref="C6309">_xlfn.IFS(LEFT(A6309,1)="1","1+2 kvartal",LEFT(A6309,1)="2","1+2 kvartal",LEFT(A6309,1)="3","3+4 kvartal",LEFT(A6309,1)="4","3+4 kvartal")</f>
        <v>1+2 kvartal</v>
      </c>
      <c r="D6309" s="3" t="s">
        <v>3</v>
      </c>
      <c r="E6309" s="3" t="s">
        <v>10</v>
      </c>
      <c r="F6309" s="4">
        <v>5857</v>
      </c>
      <c r="G6309" s="14">
        <v>26.1</v>
      </c>
    </row>
    <row r="6310" spans="1:7" x14ac:dyDescent="0.25">
      <c r="A6310" s="3" t="s">
        <v>110</v>
      </c>
      <c r="B6310" s="3">
        <f t="shared" si="98"/>
        <v>2025</v>
      </c>
      <c r="C6310" s="3" t="str" cm="1">
        <f t="array" ref="C6310">_xlfn.IFS(LEFT(A6310,1)="1","1+2 kvartal",LEFT(A6310,1)="2","1+2 kvartal",LEFT(A6310,1)="3","3+4 kvartal",LEFT(A6310,1)="4","3+4 kvartal")</f>
        <v>1+2 kvartal</v>
      </c>
      <c r="D6310" s="3" t="s">
        <v>3</v>
      </c>
      <c r="E6310" s="3" t="s">
        <v>11</v>
      </c>
      <c r="F6310" s="4">
        <v>5046</v>
      </c>
      <c r="G6310" s="14">
        <v>18.899999999999999</v>
      </c>
    </row>
    <row r="6311" spans="1:7" x14ac:dyDescent="0.25">
      <c r="A6311" s="3" t="s">
        <v>110</v>
      </c>
      <c r="B6311" s="3">
        <f t="shared" si="98"/>
        <v>2025</v>
      </c>
      <c r="C6311" s="3" t="str" cm="1">
        <f t="array" ref="C6311">_xlfn.IFS(LEFT(A6311,1)="1","1+2 kvartal",LEFT(A6311,1)="2","1+2 kvartal",LEFT(A6311,1)="3","3+4 kvartal",LEFT(A6311,1)="4","3+4 kvartal")</f>
        <v>1+2 kvartal</v>
      </c>
      <c r="D6311" s="3" t="s">
        <v>3</v>
      </c>
      <c r="E6311" s="3" t="s">
        <v>12</v>
      </c>
      <c r="F6311" s="4">
        <v>4942</v>
      </c>
      <c r="G6311" s="14">
        <v>22.1</v>
      </c>
    </row>
    <row r="6312" spans="1:7" x14ac:dyDescent="0.25">
      <c r="A6312" s="3" t="s">
        <v>110</v>
      </c>
      <c r="B6312" s="3">
        <f t="shared" si="98"/>
        <v>2025</v>
      </c>
      <c r="C6312" s="3" t="str" cm="1">
        <f t="array" ref="C6312">_xlfn.IFS(LEFT(A6312,1)="1","1+2 kvartal",LEFT(A6312,1)="2","1+2 kvartal",LEFT(A6312,1)="3","3+4 kvartal",LEFT(A6312,1)="4","3+4 kvartal")</f>
        <v>1+2 kvartal</v>
      </c>
      <c r="D6312" s="3" t="s">
        <v>3</v>
      </c>
      <c r="E6312" s="3" t="s">
        <v>13</v>
      </c>
      <c r="F6312" s="4">
        <v>902</v>
      </c>
      <c r="G6312" s="14">
        <v>11.1</v>
      </c>
    </row>
    <row r="6313" spans="1:7" x14ac:dyDescent="0.25">
      <c r="A6313" s="3" t="s">
        <v>110</v>
      </c>
      <c r="B6313" s="3">
        <f t="shared" si="98"/>
        <v>2025</v>
      </c>
      <c r="C6313" s="3" t="str" cm="1">
        <f t="array" ref="C6313">_xlfn.IFS(LEFT(A6313,1)="1","1+2 kvartal",LEFT(A6313,1)="2","1+2 kvartal",LEFT(A6313,1)="3","3+4 kvartal",LEFT(A6313,1)="4","3+4 kvartal")</f>
        <v>1+2 kvartal</v>
      </c>
      <c r="D6313" s="3" t="s">
        <v>3</v>
      </c>
      <c r="E6313" s="3" t="s">
        <v>14</v>
      </c>
      <c r="F6313" s="4">
        <v>3471</v>
      </c>
      <c r="G6313" s="14">
        <v>12.2</v>
      </c>
    </row>
    <row r="6314" spans="1:7" x14ac:dyDescent="0.25">
      <c r="A6314" s="3" t="s">
        <v>110</v>
      </c>
      <c r="B6314" s="3">
        <f t="shared" si="98"/>
        <v>2025</v>
      </c>
      <c r="C6314" s="3" t="str" cm="1">
        <f t="array" ref="C6314">_xlfn.IFS(LEFT(A6314,1)="1","1+2 kvartal",LEFT(A6314,1)="2","1+2 kvartal",LEFT(A6314,1)="3","3+4 kvartal",LEFT(A6314,1)="4","3+4 kvartal")</f>
        <v>1+2 kvartal</v>
      </c>
      <c r="D6314" s="3" t="s">
        <v>3</v>
      </c>
      <c r="E6314" s="3" t="s">
        <v>15</v>
      </c>
      <c r="F6314" s="4">
        <v>15745</v>
      </c>
      <c r="G6314" s="14">
        <v>21.7</v>
      </c>
    </row>
    <row r="6315" spans="1:7" x14ac:dyDescent="0.25">
      <c r="A6315" s="3" t="s">
        <v>110</v>
      </c>
      <c r="B6315" s="3">
        <f t="shared" si="98"/>
        <v>2025</v>
      </c>
      <c r="C6315" s="3" t="str" cm="1">
        <f t="array" ref="C6315">_xlfn.IFS(LEFT(A6315,1)="1","1+2 kvartal",LEFT(A6315,1)="2","1+2 kvartal",LEFT(A6315,1)="3","3+4 kvartal",LEFT(A6315,1)="4","3+4 kvartal")</f>
        <v>1+2 kvartal</v>
      </c>
      <c r="D6315" s="3" t="s">
        <v>3</v>
      </c>
      <c r="E6315" s="3" t="s">
        <v>16</v>
      </c>
      <c r="F6315" s="4">
        <v>294</v>
      </c>
      <c r="G6315" s="4">
        <v>18</v>
      </c>
    </row>
    <row r="6316" spans="1:7" x14ac:dyDescent="0.25">
      <c r="A6316" s="3" t="s">
        <v>110</v>
      </c>
      <c r="B6316" s="3">
        <f t="shared" si="98"/>
        <v>2025</v>
      </c>
      <c r="C6316" s="3" t="str" cm="1">
        <f t="array" ref="C6316">_xlfn.IFS(LEFT(A6316,1)="1","1+2 kvartal",LEFT(A6316,1)="2","1+2 kvartal",LEFT(A6316,1)="3","3+4 kvartal",LEFT(A6316,1)="4","3+4 kvartal")</f>
        <v>1+2 kvartal</v>
      </c>
      <c r="D6316" s="3" t="s">
        <v>3</v>
      </c>
      <c r="E6316" s="3" t="s">
        <v>17</v>
      </c>
      <c r="F6316" s="4">
        <v>5060</v>
      </c>
      <c r="G6316" s="14">
        <v>16.600000000000001</v>
      </c>
    </row>
    <row r="6317" spans="1:7" x14ac:dyDescent="0.25">
      <c r="A6317" s="3" t="s">
        <v>110</v>
      </c>
      <c r="B6317" s="3">
        <f t="shared" si="98"/>
        <v>2025</v>
      </c>
      <c r="C6317" s="3" t="str" cm="1">
        <f t="array" ref="C6317">_xlfn.IFS(LEFT(A6317,1)="1","1+2 kvartal",LEFT(A6317,1)="2","1+2 kvartal",LEFT(A6317,1)="3","3+4 kvartal",LEFT(A6317,1)="4","3+4 kvartal")</f>
        <v>1+2 kvartal</v>
      </c>
      <c r="D6317" s="3" t="s">
        <v>3</v>
      </c>
      <c r="E6317" s="3" t="s">
        <v>18</v>
      </c>
      <c r="F6317" s="4">
        <v>5047</v>
      </c>
      <c r="G6317" s="14">
        <v>21.1</v>
      </c>
    </row>
    <row r="6318" spans="1:7" x14ac:dyDescent="0.25">
      <c r="A6318" s="3" t="s">
        <v>110</v>
      </c>
      <c r="B6318" s="3">
        <f t="shared" si="98"/>
        <v>2025</v>
      </c>
      <c r="C6318" s="3" t="str" cm="1">
        <f t="array" ref="C6318">_xlfn.IFS(LEFT(A6318,1)="1","1+2 kvartal",LEFT(A6318,1)="2","1+2 kvartal",LEFT(A6318,1)="3","3+4 kvartal",LEFT(A6318,1)="4","3+4 kvartal")</f>
        <v>1+2 kvartal</v>
      </c>
      <c r="D6318" s="3" t="s">
        <v>3</v>
      </c>
      <c r="E6318" s="3" t="s">
        <v>19</v>
      </c>
      <c r="F6318" s="4">
        <v>3665</v>
      </c>
      <c r="G6318" s="14">
        <v>14.6</v>
      </c>
    </row>
    <row r="6319" spans="1:7" x14ac:dyDescent="0.25">
      <c r="A6319" s="3" t="s">
        <v>110</v>
      </c>
      <c r="B6319" s="3">
        <f t="shared" si="98"/>
        <v>2025</v>
      </c>
      <c r="C6319" s="3" t="str" cm="1">
        <f t="array" ref="C6319">_xlfn.IFS(LEFT(A6319,1)="1","1+2 kvartal",LEFT(A6319,1)="2","1+2 kvartal",LEFT(A6319,1)="3","3+4 kvartal",LEFT(A6319,1)="4","3+4 kvartal")</f>
        <v>1+2 kvartal</v>
      </c>
      <c r="D6319" s="3" t="s">
        <v>3</v>
      </c>
      <c r="E6319" s="3" t="s">
        <v>20</v>
      </c>
      <c r="F6319" s="4">
        <v>7643</v>
      </c>
      <c r="G6319" s="14">
        <v>22.8</v>
      </c>
    </row>
    <row r="6320" spans="1:7" x14ac:dyDescent="0.25">
      <c r="A6320" s="3" t="s">
        <v>110</v>
      </c>
      <c r="B6320" s="3">
        <f t="shared" si="98"/>
        <v>2025</v>
      </c>
      <c r="C6320" s="3" t="str" cm="1">
        <f t="array" ref="C6320">_xlfn.IFS(LEFT(A6320,1)="1","1+2 kvartal",LEFT(A6320,1)="2","1+2 kvartal",LEFT(A6320,1)="3","3+4 kvartal",LEFT(A6320,1)="4","3+4 kvartal")</f>
        <v>1+2 kvartal</v>
      </c>
      <c r="D6320" s="3" t="s">
        <v>3</v>
      </c>
      <c r="E6320" s="3" t="s">
        <v>21</v>
      </c>
      <c r="F6320" s="4">
        <v>8339</v>
      </c>
      <c r="G6320" s="14">
        <v>11.3</v>
      </c>
    </row>
    <row r="6321" spans="1:7" x14ac:dyDescent="0.25">
      <c r="A6321" s="3" t="s">
        <v>110</v>
      </c>
      <c r="B6321" s="3">
        <f t="shared" si="98"/>
        <v>2025</v>
      </c>
      <c r="C6321" s="3" t="str" cm="1">
        <f t="array" ref="C6321">_xlfn.IFS(LEFT(A6321,1)="1","1+2 kvartal",LEFT(A6321,1)="2","1+2 kvartal",LEFT(A6321,1)="3","3+4 kvartal",LEFT(A6321,1)="4","3+4 kvartal")</f>
        <v>1+2 kvartal</v>
      </c>
      <c r="D6321" s="3" t="s">
        <v>3</v>
      </c>
      <c r="E6321" s="3" t="s">
        <v>22</v>
      </c>
      <c r="F6321" s="4">
        <v>8886</v>
      </c>
      <c r="G6321" s="14">
        <v>25.8</v>
      </c>
    </row>
    <row r="6322" spans="1:7" x14ac:dyDescent="0.25">
      <c r="A6322" s="3" t="s">
        <v>110</v>
      </c>
      <c r="B6322" s="3">
        <f t="shared" si="98"/>
        <v>2025</v>
      </c>
      <c r="C6322" s="3" t="str" cm="1">
        <f t="array" ref="C6322">_xlfn.IFS(LEFT(A6322,1)="1","1+2 kvartal",LEFT(A6322,1)="2","1+2 kvartal",LEFT(A6322,1)="3","3+4 kvartal",LEFT(A6322,1)="4","3+4 kvartal")</f>
        <v>1+2 kvartal</v>
      </c>
      <c r="D6322" s="3" t="s">
        <v>3</v>
      </c>
      <c r="E6322" s="3" t="s">
        <v>23</v>
      </c>
      <c r="F6322" s="4">
        <v>5181</v>
      </c>
      <c r="G6322" s="14">
        <v>17.899999999999999</v>
      </c>
    </row>
    <row r="6323" spans="1:7" x14ac:dyDescent="0.25">
      <c r="A6323" s="3" t="s">
        <v>110</v>
      </c>
      <c r="B6323" s="3">
        <f t="shared" si="98"/>
        <v>2025</v>
      </c>
      <c r="C6323" s="3" t="str" cm="1">
        <f t="array" ref="C6323">_xlfn.IFS(LEFT(A6323,1)="1","1+2 kvartal",LEFT(A6323,1)="2","1+2 kvartal",LEFT(A6323,1)="3","3+4 kvartal",LEFT(A6323,1)="4","3+4 kvartal")</f>
        <v>1+2 kvartal</v>
      </c>
      <c r="D6323" s="3" t="s">
        <v>3</v>
      </c>
      <c r="E6323" s="3" t="s">
        <v>24</v>
      </c>
      <c r="F6323" s="4">
        <v>3138</v>
      </c>
      <c r="G6323" s="14">
        <v>12.5</v>
      </c>
    </row>
    <row r="6324" spans="1:7" x14ac:dyDescent="0.25">
      <c r="A6324" s="3" t="s">
        <v>110</v>
      </c>
      <c r="B6324" s="3">
        <f t="shared" si="98"/>
        <v>2025</v>
      </c>
      <c r="C6324" s="3" t="str" cm="1">
        <f t="array" ref="C6324">_xlfn.IFS(LEFT(A6324,1)="1","1+2 kvartal",LEFT(A6324,1)="2","1+2 kvartal",LEFT(A6324,1)="3","3+4 kvartal",LEFT(A6324,1)="4","3+4 kvartal")</f>
        <v>1+2 kvartal</v>
      </c>
      <c r="D6324" s="3" t="s">
        <v>3</v>
      </c>
      <c r="E6324" s="3" t="s">
        <v>25</v>
      </c>
      <c r="F6324" s="4">
        <v>7430</v>
      </c>
      <c r="G6324" s="14">
        <v>23.6</v>
      </c>
    </row>
    <row r="6325" spans="1:7" x14ac:dyDescent="0.25">
      <c r="A6325" s="3" t="s">
        <v>110</v>
      </c>
      <c r="B6325" s="3">
        <f t="shared" si="98"/>
        <v>2025</v>
      </c>
      <c r="C6325" s="3" t="str" cm="1">
        <f t="array" ref="C6325">_xlfn.IFS(LEFT(A6325,1)="1","1+2 kvartal",LEFT(A6325,1)="2","1+2 kvartal",LEFT(A6325,1)="3","3+4 kvartal",LEFT(A6325,1)="4","3+4 kvartal")</f>
        <v>1+2 kvartal</v>
      </c>
      <c r="D6325" s="3" t="s">
        <v>3</v>
      </c>
      <c r="E6325" s="3" t="s">
        <v>26</v>
      </c>
      <c r="F6325" s="4">
        <v>4333</v>
      </c>
      <c r="G6325" s="14">
        <v>9.3000000000000007</v>
      </c>
    </row>
    <row r="6326" spans="1:7" x14ac:dyDescent="0.25">
      <c r="A6326" s="3" t="s">
        <v>110</v>
      </c>
      <c r="B6326" s="3">
        <f t="shared" si="98"/>
        <v>2025</v>
      </c>
      <c r="C6326" s="3" t="str" cm="1">
        <f t="array" ref="C6326">_xlfn.IFS(LEFT(A6326,1)="1","1+2 kvartal",LEFT(A6326,1)="2","1+2 kvartal",LEFT(A6326,1)="3","3+4 kvartal",LEFT(A6326,1)="4","3+4 kvartal")</f>
        <v>1+2 kvartal</v>
      </c>
      <c r="D6326" s="3" t="s">
        <v>3</v>
      </c>
      <c r="E6326" s="3" t="s">
        <v>27</v>
      </c>
      <c r="F6326" s="4">
        <v>6476</v>
      </c>
      <c r="G6326" s="14">
        <v>13.9</v>
      </c>
    </row>
    <row r="6327" spans="1:7" x14ac:dyDescent="0.25">
      <c r="A6327" s="3" t="s">
        <v>110</v>
      </c>
      <c r="B6327" s="3">
        <f t="shared" si="98"/>
        <v>2025</v>
      </c>
      <c r="C6327" s="3" t="str" cm="1">
        <f t="array" ref="C6327">_xlfn.IFS(LEFT(A6327,1)="1","1+2 kvartal",LEFT(A6327,1)="2","1+2 kvartal",LEFT(A6327,1)="3","3+4 kvartal",LEFT(A6327,1)="4","3+4 kvartal")</f>
        <v>1+2 kvartal</v>
      </c>
      <c r="D6327" s="3" t="s">
        <v>3</v>
      </c>
      <c r="E6327" s="3" t="s">
        <v>28</v>
      </c>
      <c r="F6327" s="4">
        <v>2689</v>
      </c>
      <c r="G6327" s="14">
        <v>16.2</v>
      </c>
    </row>
    <row r="6328" spans="1:7" x14ac:dyDescent="0.25">
      <c r="A6328" s="3" t="s">
        <v>110</v>
      </c>
      <c r="B6328" s="3">
        <f t="shared" si="98"/>
        <v>2025</v>
      </c>
      <c r="C6328" s="3" t="str" cm="1">
        <f t="array" ref="C6328">_xlfn.IFS(LEFT(A6328,1)="1","1+2 kvartal",LEFT(A6328,1)="2","1+2 kvartal",LEFT(A6328,1)="3","3+4 kvartal",LEFT(A6328,1)="4","3+4 kvartal")</f>
        <v>1+2 kvartal</v>
      </c>
      <c r="D6328" s="3" t="s">
        <v>3</v>
      </c>
      <c r="E6328" s="3" t="s">
        <v>29</v>
      </c>
      <c r="F6328" s="4">
        <v>5100</v>
      </c>
      <c r="G6328" s="14">
        <v>15.4</v>
      </c>
    </row>
    <row r="6329" spans="1:7" x14ac:dyDescent="0.25">
      <c r="A6329" s="3" t="s">
        <v>110</v>
      </c>
      <c r="B6329" s="3">
        <f t="shared" si="98"/>
        <v>2025</v>
      </c>
      <c r="C6329" s="3" t="str" cm="1">
        <f t="array" ref="C6329">_xlfn.IFS(LEFT(A6329,1)="1","1+2 kvartal",LEFT(A6329,1)="2","1+2 kvartal",LEFT(A6329,1)="3","3+4 kvartal",LEFT(A6329,1)="4","3+4 kvartal")</f>
        <v>1+2 kvartal</v>
      </c>
      <c r="D6329" s="3" t="s">
        <v>3</v>
      </c>
      <c r="E6329" s="3" t="s">
        <v>30</v>
      </c>
      <c r="F6329" s="4">
        <v>4443</v>
      </c>
      <c r="G6329" s="4">
        <v>18</v>
      </c>
    </row>
    <row r="6330" spans="1:7" x14ac:dyDescent="0.25">
      <c r="A6330" s="3" t="s">
        <v>110</v>
      </c>
      <c r="B6330" s="3">
        <f t="shared" si="98"/>
        <v>2025</v>
      </c>
      <c r="C6330" s="3" t="str" cm="1">
        <f t="array" ref="C6330">_xlfn.IFS(LEFT(A6330,1)="1","1+2 kvartal",LEFT(A6330,1)="2","1+2 kvartal",LEFT(A6330,1)="3","3+4 kvartal",LEFT(A6330,1)="4","3+4 kvartal")</f>
        <v>1+2 kvartal</v>
      </c>
      <c r="D6330" s="3" t="s">
        <v>3</v>
      </c>
      <c r="E6330" s="3" t="s">
        <v>31</v>
      </c>
      <c r="F6330" s="4">
        <v>9561</v>
      </c>
      <c r="G6330" s="14">
        <v>26.8</v>
      </c>
    </row>
    <row r="6331" spans="1:7" x14ac:dyDescent="0.25">
      <c r="A6331" s="3" t="s">
        <v>110</v>
      </c>
      <c r="B6331" s="3">
        <f t="shared" si="98"/>
        <v>2025</v>
      </c>
      <c r="C6331" s="3" t="str" cm="1">
        <f t="array" ref="C6331">_xlfn.IFS(LEFT(A6331,1)="1","1+2 kvartal",LEFT(A6331,1)="2","1+2 kvartal",LEFT(A6331,1)="3","3+4 kvartal",LEFT(A6331,1)="4","3+4 kvartal")</f>
        <v>1+2 kvartal</v>
      </c>
      <c r="D6331" s="3" t="s">
        <v>3</v>
      </c>
      <c r="E6331" s="3" t="s">
        <v>32</v>
      </c>
      <c r="F6331" s="4">
        <v>8162</v>
      </c>
      <c r="G6331" s="14">
        <v>23.8</v>
      </c>
    </row>
    <row r="6332" spans="1:7" x14ac:dyDescent="0.25">
      <c r="A6332" s="3" t="s">
        <v>110</v>
      </c>
      <c r="B6332" s="3">
        <f t="shared" si="98"/>
        <v>2025</v>
      </c>
      <c r="C6332" s="3" t="str" cm="1">
        <f t="array" ref="C6332">_xlfn.IFS(LEFT(A6332,1)="1","1+2 kvartal",LEFT(A6332,1)="2","1+2 kvartal",LEFT(A6332,1)="3","3+4 kvartal",LEFT(A6332,1)="4","3+4 kvartal")</f>
        <v>1+2 kvartal</v>
      </c>
      <c r="D6332" s="3" t="s">
        <v>3</v>
      </c>
      <c r="E6332" s="3" t="s">
        <v>33</v>
      </c>
      <c r="F6332" s="4">
        <v>4107</v>
      </c>
      <c r="G6332" s="14">
        <v>21.7</v>
      </c>
    </row>
    <row r="6333" spans="1:7" x14ac:dyDescent="0.25">
      <c r="A6333" s="3" t="s">
        <v>110</v>
      </c>
      <c r="B6333" s="3">
        <f t="shared" si="98"/>
        <v>2025</v>
      </c>
      <c r="C6333" s="3" t="str" cm="1">
        <f t="array" ref="C6333">_xlfn.IFS(LEFT(A6333,1)="1","1+2 kvartal",LEFT(A6333,1)="2","1+2 kvartal",LEFT(A6333,1)="3","3+4 kvartal",LEFT(A6333,1)="4","3+4 kvartal")</f>
        <v>1+2 kvartal</v>
      </c>
      <c r="D6333" s="3" t="s">
        <v>3</v>
      </c>
      <c r="E6333" s="3" t="s">
        <v>34</v>
      </c>
      <c r="F6333" s="4">
        <v>5841</v>
      </c>
      <c r="G6333" s="14">
        <v>19.3</v>
      </c>
    </row>
    <row r="6334" spans="1:7" x14ac:dyDescent="0.25">
      <c r="A6334" s="3" t="s">
        <v>110</v>
      </c>
      <c r="B6334" s="3">
        <f t="shared" si="98"/>
        <v>2025</v>
      </c>
      <c r="C6334" s="3" t="str" cm="1">
        <f t="array" ref="C6334">_xlfn.IFS(LEFT(A6334,1)="1","1+2 kvartal",LEFT(A6334,1)="2","1+2 kvartal",LEFT(A6334,1)="3","3+4 kvartal",LEFT(A6334,1)="4","3+4 kvartal")</f>
        <v>1+2 kvartal</v>
      </c>
      <c r="D6334" s="3" t="s">
        <v>3</v>
      </c>
      <c r="E6334" s="3" t="s">
        <v>35</v>
      </c>
      <c r="F6334" s="4">
        <v>6904</v>
      </c>
      <c r="G6334" s="14">
        <v>17.899999999999999</v>
      </c>
    </row>
    <row r="6335" spans="1:7" x14ac:dyDescent="0.25">
      <c r="A6335" s="3" t="s">
        <v>110</v>
      </c>
      <c r="B6335" s="3">
        <f t="shared" si="98"/>
        <v>2025</v>
      </c>
      <c r="C6335" s="3" t="str" cm="1">
        <f t="array" ref="C6335">_xlfn.IFS(LEFT(A6335,1)="1","1+2 kvartal",LEFT(A6335,1)="2","1+2 kvartal",LEFT(A6335,1)="3","3+4 kvartal",LEFT(A6335,1)="4","3+4 kvartal")</f>
        <v>1+2 kvartal</v>
      </c>
      <c r="D6335" s="3" t="s">
        <v>3</v>
      </c>
      <c r="E6335" s="3" t="s">
        <v>36</v>
      </c>
      <c r="F6335" s="4">
        <v>3360</v>
      </c>
      <c r="G6335" s="14">
        <v>16.899999999999999</v>
      </c>
    </row>
    <row r="6336" spans="1:7" x14ac:dyDescent="0.25">
      <c r="A6336" s="3" t="s">
        <v>110</v>
      </c>
      <c r="B6336" s="3">
        <f t="shared" si="98"/>
        <v>2025</v>
      </c>
      <c r="C6336" s="3" t="str" cm="1">
        <f t="array" ref="C6336">_xlfn.IFS(LEFT(A6336,1)="1","1+2 kvartal",LEFT(A6336,1)="2","1+2 kvartal",LEFT(A6336,1)="3","3+4 kvartal",LEFT(A6336,1)="4","3+4 kvartal")</f>
        <v>1+2 kvartal</v>
      </c>
      <c r="D6336" s="3" t="s">
        <v>3</v>
      </c>
      <c r="E6336" s="3" t="s">
        <v>37</v>
      </c>
      <c r="F6336" s="4">
        <v>12043</v>
      </c>
      <c r="G6336" s="14">
        <v>21.2</v>
      </c>
    </row>
    <row r="6337" spans="1:7" x14ac:dyDescent="0.25">
      <c r="A6337" s="3" t="s">
        <v>110</v>
      </c>
      <c r="B6337" s="3">
        <f t="shared" si="98"/>
        <v>2025</v>
      </c>
      <c r="C6337" s="3" t="str" cm="1">
        <f t="array" ref="C6337">_xlfn.IFS(LEFT(A6337,1)="1","1+2 kvartal",LEFT(A6337,1)="2","1+2 kvartal",LEFT(A6337,1)="3","3+4 kvartal",LEFT(A6337,1)="4","3+4 kvartal")</f>
        <v>1+2 kvartal</v>
      </c>
      <c r="D6337" s="3" t="s">
        <v>3</v>
      </c>
      <c r="E6337" s="3" t="s">
        <v>38</v>
      </c>
      <c r="F6337" s="4">
        <v>4938</v>
      </c>
      <c r="G6337" s="14">
        <v>13.9</v>
      </c>
    </row>
    <row r="6338" spans="1:7" x14ac:dyDescent="0.25">
      <c r="A6338" s="3" t="s">
        <v>110</v>
      </c>
      <c r="B6338" s="3">
        <f t="shared" si="98"/>
        <v>2025</v>
      </c>
      <c r="C6338" s="3" t="str" cm="1">
        <f t="array" ref="C6338">_xlfn.IFS(LEFT(A6338,1)="1","1+2 kvartal",LEFT(A6338,1)="2","1+2 kvartal",LEFT(A6338,1)="3","3+4 kvartal",LEFT(A6338,1)="4","3+4 kvartal")</f>
        <v>1+2 kvartal</v>
      </c>
      <c r="D6338" s="3" t="s">
        <v>3</v>
      </c>
      <c r="E6338" s="3" t="s">
        <v>39</v>
      </c>
      <c r="F6338" s="4">
        <v>9399</v>
      </c>
      <c r="G6338" s="14">
        <v>24.5</v>
      </c>
    </row>
    <row r="6339" spans="1:7" x14ac:dyDescent="0.25">
      <c r="A6339" s="3" t="s">
        <v>110</v>
      </c>
      <c r="B6339" s="3">
        <f t="shared" si="98"/>
        <v>2025</v>
      </c>
      <c r="C6339" s="3" t="str" cm="1">
        <f t="array" ref="C6339">_xlfn.IFS(LEFT(A6339,1)="1","1+2 kvartal",LEFT(A6339,1)="2","1+2 kvartal",LEFT(A6339,1)="3","3+4 kvartal",LEFT(A6339,1)="4","3+4 kvartal")</f>
        <v>1+2 kvartal</v>
      </c>
      <c r="D6339" s="3" t="s">
        <v>3</v>
      </c>
      <c r="E6339" s="3" t="s">
        <v>40</v>
      </c>
      <c r="F6339" s="4">
        <v>9525</v>
      </c>
      <c r="G6339" s="14">
        <v>20.3</v>
      </c>
    </row>
    <row r="6340" spans="1:7" x14ac:dyDescent="0.25">
      <c r="A6340" s="3" t="s">
        <v>110</v>
      </c>
      <c r="B6340" s="3">
        <f t="shared" ref="B6340:B6403" si="99">VALUE(RIGHT(A6340,4))</f>
        <v>2025</v>
      </c>
      <c r="C6340" s="3" t="str" cm="1">
        <f t="array" ref="C6340">_xlfn.IFS(LEFT(A6340,1)="1","1+2 kvartal",LEFT(A6340,1)="2","1+2 kvartal",LEFT(A6340,1)="3","3+4 kvartal",LEFT(A6340,1)="4","3+4 kvartal")</f>
        <v>1+2 kvartal</v>
      </c>
      <c r="D6340" s="3" t="s">
        <v>3</v>
      </c>
      <c r="E6340" s="3" t="s">
        <v>41</v>
      </c>
      <c r="F6340" s="4">
        <v>7510</v>
      </c>
      <c r="G6340" s="14">
        <v>20.399999999999999</v>
      </c>
    </row>
    <row r="6341" spans="1:7" x14ac:dyDescent="0.25">
      <c r="A6341" s="3" t="s">
        <v>110</v>
      </c>
      <c r="B6341" s="3">
        <f t="shared" si="99"/>
        <v>2025</v>
      </c>
      <c r="C6341" s="3" t="str" cm="1">
        <f t="array" ref="C6341">_xlfn.IFS(LEFT(A6341,1)="1","1+2 kvartal",LEFT(A6341,1)="2","1+2 kvartal",LEFT(A6341,1)="3","3+4 kvartal",LEFT(A6341,1)="4","3+4 kvartal")</f>
        <v>1+2 kvartal</v>
      </c>
      <c r="D6341" s="3" t="s">
        <v>3</v>
      </c>
      <c r="E6341" s="3" t="s">
        <v>42</v>
      </c>
      <c r="F6341" s="4">
        <v>13561</v>
      </c>
      <c r="G6341" s="14">
        <v>21.5</v>
      </c>
    </row>
    <row r="6342" spans="1:7" x14ac:dyDescent="0.25">
      <c r="A6342" s="3" t="s">
        <v>110</v>
      </c>
      <c r="B6342" s="3">
        <f t="shared" si="99"/>
        <v>2025</v>
      </c>
      <c r="C6342" s="3" t="str" cm="1">
        <f t="array" ref="C6342">_xlfn.IFS(LEFT(A6342,1)="1","1+2 kvartal",LEFT(A6342,1)="2","1+2 kvartal",LEFT(A6342,1)="3","3+4 kvartal",LEFT(A6342,1)="4","3+4 kvartal")</f>
        <v>1+2 kvartal</v>
      </c>
      <c r="D6342" s="3" t="s">
        <v>3</v>
      </c>
      <c r="E6342" s="3" t="s">
        <v>43</v>
      </c>
      <c r="F6342" s="4">
        <v>6066</v>
      </c>
      <c r="G6342" s="14">
        <v>17.5</v>
      </c>
    </row>
    <row r="6343" spans="1:7" x14ac:dyDescent="0.25">
      <c r="A6343" s="3" t="s">
        <v>110</v>
      </c>
      <c r="B6343" s="3">
        <f t="shared" si="99"/>
        <v>2025</v>
      </c>
      <c r="C6343" s="3" t="str" cm="1">
        <f t="array" ref="C6343">_xlfn.IFS(LEFT(A6343,1)="1","1+2 kvartal",LEFT(A6343,1)="2","1+2 kvartal",LEFT(A6343,1)="3","3+4 kvartal",LEFT(A6343,1)="4","3+4 kvartal")</f>
        <v>1+2 kvartal</v>
      </c>
      <c r="D6343" s="3" t="s">
        <v>3</v>
      </c>
      <c r="E6343" s="3" t="s">
        <v>44</v>
      </c>
      <c r="F6343" s="4">
        <v>6573</v>
      </c>
      <c r="G6343" s="14">
        <v>16.600000000000001</v>
      </c>
    </row>
    <row r="6344" spans="1:7" x14ac:dyDescent="0.25">
      <c r="A6344" s="3" t="s">
        <v>110</v>
      </c>
      <c r="B6344" s="3">
        <f t="shared" si="99"/>
        <v>2025</v>
      </c>
      <c r="C6344" s="3" t="str" cm="1">
        <f t="array" ref="C6344">_xlfn.IFS(LEFT(A6344,1)="1","1+2 kvartal",LEFT(A6344,1)="2","1+2 kvartal",LEFT(A6344,1)="3","3+4 kvartal",LEFT(A6344,1)="4","3+4 kvartal")</f>
        <v>1+2 kvartal</v>
      </c>
      <c r="D6344" s="3" t="s">
        <v>3</v>
      </c>
      <c r="E6344" s="3" t="s">
        <v>45</v>
      </c>
      <c r="F6344" s="4">
        <v>1543</v>
      </c>
      <c r="G6344" s="14">
        <v>10.9</v>
      </c>
    </row>
    <row r="6345" spans="1:7" x14ac:dyDescent="0.25">
      <c r="A6345" s="3" t="s">
        <v>110</v>
      </c>
      <c r="B6345" s="3">
        <f t="shared" si="99"/>
        <v>2025</v>
      </c>
      <c r="C6345" s="3" t="str" cm="1">
        <f t="array" ref="C6345">_xlfn.IFS(LEFT(A6345,1)="1","1+2 kvartal",LEFT(A6345,1)="2","1+2 kvartal",LEFT(A6345,1)="3","3+4 kvartal",LEFT(A6345,1)="4","3+4 kvartal")</f>
        <v>1+2 kvartal</v>
      </c>
      <c r="D6345" s="3" t="s">
        <v>3</v>
      </c>
      <c r="E6345" s="3" t="s">
        <v>46</v>
      </c>
      <c r="F6345" s="4">
        <v>5532</v>
      </c>
      <c r="G6345" s="14">
        <v>20.5</v>
      </c>
    </row>
    <row r="6346" spans="1:7" x14ac:dyDescent="0.25">
      <c r="A6346" s="3" t="s">
        <v>110</v>
      </c>
      <c r="B6346" s="3">
        <f t="shared" si="99"/>
        <v>2025</v>
      </c>
      <c r="C6346" s="3" t="str" cm="1">
        <f t="array" ref="C6346">_xlfn.IFS(LEFT(A6346,1)="1","1+2 kvartal",LEFT(A6346,1)="2","1+2 kvartal",LEFT(A6346,1)="3","3+4 kvartal",LEFT(A6346,1)="4","3+4 kvartal")</f>
        <v>1+2 kvartal</v>
      </c>
      <c r="D6346" s="3" t="s">
        <v>3</v>
      </c>
      <c r="E6346" s="3" t="s">
        <v>47</v>
      </c>
      <c r="F6346" s="4">
        <v>3288</v>
      </c>
      <c r="G6346" s="14">
        <v>20.2</v>
      </c>
    </row>
    <row r="6347" spans="1:7" x14ac:dyDescent="0.25">
      <c r="A6347" s="3" t="s">
        <v>110</v>
      </c>
      <c r="B6347" s="3">
        <f t="shared" si="99"/>
        <v>2025</v>
      </c>
      <c r="C6347" s="3" t="str" cm="1">
        <f t="array" ref="C6347">_xlfn.IFS(LEFT(A6347,1)="1","1+2 kvartal",LEFT(A6347,1)="2","1+2 kvartal",LEFT(A6347,1)="3","3+4 kvartal",LEFT(A6347,1)="4","3+4 kvartal")</f>
        <v>1+2 kvartal</v>
      </c>
      <c r="D6347" s="3" t="s">
        <v>3</v>
      </c>
      <c r="E6347" s="3" t="s">
        <v>48</v>
      </c>
      <c r="F6347" s="4">
        <v>5332</v>
      </c>
      <c r="G6347" s="14">
        <v>23.6</v>
      </c>
    </row>
    <row r="6348" spans="1:7" x14ac:dyDescent="0.25">
      <c r="A6348" s="3" t="s">
        <v>110</v>
      </c>
      <c r="B6348" s="3">
        <f t="shared" si="99"/>
        <v>2025</v>
      </c>
      <c r="C6348" s="3" t="str" cm="1">
        <f t="array" ref="C6348">_xlfn.IFS(LEFT(A6348,1)="1","1+2 kvartal",LEFT(A6348,1)="2","1+2 kvartal",LEFT(A6348,1)="3","3+4 kvartal",LEFT(A6348,1)="4","3+4 kvartal")</f>
        <v>1+2 kvartal</v>
      </c>
      <c r="D6348" s="3" t="s">
        <v>3</v>
      </c>
      <c r="E6348" s="3" t="s">
        <v>49</v>
      </c>
      <c r="F6348" s="4">
        <v>7273</v>
      </c>
      <c r="G6348" s="14">
        <v>24.4</v>
      </c>
    </row>
    <row r="6349" spans="1:7" x14ac:dyDescent="0.25">
      <c r="A6349" s="3" t="s">
        <v>110</v>
      </c>
      <c r="B6349" s="3">
        <f t="shared" si="99"/>
        <v>2025</v>
      </c>
      <c r="C6349" s="3" t="str" cm="1">
        <f t="array" ref="C6349">_xlfn.IFS(LEFT(A6349,1)="1","1+2 kvartal",LEFT(A6349,1)="2","1+2 kvartal",LEFT(A6349,1)="3","3+4 kvartal",LEFT(A6349,1)="4","3+4 kvartal")</f>
        <v>1+2 kvartal</v>
      </c>
      <c r="D6349" s="3" t="s">
        <v>3</v>
      </c>
      <c r="E6349" s="3" t="s">
        <v>50</v>
      </c>
      <c r="F6349" s="4">
        <v>3342</v>
      </c>
      <c r="G6349" s="14">
        <v>23.3</v>
      </c>
    </row>
    <row r="6350" spans="1:7" x14ac:dyDescent="0.25">
      <c r="A6350" s="3" t="s">
        <v>110</v>
      </c>
      <c r="B6350" s="3">
        <f t="shared" si="99"/>
        <v>2025</v>
      </c>
      <c r="C6350" s="3" t="str" cm="1">
        <f t="array" ref="C6350">_xlfn.IFS(LEFT(A6350,1)="1","1+2 kvartal",LEFT(A6350,1)="2","1+2 kvartal",LEFT(A6350,1)="3","3+4 kvartal",LEFT(A6350,1)="4","3+4 kvartal")</f>
        <v>1+2 kvartal</v>
      </c>
      <c r="D6350" s="3" t="s">
        <v>3</v>
      </c>
      <c r="E6350" s="3" t="s">
        <v>51</v>
      </c>
      <c r="F6350" s="4">
        <v>11819</v>
      </c>
      <c r="G6350" s="14">
        <v>19.100000000000001</v>
      </c>
    </row>
    <row r="6351" spans="1:7" x14ac:dyDescent="0.25">
      <c r="A6351" s="3" t="s">
        <v>110</v>
      </c>
      <c r="B6351" s="3">
        <f t="shared" si="99"/>
        <v>2025</v>
      </c>
      <c r="C6351" s="3" t="str" cm="1">
        <f t="array" ref="C6351">_xlfn.IFS(LEFT(A6351,1)="1","1+2 kvartal",LEFT(A6351,1)="2","1+2 kvartal",LEFT(A6351,1)="3","3+4 kvartal",LEFT(A6351,1)="4","3+4 kvartal")</f>
        <v>1+2 kvartal</v>
      </c>
      <c r="D6351" s="3" t="s">
        <v>3</v>
      </c>
      <c r="E6351" s="3" t="s">
        <v>52</v>
      </c>
      <c r="F6351" s="4">
        <v>60555</v>
      </c>
      <c r="G6351" s="4">
        <v>12</v>
      </c>
    </row>
    <row r="6352" spans="1:7" x14ac:dyDescent="0.25">
      <c r="A6352" s="3" t="s">
        <v>110</v>
      </c>
      <c r="B6352" s="3">
        <f t="shared" si="99"/>
        <v>2025</v>
      </c>
      <c r="C6352" s="3" t="str" cm="1">
        <f t="array" ref="C6352">_xlfn.IFS(LEFT(A6352,1)="1","1+2 kvartal",LEFT(A6352,1)="2","1+2 kvartal",LEFT(A6352,1)="3","3+4 kvartal",LEFT(A6352,1)="4","3+4 kvartal")</f>
        <v>1+2 kvartal</v>
      </c>
      <c r="D6352" s="3" t="s">
        <v>3</v>
      </c>
      <c r="E6352" s="3" t="s">
        <v>53</v>
      </c>
      <c r="F6352" s="4">
        <v>7264</v>
      </c>
      <c r="G6352" s="14">
        <v>17.899999999999999</v>
      </c>
    </row>
    <row r="6353" spans="1:7" x14ac:dyDescent="0.25">
      <c r="A6353" s="3" t="s">
        <v>110</v>
      </c>
      <c r="B6353" s="3">
        <f t="shared" si="99"/>
        <v>2025</v>
      </c>
      <c r="C6353" s="3" t="str" cm="1">
        <f t="array" ref="C6353">_xlfn.IFS(LEFT(A6353,1)="1","1+2 kvartal",LEFT(A6353,1)="2","1+2 kvartal",LEFT(A6353,1)="3","3+4 kvartal",LEFT(A6353,1)="4","3+4 kvartal")</f>
        <v>1+2 kvartal</v>
      </c>
      <c r="D6353" s="3" t="s">
        <v>3</v>
      </c>
      <c r="E6353" s="3" t="s">
        <v>54</v>
      </c>
      <c r="F6353" s="4">
        <v>2112</v>
      </c>
      <c r="G6353" s="14">
        <v>32.299999999999997</v>
      </c>
    </row>
    <row r="6354" spans="1:7" x14ac:dyDescent="0.25">
      <c r="A6354" s="3" t="s">
        <v>110</v>
      </c>
      <c r="B6354" s="3">
        <f t="shared" si="99"/>
        <v>2025</v>
      </c>
      <c r="C6354" s="3" t="str" cm="1">
        <f t="array" ref="C6354">_xlfn.IFS(LEFT(A6354,1)="1","1+2 kvartal",LEFT(A6354,1)="2","1+2 kvartal",LEFT(A6354,1)="3","3+4 kvartal",LEFT(A6354,1)="4","3+4 kvartal")</f>
        <v>1+2 kvartal</v>
      </c>
      <c r="D6354" s="3" t="s">
        <v>3</v>
      </c>
      <c r="E6354" s="3" t="s">
        <v>55</v>
      </c>
      <c r="F6354" s="4">
        <v>2908</v>
      </c>
      <c r="G6354" s="14">
        <v>16.2</v>
      </c>
    </row>
    <row r="6355" spans="1:7" x14ac:dyDescent="0.25">
      <c r="A6355" s="3" t="s">
        <v>110</v>
      </c>
      <c r="B6355" s="3">
        <f t="shared" si="99"/>
        <v>2025</v>
      </c>
      <c r="C6355" s="3" t="str" cm="1">
        <f t="array" ref="C6355">_xlfn.IFS(LEFT(A6355,1)="1","1+2 kvartal",LEFT(A6355,1)="2","1+2 kvartal",LEFT(A6355,1)="3","3+4 kvartal",LEFT(A6355,1)="4","3+4 kvartal")</f>
        <v>1+2 kvartal</v>
      </c>
      <c r="D6355" s="3" t="s">
        <v>3</v>
      </c>
      <c r="E6355" s="3" t="s">
        <v>56</v>
      </c>
      <c r="F6355" s="4">
        <v>2594</v>
      </c>
      <c r="G6355" s="14">
        <v>23.2</v>
      </c>
    </row>
    <row r="6356" spans="1:7" x14ac:dyDescent="0.25">
      <c r="A6356" s="3" t="s">
        <v>110</v>
      </c>
      <c r="B6356" s="3">
        <f t="shared" si="99"/>
        <v>2025</v>
      </c>
      <c r="C6356" s="3" t="str" cm="1">
        <f t="array" ref="C6356">_xlfn.IFS(LEFT(A6356,1)="1","1+2 kvartal",LEFT(A6356,1)="2","1+2 kvartal",LEFT(A6356,1)="3","3+4 kvartal",LEFT(A6356,1)="4","3+4 kvartal")</f>
        <v>1+2 kvartal</v>
      </c>
      <c r="D6356" s="3" t="s">
        <v>3</v>
      </c>
      <c r="E6356" s="3" t="s">
        <v>57</v>
      </c>
      <c r="F6356" s="4">
        <v>7374</v>
      </c>
      <c r="G6356" s="14">
        <v>32.200000000000003</v>
      </c>
    </row>
    <row r="6357" spans="1:7" x14ac:dyDescent="0.25">
      <c r="A6357" s="3" t="s">
        <v>110</v>
      </c>
      <c r="B6357" s="3">
        <f t="shared" si="99"/>
        <v>2025</v>
      </c>
      <c r="C6357" s="3" t="str" cm="1">
        <f t="array" ref="C6357">_xlfn.IFS(LEFT(A6357,1)="1","1+2 kvartal",LEFT(A6357,1)="2","1+2 kvartal",LEFT(A6357,1)="3","3+4 kvartal",LEFT(A6357,1)="4","3+4 kvartal")</f>
        <v>1+2 kvartal</v>
      </c>
      <c r="D6357" s="3" t="s">
        <v>3</v>
      </c>
      <c r="E6357" s="3" t="s">
        <v>58</v>
      </c>
      <c r="F6357" s="4">
        <v>3933</v>
      </c>
      <c r="G6357" s="14">
        <v>10.4</v>
      </c>
    </row>
    <row r="6358" spans="1:7" x14ac:dyDescent="0.25">
      <c r="A6358" s="3" t="s">
        <v>110</v>
      </c>
      <c r="B6358" s="3">
        <f t="shared" si="99"/>
        <v>2025</v>
      </c>
      <c r="C6358" s="3" t="str" cm="1">
        <f t="array" ref="C6358">_xlfn.IFS(LEFT(A6358,1)="1","1+2 kvartal",LEFT(A6358,1)="2","1+2 kvartal",LEFT(A6358,1)="3","3+4 kvartal",LEFT(A6358,1)="4","3+4 kvartal")</f>
        <v>1+2 kvartal</v>
      </c>
      <c r="D6358" s="3" t="s">
        <v>3</v>
      </c>
      <c r="E6358" s="3" t="s">
        <v>59</v>
      </c>
      <c r="F6358" s="4">
        <v>209</v>
      </c>
      <c r="G6358" s="14">
        <v>23.8</v>
      </c>
    </row>
    <row r="6359" spans="1:7" x14ac:dyDescent="0.25">
      <c r="A6359" s="3" t="s">
        <v>110</v>
      </c>
      <c r="B6359" s="3">
        <f t="shared" si="99"/>
        <v>2025</v>
      </c>
      <c r="C6359" s="3" t="str" cm="1">
        <f t="array" ref="C6359">_xlfn.IFS(LEFT(A6359,1)="1","1+2 kvartal",LEFT(A6359,1)="2","1+2 kvartal",LEFT(A6359,1)="3","3+4 kvartal",LEFT(A6359,1)="4","3+4 kvartal")</f>
        <v>1+2 kvartal</v>
      </c>
      <c r="D6359" s="3" t="s">
        <v>3</v>
      </c>
      <c r="E6359" s="3" t="s">
        <v>60</v>
      </c>
      <c r="F6359" s="4">
        <v>5932</v>
      </c>
      <c r="G6359" s="14">
        <v>23.2</v>
      </c>
    </row>
    <row r="6360" spans="1:7" x14ac:dyDescent="0.25">
      <c r="A6360" s="3" t="s">
        <v>110</v>
      </c>
      <c r="B6360" s="3">
        <f t="shared" si="99"/>
        <v>2025</v>
      </c>
      <c r="C6360" s="3" t="str" cm="1">
        <f t="array" ref="C6360">_xlfn.IFS(LEFT(A6360,1)="1","1+2 kvartal",LEFT(A6360,1)="2","1+2 kvartal",LEFT(A6360,1)="3","3+4 kvartal",LEFT(A6360,1)="4","3+4 kvartal")</f>
        <v>1+2 kvartal</v>
      </c>
      <c r="D6360" s="3" t="s">
        <v>3</v>
      </c>
      <c r="E6360" s="3" t="s">
        <v>61</v>
      </c>
      <c r="F6360" s="4">
        <v>4837</v>
      </c>
      <c r="G6360" s="14">
        <v>19.600000000000001</v>
      </c>
    </row>
    <row r="6361" spans="1:7" x14ac:dyDescent="0.25">
      <c r="A6361" s="3" t="s">
        <v>110</v>
      </c>
      <c r="B6361" s="3">
        <f t="shared" si="99"/>
        <v>2025</v>
      </c>
      <c r="C6361" s="3" t="str" cm="1">
        <f t="array" ref="C6361">_xlfn.IFS(LEFT(A6361,1)="1","1+2 kvartal",LEFT(A6361,1)="2","1+2 kvartal",LEFT(A6361,1)="3","3+4 kvartal",LEFT(A6361,1)="4","3+4 kvartal")</f>
        <v>1+2 kvartal</v>
      </c>
      <c r="D6361" s="3" t="s">
        <v>3</v>
      </c>
      <c r="E6361" s="3" t="s">
        <v>62</v>
      </c>
      <c r="F6361" s="4">
        <v>3077</v>
      </c>
      <c r="G6361" s="14">
        <v>26.6</v>
      </c>
    </row>
    <row r="6362" spans="1:7" x14ac:dyDescent="0.25">
      <c r="A6362" s="3" t="s">
        <v>110</v>
      </c>
      <c r="B6362" s="3">
        <f t="shared" si="99"/>
        <v>2025</v>
      </c>
      <c r="C6362" s="3" t="str" cm="1">
        <f t="array" ref="C6362">_xlfn.IFS(LEFT(A6362,1)="1","1+2 kvartal",LEFT(A6362,1)="2","1+2 kvartal",LEFT(A6362,1)="3","3+4 kvartal",LEFT(A6362,1)="4","3+4 kvartal")</f>
        <v>1+2 kvartal</v>
      </c>
      <c r="D6362" s="3" t="s">
        <v>3</v>
      </c>
      <c r="E6362" s="3" t="s">
        <v>63</v>
      </c>
      <c r="F6362" s="4">
        <v>5656</v>
      </c>
      <c r="G6362" s="14">
        <v>25.3</v>
      </c>
    </row>
    <row r="6363" spans="1:7" x14ac:dyDescent="0.25">
      <c r="A6363" s="3" t="s">
        <v>110</v>
      </c>
      <c r="B6363" s="3">
        <f t="shared" si="99"/>
        <v>2025</v>
      </c>
      <c r="C6363" s="3" t="str" cm="1">
        <f t="array" ref="C6363">_xlfn.IFS(LEFT(A6363,1)="1","1+2 kvartal",LEFT(A6363,1)="2","1+2 kvartal",LEFT(A6363,1)="3","3+4 kvartal",LEFT(A6363,1)="4","3+4 kvartal")</f>
        <v>1+2 kvartal</v>
      </c>
      <c r="D6363" s="3" t="s">
        <v>3</v>
      </c>
      <c r="E6363" s="3" t="s">
        <v>64</v>
      </c>
      <c r="F6363" s="4">
        <v>4104</v>
      </c>
      <c r="G6363" s="14">
        <v>22.7</v>
      </c>
    </row>
    <row r="6364" spans="1:7" x14ac:dyDescent="0.25">
      <c r="A6364" s="3" t="s">
        <v>110</v>
      </c>
      <c r="B6364" s="3">
        <f t="shared" si="99"/>
        <v>2025</v>
      </c>
      <c r="C6364" s="3" t="str" cm="1">
        <f t="array" ref="C6364">_xlfn.IFS(LEFT(A6364,1)="1","1+2 kvartal",LEFT(A6364,1)="2","1+2 kvartal",LEFT(A6364,1)="3","3+4 kvartal",LEFT(A6364,1)="4","3+4 kvartal")</f>
        <v>1+2 kvartal</v>
      </c>
      <c r="D6364" s="3" t="s">
        <v>3</v>
      </c>
      <c r="E6364" s="3" t="s">
        <v>65</v>
      </c>
      <c r="F6364" s="4">
        <v>4883</v>
      </c>
      <c r="G6364" s="14">
        <v>24.8</v>
      </c>
    </row>
    <row r="6365" spans="1:7" x14ac:dyDescent="0.25">
      <c r="A6365" s="3" t="s">
        <v>110</v>
      </c>
      <c r="B6365" s="3">
        <f t="shared" si="99"/>
        <v>2025</v>
      </c>
      <c r="C6365" s="3" t="str" cm="1">
        <f t="array" ref="C6365">_xlfn.IFS(LEFT(A6365,1)="1","1+2 kvartal",LEFT(A6365,1)="2","1+2 kvartal",LEFT(A6365,1)="3","3+4 kvartal",LEFT(A6365,1)="4","3+4 kvartal")</f>
        <v>1+2 kvartal</v>
      </c>
      <c r="D6365" s="3" t="s">
        <v>3</v>
      </c>
      <c r="E6365" s="3" t="s">
        <v>66</v>
      </c>
      <c r="F6365" s="4">
        <v>11099</v>
      </c>
      <c r="G6365" s="14">
        <v>20.7</v>
      </c>
    </row>
    <row r="6366" spans="1:7" x14ac:dyDescent="0.25">
      <c r="A6366" s="3" t="s">
        <v>110</v>
      </c>
      <c r="B6366" s="3">
        <f t="shared" si="99"/>
        <v>2025</v>
      </c>
      <c r="C6366" s="3" t="str" cm="1">
        <f t="array" ref="C6366">_xlfn.IFS(LEFT(A6366,1)="1","1+2 kvartal",LEFT(A6366,1)="2","1+2 kvartal",LEFT(A6366,1)="3","3+4 kvartal",LEFT(A6366,1)="4","3+4 kvartal")</f>
        <v>1+2 kvartal</v>
      </c>
      <c r="D6366" s="3" t="s">
        <v>3</v>
      </c>
      <c r="E6366" s="3" t="s">
        <v>67</v>
      </c>
      <c r="F6366" s="4">
        <v>2944</v>
      </c>
      <c r="G6366" s="14">
        <v>20.399999999999999</v>
      </c>
    </row>
    <row r="6367" spans="1:7" x14ac:dyDescent="0.25">
      <c r="A6367" s="3" t="s">
        <v>110</v>
      </c>
      <c r="B6367" s="3">
        <f t="shared" si="99"/>
        <v>2025</v>
      </c>
      <c r="C6367" s="3" t="str" cm="1">
        <f t="array" ref="C6367">_xlfn.IFS(LEFT(A6367,1)="1","1+2 kvartal",LEFT(A6367,1)="2","1+2 kvartal",LEFT(A6367,1)="3","3+4 kvartal",LEFT(A6367,1)="4","3+4 kvartal")</f>
        <v>1+2 kvartal</v>
      </c>
      <c r="D6367" s="3" t="s">
        <v>3</v>
      </c>
      <c r="E6367" s="3" t="s">
        <v>68</v>
      </c>
      <c r="F6367" s="4">
        <v>28569</v>
      </c>
      <c r="G6367" s="14">
        <v>19.899999999999999</v>
      </c>
    </row>
    <row r="6368" spans="1:7" x14ac:dyDescent="0.25">
      <c r="A6368" s="3" t="s">
        <v>110</v>
      </c>
      <c r="B6368" s="3">
        <f t="shared" si="99"/>
        <v>2025</v>
      </c>
      <c r="C6368" s="3" t="str" cm="1">
        <f t="array" ref="C6368">_xlfn.IFS(LEFT(A6368,1)="1","1+2 kvartal",LEFT(A6368,1)="2","1+2 kvartal",LEFT(A6368,1)="3","3+4 kvartal",LEFT(A6368,1)="4","3+4 kvartal")</f>
        <v>1+2 kvartal</v>
      </c>
      <c r="D6368" s="3" t="s">
        <v>3</v>
      </c>
      <c r="E6368" s="3" t="s">
        <v>69</v>
      </c>
      <c r="F6368" s="4">
        <v>5067</v>
      </c>
      <c r="G6368" s="14">
        <v>27.7</v>
      </c>
    </row>
    <row r="6369" spans="1:7" x14ac:dyDescent="0.25">
      <c r="A6369" s="3" t="s">
        <v>110</v>
      </c>
      <c r="B6369" s="3">
        <f t="shared" si="99"/>
        <v>2025</v>
      </c>
      <c r="C6369" s="3" t="str" cm="1">
        <f t="array" ref="C6369">_xlfn.IFS(LEFT(A6369,1)="1","1+2 kvartal",LEFT(A6369,1)="2","1+2 kvartal",LEFT(A6369,1)="3","3+4 kvartal",LEFT(A6369,1)="4","3+4 kvartal")</f>
        <v>1+2 kvartal</v>
      </c>
      <c r="D6369" s="3" t="s">
        <v>3</v>
      </c>
      <c r="E6369" s="3" t="s">
        <v>70</v>
      </c>
      <c r="F6369" s="4">
        <v>15330</v>
      </c>
      <c r="G6369" s="14">
        <v>23.9</v>
      </c>
    </row>
    <row r="6370" spans="1:7" x14ac:dyDescent="0.25">
      <c r="A6370" s="3" t="s">
        <v>110</v>
      </c>
      <c r="B6370" s="3">
        <f t="shared" si="99"/>
        <v>2025</v>
      </c>
      <c r="C6370" s="3" t="str" cm="1">
        <f t="array" ref="C6370">_xlfn.IFS(LEFT(A6370,1)="1","1+2 kvartal",LEFT(A6370,1)="2","1+2 kvartal",LEFT(A6370,1)="3","3+4 kvartal",LEFT(A6370,1)="4","3+4 kvartal")</f>
        <v>1+2 kvartal</v>
      </c>
      <c r="D6370" s="3" t="s">
        <v>3</v>
      </c>
      <c r="E6370" s="3" t="s">
        <v>71</v>
      </c>
      <c r="F6370" s="4">
        <v>3160</v>
      </c>
      <c r="G6370" s="14">
        <v>16.899999999999999</v>
      </c>
    </row>
    <row r="6371" spans="1:7" x14ac:dyDescent="0.25">
      <c r="A6371" s="3" t="s">
        <v>110</v>
      </c>
      <c r="B6371" s="3">
        <f t="shared" si="99"/>
        <v>2025</v>
      </c>
      <c r="C6371" s="3" t="str" cm="1">
        <f t="array" ref="C6371">_xlfn.IFS(LEFT(A6371,1)="1","1+2 kvartal",LEFT(A6371,1)="2","1+2 kvartal",LEFT(A6371,1)="3","3+4 kvartal",LEFT(A6371,1)="4","3+4 kvartal")</f>
        <v>1+2 kvartal</v>
      </c>
      <c r="D6371" s="3" t="s">
        <v>3</v>
      </c>
      <c r="E6371" s="3" t="s">
        <v>72</v>
      </c>
      <c r="F6371" s="4">
        <v>7005</v>
      </c>
      <c r="G6371" s="14">
        <v>20.6</v>
      </c>
    </row>
    <row r="6372" spans="1:7" x14ac:dyDescent="0.25">
      <c r="A6372" s="3" t="s">
        <v>110</v>
      </c>
      <c r="B6372" s="3">
        <f t="shared" si="99"/>
        <v>2025</v>
      </c>
      <c r="C6372" s="3" t="str" cm="1">
        <f t="array" ref="C6372">_xlfn.IFS(LEFT(A6372,1)="1","1+2 kvartal",LEFT(A6372,1)="2","1+2 kvartal",LEFT(A6372,1)="3","3+4 kvartal",LEFT(A6372,1)="4","3+4 kvartal")</f>
        <v>1+2 kvartal</v>
      </c>
      <c r="D6372" s="3" t="s">
        <v>3</v>
      </c>
      <c r="E6372" s="3" t="s">
        <v>73</v>
      </c>
      <c r="F6372" s="4">
        <v>4488</v>
      </c>
      <c r="G6372" s="14">
        <v>18.7</v>
      </c>
    </row>
    <row r="6373" spans="1:7" x14ac:dyDescent="0.25">
      <c r="A6373" s="3" t="s">
        <v>110</v>
      </c>
      <c r="B6373" s="3">
        <f t="shared" si="99"/>
        <v>2025</v>
      </c>
      <c r="C6373" s="3" t="str" cm="1">
        <f t="array" ref="C6373">_xlfn.IFS(LEFT(A6373,1)="1","1+2 kvartal",LEFT(A6373,1)="2","1+2 kvartal",LEFT(A6373,1)="3","3+4 kvartal",LEFT(A6373,1)="4","3+4 kvartal")</f>
        <v>1+2 kvartal</v>
      </c>
      <c r="D6373" s="3" t="s">
        <v>3</v>
      </c>
      <c r="E6373" s="3" t="s">
        <v>74</v>
      </c>
      <c r="F6373" s="4">
        <v>8834</v>
      </c>
      <c r="G6373" s="4">
        <v>15</v>
      </c>
    </row>
    <row r="6374" spans="1:7" x14ac:dyDescent="0.25">
      <c r="A6374" s="3" t="s">
        <v>110</v>
      </c>
      <c r="B6374" s="3">
        <f t="shared" si="99"/>
        <v>2025</v>
      </c>
      <c r="C6374" s="3" t="str" cm="1">
        <f t="array" ref="C6374">_xlfn.IFS(LEFT(A6374,1)="1","1+2 kvartal",LEFT(A6374,1)="2","1+2 kvartal",LEFT(A6374,1)="3","3+4 kvartal",LEFT(A6374,1)="4","3+4 kvartal")</f>
        <v>1+2 kvartal</v>
      </c>
      <c r="D6374" s="3" t="s">
        <v>3</v>
      </c>
      <c r="E6374" s="3" t="s">
        <v>75</v>
      </c>
      <c r="F6374" s="4">
        <v>3527</v>
      </c>
      <c r="G6374" s="14">
        <v>10.4</v>
      </c>
    </row>
    <row r="6375" spans="1:7" x14ac:dyDescent="0.25">
      <c r="A6375" s="3" t="s">
        <v>110</v>
      </c>
      <c r="B6375" s="3">
        <f t="shared" si="99"/>
        <v>2025</v>
      </c>
      <c r="C6375" s="3" t="str" cm="1">
        <f t="array" ref="C6375">_xlfn.IFS(LEFT(A6375,1)="1","1+2 kvartal",LEFT(A6375,1)="2","1+2 kvartal",LEFT(A6375,1)="3","3+4 kvartal",LEFT(A6375,1)="4","3+4 kvartal")</f>
        <v>1+2 kvartal</v>
      </c>
      <c r="D6375" s="3" t="s">
        <v>3</v>
      </c>
      <c r="E6375" s="3" t="s">
        <v>76</v>
      </c>
      <c r="F6375" s="4">
        <v>4633</v>
      </c>
      <c r="G6375" s="14">
        <v>15.8</v>
      </c>
    </row>
    <row r="6376" spans="1:7" x14ac:dyDescent="0.25">
      <c r="A6376" s="3" t="s">
        <v>110</v>
      </c>
      <c r="B6376" s="3">
        <f t="shared" si="99"/>
        <v>2025</v>
      </c>
      <c r="C6376" s="3" t="str" cm="1">
        <f t="array" ref="C6376">_xlfn.IFS(LEFT(A6376,1)="1","1+2 kvartal",LEFT(A6376,1)="2","1+2 kvartal",LEFT(A6376,1)="3","3+4 kvartal",LEFT(A6376,1)="4","3+4 kvartal")</f>
        <v>1+2 kvartal</v>
      </c>
      <c r="D6376" s="3" t="s">
        <v>3</v>
      </c>
      <c r="E6376" s="3" t="s">
        <v>77</v>
      </c>
      <c r="F6376" s="4">
        <v>503</v>
      </c>
      <c r="G6376" s="14">
        <v>25.6</v>
      </c>
    </row>
    <row r="6377" spans="1:7" x14ac:dyDescent="0.25">
      <c r="A6377" s="3" t="s">
        <v>110</v>
      </c>
      <c r="B6377" s="3">
        <f t="shared" si="99"/>
        <v>2025</v>
      </c>
      <c r="C6377" s="3" t="str" cm="1">
        <f t="array" ref="C6377">_xlfn.IFS(LEFT(A6377,1)="1","1+2 kvartal",LEFT(A6377,1)="2","1+2 kvartal",LEFT(A6377,1)="3","3+4 kvartal",LEFT(A6377,1)="4","3+4 kvartal")</f>
        <v>1+2 kvartal</v>
      </c>
      <c r="D6377" s="3" t="s">
        <v>3</v>
      </c>
      <c r="E6377" s="3" t="s">
        <v>78</v>
      </c>
      <c r="F6377" s="4">
        <v>11968</v>
      </c>
      <c r="G6377" s="14">
        <v>18.899999999999999</v>
      </c>
    </row>
    <row r="6378" spans="1:7" x14ac:dyDescent="0.25">
      <c r="A6378" s="3" t="s">
        <v>110</v>
      </c>
      <c r="B6378" s="3">
        <f t="shared" si="99"/>
        <v>2025</v>
      </c>
      <c r="C6378" s="3" t="str" cm="1">
        <f t="array" ref="C6378">_xlfn.IFS(LEFT(A6378,1)="1","1+2 kvartal",LEFT(A6378,1)="2","1+2 kvartal",LEFT(A6378,1)="3","3+4 kvartal",LEFT(A6378,1)="4","3+4 kvartal")</f>
        <v>1+2 kvartal</v>
      </c>
      <c r="D6378" s="3" t="s">
        <v>3</v>
      </c>
      <c r="E6378" s="3" t="s">
        <v>79</v>
      </c>
      <c r="F6378" s="4">
        <v>6460</v>
      </c>
      <c r="G6378" s="14">
        <v>16.2</v>
      </c>
    </row>
    <row r="6379" spans="1:7" x14ac:dyDescent="0.25">
      <c r="A6379" s="3" t="s">
        <v>110</v>
      </c>
      <c r="B6379" s="3">
        <f t="shared" si="99"/>
        <v>2025</v>
      </c>
      <c r="C6379" s="3" t="str" cm="1">
        <f t="array" ref="C6379">_xlfn.IFS(LEFT(A6379,1)="1","1+2 kvartal",LEFT(A6379,1)="2","1+2 kvartal",LEFT(A6379,1)="3","3+4 kvartal",LEFT(A6379,1)="4","3+4 kvartal")</f>
        <v>1+2 kvartal</v>
      </c>
      <c r="D6379" s="3" t="s">
        <v>3</v>
      </c>
      <c r="E6379" s="3" t="s">
        <v>80</v>
      </c>
      <c r="F6379" s="4">
        <v>6428</v>
      </c>
      <c r="G6379" s="14">
        <v>23.8</v>
      </c>
    </row>
    <row r="6380" spans="1:7" x14ac:dyDescent="0.25">
      <c r="A6380" s="3" t="s">
        <v>110</v>
      </c>
      <c r="B6380" s="3">
        <f t="shared" si="99"/>
        <v>2025</v>
      </c>
      <c r="C6380" s="3" t="str" cm="1">
        <f t="array" ref="C6380">_xlfn.IFS(LEFT(A6380,1)="1","1+2 kvartal",LEFT(A6380,1)="2","1+2 kvartal",LEFT(A6380,1)="3","3+4 kvartal",LEFT(A6380,1)="4","3+4 kvartal")</f>
        <v>1+2 kvartal</v>
      </c>
      <c r="D6380" s="3" t="s">
        <v>3</v>
      </c>
      <c r="E6380" s="3" t="s">
        <v>81</v>
      </c>
      <c r="F6380" s="4">
        <v>11714</v>
      </c>
      <c r="G6380" s="14">
        <v>22.8</v>
      </c>
    </row>
    <row r="6381" spans="1:7" x14ac:dyDescent="0.25">
      <c r="A6381" s="3" t="s">
        <v>110</v>
      </c>
      <c r="B6381" s="3">
        <f t="shared" si="99"/>
        <v>2025</v>
      </c>
      <c r="C6381" s="3" t="str" cm="1">
        <f t="array" ref="C6381">_xlfn.IFS(LEFT(A6381,1)="1","1+2 kvartal",LEFT(A6381,1)="2","1+2 kvartal",LEFT(A6381,1)="3","3+4 kvartal",LEFT(A6381,1)="4","3+4 kvartal")</f>
        <v>1+2 kvartal</v>
      </c>
      <c r="D6381" s="3" t="s">
        <v>3</v>
      </c>
      <c r="E6381" s="3" t="s">
        <v>82</v>
      </c>
      <c r="F6381" s="4">
        <v>1925</v>
      </c>
      <c r="G6381" s="14">
        <v>12.7</v>
      </c>
    </row>
    <row r="6382" spans="1:7" x14ac:dyDescent="0.25">
      <c r="A6382" s="3" t="s">
        <v>110</v>
      </c>
      <c r="B6382" s="3">
        <f t="shared" si="99"/>
        <v>2025</v>
      </c>
      <c r="C6382" s="3" t="str" cm="1">
        <f t="array" ref="C6382">_xlfn.IFS(LEFT(A6382,1)="1","1+2 kvartal",LEFT(A6382,1)="2","1+2 kvartal",LEFT(A6382,1)="3","3+4 kvartal",LEFT(A6382,1)="4","3+4 kvartal")</f>
        <v>1+2 kvartal</v>
      </c>
      <c r="D6382" s="3" t="s">
        <v>3</v>
      </c>
      <c r="E6382" s="3" t="s">
        <v>83</v>
      </c>
      <c r="F6382" s="4">
        <v>4020</v>
      </c>
      <c r="G6382" s="14">
        <v>21.1</v>
      </c>
    </row>
    <row r="6383" spans="1:7" x14ac:dyDescent="0.25">
      <c r="A6383" s="3" t="s">
        <v>110</v>
      </c>
      <c r="B6383" s="3">
        <f t="shared" si="99"/>
        <v>2025</v>
      </c>
      <c r="C6383" s="3" t="str" cm="1">
        <f t="array" ref="C6383">_xlfn.IFS(LEFT(A6383,1)="1","1+2 kvartal",LEFT(A6383,1)="2","1+2 kvartal",LEFT(A6383,1)="3","3+4 kvartal",LEFT(A6383,1)="4","3+4 kvartal")</f>
        <v>1+2 kvartal</v>
      </c>
      <c r="D6383" s="3" t="s">
        <v>3</v>
      </c>
      <c r="E6383" s="3" t="s">
        <v>84</v>
      </c>
      <c r="F6383" s="4">
        <v>2835</v>
      </c>
      <c r="G6383" s="14">
        <v>19.899999999999999</v>
      </c>
    </row>
    <row r="6384" spans="1:7" x14ac:dyDescent="0.25">
      <c r="A6384" s="3" t="s">
        <v>110</v>
      </c>
      <c r="B6384" s="3">
        <f t="shared" si="99"/>
        <v>2025</v>
      </c>
      <c r="C6384" s="3" t="str" cm="1">
        <f t="array" ref="C6384">_xlfn.IFS(LEFT(A6384,1)="1","1+2 kvartal",LEFT(A6384,1)="2","1+2 kvartal",LEFT(A6384,1)="3","3+4 kvartal",LEFT(A6384,1)="4","3+4 kvartal")</f>
        <v>1+2 kvartal</v>
      </c>
      <c r="D6384" s="3" t="s">
        <v>3</v>
      </c>
      <c r="E6384" s="3" t="s">
        <v>85</v>
      </c>
      <c r="F6384" s="4">
        <v>2810</v>
      </c>
      <c r="G6384" s="14">
        <v>23.5</v>
      </c>
    </row>
    <row r="6385" spans="1:7" x14ac:dyDescent="0.25">
      <c r="A6385" s="3" t="s">
        <v>110</v>
      </c>
      <c r="B6385" s="3">
        <f t="shared" si="99"/>
        <v>2025</v>
      </c>
      <c r="C6385" s="3" t="str" cm="1">
        <f t="array" ref="C6385">_xlfn.IFS(LEFT(A6385,1)="1","1+2 kvartal",LEFT(A6385,1)="2","1+2 kvartal",LEFT(A6385,1)="3","3+4 kvartal",LEFT(A6385,1)="4","3+4 kvartal")</f>
        <v>1+2 kvartal</v>
      </c>
      <c r="D6385" s="3" t="s">
        <v>3</v>
      </c>
      <c r="E6385" s="3" t="s">
        <v>86</v>
      </c>
      <c r="F6385" s="4">
        <v>8251</v>
      </c>
      <c r="G6385" s="14">
        <v>22.9</v>
      </c>
    </row>
    <row r="6386" spans="1:7" x14ac:dyDescent="0.25">
      <c r="A6386" s="3" t="s">
        <v>110</v>
      </c>
      <c r="B6386" s="3">
        <f t="shared" si="99"/>
        <v>2025</v>
      </c>
      <c r="C6386" s="3" t="str" cm="1">
        <f t="array" ref="C6386">_xlfn.IFS(LEFT(A6386,1)="1","1+2 kvartal",LEFT(A6386,1)="2","1+2 kvartal",LEFT(A6386,1)="3","3+4 kvartal",LEFT(A6386,1)="4","3+4 kvartal")</f>
        <v>1+2 kvartal</v>
      </c>
      <c r="D6386" s="3" t="s">
        <v>3</v>
      </c>
      <c r="E6386" s="3" t="s">
        <v>87</v>
      </c>
      <c r="F6386" s="4">
        <v>5551</v>
      </c>
      <c r="G6386" s="14">
        <v>21.4</v>
      </c>
    </row>
    <row r="6387" spans="1:7" x14ac:dyDescent="0.25">
      <c r="A6387" s="3" t="s">
        <v>110</v>
      </c>
      <c r="B6387" s="3">
        <f t="shared" si="99"/>
        <v>2025</v>
      </c>
      <c r="C6387" s="3" t="str" cm="1">
        <f t="array" ref="C6387">_xlfn.IFS(LEFT(A6387,1)="1","1+2 kvartal",LEFT(A6387,1)="2","1+2 kvartal",LEFT(A6387,1)="3","3+4 kvartal",LEFT(A6387,1)="4","3+4 kvartal")</f>
        <v>1+2 kvartal</v>
      </c>
      <c r="D6387" s="3" t="s">
        <v>3</v>
      </c>
      <c r="E6387" s="3" t="s">
        <v>88</v>
      </c>
      <c r="F6387" s="4">
        <v>10271</v>
      </c>
      <c r="G6387" s="14">
        <v>22.6</v>
      </c>
    </row>
    <row r="6388" spans="1:7" x14ac:dyDescent="0.25">
      <c r="A6388" s="3" t="s">
        <v>110</v>
      </c>
      <c r="B6388" s="3">
        <f t="shared" si="99"/>
        <v>2025</v>
      </c>
      <c r="C6388" s="3" t="str" cm="1">
        <f t="array" ref="C6388">_xlfn.IFS(LEFT(A6388,1)="1","1+2 kvartal",LEFT(A6388,1)="2","1+2 kvartal",LEFT(A6388,1)="3","3+4 kvartal",LEFT(A6388,1)="4","3+4 kvartal")</f>
        <v>1+2 kvartal</v>
      </c>
      <c r="D6388" s="3" t="s">
        <v>3</v>
      </c>
      <c r="E6388" s="3" t="s">
        <v>89</v>
      </c>
      <c r="F6388" s="4">
        <v>5844</v>
      </c>
      <c r="G6388" s="14">
        <v>22.8</v>
      </c>
    </row>
    <row r="6389" spans="1:7" x14ac:dyDescent="0.25">
      <c r="A6389" s="3" t="s">
        <v>110</v>
      </c>
      <c r="B6389" s="3">
        <f t="shared" si="99"/>
        <v>2025</v>
      </c>
      <c r="C6389" s="3" t="str" cm="1">
        <f t="array" ref="C6389">_xlfn.IFS(LEFT(A6389,1)="1","1+2 kvartal",LEFT(A6389,1)="2","1+2 kvartal",LEFT(A6389,1)="3","3+4 kvartal",LEFT(A6389,1)="4","3+4 kvartal")</f>
        <v>1+2 kvartal</v>
      </c>
      <c r="D6389" s="3" t="s">
        <v>3</v>
      </c>
      <c r="E6389" s="3" t="s">
        <v>90</v>
      </c>
      <c r="F6389" s="4">
        <v>5135</v>
      </c>
      <c r="G6389" s="14">
        <v>23.7</v>
      </c>
    </row>
    <row r="6390" spans="1:7" x14ac:dyDescent="0.25">
      <c r="A6390" s="3" t="s">
        <v>110</v>
      </c>
      <c r="B6390" s="3">
        <f t="shared" si="99"/>
        <v>2025</v>
      </c>
      <c r="C6390" s="3" t="str" cm="1">
        <f t="array" ref="C6390">_xlfn.IFS(LEFT(A6390,1)="1","1+2 kvartal",LEFT(A6390,1)="2","1+2 kvartal",LEFT(A6390,1)="3","3+4 kvartal",LEFT(A6390,1)="4","3+4 kvartal")</f>
        <v>1+2 kvartal</v>
      </c>
      <c r="D6390" s="3" t="s">
        <v>3</v>
      </c>
      <c r="E6390" s="3" t="s">
        <v>91</v>
      </c>
      <c r="F6390" s="4">
        <v>4580</v>
      </c>
      <c r="G6390" s="14">
        <v>16.399999999999999</v>
      </c>
    </row>
    <row r="6391" spans="1:7" x14ac:dyDescent="0.25">
      <c r="A6391" s="3" t="s">
        <v>110</v>
      </c>
      <c r="B6391" s="3">
        <f t="shared" si="99"/>
        <v>2025</v>
      </c>
      <c r="C6391" s="3" t="str" cm="1">
        <f t="array" ref="C6391">_xlfn.IFS(LEFT(A6391,1)="1","1+2 kvartal",LEFT(A6391,1)="2","1+2 kvartal",LEFT(A6391,1)="3","3+4 kvartal",LEFT(A6391,1)="4","3+4 kvartal")</f>
        <v>1+2 kvartal</v>
      </c>
      <c r="D6391" s="3" t="s">
        <v>3</v>
      </c>
      <c r="E6391" s="3" t="s">
        <v>92</v>
      </c>
      <c r="F6391" s="4">
        <v>1351</v>
      </c>
      <c r="G6391" s="14">
        <v>11.7</v>
      </c>
    </row>
    <row r="6392" spans="1:7" x14ac:dyDescent="0.25">
      <c r="A6392" s="3" t="s">
        <v>110</v>
      </c>
      <c r="B6392" s="3">
        <f t="shared" si="99"/>
        <v>2025</v>
      </c>
      <c r="C6392" s="3" t="str" cm="1">
        <f t="array" ref="C6392">_xlfn.IFS(LEFT(A6392,1)="1","1+2 kvartal",LEFT(A6392,1)="2","1+2 kvartal",LEFT(A6392,1)="3","3+4 kvartal",LEFT(A6392,1)="4","3+4 kvartal")</f>
        <v>1+2 kvartal</v>
      </c>
      <c r="D6392" s="3" t="s">
        <v>3</v>
      </c>
      <c r="E6392" s="3" t="s">
        <v>93</v>
      </c>
      <c r="F6392" s="4">
        <v>6342</v>
      </c>
      <c r="G6392" s="14">
        <v>21.2</v>
      </c>
    </row>
    <row r="6393" spans="1:7" x14ac:dyDescent="0.25">
      <c r="A6393" s="3" t="s">
        <v>110</v>
      </c>
      <c r="B6393" s="3">
        <f t="shared" si="99"/>
        <v>2025</v>
      </c>
      <c r="C6393" s="3" t="str" cm="1">
        <f t="array" ref="C6393">_xlfn.IFS(LEFT(A6393,1)="1","1+2 kvartal",LEFT(A6393,1)="2","1+2 kvartal",LEFT(A6393,1)="3","3+4 kvartal",LEFT(A6393,1)="4","3+4 kvartal")</f>
        <v>1+2 kvartal</v>
      </c>
      <c r="D6393" s="3" t="s">
        <v>3</v>
      </c>
      <c r="E6393" s="3" t="s">
        <v>94</v>
      </c>
      <c r="F6393" s="4">
        <v>5452</v>
      </c>
      <c r="G6393" s="14">
        <v>20.5</v>
      </c>
    </row>
    <row r="6394" spans="1:7" x14ac:dyDescent="0.25">
      <c r="A6394" s="3" t="s">
        <v>110</v>
      </c>
      <c r="B6394" s="3">
        <f t="shared" si="99"/>
        <v>2025</v>
      </c>
      <c r="C6394" s="3" t="str" cm="1">
        <f t="array" ref="C6394">_xlfn.IFS(LEFT(A6394,1)="1","1+2 kvartal",LEFT(A6394,1)="2","1+2 kvartal",LEFT(A6394,1)="3","3+4 kvartal",LEFT(A6394,1)="4","3+4 kvartal")</f>
        <v>1+2 kvartal</v>
      </c>
      <c r="D6394" s="3" t="s">
        <v>3</v>
      </c>
      <c r="E6394" s="3" t="s">
        <v>95</v>
      </c>
      <c r="F6394" s="4">
        <v>14427</v>
      </c>
      <c r="G6394" s="14">
        <v>18.399999999999999</v>
      </c>
    </row>
    <row r="6395" spans="1:7" x14ac:dyDescent="0.25">
      <c r="A6395" s="3" t="s">
        <v>110</v>
      </c>
      <c r="B6395" s="3">
        <f t="shared" si="99"/>
        <v>2025</v>
      </c>
      <c r="C6395" s="3" t="str" cm="1">
        <f t="array" ref="C6395">_xlfn.IFS(LEFT(A6395,1)="1","1+2 kvartal",LEFT(A6395,1)="2","1+2 kvartal",LEFT(A6395,1)="3","3+4 kvartal",LEFT(A6395,1)="4","3+4 kvartal")</f>
        <v>1+2 kvartal</v>
      </c>
      <c r="D6395" s="3" t="s">
        <v>3</v>
      </c>
      <c r="E6395" s="3" t="s">
        <v>96</v>
      </c>
      <c r="F6395" s="4">
        <v>5201</v>
      </c>
      <c r="G6395" s="14">
        <v>23.9</v>
      </c>
    </row>
    <row r="6396" spans="1:7" x14ac:dyDescent="0.25">
      <c r="A6396" s="3" t="s">
        <v>110</v>
      </c>
      <c r="B6396" s="3">
        <f t="shared" si="99"/>
        <v>2025</v>
      </c>
      <c r="C6396" s="3" t="str" cm="1">
        <f t="array" ref="C6396">_xlfn.IFS(LEFT(A6396,1)="1","1+2 kvartal",LEFT(A6396,1)="2","1+2 kvartal",LEFT(A6396,1)="3","3+4 kvartal",LEFT(A6396,1)="4","3+4 kvartal")</f>
        <v>1+2 kvartal</v>
      </c>
      <c r="D6396" s="3" t="s">
        <v>3</v>
      </c>
      <c r="E6396" s="3" t="s">
        <v>97</v>
      </c>
      <c r="F6396" s="4">
        <v>12950</v>
      </c>
      <c r="G6396" s="14">
        <v>21.1</v>
      </c>
    </row>
    <row r="6397" spans="1:7" x14ac:dyDescent="0.25">
      <c r="A6397" s="3" t="s">
        <v>110</v>
      </c>
      <c r="B6397" s="3">
        <f t="shared" si="99"/>
        <v>2025</v>
      </c>
      <c r="C6397" s="3" t="str" cm="1">
        <f t="array" ref="C6397">_xlfn.IFS(LEFT(A6397,1)="1","1+2 kvartal",LEFT(A6397,1)="2","1+2 kvartal",LEFT(A6397,1)="3","3+4 kvartal",LEFT(A6397,1)="4","3+4 kvartal")</f>
        <v>1+2 kvartal</v>
      </c>
      <c r="D6397" s="3" t="s">
        <v>3</v>
      </c>
      <c r="E6397" s="3" t="s">
        <v>98</v>
      </c>
      <c r="F6397" s="4">
        <v>6444</v>
      </c>
      <c r="G6397" s="14">
        <v>23.8</v>
      </c>
    </row>
    <row r="6398" spans="1:7" x14ac:dyDescent="0.25">
      <c r="A6398" s="3" t="s">
        <v>110</v>
      </c>
      <c r="B6398" s="3">
        <f t="shared" si="99"/>
        <v>2025</v>
      </c>
      <c r="C6398" s="3" t="str" cm="1">
        <f t="array" ref="C6398">_xlfn.IFS(LEFT(A6398,1)="1","1+2 kvartal",LEFT(A6398,1)="2","1+2 kvartal",LEFT(A6398,1)="3","3+4 kvartal",LEFT(A6398,1)="4","3+4 kvartal")</f>
        <v>1+2 kvartal</v>
      </c>
      <c r="D6398" s="3" t="s">
        <v>3</v>
      </c>
      <c r="E6398" s="3" t="s">
        <v>99</v>
      </c>
      <c r="F6398" s="4">
        <v>680</v>
      </c>
      <c r="G6398" s="14">
        <v>21.5</v>
      </c>
    </row>
    <row r="6399" spans="1:7" x14ac:dyDescent="0.25">
      <c r="A6399" s="3" t="s">
        <v>110</v>
      </c>
      <c r="B6399" s="3">
        <f t="shared" si="99"/>
        <v>2025</v>
      </c>
      <c r="C6399" s="3" t="str" cm="1">
        <f t="array" ref="C6399">_xlfn.IFS(LEFT(A6399,1)="1","1+2 kvartal",LEFT(A6399,1)="2","1+2 kvartal",LEFT(A6399,1)="3","3+4 kvartal",LEFT(A6399,1)="4","3+4 kvartal")</f>
        <v>1+2 kvartal</v>
      </c>
      <c r="D6399" s="3" t="s">
        <v>3</v>
      </c>
      <c r="E6399" s="3" t="s">
        <v>100</v>
      </c>
      <c r="F6399" s="4">
        <v>7688</v>
      </c>
      <c r="G6399" s="14">
        <v>21.6</v>
      </c>
    </row>
    <row r="6400" spans="1:7" x14ac:dyDescent="0.25">
      <c r="A6400" s="3" t="s">
        <v>110</v>
      </c>
      <c r="B6400" s="3">
        <f t="shared" si="99"/>
        <v>2025</v>
      </c>
      <c r="C6400" s="3" t="str" cm="1">
        <f t="array" ref="C6400">_xlfn.IFS(LEFT(A6400,1)="1","1+2 kvartal",LEFT(A6400,1)="2","1+2 kvartal",LEFT(A6400,1)="3","3+4 kvartal",LEFT(A6400,1)="4","3+4 kvartal")</f>
        <v>1+2 kvartal</v>
      </c>
      <c r="D6400" s="3" t="s">
        <v>3</v>
      </c>
      <c r="E6400" s="3" t="s">
        <v>101</v>
      </c>
      <c r="F6400" s="4">
        <v>27556</v>
      </c>
      <c r="G6400" s="14">
        <v>18.100000000000001</v>
      </c>
    </row>
    <row r="6401" spans="1:7" x14ac:dyDescent="0.25">
      <c r="A6401" s="3" t="s">
        <v>110</v>
      </c>
      <c r="B6401" s="3">
        <f t="shared" si="99"/>
        <v>2025</v>
      </c>
      <c r="C6401" s="3" t="str" cm="1">
        <f t="array" ref="C6401">_xlfn.IFS(LEFT(A6401,1)="1","1+2 kvartal",LEFT(A6401,1)="2","1+2 kvartal",LEFT(A6401,1)="3","3+4 kvartal",LEFT(A6401,1)="4","3+4 kvartal")</f>
        <v>1+2 kvartal</v>
      </c>
      <c r="D6401" s="3" t="s">
        <v>3</v>
      </c>
      <c r="E6401" s="3" t="s">
        <v>102</v>
      </c>
      <c r="F6401" s="4">
        <v>45174</v>
      </c>
      <c r="G6401" s="14">
        <v>17.100000000000001</v>
      </c>
    </row>
    <row r="6402" spans="1:7" x14ac:dyDescent="0.25">
      <c r="A6402" s="3" t="s">
        <v>110</v>
      </c>
      <c r="B6402" s="3">
        <f t="shared" si="99"/>
        <v>2025</v>
      </c>
      <c r="C6402" s="3" t="str" cm="1">
        <f t="array" ref="C6402">_xlfn.IFS(LEFT(A6402,1)="1","1+2 kvartal",LEFT(A6402,1)="2","1+2 kvartal",LEFT(A6402,1)="3","3+4 kvartal",LEFT(A6402,1)="4","3+4 kvartal")</f>
        <v>1+2 kvartal</v>
      </c>
      <c r="D6402" s="3" t="s">
        <v>3</v>
      </c>
      <c r="E6402" s="3" t="s">
        <v>103</v>
      </c>
      <c r="F6402" s="4">
        <v>5896</v>
      </c>
      <c r="G6402" s="5"/>
    </row>
    <row r="6403" spans="1:7" x14ac:dyDescent="0.25">
      <c r="A6403" s="3" t="s">
        <v>110</v>
      </c>
      <c r="B6403" s="3">
        <f t="shared" si="99"/>
        <v>2025</v>
      </c>
      <c r="C6403" s="3" t="str" cm="1">
        <f t="array" ref="C6403">_xlfn.IFS(LEFT(A6403,1)="1","1+2 kvartal",LEFT(A6403,1)="2","1+2 kvartal",LEFT(A6403,1)="3","3+4 kvartal",LEFT(A6403,1)="4","3+4 kvartal")</f>
        <v>1+2 kvartal</v>
      </c>
      <c r="D6403" s="3" t="s">
        <v>104</v>
      </c>
      <c r="E6403" s="3" t="s">
        <v>4</v>
      </c>
      <c r="F6403" s="4">
        <v>253904</v>
      </c>
      <c r="G6403" s="14">
        <v>6.5</v>
      </c>
    </row>
    <row r="6404" spans="1:7" x14ac:dyDescent="0.25">
      <c r="A6404" s="3" t="s">
        <v>110</v>
      </c>
      <c r="B6404" s="3">
        <f t="shared" ref="B6404:B6467" si="100">VALUE(RIGHT(A6404,4))</f>
        <v>2025</v>
      </c>
      <c r="C6404" s="3" t="str" cm="1">
        <f t="array" ref="C6404">_xlfn.IFS(LEFT(A6404,1)="1","1+2 kvartal",LEFT(A6404,1)="2","1+2 kvartal",LEFT(A6404,1)="3","3+4 kvartal",LEFT(A6404,1)="4","3+4 kvartal")</f>
        <v>1+2 kvartal</v>
      </c>
      <c r="D6404" s="3" t="s">
        <v>104</v>
      </c>
      <c r="E6404" s="3" t="s">
        <v>5</v>
      </c>
      <c r="F6404" s="4">
        <v>1430</v>
      </c>
      <c r="G6404" s="14">
        <v>7.9</v>
      </c>
    </row>
    <row r="6405" spans="1:7" x14ac:dyDescent="0.25">
      <c r="A6405" s="3" t="s">
        <v>110</v>
      </c>
      <c r="B6405" s="3">
        <f t="shared" si="100"/>
        <v>2025</v>
      </c>
      <c r="C6405" s="3" t="str" cm="1">
        <f t="array" ref="C6405">_xlfn.IFS(LEFT(A6405,1)="1","1+2 kvartal",LEFT(A6405,1)="2","1+2 kvartal",LEFT(A6405,1)="3","3+4 kvartal",LEFT(A6405,1)="4","3+4 kvartal")</f>
        <v>1+2 kvartal</v>
      </c>
      <c r="D6405" s="3" t="s">
        <v>104</v>
      </c>
      <c r="E6405" s="3" t="s">
        <v>6</v>
      </c>
      <c r="F6405" s="4">
        <v>447</v>
      </c>
      <c r="G6405" s="14">
        <v>2.9</v>
      </c>
    </row>
    <row r="6406" spans="1:7" x14ac:dyDescent="0.25">
      <c r="A6406" s="3" t="s">
        <v>110</v>
      </c>
      <c r="B6406" s="3">
        <f t="shared" si="100"/>
        <v>2025</v>
      </c>
      <c r="C6406" s="3" t="str" cm="1">
        <f t="array" ref="C6406">_xlfn.IFS(LEFT(A6406,1)="1","1+2 kvartal",LEFT(A6406,1)="2","1+2 kvartal",LEFT(A6406,1)="3","3+4 kvartal",LEFT(A6406,1)="4","3+4 kvartal")</f>
        <v>1+2 kvartal</v>
      </c>
      <c r="D6406" s="3" t="s">
        <v>104</v>
      </c>
      <c r="E6406" s="3" t="s">
        <v>7</v>
      </c>
      <c r="F6406" s="4">
        <v>2166</v>
      </c>
      <c r="G6406" s="14">
        <v>8.6999999999999993</v>
      </c>
    </row>
    <row r="6407" spans="1:7" x14ac:dyDescent="0.25">
      <c r="A6407" s="3" t="s">
        <v>110</v>
      </c>
      <c r="B6407" s="3">
        <f t="shared" si="100"/>
        <v>2025</v>
      </c>
      <c r="C6407" s="3" t="str" cm="1">
        <f t="array" ref="C6407">_xlfn.IFS(LEFT(A6407,1)="1","1+2 kvartal",LEFT(A6407,1)="2","1+2 kvartal",LEFT(A6407,1)="3","3+4 kvartal",LEFT(A6407,1)="4","3+4 kvartal")</f>
        <v>1+2 kvartal</v>
      </c>
      <c r="D6407" s="3" t="s">
        <v>104</v>
      </c>
      <c r="E6407" s="3" t="s">
        <v>8</v>
      </c>
      <c r="F6407" s="4">
        <v>2357</v>
      </c>
      <c r="G6407" s="14">
        <v>6.9</v>
      </c>
    </row>
    <row r="6408" spans="1:7" x14ac:dyDescent="0.25">
      <c r="A6408" s="3" t="s">
        <v>110</v>
      </c>
      <c r="B6408" s="3">
        <f t="shared" si="100"/>
        <v>2025</v>
      </c>
      <c r="C6408" s="3" t="str" cm="1">
        <f t="array" ref="C6408">_xlfn.IFS(LEFT(A6408,1)="1","1+2 kvartal",LEFT(A6408,1)="2","1+2 kvartal",LEFT(A6408,1)="3","3+4 kvartal",LEFT(A6408,1)="4","3+4 kvartal")</f>
        <v>1+2 kvartal</v>
      </c>
      <c r="D6408" s="3" t="s">
        <v>104</v>
      </c>
      <c r="E6408" s="3" t="s">
        <v>9</v>
      </c>
      <c r="F6408" s="4">
        <v>1399</v>
      </c>
      <c r="G6408" s="14">
        <v>8.1999999999999993</v>
      </c>
    </row>
    <row r="6409" spans="1:7" x14ac:dyDescent="0.25">
      <c r="A6409" s="3" t="s">
        <v>110</v>
      </c>
      <c r="B6409" s="3">
        <f t="shared" si="100"/>
        <v>2025</v>
      </c>
      <c r="C6409" s="3" t="str" cm="1">
        <f t="array" ref="C6409">_xlfn.IFS(LEFT(A6409,1)="1","1+2 kvartal",LEFT(A6409,1)="2","1+2 kvartal",LEFT(A6409,1)="3","3+4 kvartal",LEFT(A6409,1)="4","3+4 kvartal")</f>
        <v>1+2 kvartal</v>
      </c>
      <c r="D6409" s="3" t="s">
        <v>104</v>
      </c>
      <c r="E6409" s="3" t="s">
        <v>10</v>
      </c>
      <c r="F6409" s="4">
        <v>2680</v>
      </c>
      <c r="G6409" s="4">
        <v>12</v>
      </c>
    </row>
    <row r="6410" spans="1:7" x14ac:dyDescent="0.25">
      <c r="A6410" s="3" t="s">
        <v>110</v>
      </c>
      <c r="B6410" s="3">
        <f t="shared" si="100"/>
        <v>2025</v>
      </c>
      <c r="C6410" s="3" t="str" cm="1">
        <f t="array" ref="C6410">_xlfn.IFS(LEFT(A6410,1)="1","1+2 kvartal",LEFT(A6410,1)="2","1+2 kvartal",LEFT(A6410,1)="3","3+4 kvartal",LEFT(A6410,1)="4","3+4 kvartal")</f>
        <v>1+2 kvartal</v>
      </c>
      <c r="D6410" s="3" t="s">
        <v>104</v>
      </c>
      <c r="E6410" s="3" t="s">
        <v>11</v>
      </c>
      <c r="F6410" s="4">
        <v>1772</v>
      </c>
      <c r="G6410" s="14">
        <v>6.6</v>
      </c>
    </row>
    <row r="6411" spans="1:7" x14ac:dyDescent="0.25">
      <c r="A6411" s="3" t="s">
        <v>110</v>
      </c>
      <c r="B6411" s="3">
        <f t="shared" si="100"/>
        <v>2025</v>
      </c>
      <c r="C6411" s="3" t="str" cm="1">
        <f t="array" ref="C6411">_xlfn.IFS(LEFT(A6411,1)="1","1+2 kvartal",LEFT(A6411,1)="2","1+2 kvartal",LEFT(A6411,1)="3","3+4 kvartal",LEFT(A6411,1)="4","3+4 kvartal")</f>
        <v>1+2 kvartal</v>
      </c>
      <c r="D6411" s="3" t="s">
        <v>104</v>
      </c>
      <c r="E6411" s="3" t="s">
        <v>12</v>
      </c>
      <c r="F6411" s="4">
        <v>1721</v>
      </c>
      <c r="G6411" s="14">
        <v>7.7</v>
      </c>
    </row>
    <row r="6412" spans="1:7" x14ac:dyDescent="0.25">
      <c r="A6412" s="3" t="s">
        <v>110</v>
      </c>
      <c r="B6412" s="3">
        <f t="shared" si="100"/>
        <v>2025</v>
      </c>
      <c r="C6412" s="3" t="str" cm="1">
        <f t="array" ref="C6412">_xlfn.IFS(LEFT(A6412,1)="1","1+2 kvartal",LEFT(A6412,1)="2","1+2 kvartal",LEFT(A6412,1)="3","3+4 kvartal",LEFT(A6412,1)="4","3+4 kvartal")</f>
        <v>1+2 kvartal</v>
      </c>
      <c r="D6412" s="3" t="s">
        <v>104</v>
      </c>
      <c r="E6412" s="3" t="s">
        <v>13</v>
      </c>
      <c r="F6412" s="4">
        <v>231</v>
      </c>
      <c r="G6412" s="14">
        <v>2.8</v>
      </c>
    </row>
    <row r="6413" spans="1:7" x14ac:dyDescent="0.25">
      <c r="A6413" s="3" t="s">
        <v>110</v>
      </c>
      <c r="B6413" s="3">
        <f t="shared" si="100"/>
        <v>2025</v>
      </c>
      <c r="C6413" s="3" t="str" cm="1">
        <f t="array" ref="C6413">_xlfn.IFS(LEFT(A6413,1)="1","1+2 kvartal",LEFT(A6413,1)="2","1+2 kvartal",LEFT(A6413,1)="3","3+4 kvartal",LEFT(A6413,1)="4","3+4 kvartal")</f>
        <v>1+2 kvartal</v>
      </c>
      <c r="D6413" s="3" t="s">
        <v>104</v>
      </c>
      <c r="E6413" s="3" t="s">
        <v>14</v>
      </c>
      <c r="F6413" s="4">
        <v>957</v>
      </c>
      <c r="G6413" s="14">
        <v>3.4</v>
      </c>
    </row>
    <row r="6414" spans="1:7" x14ac:dyDescent="0.25">
      <c r="A6414" s="3" t="s">
        <v>110</v>
      </c>
      <c r="B6414" s="3">
        <f t="shared" si="100"/>
        <v>2025</v>
      </c>
      <c r="C6414" s="3" t="str" cm="1">
        <f t="array" ref="C6414">_xlfn.IFS(LEFT(A6414,1)="1","1+2 kvartal",LEFT(A6414,1)="2","1+2 kvartal",LEFT(A6414,1)="3","3+4 kvartal",LEFT(A6414,1)="4","3+4 kvartal")</f>
        <v>1+2 kvartal</v>
      </c>
      <c r="D6414" s="3" t="s">
        <v>104</v>
      </c>
      <c r="E6414" s="3" t="s">
        <v>15</v>
      </c>
      <c r="F6414" s="4">
        <v>5736</v>
      </c>
      <c r="G6414" s="14">
        <v>7.9</v>
      </c>
    </row>
    <row r="6415" spans="1:7" x14ac:dyDescent="0.25">
      <c r="A6415" s="3" t="s">
        <v>110</v>
      </c>
      <c r="B6415" s="3">
        <f t="shared" si="100"/>
        <v>2025</v>
      </c>
      <c r="C6415" s="3" t="str" cm="1">
        <f t="array" ref="C6415">_xlfn.IFS(LEFT(A6415,1)="1","1+2 kvartal",LEFT(A6415,1)="2","1+2 kvartal",LEFT(A6415,1)="3","3+4 kvartal",LEFT(A6415,1)="4","3+4 kvartal")</f>
        <v>1+2 kvartal</v>
      </c>
      <c r="D6415" s="3" t="s">
        <v>104</v>
      </c>
      <c r="E6415" s="3" t="s">
        <v>16</v>
      </c>
      <c r="F6415" s="4">
        <v>94</v>
      </c>
      <c r="G6415" s="14">
        <v>5.8</v>
      </c>
    </row>
    <row r="6416" spans="1:7" x14ac:dyDescent="0.25">
      <c r="A6416" s="3" t="s">
        <v>110</v>
      </c>
      <c r="B6416" s="3">
        <f t="shared" si="100"/>
        <v>2025</v>
      </c>
      <c r="C6416" s="3" t="str" cm="1">
        <f t="array" ref="C6416">_xlfn.IFS(LEFT(A6416,1)="1","1+2 kvartal",LEFT(A6416,1)="2","1+2 kvartal",LEFT(A6416,1)="3","3+4 kvartal",LEFT(A6416,1)="4","3+4 kvartal")</f>
        <v>1+2 kvartal</v>
      </c>
      <c r="D6416" s="3" t="s">
        <v>104</v>
      </c>
      <c r="E6416" s="3" t="s">
        <v>17</v>
      </c>
      <c r="F6416" s="4">
        <v>1455</v>
      </c>
      <c r="G6416" s="14">
        <v>4.8</v>
      </c>
    </row>
    <row r="6417" spans="1:7" x14ac:dyDescent="0.25">
      <c r="A6417" s="3" t="s">
        <v>110</v>
      </c>
      <c r="B6417" s="3">
        <f t="shared" si="100"/>
        <v>2025</v>
      </c>
      <c r="C6417" s="3" t="str" cm="1">
        <f t="array" ref="C6417">_xlfn.IFS(LEFT(A6417,1)="1","1+2 kvartal",LEFT(A6417,1)="2","1+2 kvartal",LEFT(A6417,1)="3","3+4 kvartal",LEFT(A6417,1)="4","3+4 kvartal")</f>
        <v>1+2 kvartal</v>
      </c>
      <c r="D6417" s="3" t="s">
        <v>104</v>
      </c>
      <c r="E6417" s="3" t="s">
        <v>18</v>
      </c>
      <c r="F6417" s="4">
        <v>1778</v>
      </c>
      <c r="G6417" s="14">
        <v>7.4</v>
      </c>
    </row>
    <row r="6418" spans="1:7" x14ac:dyDescent="0.25">
      <c r="A6418" s="3" t="s">
        <v>110</v>
      </c>
      <c r="B6418" s="3">
        <f t="shared" si="100"/>
        <v>2025</v>
      </c>
      <c r="C6418" s="3" t="str" cm="1">
        <f t="array" ref="C6418">_xlfn.IFS(LEFT(A6418,1)="1","1+2 kvartal",LEFT(A6418,1)="2","1+2 kvartal",LEFT(A6418,1)="3","3+4 kvartal",LEFT(A6418,1)="4","3+4 kvartal")</f>
        <v>1+2 kvartal</v>
      </c>
      <c r="D6418" s="3" t="s">
        <v>104</v>
      </c>
      <c r="E6418" s="3" t="s">
        <v>19</v>
      </c>
      <c r="F6418" s="4">
        <v>1417</v>
      </c>
      <c r="G6418" s="14">
        <v>5.6</v>
      </c>
    </row>
    <row r="6419" spans="1:7" x14ac:dyDescent="0.25">
      <c r="A6419" s="3" t="s">
        <v>110</v>
      </c>
      <c r="B6419" s="3">
        <f t="shared" si="100"/>
        <v>2025</v>
      </c>
      <c r="C6419" s="3" t="str" cm="1">
        <f t="array" ref="C6419">_xlfn.IFS(LEFT(A6419,1)="1","1+2 kvartal",LEFT(A6419,1)="2","1+2 kvartal",LEFT(A6419,1)="3","3+4 kvartal",LEFT(A6419,1)="4","3+4 kvartal")</f>
        <v>1+2 kvartal</v>
      </c>
      <c r="D6419" s="3" t="s">
        <v>104</v>
      </c>
      <c r="E6419" s="3" t="s">
        <v>20</v>
      </c>
      <c r="F6419" s="4">
        <v>2730</v>
      </c>
      <c r="G6419" s="14">
        <v>8.1</v>
      </c>
    </row>
    <row r="6420" spans="1:7" x14ac:dyDescent="0.25">
      <c r="A6420" s="3" t="s">
        <v>110</v>
      </c>
      <c r="B6420" s="3">
        <f t="shared" si="100"/>
        <v>2025</v>
      </c>
      <c r="C6420" s="3" t="str" cm="1">
        <f t="array" ref="C6420">_xlfn.IFS(LEFT(A6420,1)="1","1+2 kvartal",LEFT(A6420,1)="2","1+2 kvartal",LEFT(A6420,1)="3","3+4 kvartal",LEFT(A6420,1)="4","3+4 kvartal")</f>
        <v>1+2 kvartal</v>
      </c>
      <c r="D6420" s="3" t="s">
        <v>104</v>
      </c>
      <c r="E6420" s="3" t="s">
        <v>21</v>
      </c>
      <c r="F6420" s="4">
        <v>2742</v>
      </c>
      <c r="G6420" s="14">
        <v>3.7</v>
      </c>
    </row>
    <row r="6421" spans="1:7" x14ac:dyDescent="0.25">
      <c r="A6421" s="3" t="s">
        <v>110</v>
      </c>
      <c r="B6421" s="3">
        <f t="shared" si="100"/>
        <v>2025</v>
      </c>
      <c r="C6421" s="3" t="str" cm="1">
        <f t="array" ref="C6421">_xlfn.IFS(LEFT(A6421,1)="1","1+2 kvartal",LEFT(A6421,1)="2","1+2 kvartal",LEFT(A6421,1)="3","3+4 kvartal",LEFT(A6421,1)="4","3+4 kvartal")</f>
        <v>1+2 kvartal</v>
      </c>
      <c r="D6421" s="3" t="s">
        <v>104</v>
      </c>
      <c r="E6421" s="3" t="s">
        <v>22</v>
      </c>
      <c r="F6421" s="4">
        <v>3186</v>
      </c>
      <c r="G6421" s="14">
        <v>9.3000000000000007</v>
      </c>
    </row>
    <row r="6422" spans="1:7" x14ac:dyDescent="0.25">
      <c r="A6422" s="3" t="s">
        <v>110</v>
      </c>
      <c r="B6422" s="3">
        <f t="shared" si="100"/>
        <v>2025</v>
      </c>
      <c r="C6422" s="3" t="str" cm="1">
        <f t="array" ref="C6422">_xlfn.IFS(LEFT(A6422,1)="1","1+2 kvartal",LEFT(A6422,1)="2","1+2 kvartal",LEFT(A6422,1)="3","3+4 kvartal",LEFT(A6422,1)="4","3+4 kvartal")</f>
        <v>1+2 kvartal</v>
      </c>
      <c r="D6422" s="3" t="s">
        <v>104</v>
      </c>
      <c r="E6422" s="3" t="s">
        <v>23</v>
      </c>
      <c r="F6422" s="4">
        <v>1849</v>
      </c>
      <c r="G6422" s="14">
        <v>6.4</v>
      </c>
    </row>
    <row r="6423" spans="1:7" x14ac:dyDescent="0.25">
      <c r="A6423" s="3" t="s">
        <v>110</v>
      </c>
      <c r="B6423" s="3">
        <f t="shared" si="100"/>
        <v>2025</v>
      </c>
      <c r="C6423" s="3" t="str" cm="1">
        <f t="array" ref="C6423">_xlfn.IFS(LEFT(A6423,1)="1","1+2 kvartal",LEFT(A6423,1)="2","1+2 kvartal",LEFT(A6423,1)="3","3+4 kvartal",LEFT(A6423,1)="4","3+4 kvartal")</f>
        <v>1+2 kvartal</v>
      </c>
      <c r="D6423" s="3" t="s">
        <v>104</v>
      </c>
      <c r="E6423" s="3" t="s">
        <v>24</v>
      </c>
      <c r="F6423" s="4">
        <v>969</v>
      </c>
      <c r="G6423" s="14">
        <v>3.9</v>
      </c>
    </row>
    <row r="6424" spans="1:7" x14ac:dyDescent="0.25">
      <c r="A6424" s="3" t="s">
        <v>110</v>
      </c>
      <c r="B6424" s="3">
        <f t="shared" si="100"/>
        <v>2025</v>
      </c>
      <c r="C6424" s="3" t="str" cm="1">
        <f t="array" ref="C6424">_xlfn.IFS(LEFT(A6424,1)="1","1+2 kvartal",LEFT(A6424,1)="2","1+2 kvartal",LEFT(A6424,1)="3","3+4 kvartal",LEFT(A6424,1)="4","3+4 kvartal")</f>
        <v>1+2 kvartal</v>
      </c>
      <c r="D6424" s="3" t="s">
        <v>104</v>
      </c>
      <c r="E6424" s="3" t="s">
        <v>25</v>
      </c>
      <c r="F6424" s="4">
        <v>2886</v>
      </c>
      <c r="G6424" s="14">
        <v>9.1999999999999993</v>
      </c>
    </row>
    <row r="6425" spans="1:7" x14ac:dyDescent="0.25">
      <c r="A6425" s="3" t="s">
        <v>110</v>
      </c>
      <c r="B6425" s="3">
        <f t="shared" si="100"/>
        <v>2025</v>
      </c>
      <c r="C6425" s="3" t="str" cm="1">
        <f t="array" ref="C6425">_xlfn.IFS(LEFT(A6425,1)="1","1+2 kvartal",LEFT(A6425,1)="2","1+2 kvartal",LEFT(A6425,1)="3","3+4 kvartal",LEFT(A6425,1)="4","3+4 kvartal")</f>
        <v>1+2 kvartal</v>
      </c>
      <c r="D6425" s="3" t="s">
        <v>104</v>
      </c>
      <c r="E6425" s="3" t="s">
        <v>26</v>
      </c>
      <c r="F6425" s="4">
        <v>1305</v>
      </c>
      <c r="G6425" s="14">
        <v>2.8</v>
      </c>
    </row>
    <row r="6426" spans="1:7" x14ac:dyDescent="0.25">
      <c r="A6426" s="3" t="s">
        <v>110</v>
      </c>
      <c r="B6426" s="3">
        <f t="shared" si="100"/>
        <v>2025</v>
      </c>
      <c r="C6426" s="3" t="str" cm="1">
        <f t="array" ref="C6426">_xlfn.IFS(LEFT(A6426,1)="1","1+2 kvartal",LEFT(A6426,1)="2","1+2 kvartal",LEFT(A6426,1)="3","3+4 kvartal",LEFT(A6426,1)="4","3+4 kvartal")</f>
        <v>1+2 kvartal</v>
      </c>
      <c r="D6426" s="3" t="s">
        <v>104</v>
      </c>
      <c r="E6426" s="3" t="s">
        <v>27</v>
      </c>
      <c r="F6426" s="4">
        <v>2340</v>
      </c>
      <c r="G6426" s="4">
        <v>5</v>
      </c>
    </row>
    <row r="6427" spans="1:7" x14ac:dyDescent="0.25">
      <c r="A6427" s="3" t="s">
        <v>110</v>
      </c>
      <c r="B6427" s="3">
        <f t="shared" si="100"/>
        <v>2025</v>
      </c>
      <c r="C6427" s="3" t="str" cm="1">
        <f t="array" ref="C6427">_xlfn.IFS(LEFT(A6427,1)="1","1+2 kvartal",LEFT(A6427,1)="2","1+2 kvartal",LEFT(A6427,1)="3","3+4 kvartal",LEFT(A6427,1)="4","3+4 kvartal")</f>
        <v>1+2 kvartal</v>
      </c>
      <c r="D6427" s="3" t="s">
        <v>104</v>
      </c>
      <c r="E6427" s="3" t="s">
        <v>28</v>
      </c>
      <c r="F6427" s="4">
        <v>871</v>
      </c>
      <c r="G6427" s="14">
        <v>5.2</v>
      </c>
    </row>
    <row r="6428" spans="1:7" x14ac:dyDescent="0.25">
      <c r="A6428" s="3" t="s">
        <v>110</v>
      </c>
      <c r="B6428" s="3">
        <f t="shared" si="100"/>
        <v>2025</v>
      </c>
      <c r="C6428" s="3" t="str" cm="1">
        <f t="array" ref="C6428">_xlfn.IFS(LEFT(A6428,1)="1","1+2 kvartal",LEFT(A6428,1)="2","1+2 kvartal",LEFT(A6428,1)="3","3+4 kvartal",LEFT(A6428,1)="4","3+4 kvartal")</f>
        <v>1+2 kvartal</v>
      </c>
      <c r="D6428" s="3" t="s">
        <v>104</v>
      </c>
      <c r="E6428" s="3" t="s">
        <v>29</v>
      </c>
      <c r="F6428" s="4">
        <v>1825</v>
      </c>
      <c r="G6428" s="14">
        <v>5.5</v>
      </c>
    </row>
    <row r="6429" spans="1:7" x14ac:dyDescent="0.25">
      <c r="A6429" s="3" t="s">
        <v>110</v>
      </c>
      <c r="B6429" s="3">
        <f t="shared" si="100"/>
        <v>2025</v>
      </c>
      <c r="C6429" s="3" t="str" cm="1">
        <f t="array" ref="C6429">_xlfn.IFS(LEFT(A6429,1)="1","1+2 kvartal",LEFT(A6429,1)="2","1+2 kvartal",LEFT(A6429,1)="3","3+4 kvartal",LEFT(A6429,1)="4","3+4 kvartal")</f>
        <v>1+2 kvartal</v>
      </c>
      <c r="D6429" s="3" t="s">
        <v>104</v>
      </c>
      <c r="E6429" s="3" t="s">
        <v>30</v>
      </c>
      <c r="F6429" s="4">
        <v>1678</v>
      </c>
      <c r="G6429" s="14">
        <v>6.8</v>
      </c>
    </row>
    <row r="6430" spans="1:7" x14ac:dyDescent="0.25">
      <c r="A6430" s="3" t="s">
        <v>110</v>
      </c>
      <c r="B6430" s="3">
        <f t="shared" si="100"/>
        <v>2025</v>
      </c>
      <c r="C6430" s="3" t="str" cm="1">
        <f t="array" ref="C6430">_xlfn.IFS(LEFT(A6430,1)="1","1+2 kvartal",LEFT(A6430,1)="2","1+2 kvartal",LEFT(A6430,1)="3","3+4 kvartal",LEFT(A6430,1)="4","3+4 kvartal")</f>
        <v>1+2 kvartal</v>
      </c>
      <c r="D6430" s="3" t="s">
        <v>104</v>
      </c>
      <c r="E6430" s="3" t="s">
        <v>31</v>
      </c>
      <c r="F6430" s="4">
        <v>3599</v>
      </c>
      <c r="G6430" s="14">
        <v>10.1</v>
      </c>
    </row>
    <row r="6431" spans="1:7" x14ac:dyDescent="0.25">
      <c r="A6431" s="3" t="s">
        <v>110</v>
      </c>
      <c r="B6431" s="3">
        <f t="shared" si="100"/>
        <v>2025</v>
      </c>
      <c r="C6431" s="3" t="str" cm="1">
        <f t="array" ref="C6431">_xlfn.IFS(LEFT(A6431,1)="1","1+2 kvartal",LEFT(A6431,1)="2","1+2 kvartal",LEFT(A6431,1)="3","3+4 kvartal",LEFT(A6431,1)="4","3+4 kvartal")</f>
        <v>1+2 kvartal</v>
      </c>
      <c r="D6431" s="3" t="s">
        <v>104</v>
      </c>
      <c r="E6431" s="3" t="s">
        <v>32</v>
      </c>
      <c r="F6431" s="4">
        <v>2729</v>
      </c>
      <c r="G6431" s="4">
        <v>8</v>
      </c>
    </row>
    <row r="6432" spans="1:7" x14ac:dyDescent="0.25">
      <c r="A6432" s="3" t="s">
        <v>110</v>
      </c>
      <c r="B6432" s="3">
        <f t="shared" si="100"/>
        <v>2025</v>
      </c>
      <c r="C6432" s="3" t="str" cm="1">
        <f t="array" ref="C6432">_xlfn.IFS(LEFT(A6432,1)="1","1+2 kvartal",LEFT(A6432,1)="2","1+2 kvartal",LEFT(A6432,1)="3","3+4 kvartal",LEFT(A6432,1)="4","3+4 kvartal")</f>
        <v>1+2 kvartal</v>
      </c>
      <c r="D6432" s="3" t="s">
        <v>104</v>
      </c>
      <c r="E6432" s="3" t="s">
        <v>33</v>
      </c>
      <c r="F6432" s="4">
        <v>1446</v>
      </c>
      <c r="G6432" s="14">
        <v>7.6</v>
      </c>
    </row>
    <row r="6433" spans="1:7" x14ac:dyDescent="0.25">
      <c r="A6433" s="3" t="s">
        <v>110</v>
      </c>
      <c r="B6433" s="3">
        <f t="shared" si="100"/>
        <v>2025</v>
      </c>
      <c r="C6433" s="3" t="str" cm="1">
        <f t="array" ref="C6433">_xlfn.IFS(LEFT(A6433,1)="1","1+2 kvartal",LEFT(A6433,1)="2","1+2 kvartal",LEFT(A6433,1)="3","3+4 kvartal",LEFT(A6433,1)="4","3+4 kvartal")</f>
        <v>1+2 kvartal</v>
      </c>
      <c r="D6433" s="3" t="s">
        <v>104</v>
      </c>
      <c r="E6433" s="3" t="s">
        <v>34</v>
      </c>
      <c r="F6433" s="4">
        <v>1672</v>
      </c>
      <c r="G6433" s="14">
        <v>5.5</v>
      </c>
    </row>
    <row r="6434" spans="1:7" x14ac:dyDescent="0.25">
      <c r="A6434" s="3" t="s">
        <v>110</v>
      </c>
      <c r="B6434" s="3">
        <f t="shared" si="100"/>
        <v>2025</v>
      </c>
      <c r="C6434" s="3" t="str" cm="1">
        <f t="array" ref="C6434">_xlfn.IFS(LEFT(A6434,1)="1","1+2 kvartal",LEFT(A6434,1)="2","1+2 kvartal",LEFT(A6434,1)="3","3+4 kvartal",LEFT(A6434,1)="4","3+4 kvartal")</f>
        <v>1+2 kvartal</v>
      </c>
      <c r="D6434" s="3" t="s">
        <v>104</v>
      </c>
      <c r="E6434" s="3" t="s">
        <v>35</v>
      </c>
      <c r="F6434" s="4">
        <v>2820</v>
      </c>
      <c r="G6434" s="14">
        <v>7.3</v>
      </c>
    </row>
    <row r="6435" spans="1:7" x14ac:dyDescent="0.25">
      <c r="A6435" s="3" t="s">
        <v>110</v>
      </c>
      <c r="B6435" s="3">
        <f t="shared" si="100"/>
        <v>2025</v>
      </c>
      <c r="C6435" s="3" t="str" cm="1">
        <f t="array" ref="C6435">_xlfn.IFS(LEFT(A6435,1)="1","1+2 kvartal",LEFT(A6435,1)="2","1+2 kvartal",LEFT(A6435,1)="3","3+4 kvartal",LEFT(A6435,1)="4","3+4 kvartal")</f>
        <v>1+2 kvartal</v>
      </c>
      <c r="D6435" s="3" t="s">
        <v>104</v>
      </c>
      <c r="E6435" s="3" t="s">
        <v>36</v>
      </c>
      <c r="F6435" s="4">
        <v>1143</v>
      </c>
      <c r="G6435" s="14">
        <v>5.8</v>
      </c>
    </row>
    <row r="6436" spans="1:7" x14ac:dyDescent="0.25">
      <c r="A6436" s="3" t="s">
        <v>110</v>
      </c>
      <c r="B6436" s="3">
        <f t="shared" si="100"/>
        <v>2025</v>
      </c>
      <c r="C6436" s="3" t="str" cm="1">
        <f t="array" ref="C6436">_xlfn.IFS(LEFT(A6436,1)="1","1+2 kvartal",LEFT(A6436,1)="2","1+2 kvartal",LEFT(A6436,1)="3","3+4 kvartal",LEFT(A6436,1)="4","3+4 kvartal")</f>
        <v>1+2 kvartal</v>
      </c>
      <c r="D6436" s="3" t="s">
        <v>104</v>
      </c>
      <c r="E6436" s="3" t="s">
        <v>37</v>
      </c>
      <c r="F6436" s="4">
        <v>4100</v>
      </c>
      <c r="G6436" s="14">
        <v>7.2</v>
      </c>
    </row>
    <row r="6437" spans="1:7" x14ac:dyDescent="0.25">
      <c r="A6437" s="3" t="s">
        <v>110</v>
      </c>
      <c r="B6437" s="3">
        <f t="shared" si="100"/>
        <v>2025</v>
      </c>
      <c r="C6437" s="3" t="str" cm="1">
        <f t="array" ref="C6437">_xlfn.IFS(LEFT(A6437,1)="1","1+2 kvartal",LEFT(A6437,1)="2","1+2 kvartal",LEFT(A6437,1)="3","3+4 kvartal",LEFT(A6437,1)="4","3+4 kvartal")</f>
        <v>1+2 kvartal</v>
      </c>
      <c r="D6437" s="3" t="s">
        <v>104</v>
      </c>
      <c r="E6437" s="3" t="s">
        <v>38</v>
      </c>
      <c r="F6437" s="4">
        <v>1646</v>
      </c>
      <c r="G6437" s="14">
        <v>4.5999999999999996</v>
      </c>
    </row>
    <row r="6438" spans="1:7" x14ac:dyDescent="0.25">
      <c r="A6438" s="3" t="s">
        <v>110</v>
      </c>
      <c r="B6438" s="3">
        <f t="shared" si="100"/>
        <v>2025</v>
      </c>
      <c r="C6438" s="3" t="str" cm="1">
        <f t="array" ref="C6438">_xlfn.IFS(LEFT(A6438,1)="1","1+2 kvartal",LEFT(A6438,1)="2","1+2 kvartal",LEFT(A6438,1)="3","3+4 kvartal",LEFT(A6438,1)="4","3+4 kvartal")</f>
        <v>1+2 kvartal</v>
      </c>
      <c r="D6438" s="3" t="s">
        <v>104</v>
      </c>
      <c r="E6438" s="3" t="s">
        <v>39</v>
      </c>
      <c r="F6438" s="4">
        <v>3199</v>
      </c>
      <c r="G6438" s="14">
        <v>8.3000000000000007</v>
      </c>
    </row>
    <row r="6439" spans="1:7" x14ac:dyDescent="0.25">
      <c r="A6439" s="3" t="s">
        <v>110</v>
      </c>
      <c r="B6439" s="3">
        <f t="shared" si="100"/>
        <v>2025</v>
      </c>
      <c r="C6439" s="3" t="str" cm="1">
        <f t="array" ref="C6439">_xlfn.IFS(LEFT(A6439,1)="1","1+2 kvartal",LEFT(A6439,1)="2","1+2 kvartal",LEFT(A6439,1)="3","3+4 kvartal",LEFT(A6439,1)="4","3+4 kvartal")</f>
        <v>1+2 kvartal</v>
      </c>
      <c r="D6439" s="3" t="s">
        <v>104</v>
      </c>
      <c r="E6439" s="3" t="s">
        <v>40</v>
      </c>
      <c r="F6439" s="4">
        <v>3539</v>
      </c>
      <c r="G6439" s="14">
        <v>7.6</v>
      </c>
    </row>
    <row r="6440" spans="1:7" x14ac:dyDescent="0.25">
      <c r="A6440" s="3" t="s">
        <v>110</v>
      </c>
      <c r="B6440" s="3">
        <f t="shared" si="100"/>
        <v>2025</v>
      </c>
      <c r="C6440" s="3" t="str" cm="1">
        <f t="array" ref="C6440">_xlfn.IFS(LEFT(A6440,1)="1","1+2 kvartal",LEFT(A6440,1)="2","1+2 kvartal",LEFT(A6440,1)="3","3+4 kvartal",LEFT(A6440,1)="4","3+4 kvartal")</f>
        <v>1+2 kvartal</v>
      </c>
      <c r="D6440" s="3" t="s">
        <v>104</v>
      </c>
      <c r="E6440" s="3" t="s">
        <v>41</v>
      </c>
      <c r="F6440" s="4">
        <v>2374</v>
      </c>
      <c r="G6440" s="14">
        <v>6.5</v>
      </c>
    </row>
    <row r="6441" spans="1:7" x14ac:dyDescent="0.25">
      <c r="A6441" s="3" t="s">
        <v>110</v>
      </c>
      <c r="B6441" s="3">
        <f t="shared" si="100"/>
        <v>2025</v>
      </c>
      <c r="C6441" s="3" t="str" cm="1">
        <f t="array" ref="C6441">_xlfn.IFS(LEFT(A6441,1)="1","1+2 kvartal",LEFT(A6441,1)="2","1+2 kvartal",LEFT(A6441,1)="3","3+4 kvartal",LEFT(A6441,1)="4","3+4 kvartal")</f>
        <v>1+2 kvartal</v>
      </c>
      <c r="D6441" s="3" t="s">
        <v>104</v>
      </c>
      <c r="E6441" s="3" t="s">
        <v>42</v>
      </c>
      <c r="F6441" s="4">
        <v>4905</v>
      </c>
      <c r="G6441" s="14">
        <v>7.8</v>
      </c>
    </row>
    <row r="6442" spans="1:7" x14ac:dyDescent="0.25">
      <c r="A6442" s="3" t="s">
        <v>110</v>
      </c>
      <c r="B6442" s="3">
        <f t="shared" si="100"/>
        <v>2025</v>
      </c>
      <c r="C6442" s="3" t="str" cm="1">
        <f t="array" ref="C6442">_xlfn.IFS(LEFT(A6442,1)="1","1+2 kvartal",LEFT(A6442,1)="2","1+2 kvartal",LEFT(A6442,1)="3","3+4 kvartal",LEFT(A6442,1)="4","3+4 kvartal")</f>
        <v>1+2 kvartal</v>
      </c>
      <c r="D6442" s="3" t="s">
        <v>104</v>
      </c>
      <c r="E6442" s="3" t="s">
        <v>43</v>
      </c>
      <c r="F6442" s="4">
        <v>2163</v>
      </c>
      <c r="G6442" s="14">
        <v>6.2</v>
      </c>
    </row>
    <row r="6443" spans="1:7" x14ac:dyDescent="0.25">
      <c r="A6443" s="3" t="s">
        <v>110</v>
      </c>
      <c r="B6443" s="3">
        <f t="shared" si="100"/>
        <v>2025</v>
      </c>
      <c r="C6443" s="3" t="str" cm="1">
        <f t="array" ref="C6443">_xlfn.IFS(LEFT(A6443,1)="1","1+2 kvartal",LEFT(A6443,1)="2","1+2 kvartal",LEFT(A6443,1)="3","3+4 kvartal",LEFT(A6443,1)="4","3+4 kvartal")</f>
        <v>1+2 kvartal</v>
      </c>
      <c r="D6443" s="3" t="s">
        <v>104</v>
      </c>
      <c r="E6443" s="3" t="s">
        <v>44</v>
      </c>
      <c r="F6443" s="4">
        <v>2385</v>
      </c>
      <c r="G6443" s="4">
        <v>6</v>
      </c>
    </row>
    <row r="6444" spans="1:7" x14ac:dyDescent="0.25">
      <c r="A6444" s="3" t="s">
        <v>110</v>
      </c>
      <c r="B6444" s="3">
        <f t="shared" si="100"/>
        <v>2025</v>
      </c>
      <c r="C6444" s="3" t="str" cm="1">
        <f t="array" ref="C6444">_xlfn.IFS(LEFT(A6444,1)="1","1+2 kvartal",LEFT(A6444,1)="2","1+2 kvartal",LEFT(A6444,1)="3","3+4 kvartal",LEFT(A6444,1)="4","3+4 kvartal")</f>
        <v>1+2 kvartal</v>
      </c>
      <c r="D6444" s="3" t="s">
        <v>104</v>
      </c>
      <c r="E6444" s="3" t="s">
        <v>45</v>
      </c>
      <c r="F6444" s="4">
        <v>438</v>
      </c>
      <c r="G6444" s="14">
        <v>3.1</v>
      </c>
    </row>
    <row r="6445" spans="1:7" x14ac:dyDescent="0.25">
      <c r="A6445" s="3" t="s">
        <v>110</v>
      </c>
      <c r="B6445" s="3">
        <f t="shared" si="100"/>
        <v>2025</v>
      </c>
      <c r="C6445" s="3" t="str" cm="1">
        <f t="array" ref="C6445">_xlfn.IFS(LEFT(A6445,1)="1","1+2 kvartal",LEFT(A6445,1)="2","1+2 kvartal",LEFT(A6445,1)="3","3+4 kvartal",LEFT(A6445,1)="4","3+4 kvartal")</f>
        <v>1+2 kvartal</v>
      </c>
      <c r="D6445" s="3" t="s">
        <v>104</v>
      </c>
      <c r="E6445" s="3" t="s">
        <v>46</v>
      </c>
      <c r="F6445" s="4">
        <v>1799</v>
      </c>
      <c r="G6445" s="14">
        <v>6.7</v>
      </c>
    </row>
    <row r="6446" spans="1:7" x14ac:dyDescent="0.25">
      <c r="A6446" s="3" t="s">
        <v>110</v>
      </c>
      <c r="B6446" s="3">
        <f t="shared" si="100"/>
        <v>2025</v>
      </c>
      <c r="C6446" s="3" t="str" cm="1">
        <f t="array" ref="C6446">_xlfn.IFS(LEFT(A6446,1)="1","1+2 kvartal",LEFT(A6446,1)="2","1+2 kvartal",LEFT(A6446,1)="3","3+4 kvartal",LEFT(A6446,1)="4","3+4 kvartal")</f>
        <v>1+2 kvartal</v>
      </c>
      <c r="D6446" s="3" t="s">
        <v>104</v>
      </c>
      <c r="E6446" s="3" t="s">
        <v>47</v>
      </c>
      <c r="F6446" s="4">
        <v>1147</v>
      </c>
      <c r="G6446" s="4">
        <v>7</v>
      </c>
    </row>
    <row r="6447" spans="1:7" x14ac:dyDescent="0.25">
      <c r="A6447" s="3" t="s">
        <v>110</v>
      </c>
      <c r="B6447" s="3">
        <f t="shared" si="100"/>
        <v>2025</v>
      </c>
      <c r="C6447" s="3" t="str" cm="1">
        <f t="array" ref="C6447">_xlfn.IFS(LEFT(A6447,1)="1","1+2 kvartal",LEFT(A6447,1)="2","1+2 kvartal",LEFT(A6447,1)="3","3+4 kvartal",LEFT(A6447,1)="4","3+4 kvartal")</f>
        <v>1+2 kvartal</v>
      </c>
      <c r="D6447" s="3" t="s">
        <v>104</v>
      </c>
      <c r="E6447" s="3" t="s">
        <v>48</v>
      </c>
      <c r="F6447" s="4">
        <v>1751</v>
      </c>
      <c r="G6447" s="14">
        <v>7.7</v>
      </c>
    </row>
    <row r="6448" spans="1:7" x14ac:dyDescent="0.25">
      <c r="A6448" s="3" t="s">
        <v>110</v>
      </c>
      <c r="B6448" s="3">
        <f t="shared" si="100"/>
        <v>2025</v>
      </c>
      <c r="C6448" s="3" t="str" cm="1">
        <f t="array" ref="C6448">_xlfn.IFS(LEFT(A6448,1)="1","1+2 kvartal",LEFT(A6448,1)="2","1+2 kvartal",LEFT(A6448,1)="3","3+4 kvartal",LEFT(A6448,1)="4","3+4 kvartal")</f>
        <v>1+2 kvartal</v>
      </c>
      <c r="D6448" s="3" t="s">
        <v>104</v>
      </c>
      <c r="E6448" s="3" t="s">
        <v>49</v>
      </c>
      <c r="F6448" s="4">
        <v>3156</v>
      </c>
      <c r="G6448" s="14">
        <v>10.6</v>
      </c>
    </row>
    <row r="6449" spans="1:7" x14ac:dyDescent="0.25">
      <c r="A6449" s="3" t="s">
        <v>110</v>
      </c>
      <c r="B6449" s="3">
        <f t="shared" si="100"/>
        <v>2025</v>
      </c>
      <c r="C6449" s="3" t="str" cm="1">
        <f t="array" ref="C6449">_xlfn.IFS(LEFT(A6449,1)="1","1+2 kvartal",LEFT(A6449,1)="2","1+2 kvartal",LEFT(A6449,1)="3","3+4 kvartal",LEFT(A6449,1)="4","3+4 kvartal")</f>
        <v>1+2 kvartal</v>
      </c>
      <c r="D6449" s="3" t="s">
        <v>104</v>
      </c>
      <c r="E6449" s="3" t="s">
        <v>50</v>
      </c>
      <c r="F6449" s="4">
        <v>1187</v>
      </c>
      <c r="G6449" s="14">
        <v>8.3000000000000007</v>
      </c>
    </row>
    <row r="6450" spans="1:7" x14ac:dyDescent="0.25">
      <c r="A6450" s="3" t="s">
        <v>110</v>
      </c>
      <c r="B6450" s="3">
        <f t="shared" si="100"/>
        <v>2025</v>
      </c>
      <c r="C6450" s="3" t="str" cm="1">
        <f t="array" ref="C6450">_xlfn.IFS(LEFT(A6450,1)="1","1+2 kvartal",LEFT(A6450,1)="2","1+2 kvartal",LEFT(A6450,1)="3","3+4 kvartal",LEFT(A6450,1)="4","3+4 kvartal")</f>
        <v>1+2 kvartal</v>
      </c>
      <c r="D6450" s="3" t="s">
        <v>104</v>
      </c>
      <c r="E6450" s="3" t="s">
        <v>51</v>
      </c>
      <c r="F6450" s="4">
        <v>3930</v>
      </c>
      <c r="G6450" s="14">
        <v>6.4</v>
      </c>
    </row>
    <row r="6451" spans="1:7" x14ac:dyDescent="0.25">
      <c r="A6451" s="3" t="s">
        <v>110</v>
      </c>
      <c r="B6451" s="3">
        <f t="shared" si="100"/>
        <v>2025</v>
      </c>
      <c r="C6451" s="3" t="str" cm="1">
        <f t="array" ref="C6451">_xlfn.IFS(LEFT(A6451,1)="1","1+2 kvartal",LEFT(A6451,1)="2","1+2 kvartal",LEFT(A6451,1)="3","3+4 kvartal",LEFT(A6451,1)="4","3+4 kvartal")</f>
        <v>1+2 kvartal</v>
      </c>
      <c r="D6451" s="3" t="s">
        <v>104</v>
      </c>
      <c r="E6451" s="3" t="s">
        <v>52</v>
      </c>
      <c r="F6451" s="4">
        <v>18052</v>
      </c>
      <c r="G6451" s="14">
        <v>3.6</v>
      </c>
    </row>
    <row r="6452" spans="1:7" x14ac:dyDescent="0.25">
      <c r="A6452" s="3" t="s">
        <v>110</v>
      </c>
      <c r="B6452" s="3">
        <f t="shared" si="100"/>
        <v>2025</v>
      </c>
      <c r="C6452" s="3" t="str" cm="1">
        <f t="array" ref="C6452">_xlfn.IFS(LEFT(A6452,1)="1","1+2 kvartal",LEFT(A6452,1)="2","1+2 kvartal",LEFT(A6452,1)="3","3+4 kvartal",LEFT(A6452,1)="4","3+4 kvartal")</f>
        <v>1+2 kvartal</v>
      </c>
      <c r="D6452" s="3" t="s">
        <v>104</v>
      </c>
      <c r="E6452" s="3" t="s">
        <v>53</v>
      </c>
      <c r="F6452" s="4">
        <v>2676</v>
      </c>
      <c r="G6452" s="14">
        <v>6.6</v>
      </c>
    </row>
    <row r="6453" spans="1:7" x14ac:dyDescent="0.25">
      <c r="A6453" s="3" t="s">
        <v>110</v>
      </c>
      <c r="B6453" s="3">
        <f t="shared" si="100"/>
        <v>2025</v>
      </c>
      <c r="C6453" s="3" t="str" cm="1">
        <f t="array" ref="C6453">_xlfn.IFS(LEFT(A6453,1)="1","1+2 kvartal",LEFT(A6453,1)="2","1+2 kvartal",LEFT(A6453,1)="3","3+4 kvartal",LEFT(A6453,1)="4","3+4 kvartal")</f>
        <v>1+2 kvartal</v>
      </c>
      <c r="D6453" s="3" t="s">
        <v>104</v>
      </c>
      <c r="E6453" s="3" t="s">
        <v>54</v>
      </c>
      <c r="F6453" s="4">
        <v>764</v>
      </c>
      <c r="G6453" s="14">
        <v>11.7</v>
      </c>
    </row>
    <row r="6454" spans="1:7" x14ac:dyDescent="0.25">
      <c r="A6454" s="3" t="s">
        <v>110</v>
      </c>
      <c r="B6454" s="3">
        <f t="shared" si="100"/>
        <v>2025</v>
      </c>
      <c r="C6454" s="3" t="str" cm="1">
        <f t="array" ref="C6454">_xlfn.IFS(LEFT(A6454,1)="1","1+2 kvartal",LEFT(A6454,1)="2","1+2 kvartal",LEFT(A6454,1)="3","3+4 kvartal",LEFT(A6454,1)="4","3+4 kvartal")</f>
        <v>1+2 kvartal</v>
      </c>
      <c r="D6454" s="3" t="s">
        <v>104</v>
      </c>
      <c r="E6454" s="3" t="s">
        <v>55</v>
      </c>
      <c r="F6454" s="4">
        <v>985</v>
      </c>
      <c r="G6454" s="14">
        <v>5.5</v>
      </c>
    </row>
    <row r="6455" spans="1:7" x14ac:dyDescent="0.25">
      <c r="A6455" s="3" t="s">
        <v>110</v>
      </c>
      <c r="B6455" s="3">
        <f t="shared" si="100"/>
        <v>2025</v>
      </c>
      <c r="C6455" s="3" t="str" cm="1">
        <f t="array" ref="C6455">_xlfn.IFS(LEFT(A6455,1)="1","1+2 kvartal",LEFT(A6455,1)="2","1+2 kvartal",LEFT(A6455,1)="3","3+4 kvartal",LEFT(A6455,1)="4","3+4 kvartal")</f>
        <v>1+2 kvartal</v>
      </c>
      <c r="D6455" s="3" t="s">
        <v>104</v>
      </c>
      <c r="E6455" s="3" t="s">
        <v>56</v>
      </c>
      <c r="F6455" s="4">
        <v>1040</v>
      </c>
      <c r="G6455" s="14">
        <v>9.3000000000000007</v>
      </c>
    </row>
    <row r="6456" spans="1:7" x14ac:dyDescent="0.25">
      <c r="A6456" s="3" t="s">
        <v>110</v>
      </c>
      <c r="B6456" s="3">
        <f t="shared" si="100"/>
        <v>2025</v>
      </c>
      <c r="C6456" s="3" t="str" cm="1">
        <f t="array" ref="C6456">_xlfn.IFS(LEFT(A6456,1)="1","1+2 kvartal",LEFT(A6456,1)="2","1+2 kvartal",LEFT(A6456,1)="3","3+4 kvartal",LEFT(A6456,1)="4","3+4 kvartal")</f>
        <v>1+2 kvartal</v>
      </c>
      <c r="D6456" s="3" t="s">
        <v>104</v>
      </c>
      <c r="E6456" s="3" t="s">
        <v>57</v>
      </c>
      <c r="F6456" s="4">
        <v>3400</v>
      </c>
      <c r="G6456" s="14">
        <v>14.8</v>
      </c>
    </row>
    <row r="6457" spans="1:7" x14ac:dyDescent="0.25">
      <c r="A6457" s="3" t="s">
        <v>110</v>
      </c>
      <c r="B6457" s="3">
        <f t="shared" si="100"/>
        <v>2025</v>
      </c>
      <c r="C6457" s="3" t="str" cm="1">
        <f t="array" ref="C6457">_xlfn.IFS(LEFT(A6457,1)="1","1+2 kvartal",LEFT(A6457,1)="2","1+2 kvartal",LEFT(A6457,1)="3","3+4 kvartal",LEFT(A6457,1)="4","3+4 kvartal")</f>
        <v>1+2 kvartal</v>
      </c>
      <c r="D6457" s="3" t="s">
        <v>104</v>
      </c>
      <c r="E6457" s="3" t="s">
        <v>58</v>
      </c>
      <c r="F6457" s="4">
        <v>1296</v>
      </c>
      <c r="G6457" s="14">
        <v>3.4</v>
      </c>
    </row>
    <row r="6458" spans="1:7" x14ac:dyDescent="0.25">
      <c r="A6458" s="3" t="s">
        <v>110</v>
      </c>
      <c r="B6458" s="3">
        <f t="shared" si="100"/>
        <v>2025</v>
      </c>
      <c r="C6458" s="3" t="str" cm="1">
        <f t="array" ref="C6458">_xlfn.IFS(LEFT(A6458,1)="1","1+2 kvartal",LEFT(A6458,1)="2","1+2 kvartal",LEFT(A6458,1)="3","3+4 kvartal",LEFT(A6458,1)="4","3+4 kvartal")</f>
        <v>1+2 kvartal</v>
      </c>
      <c r="D6458" s="3" t="s">
        <v>104</v>
      </c>
      <c r="E6458" s="3" t="s">
        <v>59</v>
      </c>
      <c r="F6458" s="4">
        <v>80</v>
      </c>
      <c r="G6458" s="14">
        <v>9.1</v>
      </c>
    </row>
    <row r="6459" spans="1:7" x14ac:dyDescent="0.25">
      <c r="A6459" s="3" t="s">
        <v>110</v>
      </c>
      <c r="B6459" s="3">
        <f t="shared" si="100"/>
        <v>2025</v>
      </c>
      <c r="C6459" s="3" t="str" cm="1">
        <f t="array" ref="C6459">_xlfn.IFS(LEFT(A6459,1)="1","1+2 kvartal",LEFT(A6459,1)="2","1+2 kvartal",LEFT(A6459,1)="3","3+4 kvartal",LEFT(A6459,1)="4","3+4 kvartal")</f>
        <v>1+2 kvartal</v>
      </c>
      <c r="D6459" s="3" t="s">
        <v>104</v>
      </c>
      <c r="E6459" s="3" t="s">
        <v>60</v>
      </c>
      <c r="F6459" s="4">
        <v>2012</v>
      </c>
      <c r="G6459" s="14">
        <v>7.9</v>
      </c>
    </row>
    <row r="6460" spans="1:7" x14ac:dyDescent="0.25">
      <c r="A6460" s="3" t="s">
        <v>110</v>
      </c>
      <c r="B6460" s="3">
        <f t="shared" si="100"/>
        <v>2025</v>
      </c>
      <c r="C6460" s="3" t="str" cm="1">
        <f t="array" ref="C6460">_xlfn.IFS(LEFT(A6460,1)="1","1+2 kvartal",LEFT(A6460,1)="2","1+2 kvartal",LEFT(A6460,1)="3","3+4 kvartal",LEFT(A6460,1)="4","3+4 kvartal")</f>
        <v>1+2 kvartal</v>
      </c>
      <c r="D6460" s="3" t="s">
        <v>104</v>
      </c>
      <c r="E6460" s="3" t="s">
        <v>61</v>
      </c>
      <c r="F6460" s="4">
        <v>1581</v>
      </c>
      <c r="G6460" s="14">
        <v>6.4</v>
      </c>
    </row>
    <row r="6461" spans="1:7" x14ac:dyDescent="0.25">
      <c r="A6461" s="3" t="s">
        <v>110</v>
      </c>
      <c r="B6461" s="3">
        <f t="shared" si="100"/>
        <v>2025</v>
      </c>
      <c r="C6461" s="3" t="str" cm="1">
        <f t="array" ref="C6461">_xlfn.IFS(LEFT(A6461,1)="1","1+2 kvartal",LEFT(A6461,1)="2","1+2 kvartal",LEFT(A6461,1)="3","3+4 kvartal",LEFT(A6461,1)="4","3+4 kvartal")</f>
        <v>1+2 kvartal</v>
      </c>
      <c r="D6461" s="3" t="s">
        <v>104</v>
      </c>
      <c r="E6461" s="3" t="s">
        <v>62</v>
      </c>
      <c r="F6461" s="4">
        <v>1120</v>
      </c>
      <c r="G6461" s="14">
        <v>9.6999999999999993</v>
      </c>
    </row>
    <row r="6462" spans="1:7" x14ac:dyDescent="0.25">
      <c r="A6462" s="3" t="s">
        <v>110</v>
      </c>
      <c r="B6462" s="3">
        <f t="shared" si="100"/>
        <v>2025</v>
      </c>
      <c r="C6462" s="3" t="str" cm="1">
        <f t="array" ref="C6462">_xlfn.IFS(LEFT(A6462,1)="1","1+2 kvartal",LEFT(A6462,1)="2","1+2 kvartal",LEFT(A6462,1)="3","3+4 kvartal",LEFT(A6462,1)="4","3+4 kvartal")</f>
        <v>1+2 kvartal</v>
      </c>
      <c r="D6462" s="3" t="s">
        <v>104</v>
      </c>
      <c r="E6462" s="3" t="s">
        <v>63</v>
      </c>
      <c r="F6462" s="4">
        <v>2186</v>
      </c>
      <c r="G6462" s="14">
        <v>9.8000000000000007</v>
      </c>
    </row>
    <row r="6463" spans="1:7" x14ac:dyDescent="0.25">
      <c r="A6463" s="3" t="s">
        <v>110</v>
      </c>
      <c r="B6463" s="3">
        <f t="shared" si="100"/>
        <v>2025</v>
      </c>
      <c r="C6463" s="3" t="str" cm="1">
        <f t="array" ref="C6463">_xlfn.IFS(LEFT(A6463,1)="1","1+2 kvartal",LEFT(A6463,1)="2","1+2 kvartal",LEFT(A6463,1)="3","3+4 kvartal",LEFT(A6463,1)="4","3+4 kvartal")</f>
        <v>1+2 kvartal</v>
      </c>
      <c r="D6463" s="3" t="s">
        <v>104</v>
      </c>
      <c r="E6463" s="3" t="s">
        <v>64</v>
      </c>
      <c r="F6463" s="4">
        <v>1459</v>
      </c>
      <c r="G6463" s="14">
        <v>8.1</v>
      </c>
    </row>
    <row r="6464" spans="1:7" x14ac:dyDescent="0.25">
      <c r="A6464" s="3" t="s">
        <v>110</v>
      </c>
      <c r="B6464" s="3">
        <f t="shared" si="100"/>
        <v>2025</v>
      </c>
      <c r="C6464" s="3" t="str" cm="1">
        <f t="array" ref="C6464">_xlfn.IFS(LEFT(A6464,1)="1","1+2 kvartal",LEFT(A6464,1)="2","1+2 kvartal",LEFT(A6464,1)="3","3+4 kvartal",LEFT(A6464,1)="4","3+4 kvartal")</f>
        <v>1+2 kvartal</v>
      </c>
      <c r="D6464" s="3" t="s">
        <v>104</v>
      </c>
      <c r="E6464" s="3" t="s">
        <v>65</v>
      </c>
      <c r="F6464" s="4">
        <v>1916</v>
      </c>
      <c r="G6464" s="14">
        <v>9.6999999999999993</v>
      </c>
    </row>
    <row r="6465" spans="1:7" x14ac:dyDescent="0.25">
      <c r="A6465" s="3" t="s">
        <v>110</v>
      </c>
      <c r="B6465" s="3">
        <f t="shared" si="100"/>
        <v>2025</v>
      </c>
      <c r="C6465" s="3" t="str" cm="1">
        <f t="array" ref="C6465">_xlfn.IFS(LEFT(A6465,1)="1","1+2 kvartal",LEFT(A6465,1)="2","1+2 kvartal",LEFT(A6465,1)="3","3+4 kvartal",LEFT(A6465,1)="4","3+4 kvartal")</f>
        <v>1+2 kvartal</v>
      </c>
      <c r="D6465" s="3" t="s">
        <v>104</v>
      </c>
      <c r="E6465" s="3" t="s">
        <v>66</v>
      </c>
      <c r="F6465" s="4">
        <v>4018</v>
      </c>
      <c r="G6465" s="14">
        <v>7.5</v>
      </c>
    </row>
    <row r="6466" spans="1:7" x14ac:dyDescent="0.25">
      <c r="A6466" s="3" t="s">
        <v>110</v>
      </c>
      <c r="B6466" s="3">
        <f t="shared" si="100"/>
        <v>2025</v>
      </c>
      <c r="C6466" s="3" t="str" cm="1">
        <f t="array" ref="C6466">_xlfn.IFS(LEFT(A6466,1)="1","1+2 kvartal",LEFT(A6466,1)="2","1+2 kvartal",LEFT(A6466,1)="3","3+4 kvartal",LEFT(A6466,1)="4","3+4 kvartal")</f>
        <v>1+2 kvartal</v>
      </c>
      <c r="D6466" s="3" t="s">
        <v>104</v>
      </c>
      <c r="E6466" s="3" t="s">
        <v>67</v>
      </c>
      <c r="F6466" s="4">
        <v>960</v>
      </c>
      <c r="G6466" s="14">
        <v>6.7</v>
      </c>
    </row>
    <row r="6467" spans="1:7" x14ac:dyDescent="0.25">
      <c r="A6467" s="3" t="s">
        <v>110</v>
      </c>
      <c r="B6467" s="3">
        <f t="shared" si="100"/>
        <v>2025</v>
      </c>
      <c r="C6467" s="3" t="str" cm="1">
        <f t="array" ref="C6467">_xlfn.IFS(LEFT(A6467,1)="1","1+2 kvartal",LEFT(A6467,1)="2","1+2 kvartal",LEFT(A6467,1)="3","3+4 kvartal",LEFT(A6467,1)="4","3+4 kvartal")</f>
        <v>1+2 kvartal</v>
      </c>
      <c r="D6467" s="3" t="s">
        <v>104</v>
      </c>
      <c r="E6467" s="3" t="s">
        <v>68</v>
      </c>
      <c r="F6467" s="4">
        <v>10457</v>
      </c>
      <c r="G6467" s="14">
        <v>7.3</v>
      </c>
    </row>
    <row r="6468" spans="1:7" x14ac:dyDescent="0.25">
      <c r="A6468" s="3" t="s">
        <v>110</v>
      </c>
      <c r="B6468" s="3">
        <f t="shared" ref="B6468:B6531" si="101">VALUE(RIGHT(A6468,4))</f>
        <v>2025</v>
      </c>
      <c r="C6468" s="3" t="str" cm="1">
        <f t="array" ref="C6468">_xlfn.IFS(LEFT(A6468,1)="1","1+2 kvartal",LEFT(A6468,1)="2","1+2 kvartal",LEFT(A6468,1)="3","3+4 kvartal",LEFT(A6468,1)="4","3+4 kvartal")</f>
        <v>1+2 kvartal</v>
      </c>
      <c r="D6468" s="3" t="s">
        <v>104</v>
      </c>
      <c r="E6468" s="3" t="s">
        <v>69</v>
      </c>
      <c r="F6468" s="4">
        <v>2113</v>
      </c>
      <c r="G6468" s="14">
        <v>11.5</v>
      </c>
    </row>
    <row r="6469" spans="1:7" x14ac:dyDescent="0.25">
      <c r="A6469" s="3" t="s">
        <v>110</v>
      </c>
      <c r="B6469" s="3">
        <f t="shared" si="101"/>
        <v>2025</v>
      </c>
      <c r="C6469" s="3" t="str" cm="1">
        <f t="array" ref="C6469">_xlfn.IFS(LEFT(A6469,1)="1","1+2 kvartal",LEFT(A6469,1)="2","1+2 kvartal",LEFT(A6469,1)="3","3+4 kvartal",LEFT(A6469,1)="4","3+4 kvartal")</f>
        <v>1+2 kvartal</v>
      </c>
      <c r="D6469" s="3" t="s">
        <v>104</v>
      </c>
      <c r="E6469" s="3" t="s">
        <v>70</v>
      </c>
      <c r="F6469" s="4">
        <v>5332</v>
      </c>
      <c r="G6469" s="14">
        <v>8.3000000000000007</v>
      </c>
    </row>
    <row r="6470" spans="1:7" x14ac:dyDescent="0.25">
      <c r="A6470" s="3" t="s">
        <v>110</v>
      </c>
      <c r="B6470" s="3">
        <f t="shared" si="101"/>
        <v>2025</v>
      </c>
      <c r="C6470" s="3" t="str" cm="1">
        <f t="array" ref="C6470">_xlfn.IFS(LEFT(A6470,1)="1","1+2 kvartal",LEFT(A6470,1)="2","1+2 kvartal",LEFT(A6470,1)="3","3+4 kvartal",LEFT(A6470,1)="4","3+4 kvartal")</f>
        <v>1+2 kvartal</v>
      </c>
      <c r="D6470" s="3" t="s">
        <v>104</v>
      </c>
      <c r="E6470" s="3" t="s">
        <v>71</v>
      </c>
      <c r="F6470" s="4">
        <v>938</v>
      </c>
      <c r="G6470" s="4">
        <v>5</v>
      </c>
    </row>
    <row r="6471" spans="1:7" x14ac:dyDescent="0.25">
      <c r="A6471" s="3" t="s">
        <v>110</v>
      </c>
      <c r="B6471" s="3">
        <f t="shared" si="101"/>
        <v>2025</v>
      </c>
      <c r="C6471" s="3" t="str" cm="1">
        <f t="array" ref="C6471">_xlfn.IFS(LEFT(A6471,1)="1","1+2 kvartal",LEFT(A6471,1)="2","1+2 kvartal",LEFT(A6471,1)="3","3+4 kvartal",LEFT(A6471,1)="4","3+4 kvartal")</f>
        <v>1+2 kvartal</v>
      </c>
      <c r="D6471" s="3" t="s">
        <v>104</v>
      </c>
      <c r="E6471" s="3" t="s">
        <v>72</v>
      </c>
      <c r="F6471" s="4">
        <v>2505</v>
      </c>
      <c r="G6471" s="14">
        <v>7.4</v>
      </c>
    </row>
    <row r="6472" spans="1:7" x14ac:dyDescent="0.25">
      <c r="A6472" s="3" t="s">
        <v>110</v>
      </c>
      <c r="B6472" s="3">
        <f t="shared" si="101"/>
        <v>2025</v>
      </c>
      <c r="C6472" s="3" t="str" cm="1">
        <f t="array" ref="C6472">_xlfn.IFS(LEFT(A6472,1)="1","1+2 kvartal",LEFT(A6472,1)="2","1+2 kvartal",LEFT(A6472,1)="3","3+4 kvartal",LEFT(A6472,1)="4","3+4 kvartal")</f>
        <v>1+2 kvartal</v>
      </c>
      <c r="D6472" s="3" t="s">
        <v>104</v>
      </c>
      <c r="E6472" s="3" t="s">
        <v>73</v>
      </c>
      <c r="F6472" s="4">
        <v>1534</v>
      </c>
      <c r="G6472" s="14">
        <v>6.4</v>
      </c>
    </row>
    <row r="6473" spans="1:7" x14ac:dyDescent="0.25">
      <c r="A6473" s="3" t="s">
        <v>110</v>
      </c>
      <c r="B6473" s="3">
        <f t="shared" si="101"/>
        <v>2025</v>
      </c>
      <c r="C6473" s="3" t="str" cm="1">
        <f t="array" ref="C6473">_xlfn.IFS(LEFT(A6473,1)="1","1+2 kvartal",LEFT(A6473,1)="2","1+2 kvartal",LEFT(A6473,1)="3","3+4 kvartal",LEFT(A6473,1)="4","3+4 kvartal")</f>
        <v>1+2 kvartal</v>
      </c>
      <c r="D6473" s="3" t="s">
        <v>104</v>
      </c>
      <c r="E6473" s="3" t="s">
        <v>74</v>
      </c>
      <c r="F6473" s="4">
        <v>3332</v>
      </c>
      <c r="G6473" s="14">
        <v>5.7</v>
      </c>
    </row>
    <row r="6474" spans="1:7" x14ac:dyDescent="0.25">
      <c r="A6474" s="3" t="s">
        <v>110</v>
      </c>
      <c r="B6474" s="3">
        <f t="shared" si="101"/>
        <v>2025</v>
      </c>
      <c r="C6474" s="3" t="str" cm="1">
        <f t="array" ref="C6474">_xlfn.IFS(LEFT(A6474,1)="1","1+2 kvartal",LEFT(A6474,1)="2","1+2 kvartal",LEFT(A6474,1)="3","3+4 kvartal",LEFT(A6474,1)="4","3+4 kvartal")</f>
        <v>1+2 kvartal</v>
      </c>
      <c r="D6474" s="3" t="s">
        <v>104</v>
      </c>
      <c r="E6474" s="3" t="s">
        <v>75</v>
      </c>
      <c r="F6474" s="4">
        <v>1218</v>
      </c>
      <c r="G6474" s="14">
        <v>3.6</v>
      </c>
    </row>
    <row r="6475" spans="1:7" x14ac:dyDescent="0.25">
      <c r="A6475" s="3" t="s">
        <v>110</v>
      </c>
      <c r="B6475" s="3">
        <f t="shared" si="101"/>
        <v>2025</v>
      </c>
      <c r="C6475" s="3" t="str" cm="1">
        <f t="array" ref="C6475">_xlfn.IFS(LEFT(A6475,1)="1","1+2 kvartal",LEFT(A6475,1)="2","1+2 kvartal",LEFT(A6475,1)="3","3+4 kvartal",LEFT(A6475,1)="4","3+4 kvartal")</f>
        <v>1+2 kvartal</v>
      </c>
      <c r="D6475" s="3" t="s">
        <v>104</v>
      </c>
      <c r="E6475" s="3" t="s">
        <v>76</v>
      </c>
      <c r="F6475" s="4">
        <v>1462</v>
      </c>
      <c r="G6475" s="4">
        <v>5</v>
      </c>
    </row>
    <row r="6476" spans="1:7" x14ac:dyDescent="0.25">
      <c r="A6476" s="3" t="s">
        <v>110</v>
      </c>
      <c r="B6476" s="3">
        <f t="shared" si="101"/>
        <v>2025</v>
      </c>
      <c r="C6476" s="3" t="str" cm="1">
        <f t="array" ref="C6476">_xlfn.IFS(LEFT(A6476,1)="1","1+2 kvartal",LEFT(A6476,1)="2","1+2 kvartal",LEFT(A6476,1)="3","3+4 kvartal",LEFT(A6476,1)="4","3+4 kvartal")</f>
        <v>1+2 kvartal</v>
      </c>
      <c r="D6476" s="3" t="s">
        <v>104</v>
      </c>
      <c r="E6476" s="3" t="s">
        <v>77</v>
      </c>
      <c r="F6476" s="4">
        <v>159</v>
      </c>
      <c r="G6476" s="14">
        <v>8.1</v>
      </c>
    </row>
    <row r="6477" spans="1:7" x14ac:dyDescent="0.25">
      <c r="A6477" s="3" t="s">
        <v>110</v>
      </c>
      <c r="B6477" s="3">
        <f t="shared" si="101"/>
        <v>2025</v>
      </c>
      <c r="C6477" s="3" t="str" cm="1">
        <f t="array" ref="C6477">_xlfn.IFS(LEFT(A6477,1)="1","1+2 kvartal",LEFT(A6477,1)="2","1+2 kvartal",LEFT(A6477,1)="3","3+4 kvartal",LEFT(A6477,1)="4","3+4 kvartal")</f>
        <v>1+2 kvartal</v>
      </c>
      <c r="D6477" s="3" t="s">
        <v>104</v>
      </c>
      <c r="E6477" s="3" t="s">
        <v>78</v>
      </c>
      <c r="F6477" s="4">
        <v>3908</v>
      </c>
      <c r="G6477" s="14">
        <v>6.2</v>
      </c>
    </row>
    <row r="6478" spans="1:7" x14ac:dyDescent="0.25">
      <c r="A6478" s="3" t="s">
        <v>110</v>
      </c>
      <c r="B6478" s="3">
        <f t="shared" si="101"/>
        <v>2025</v>
      </c>
      <c r="C6478" s="3" t="str" cm="1">
        <f t="array" ref="C6478">_xlfn.IFS(LEFT(A6478,1)="1","1+2 kvartal",LEFT(A6478,1)="2","1+2 kvartal",LEFT(A6478,1)="3","3+4 kvartal",LEFT(A6478,1)="4","3+4 kvartal")</f>
        <v>1+2 kvartal</v>
      </c>
      <c r="D6478" s="3" t="s">
        <v>104</v>
      </c>
      <c r="E6478" s="3" t="s">
        <v>79</v>
      </c>
      <c r="F6478" s="4">
        <v>1990</v>
      </c>
      <c r="G6478" s="4">
        <v>5</v>
      </c>
    </row>
    <row r="6479" spans="1:7" x14ac:dyDescent="0.25">
      <c r="A6479" s="3" t="s">
        <v>110</v>
      </c>
      <c r="B6479" s="3">
        <f t="shared" si="101"/>
        <v>2025</v>
      </c>
      <c r="C6479" s="3" t="str" cm="1">
        <f t="array" ref="C6479">_xlfn.IFS(LEFT(A6479,1)="1","1+2 kvartal",LEFT(A6479,1)="2","1+2 kvartal",LEFT(A6479,1)="3","3+4 kvartal",LEFT(A6479,1)="4","3+4 kvartal")</f>
        <v>1+2 kvartal</v>
      </c>
      <c r="D6479" s="3" t="s">
        <v>104</v>
      </c>
      <c r="E6479" s="3" t="s">
        <v>80</v>
      </c>
      <c r="F6479" s="4">
        <v>2395</v>
      </c>
      <c r="G6479" s="14">
        <v>8.9</v>
      </c>
    </row>
    <row r="6480" spans="1:7" x14ac:dyDescent="0.25">
      <c r="A6480" s="3" t="s">
        <v>110</v>
      </c>
      <c r="B6480" s="3">
        <f t="shared" si="101"/>
        <v>2025</v>
      </c>
      <c r="C6480" s="3" t="str" cm="1">
        <f t="array" ref="C6480">_xlfn.IFS(LEFT(A6480,1)="1","1+2 kvartal",LEFT(A6480,1)="2","1+2 kvartal",LEFT(A6480,1)="3","3+4 kvartal",LEFT(A6480,1)="4","3+4 kvartal")</f>
        <v>1+2 kvartal</v>
      </c>
      <c r="D6480" s="3" t="s">
        <v>104</v>
      </c>
      <c r="E6480" s="3" t="s">
        <v>81</v>
      </c>
      <c r="F6480" s="4">
        <v>4453</v>
      </c>
      <c r="G6480" s="14">
        <v>8.6999999999999993</v>
      </c>
    </row>
    <row r="6481" spans="1:7" x14ac:dyDescent="0.25">
      <c r="A6481" s="3" t="s">
        <v>110</v>
      </c>
      <c r="B6481" s="3">
        <f t="shared" si="101"/>
        <v>2025</v>
      </c>
      <c r="C6481" s="3" t="str" cm="1">
        <f t="array" ref="C6481">_xlfn.IFS(LEFT(A6481,1)="1","1+2 kvartal",LEFT(A6481,1)="2","1+2 kvartal",LEFT(A6481,1)="3","3+4 kvartal",LEFT(A6481,1)="4","3+4 kvartal")</f>
        <v>1+2 kvartal</v>
      </c>
      <c r="D6481" s="3" t="s">
        <v>104</v>
      </c>
      <c r="E6481" s="3" t="s">
        <v>82</v>
      </c>
      <c r="F6481" s="4">
        <v>575</v>
      </c>
      <c r="G6481" s="14">
        <v>3.8</v>
      </c>
    </row>
    <row r="6482" spans="1:7" x14ac:dyDescent="0.25">
      <c r="A6482" s="3" t="s">
        <v>110</v>
      </c>
      <c r="B6482" s="3">
        <f t="shared" si="101"/>
        <v>2025</v>
      </c>
      <c r="C6482" s="3" t="str" cm="1">
        <f t="array" ref="C6482">_xlfn.IFS(LEFT(A6482,1)="1","1+2 kvartal",LEFT(A6482,1)="2","1+2 kvartal",LEFT(A6482,1)="3","3+4 kvartal",LEFT(A6482,1)="4","3+4 kvartal")</f>
        <v>1+2 kvartal</v>
      </c>
      <c r="D6482" s="3" t="s">
        <v>104</v>
      </c>
      <c r="E6482" s="3" t="s">
        <v>83</v>
      </c>
      <c r="F6482" s="4">
        <v>1541</v>
      </c>
      <c r="G6482" s="14">
        <v>8.1</v>
      </c>
    </row>
    <row r="6483" spans="1:7" x14ac:dyDescent="0.25">
      <c r="A6483" s="3" t="s">
        <v>110</v>
      </c>
      <c r="B6483" s="3">
        <f t="shared" si="101"/>
        <v>2025</v>
      </c>
      <c r="C6483" s="3" t="str" cm="1">
        <f t="array" ref="C6483">_xlfn.IFS(LEFT(A6483,1)="1","1+2 kvartal",LEFT(A6483,1)="2","1+2 kvartal",LEFT(A6483,1)="3","3+4 kvartal",LEFT(A6483,1)="4","3+4 kvartal")</f>
        <v>1+2 kvartal</v>
      </c>
      <c r="D6483" s="3" t="s">
        <v>104</v>
      </c>
      <c r="E6483" s="3" t="s">
        <v>84</v>
      </c>
      <c r="F6483" s="4">
        <v>947</v>
      </c>
      <c r="G6483" s="14">
        <v>6.6</v>
      </c>
    </row>
    <row r="6484" spans="1:7" x14ac:dyDescent="0.25">
      <c r="A6484" s="3" t="s">
        <v>110</v>
      </c>
      <c r="B6484" s="3">
        <f t="shared" si="101"/>
        <v>2025</v>
      </c>
      <c r="C6484" s="3" t="str" cm="1">
        <f t="array" ref="C6484">_xlfn.IFS(LEFT(A6484,1)="1","1+2 kvartal",LEFT(A6484,1)="2","1+2 kvartal",LEFT(A6484,1)="3","3+4 kvartal",LEFT(A6484,1)="4","3+4 kvartal")</f>
        <v>1+2 kvartal</v>
      </c>
      <c r="D6484" s="3" t="s">
        <v>104</v>
      </c>
      <c r="E6484" s="3" t="s">
        <v>85</v>
      </c>
      <c r="F6484" s="4">
        <v>1028</v>
      </c>
      <c r="G6484" s="14">
        <v>8.6</v>
      </c>
    </row>
    <row r="6485" spans="1:7" x14ac:dyDescent="0.25">
      <c r="A6485" s="3" t="s">
        <v>110</v>
      </c>
      <c r="B6485" s="3">
        <f t="shared" si="101"/>
        <v>2025</v>
      </c>
      <c r="C6485" s="3" t="str" cm="1">
        <f t="array" ref="C6485">_xlfn.IFS(LEFT(A6485,1)="1","1+2 kvartal",LEFT(A6485,1)="2","1+2 kvartal",LEFT(A6485,1)="3","3+4 kvartal",LEFT(A6485,1)="4","3+4 kvartal")</f>
        <v>1+2 kvartal</v>
      </c>
      <c r="D6485" s="3" t="s">
        <v>104</v>
      </c>
      <c r="E6485" s="3" t="s">
        <v>86</v>
      </c>
      <c r="F6485" s="4">
        <v>3031</v>
      </c>
      <c r="G6485" s="14">
        <v>8.4</v>
      </c>
    </row>
    <row r="6486" spans="1:7" x14ac:dyDescent="0.25">
      <c r="A6486" s="3" t="s">
        <v>110</v>
      </c>
      <c r="B6486" s="3">
        <f t="shared" si="101"/>
        <v>2025</v>
      </c>
      <c r="C6486" s="3" t="str" cm="1">
        <f t="array" ref="C6486">_xlfn.IFS(LEFT(A6486,1)="1","1+2 kvartal",LEFT(A6486,1)="2","1+2 kvartal",LEFT(A6486,1)="3","3+4 kvartal",LEFT(A6486,1)="4","3+4 kvartal")</f>
        <v>1+2 kvartal</v>
      </c>
      <c r="D6486" s="3" t="s">
        <v>104</v>
      </c>
      <c r="E6486" s="3" t="s">
        <v>87</v>
      </c>
      <c r="F6486" s="4">
        <v>1692</v>
      </c>
      <c r="G6486" s="14">
        <v>6.5</v>
      </c>
    </row>
    <row r="6487" spans="1:7" x14ac:dyDescent="0.25">
      <c r="A6487" s="3" t="s">
        <v>110</v>
      </c>
      <c r="B6487" s="3">
        <f t="shared" si="101"/>
        <v>2025</v>
      </c>
      <c r="C6487" s="3" t="str" cm="1">
        <f t="array" ref="C6487">_xlfn.IFS(LEFT(A6487,1)="1","1+2 kvartal",LEFT(A6487,1)="2","1+2 kvartal",LEFT(A6487,1)="3","3+4 kvartal",LEFT(A6487,1)="4","3+4 kvartal")</f>
        <v>1+2 kvartal</v>
      </c>
      <c r="D6487" s="3" t="s">
        <v>104</v>
      </c>
      <c r="E6487" s="3" t="s">
        <v>88</v>
      </c>
      <c r="F6487" s="4">
        <v>3756</v>
      </c>
      <c r="G6487" s="14">
        <v>8.3000000000000007</v>
      </c>
    </row>
    <row r="6488" spans="1:7" x14ac:dyDescent="0.25">
      <c r="A6488" s="3" t="s">
        <v>110</v>
      </c>
      <c r="B6488" s="3">
        <f t="shared" si="101"/>
        <v>2025</v>
      </c>
      <c r="C6488" s="3" t="str" cm="1">
        <f t="array" ref="C6488">_xlfn.IFS(LEFT(A6488,1)="1","1+2 kvartal",LEFT(A6488,1)="2","1+2 kvartal",LEFT(A6488,1)="3","3+4 kvartal",LEFT(A6488,1)="4","3+4 kvartal")</f>
        <v>1+2 kvartal</v>
      </c>
      <c r="D6488" s="3" t="s">
        <v>104</v>
      </c>
      <c r="E6488" s="3" t="s">
        <v>89</v>
      </c>
      <c r="F6488" s="4">
        <v>2245</v>
      </c>
      <c r="G6488" s="14">
        <v>8.8000000000000007</v>
      </c>
    </row>
    <row r="6489" spans="1:7" x14ac:dyDescent="0.25">
      <c r="A6489" s="3" t="s">
        <v>110</v>
      </c>
      <c r="B6489" s="3">
        <f t="shared" si="101"/>
        <v>2025</v>
      </c>
      <c r="C6489" s="3" t="str" cm="1">
        <f t="array" ref="C6489">_xlfn.IFS(LEFT(A6489,1)="1","1+2 kvartal",LEFT(A6489,1)="2","1+2 kvartal",LEFT(A6489,1)="3","3+4 kvartal",LEFT(A6489,1)="4","3+4 kvartal")</f>
        <v>1+2 kvartal</v>
      </c>
      <c r="D6489" s="3" t="s">
        <v>104</v>
      </c>
      <c r="E6489" s="3" t="s">
        <v>90</v>
      </c>
      <c r="F6489" s="4">
        <v>1771</v>
      </c>
      <c r="G6489" s="14">
        <v>8.1999999999999993</v>
      </c>
    </row>
    <row r="6490" spans="1:7" x14ac:dyDescent="0.25">
      <c r="A6490" s="3" t="s">
        <v>110</v>
      </c>
      <c r="B6490" s="3">
        <f t="shared" si="101"/>
        <v>2025</v>
      </c>
      <c r="C6490" s="3" t="str" cm="1">
        <f t="array" ref="C6490">_xlfn.IFS(LEFT(A6490,1)="1","1+2 kvartal",LEFT(A6490,1)="2","1+2 kvartal",LEFT(A6490,1)="3","3+4 kvartal",LEFT(A6490,1)="4","3+4 kvartal")</f>
        <v>1+2 kvartal</v>
      </c>
      <c r="D6490" s="3" t="s">
        <v>104</v>
      </c>
      <c r="E6490" s="3" t="s">
        <v>91</v>
      </c>
      <c r="F6490" s="4">
        <v>1410</v>
      </c>
      <c r="G6490" s="4">
        <v>5</v>
      </c>
    </row>
    <row r="6491" spans="1:7" x14ac:dyDescent="0.25">
      <c r="A6491" s="3" t="s">
        <v>110</v>
      </c>
      <c r="B6491" s="3">
        <f t="shared" si="101"/>
        <v>2025</v>
      </c>
      <c r="C6491" s="3" t="str" cm="1">
        <f t="array" ref="C6491">_xlfn.IFS(LEFT(A6491,1)="1","1+2 kvartal",LEFT(A6491,1)="2","1+2 kvartal",LEFT(A6491,1)="3","3+4 kvartal",LEFT(A6491,1)="4","3+4 kvartal")</f>
        <v>1+2 kvartal</v>
      </c>
      <c r="D6491" s="3" t="s">
        <v>104</v>
      </c>
      <c r="E6491" s="3" t="s">
        <v>92</v>
      </c>
      <c r="F6491" s="4">
        <v>342</v>
      </c>
      <c r="G6491" s="4">
        <v>3</v>
      </c>
    </row>
    <row r="6492" spans="1:7" x14ac:dyDescent="0.25">
      <c r="A6492" s="3" t="s">
        <v>110</v>
      </c>
      <c r="B6492" s="3">
        <f t="shared" si="101"/>
        <v>2025</v>
      </c>
      <c r="C6492" s="3" t="str" cm="1">
        <f t="array" ref="C6492">_xlfn.IFS(LEFT(A6492,1)="1","1+2 kvartal",LEFT(A6492,1)="2","1+2 kvartal",LEFT(A6492,1)="3","3+4 kvartal",LEFT(A6492,1)="4","3+4 kvartal")</f>
        <v>1+2 kvartal</v>
      </c>
      <c r="D6492" s="3" t="s">
        <v>104</v>
      </c>
      <c r="E6492" s="3" t="s">
        <v>93</v>
      </c>
      <c r="F6492" s="4">
        <v>2260</v>
      </c>
      <c r="G6492" s="14">
        <v>7.5</v>
      </c>
    </row>
    <row r="6493" spans="1:7" x14ac:dyDescent="0.25">
      <c r="A6493" s="3" t="s">
        <v>110</v>
      </c>
      <c r="B6493" s="3">
        <f t="shared" si="101"/>
        <v>2025</v>
      </c>
      <c r="C6493" s="3" t="str" cm="1">
        <f t="array" ref="C6493">_xlfn.IFS(LEFT(A6493,1)="1","1+2 kvartal",LEFT(A6493,1)="2","1+2 kvartal",LEFT(A6493,1)="3","3+4 kvartal",LEFT(A6493,1)="4","3+4 kvartal")</f>
        <v>1+2 kvartal</v>
      </c>
      <c r="D6493" s="3" t="s">
        <v>104</v>
      </c>
      <c r="E6493" s="3" t="s">
        <v>94</v>
      </c>
      <c r="F6493" s="4">
        <v>1947</v>
      </c>
      <c r="G6493" s="14">
        <v>7.3</v>
      </c>
    </row>
    <row r="6494" spans="1:7" x14ac:dyDescent="0.25">
      <c r="A6494" s="3" t="s">
        <v>110</v>
      </c>
      <c r="B6494" s="3">
        <f t="shared" si="101"/>
        <v>2025</v>
      </c>
      <c r="C6494" s="3" t="str" cm="1">
        <f t="array" ref="C6494">_xlfn.IFS(LEFT(A6494,1)="1","1+2 kvartal",LEFT(A6494,1)="2","1+2 kvartal",LEFT(A6494,1)="3","3+4 kvartal",LEFT(A6494,1)="4","3+4 kvartal")</f>
        <v>1+2 kvartal</v>
      </c>
      <c r="D6494" s="3" t="s">
        <v>104</v>
      </c>
      <c r="E6494" s="3" t="s">
        <v>95</v>
      </c>
      <c r="F6494" s="4">
        <v>5036</v>
      </c>
      <c r="G6494" s="14">
        <v>6.4</v>
      </c>
    </row>
    <row r="6495" spans="1:7" x14ac:dyDescent="0.25">
      <c r="A6495" s="3" t="s">
        <v>110</v>
      </c>
      <c r="B6495" s="3">
        <f t="shared" si="101"/>
        <v>2025</v>
      </c>
      <c r="C6495" s="3" t="str" cm="1">
        <f t="array" ref="C6495">_xlfn.IFS(LEFT(A6495,1)="1","1+2 kvartal",LEFT(A6495,1)="2","1+2 kvartal",LEFT(A6495,1)="3","3+4 kvartal",LEFT(A6495,1)="4","3+4 kvartal")</f>
        <v>1+2 kvartal</v>
      </c>
      <c r="D6495" s="3" t="s">
        <v>104</v>
      </c>
      <c r="E6495" s="3" t="s">
        <v>96</v>
      </c>
      <c r="F6495" s="4">
        <v>1958</v>
      </c>
      <c r="G6495" s="4">
        <v>9</v>
      </c>
    </row>
    <row r="6496" spans="1:7" x14ac:dyDescent="0.25">
      <c r="A6496" s="3" t="s">
        <v>110</v>
      </c>
      <c r="B6496" s="3">
        <f t="shared" si="101"/>
        <v>2025</v>
      </c>
      <c r="C6496" s="3" t="str" cm="1">
        <f t="array" ref="C6496">_xlfn.IFS(LEFT(A6496,1)="1","1+2 kvartal",LEFT(A6496,1)="2","1+2 kvartal",LEFT(A6496,1)="3","3+4 kvartal",LEFT(A6496,1)="4","3+4 kvartal")</f>
        <v>1+2 kvartal</v>
      </c>
      <c r="D6496" s="3" t="s">
        <v>104</v>
      </c>
      <c r="E6496" s="3" t="s">
        <v>97</v>
      </c>
      <c r="F6496" s="4">
        <v>4985</v>
      </c>
      <c r="G6496" s="14">
        <v>8.1</v>
      </c>
    </row>
    <row r="6497" spans="1:7" x14ac:dyDescent="0.25">
      <c r="A6497" s="3" t="s">
        <v>110</v>
      </c>
      <c r="B6497" s="3">
        <f t="shared" si="101"/>
        <v>2025</v>
      </c>
      <c r="C6497" s="3" t="str" cm="1">
        <f t="array" ref="C6497">_xlfn.IFS(LEFT(A6497,1)="1","1+2 kvartal",LEFT(A6497,1)="2","1+2 kvartal",LEFT(A6497,1)="3","3+4 kvartal",LEFT(A6497,1)="4","3+4 kvartal")</f>
        <v>1+2 kvartal</v>
      </c>
      <c r="D6497" s="3" t="s">
        <v>104</v>
      </c>
      <c r="E6497" s="3" t="s">
        <v>98</v>
      </c>
      <c r="F6497" s="4">
        <v>2514</v>
      </c>
      <c r="G6497" s="14">
        <v>9.3000000000000007</v>
      </c>
    </row>
    <row r="6498" spans="1:7" x14ac:dyDescent="0.25">
      <c r="A6498" s="3" t="s">
        <v>110</v>
      </c>
      <c r="B6498" s="3">
        <f t="shared" si="101"/>
        <v>2025</v>
      </c>
      <c r="C6498" s="3" t="str" cm="1">
        <f t="array" ref="C6498">_xlfn.IFS(LEFT(A6498,1)="1","1+2 kvartal",LEFT(A6498,1)="2","1+2 kvartal",LEFT(A6498,1)="3","3+4 kvartal",LEFT(A6498,1)="4","3+4 kvartal")</f>
        <v>1+2 kvartal</v>
      </c>
      <c r="D6498" s="3" t="s">
        <v>104</v>
      </c>
      <c r="E6498" s="3" t="s">
        <v>99</v>
      </c>
      <c r="F6498" s="4">
        <v>256</v>
      </c>
      <c r="G6498" s="14">
        <v>8.1</v>
      </c>
    </row>
    <row r="6499" spans="1:7" x14ac:dyDescent="0.25">
      <c r="A6499" s="3" t="s">
        <v>110</v>
      </c>
      <c r="B6499" s="3">
        <f t="shared" si="101"/>
        <v>2025</v>
      </c>
      <c r="C6499" s="3" t="str" cm="1">
        <f t="array" ref="C6499">_xlfn.IFS(LEFT(A6499,1)="1","1+2 kvartal",LEFT(A6499,1)="2","1+2 kvartal",LEFT(A6499,1)="3","3+4 kvartal",LEFT(A6499,1)="4","3+4 kvartal")</f>
        <v>1+2 kvartal</v>
      </c>
      <c r="D6499" s="3" t="s">
        <v>104</v>
      </c>
      <c r="E6499" s="3" t="s">
        <v>100</v>
      </c>
      <c r="F6499" s="4">
        <v>2922</v>
      </c>
      <c r="G6499" s="14">
        <v>8.1999999999999993</v>
      </c>
    </row>
    <row r="6500" spans="1:7" x14ac:dyDescent="0.25">
      <c r="A6500" s="3" t="s">
        <v>110</v>
      </c>
      <c r="B6500" s="3">
        <f t="shared" si="101"/>
        <v>2025</v>
      </c>
      <c r="C6500" s="3" t="str" cm="1">
        <f t="array" ref="C6500">_xlfn.IFS(LEFT(A6500,1)="1","1+2 kvartal",LEFT(A6500,1)="2","1+2 kvartal",LEFT(A6500,1)="3","3+4 kvartal",LEFT(A6500,1)="4","3+4 kvartal")</f>
        <v>1+2 kvartal</v>
      </c>
      <c r="D6500" s="3" t="s">
        <v>104</v>
      </c>
      <c r="E6500" s="3" t="s">
        <v>101</v>
      </c>
      <c r="F6500" s="4">
        <v>8407</v>
      </c>
      <c r="G6500" s="14">
        <v>5.5</v>
      </c>
    </row>
    <row r="6501" spans="1:7" x14ac:dyDescent="0.25">
      <c r="A6501" s="3" t="s">
        <v>110</v>
      </c>
      <c r="B6501" s="3">
        <f t="shared" si="101"/>
        <v>2025</v>
      </c>
      <c r="C6501" s="3" t="str" cm="1">
        <f t="array" ref="C6501">_xlfn.IFS(LEFT(A6501,1)="1","1+2 kvartal",LEFT(A6501,1)="2","1+2 kvartal",LEFT(A6501,1)="3","3+4 kvartal",LEFT(A6501,1)="4","3+4 kvartal")</f>
        <v>1+2 kvartal</v>
      </c>
      <c r="D6501" s="3" t="s">
        <v>104</v>
      </c>
      <c r="E6501" s="3" t="s">
        <v>102</v>
      </c>
      <c r="F6501" s="4">
        <v>15256</v>
      </c>
      <c r="G6501" s="14">
        <v>5.8</v>
      </c>
    </row>
    <row r="6502" spans="1:7" x14ac:dyDescent="0.25">
      <c r="A6502" s="3" t="s">
        <v>110</v>
      </c>
      <c r="B6502" s="3">
        <f t="shared" si="101"/>
        <v>2025</v>
      </c>
      <c r="C6502" s="3" t="str" cm="1">
        <f t="array" ref="C6502">_xlfn.IFS(LEFT(A6502,1)="1","1+2 kvartal",LEFT(A6502,1)="2","1+2 kvartal",LEFT(A6502,1)="3","3+4 kvartal",LEFT(A6502,1)="4","3+4 kvartal")</f>
        <v>1+2 kvartal</v>
      </c>
      <c r="D6502" s="3" t="s">
        <v>104</v>
      </c>
      <c r="E6502" s="3" t="s">
        <v>103</v>
      </c>
      <c r="F6502" s="4">
        <v>5540</v>
      </c>
      <c r="G6502" s="5"/>
    </row>
    <row r="6503" spans="1:7" x14ac:dyDescent="0.25">
      <c r="A6503" s="3" t="s">
        <v>110</v>
      </c>
      <c r="B6503" s="3">
        <f t="shared" si="101"/>
        <v>2025</v>
      </c>
      <c r="C6503" s="3" t="str" cm="1">
        <f t="array" ref="C6503">_xlfn.IFS(LEFT(A6503,1)="1","1+2 kvartal",LEFT(A6503,1)="2","1+2 kvartal",LEFT(A6503,1)="3","3+4 kvartal",LEFT(A6503,1)="4","3+4 kvartal")</f>
        <v>1+2 kvartal</v>
      </c>
      <c r="D6503" s="3" t="s">
        <v>105</v>
      </c>
      <c r="E6503" s="3" t="s">
        <v>4</v>
      </c>
      <c r="F6503" s="4">
        <v>29935</v>
      </c>
      <c r="G6503" s="14">
        <v>0.8</v>
      </c>
    </row>
    <row r="6504" spans="1:7" x14ac:dyDescent="0.25">
      <c r="A6504" s="3" t="s">
        <v>110</v>
      </c>
      <c r="B6504" s="3">
        <f t="shared" si="101"/>
        <v>2025</v>
      </c>
      <c r="C6504" s="3" t="str" cm="1">
        <f t="array" ref="C6504">_xlfn.IFS(LEFT(A6504,1)="1","1+2 kvartal",LEFT(A6504,1)="2","1+2 kvartal",LEFT(A6504,1)="3","3+4 kvartal",LEFT(A6504,1)="4","3+4 kvartal")</f>
        <v>1+2 kvartal</v>
      </c>
      <c r="D6504" s="3" t="s">
        <v>105</v>
      </c>
      <c r="E6504" s="3" t="s">
        <v>5</v>
      </c>
      <c r="F6504" s="4">
        <v>104</v>
      </c>
      <c r="G6504" s="14">
        <v>0.6</v>
      </c>
    </row>
    <row r="6505" spans="1:7" x14ac:dyDescent="0.25">
      <c r="A6505" s="3" t="s">
        <v>110</v>
      </c>
      <c r="B6505" s="3">
        <f t="shared" si="101"/>
        <v>2025</v>
      </c>
      <c r="C6505" s="3" t="str" cm="1">
        <f t="array" ref="C6505">_xlfn.IFS(LEFT(A6505,1)="1","1+2 kvartal",LEFT(A6505,1)="2","1+2 kvartal",LEFT(A6505,1)="3","3+4 kvartal",LEFT(A6505,1)="4","3+4 kvartal")</f>
        <v>1+2 kvartal</v>
      </c>
      <c r="D6505" s="3" t="s">
        <v>105</v>
      </c>
      <c r="E6505" s="3" t="s">
        <v>6</v>
      </c>
      <c r="F6505" s="4">
        <v>84</v>
      </c>
      <c r="G6505" s="14">
        <v>0.5</v>
      </c>
    </row>
    <row r="6506" spans="1:7" x14ac:dyDescent="0.25">
      <c r="A6506" s="3" t="s">
        <v>110</v>
      </c>
      <c r="B6506" s="3">
        <f t="shared" si="101"/>
        <v>2025</v>
      </c>
      <c r="C6506" s="3" t="str" cm="1">
        <f t="array" ref="C6506">_xlfn.IFS(LEFT(A6506,1)="1","1+2 kvartal",LEFT(A6506,1)="2","1+2 kvartal",LEFT(A6506,1)="3","3+4 kvartal",LEFT(A6506,1)="4","3+4 kvartal")</f>
        <v>1+2 kvartal</v>
      </c>
      <c r="D6506" s="3" t="s">
        <v>105</v>
      </c>
      <c r="E6506" s="3" t="s">
        <v>7</v>
      </c>
      <c r="F6506" s="4">
        <v>298</v>
      </c>
      <c r="G6506" s="14">
        <v>1.2</v>
      </c>
    </row>
    <row r="6507" spans="1:7" x14ac:dyDescent="0.25">
      <c r="A6507" s="3" t="s">
        <v>110</v>
      </c>
      <c r="B6507" s="3">
        <f t="shared" si="101"/>
        <v>2025</v>
      </c>
      <c r="C6507" s="3" t="str" cm="1">
        <f t="array" ref="C6507">_xlfn.IFS(LEFT(A6507,1)="1","1+2 kvartal",LEFT(A6507,1)="2","1+2 kvartal",LEFT(A6507,1)="3","3+4 kvartal",LEFT(A6507,1)="4","3+4 kvartal")</f>
        <v>1+2 kvartal</v>
      </c>
      <c r="D6507" s="3" t="s">
        <v>105</v>
      </c>
      <c r="E6507" s="3" t="s">
        <v>8</v>
      </c>
      <c r="F6507" s="4">
        <v>220</v>
      </c>
      <c r="G6507" s="14">
        <v>0.6</v>
      </c>
    </row>
    <row r="6508" spans="1:7" x14ac:dyDescent="0.25">
      <c r="A6508" s="3" t="s">
        <v>110</v>
      </c>
      <c r="B6508" s="3">
        <f t="shared" si="101"/>
        <v>2025</v>
      </c>
      <c r="C6508" s="3" t="str" cm="1">
        <f t="array" ref="C6508">_xlfn.IFS(LEFT(A6508,1)="1","1+2 kvartal",LEFT(A6508,1)="2","1+2 kvartal",LEFT(A6508,1)="3","3+4 kvartal",LEFT(A6508,1)="4","3+4 kvartal")</f>
        <v>1+2 kvartal</v>
      </c>
      <c r="D6508" s="3" t="s">
        <v>105</v>
      </c>
      <c r="E6508" s="3" t="s">
        <v>9</v>
      </c>
      <c r="F6508" s="4">
        <v>170</v>
      </c>
      <c r="G6508" s="4">
        <v>1</v>
      </c>
    </row>
    <row r="6509" spans="1:7" x14ac:dyDescent="0.25">
      <c r="A6509" s="3" t="s">
        <v>110</v>
      </c>
      <c r="B6509" s="3">
        <f t="shared" si="101"/>
        <v>2025</v>
      </c>
      <c r="C6509" s="3" t="str" cm="1">
        <f t="array" ref="C6509">_xlfn.IFS(LEFT(A6509,1)="1","1+2 kvartal",LEFT(A6509,1)="2","1+2 kvartal",LEFT(A6509,1)="3","3+4 kvartal",LEFT(A6509,1)="4","3+4 kvartal")</f>
        <v>1+2 kvartal</v>
      </c>
      <c r="D6509" s="3" t="s">
        <v>105</v>
      </c>
      <c r="E6509" s="3" t="s">
        <v>10</v>
      </c>
      <c r="F6509" s="4">
        <v>342</v>
      </c>
      <c r="G6509" s="14">
        <v>1.5</v>
      </c>
    </row>
    <row r="6510" spans="1:7" x14ac:dyDescent="0.25">
      <c r="A6510" s="3" t="s">
        <v>110</v>
      </c>
      <c r="B6510" s="3">
        <f t="shared" si="101"/>
        <v>2025</v>
      </c>
      <c r="C6510" s="3" t="str" cm="1">
        <f t="array" ref="C6510">_xlfn.IFS(LEFT(A6510,1)="1","1+2 kvartal",LEFT(A6510,1)="2","1+2 kvartal",LEFT(A6510,1)="3","3+4 kvartal",LEFT(A6510,1)="4","3+4 kvartal")</f>
        <v>1+2 kvartal</v>
      </c>
      <c r="D6510" s="3" t="s">
        <v>105</v>
      </c>
      <c r="E6510" s="3" t="s">
        <v>11</v>
      </c>
      <c r="F6510" s="4">
        <v>192</v>
      </c>
      <c r="G6510" s="14">
        <v>0.7</v>
      </c>
    </row>
    <row r="6511" spans="1:7" x14ac:dyDescent="0.25">
      <c r="A6511" s="3" t="s">
        <v>110</v>
      </c>
      <c r="B6511" s="3">
        <f t="shared" si="101"/>
        <v>2025</v>
      </c>
      <c r="C6511" s="3" t="str" cm="1">
        <f t="array" ref="C6511">_xlfn.IFS(LEFT(A6511,1)="1","1+2 kvartal",LEFT(A6511,1)="2","1+2 kvartal",LEFT(A6511,1)="3","3+4 kvartal",LEFT(A6511,1)="4","3+4 kvartal")</f>
        <v>1+2 kvartal</v>
      </c>
      <c r="D6511" s="3" t="s">
        <v>105</v>
      </c>
      <c r="E6511" s="3" t="s">
        <v>12</v>
      </c>
      <c r="F6511" s="4">
        <v>230</v>
      </c>
      <c r="G6511" s="4">
        <v>1</v>
      </c>
    </row>
    <row r="6512" spans="1:7" x14ac:dyDescent="0.25">
      <c r="A6512" s="3" t="s">
        <v>110</v>
      </c>
      <c r="B6512" s="3">
        <f t="shared" si="101"/>
        <v>2025</v>
      </c>
      <c r="C6512" s="3" t="str" cm="1">
        <f t="array" ref="C6512">_xlfn.IFS(LEFT(A6512,1)="1","1+2 kvartal",LEFT(A6512,1)="2","1+2 kvartal",LEFT(A6512,1)="3","3+4 kvartal",LEFT(A6512,1)="4","3+4 kvartal")</f>
        <v>1+2 kvartal</v>
      </c>
      <c r="D6512" s="3" t="s">
        <v>105</v>
      </c>
      <c r="E6512" s="3" t="s">
        <v>13</v>
      </c>
      <c r="F6512" s="4">
        <v>70</v>
      </c>
      <c r="G6512" s="14">
        <v>0.9</v>
      </c>
    </row>
    <row r="6513" spans="1:7" x14ac:dyDescent="0.25">
      <c r="A6513" s="3" t="s">
        <v>110</v>
      </c>
      <c r="B6513" s="3">
        <f t="shared" si="101"/>
        <v>2025</v>
      </c>
      <c r="C6513" s="3" t="str" cm="1">
        <f t="array" ref="C6513">_xlfn.IFS(LEFT(A6513,1)="1","1+2 kvartal",LEFT(A6513,1)="2","1+2 kvartal",LEFT(A6513,1)="3","3+4 kvartal",LEFT(A6513,1)="4","3+4 kvartal")</f>
        <v>1+2 kvartal</v>
      </c>
      <c r="D6513" s="3" t="s">
        <v>105</v>
      </c>
      <c r="E6513" s="3" t="s">
        <v>14</v>
      </c>
      <c r="F6513" s="4">
        <v>180</v>
      </c>
      <c r="G6513" s="14">
        <v>0.6</v>
      </c>
    </row>
    <row r="6514" spans="1:7" x14ac:dyDescent="0.25">
      <c r="A6514" s="3" t="s">
        <v>110</v>
      </c>
      <c r="B6514" s="3">
        <f t="shared" si="101"/>
        <v>2025</v>
      </c>
      <c r="C6514" s="3" t="str" cm="1">
        <f t="array" ref="C6514">_xlfn.IFS(LEFT(A6514,1)="1","1+2 kvartal",LEFT(A6514,1)="2","1+2 kvartal",LEFT(A6514,1)="3","3+4 kvartal",LEFT(A6514,1)="4","3+4 kvartal")</f>
        <v>1+2 kvartal</v>
      </c>
      <c r="D6514" s="3" t="s">
        <v>105</v>
      </c>
      <c r="E6514" s="3" t="s">
        <v>15</v>
      </c>
      <c r="F6514" s="4">
        <v>729</v>
      </c>
      <c r="G6514" s="4">
        <v>1</v>
      </c>
    </row>
    <row r="6515" spans="1:7" x14ac:dyDescent="0.25">
      <c r="A6515" s="3" t="s">
        <v>110</v>
      </c>
      <c r="B6515" s="3">
        <f t="shared" si="101"/>
        <v>2025</v>
      </c>
      <c r="C6515" s="3" t="str" cm="1">
        <f t="array" ref="C6515">_xlfn.IFS(LEFT(A6515,1)="1","1+2 kvartal",LEFT(A6515,1)="2","1+2 kvartal",LEFT(A6515,1)="3","3+4 kvartal",LEFT(A6515,1)="4","3+4 kvartal")</f>
        <v>1+2 kvartal</v>
      </c>
      <c r="D6515" s="3" t="s">
        <v>105</v>
      </c>
      <c r="E6515" s="3" t="s">
        <v>16</v>
      </c>
      <c r="F6515" s="4">
        <v>26</v>
      </c>
      <c r="G6515" s="14">
        <v>1.6</v>
      </c>
    </row>
    <row r="6516" spans="1:7" x14ac:dyDescent="0.25">
      <c r="A6516" s="3" t="s">
        <v>110</v>
      </c>
      <c r="B6516" s="3">
        <f t="shared" si="101"/>
        <v>2025</v>
      </c>
      <c r="C6516" s="3" t="str" cm="1">
        <f t="array" ref="C6516">_xlfn.IFS(LEFT(A6516,1)="1","1+2 kvartal",LEFT(A6516,1)="2","1+2 kvartal",LEFT(A6516,1)="3","3+4 kvartal",LEFT(A6516,1)="4","3+4 kvartal")</f>
        <v>1+2 kvartal</v>
      </c>
      <c r="D6516" s="3" t="s">
        <v>105</v>
      </c>
      <c r="E6516" s="3" t="s">
        <v>17</v>
      </c>
      <c r="F6516" s="4">
        <v>189</v>
      </c>
      <c r="G6516" s="14">
        <v>0.6</v>
      </c>
    </row>
    <row r="6517" spans="1:7" x14ac:dyDescent="0.25">
      <c r="A6517" s="3" t="s">
        <v>110</v>
      </c>
      <c r="B6517" s="3">
        <f t="shared" si="101"/>
        <v>2025</v>
      </c>
      <c r="C6517" s="3" t="str" cm="1">
        <f t="array" ref="C6517">_xlfn.IFS(LEFT(A6517,1)="1","1+2 kvartal",LEFT(A6517,1)="2","1+2 kvartal",LEFT(A6517,1)="3","3+4 kvartal",LEFT(A6517,1)="4","3+4 kvartal")</f>
        <v>1+2 kvartal</v>
      </c>
      <c r="D6517" s="3" t="s">
        <v>105</v>
      </c>
      <c r="E6517" s="3" t="s">
        <v>18</v>
      </c>
      <c r="F6517" s="4">
        <v>279</v>
      </c>
      <c r="G6517" s="14">
        <v>1.2</v>
      </c>
    </row>
    <row r="6518" spans="1:7" x14ac:dyDescent="0.25">
      <c r="A6518" s="3" t="s">
        <v>110</v>
      </c>
      <c r="B6518" s="3">
        <f t="shared" si="101"/>
        <v>2025</v>
      </c>
      <c r="C6518" s="3" t="str" cm="1">
        <f t="array" ref="C6518">_xlfn.IFS(LEFT(A6518,1)="1","1+2 kvartal",LEFT(A6518,1)="2","1+2 kvartal",LEFT(A6518,1)="3","3+4 kvartal",LEFT(A6518,1)="4","3+4 kvartal")</f>
        <v>1+2 kvartal</v>
      </c>
      <c r="D6518" s="3" t="s">
        <v>105</v>
      </c>
      <c r="E6518" s="3" t="s">
        <v>19</v>
      </c>
      <c r="F6518" s="4">
        <v>159</v>
      </c>
      <c r="G6518" s="14">
        <v>0.6</v>
      </c>
    </row>
    <row r="6519" spans="1:7" x14ac:dyDescent="0.25">
      <c r="A6519" s="3" t="s">
        <v>110</v>
      </c>
      <c r="B6519" s="3">
        <f t="shared" si="101"/>
        <v>2025</v>
      </c>
      <c r="C6519" s="3" t="str" cm="1">
        <f t="array" ref="C6519">_xlfn.IFS(LEFT(A6519,1)="1","1+2 kvartal",LEFT(A6519,1)="2","1+2 kvartal",LEFT(A6519,1)="3","3+4 kvartal",LEFT(A6519,1)="4","3+4 kvartal")</f>
        <v>1+2 kvartal</v>
      </c>
      <c r="D6519" s="3" t="s">
        <v>105</v>
      </c>
      <c r="E6519" s="3" t="s">
        <v>20</v>
      </c>
      <c r="F6519" s="4">
        <v>392</v>
      </c>
      <c r="G6519" s="14">
        <v>1.2</v>
      </c>
    </row>
    <row r="6520" spans="1:7" x14ac:dyDescent="0.25">
      <c r="A6520" s="3" t="s">
        <v>110</v>
      </c>
      <c r="B6520" s="3">
        <f t="shared" si="101"/>
        <v>2025</v>
      </c>
      <c r="C6520" s="3" t="str" cm="1">
        <f t="array" ref="C6520">_xlfn.IFS(LEFT(A6520,1)="1","1+2 kvartal",LEFT(A6520,1)="2","1+2 kvartal",LEFT(A6520,1)="3","3+4 kvartal",LEFT(A6520,1)="4","3+4 kvartal")</f>
        <v>1+2 kvartal</v>
      </c>
      <c r="D6520" s="3" t="s">
        <v>105</v>
      </c>
      <c r="E6520" s="3" t="s">
        <v>21</v>
      </c>
      <c r="F6520" s="4">
        <v>235</v>
      </c>
      <c r="G6520" s="14">
        <v>0.3</v>
      </c>
    </row>
    <row r="6521" spans="1:7" x14ac:dyDescent="0.25">
      <c r="A6521" s="3" t="s">
        <v>110</v>
      </c>
      <c r="B6521" s="3">
        <f t="shared" si="101"/>
        <v>2025</v>
      </c>
      <c r="C6521" s="3" t="str" cm="1">
        <f t="array" ref="C6521">_xlfn.IFS(LEFT(A6521,1)="1","1+2 kvartal",LEFT(A6521,1)="2","1+2 kvartal",LEFT(A6521,1)="3","3+4 kvartal",LEFT(A6521,1)="4","3+4 kvartal")</f>
        <v>1+2 kvartal</v>
      </c>
      <c r="D6521" s="3" t="s">
        <v>105</v>
      </c>
      <c r="E6521" s="3" t="s">
        <v>22</v>
      </c>
      <c r="F6521" s="4">
        <v>387</v>
      </c>
      <c r="G6521" s="14">
        <v>1.1000000000000001</v>
      </c>
    </row>
    <row r="6522" spans="1:7" x14ac:dyDescent="0.25">
      <c r="A6522" s="3" t="s">
        <v>110</v>
      </c>
      <c r="B6522" s="3">
        <f t="shared" si="101"/>
        <v>2025</v>
      </c>
      <c r="C6522" s="3" t="str" cm="1">
        <f t="array" ref="C6522">_xlfn.IFS(LEFT(A6522,1)="1","1+2 kvartal",LEFT(A6522,1)="2","1+2 kvartal",LEFT(A6522,1)="3","3+4 kvartal",LEFT(A6522,1)="4","3+4 kvartal")</f>
        <v>1+2 kvartal</v>
      </c>
      <c r="D6522" s="3" t="s">
        <v>105</v>
      </c>
      <c r="E6522" s="3" t="s">
        <v>23</v>
      </c>
      <c r="F6522" s="4">
        <v>318</v>
      </c>
      <c r="G6522" s="14">
        <v>1.1000000000000001</v>
      </c>
    </row>
    <row r="6523" spans="1:7" x14ac:dyDescent="0.25">
      <c r="A6523" s="3" t="s">
        <v>110</v>
      </c>
      <c r="B6523" s="3">
        <f t="shared" si="101"/>
        <v>2025</v>
      </c>
      <c r="C6523" s="3" t="str" cm="1">
        <f t="array" ref="C6523">_xlfn.IFS(LEFT(A6523,1)="1","1+2 kvartal",LEFT(A6523,1)="2","1+2 kvartal",LEFT(A6523,1)="3","3+4 kvartal",LEFT(A6523,1)="4","3+4 kvartal")</f>
        <v>1+2 kvartal</v>
      </c>
      <c r="D6523" s="3" t="s">
        <v>105</v>
      </c>
      <c r="E6523" s="3" t="s">
        <v>24</v>
      </c>
      <c r="F6523" s="4">
        <v>140</v>
      </c>
      <c r="G6523" s="14">
        <v>0.6</v>
      </c>
    </row>
    <row r="6524" spans="1:7" x14ac:dyDescent="0.25">
      <c r="A6524" s="3" t="s">
        <v>110</v>
      </c>
      <c r="B6524" s="3">
        <f t="shared" si="101"/>
        <v>2025</v>
      </c>
      <c r="C6524" s="3" t="str" cm="1">
        <f t="array" ref="C6524">_xlfn.IFS(LEFT(A6524,1)="1","1+2 kvartal",LEFT(A6524,1)="2","1+2 kvartal",LEFT(A6524,1)="3","3+4 kvartal",LEFT(A6524,1)="4","3+4 kvartal")</f>
        <v>1+2 kvartal</v>
      </c>
      <c r="D6524" s="3" t="s">
        <v>105</v>
      </c>
      <c r="E6524" s="3" t="s">
        <v>25</v>
      </c>
      <c r="F6524" s="4">
        <v>350</v>
      </c>
      <c r="G6524" s="14">
        <v>1.1000000000000001</v>
      </c>
    </row>
    <row r="6525" spans="1:7" x14ac:dyDescent="0.25">
      <c r="A6525" s="3" t="s">
        <v>110</v>
      </c>
      <c r="B6525" s="3">
        <f t="shared" si="101"/>
        <v>2025</v>
      </c>
      <c r="C6525" s="3" t="str" cm="1">
        <f t="array" ref="C6525">_xlfn.IFS(LEFT(A6525,1)="1","1+2 kvartal",LEFT(A6525,1)="2","1+2 kvartal",LEFT(A6525,1)="3","3+4 kvartal",LEFT(A6525,1)="4","3+4 kvartal")</f>
        <v>1+2 kvartal</v>
      </c>
      <c r="D6525" s="3" t="s">
        <v>105</v>
      </c>
      <c r="E6525" s="3" t="s">
        <v>26</v>
      </c>
      <c r="F6525" s="4">
        <v>141</v>
      </c>
      <c r="G6525" s="14">
        <v>0.3</v>
      </c>
    </row>
    <row r="6526" spans="1:7" x14ac:dyDescent="0.25">
      <c r="A6526" s="3" t="s">
        <v>110</v>
      </c>
      <c r="B6526" s="3">
        <f t="shared" si="101"/>
        <v>2025</v>
      </c>
      <c r="C6526" s="3" t="str" cm="1">
        <f t="array" ref="C6526">_xlfn.IFS(LEFT(A6526,1)="1","1+2 kvartal",LEFT(A6526,1)="2","1+2 kvartal",LEFT(A6526,1)="3","3+4 kvartal",LEFT(A6526,1)="4","3+4 kvartal")</f>
        <v>1+2 kvartal</v>
      </c>
      <c r="D6526" s="3" t="s">
        <v>105</v>
      </c>
      <c r="E6526" s="3" t="s">
        <v>27</v>
      </c>
      <c r="F6526" s="4">
        <v>250</v>
      </c>
      <c r="G6526" s="14">
        <v>0.5</v>
      </c>
    </row>
    <row r="6527" spans="1:7" x14ac:dyDescent="0.25">
      <c r="A6527" s="3" t="s">
        <v>110</v>
      </c>
      <c r="B6527" s="3">
        <f t="shared" si="101"/>
        <v>2025</v>
      </c>
      <c r="C6527" s="3" t="str" cm="1">
        <f t="array" ref="C6527">_xlfn.IFS(LEFT(A6527,1)="1","1+2 kvartal",LEFT(A6527,1)="2","1+2 kvartal",LEFT(A6527,1)="3","3+4 kvartal",LEFT(A6527,1)="4","3+4 kvartal")</f>
        <v>1+2 kvartal</v>
      </c>
      <c r="D6527" s="3" t="s">
        <v>105</v>
      </c>
      <c r="E6527" s="3" t="s">
        <v>28</v>
      </c>
      <c r="F6527" s="4">
        <v>94</v>
      </c>
      <c r="G6527" s="14">
        <v>0.6</v>
      </c>
    </row>
    <row r="6528" spans="1:7" x14ac:dyDescent="0.25">
      <c r="A6528" s="3" t="s">
        <v>110</v>
      </c>
      <c r="B6528" s="3">
        <f t="shared" si="101"/>
        <v>2025</v>
      </c>
      <c r="C6528" s="3" t="str" cm="1">
        <f t="array" ref="C6528">_xlfn.IFS(LEFT(A6528,1)="1","1+2 kvartal",LEFT(A6528,1)="2","1+2 kvartal",LEFT(A6528,1)="3","3+4 kvartal",LEFT(A6528,1)="4","3+4 kvartal")</f>
        <v>1+2 kvartal</v>
      </c>
      <c r="D6528" s="3" t="s">
        <v>105</v>
      </c>
      <c r="E6528" s="3" t="s">
        <v>29</v>
      </c>
      <c r="F6528" s="4">
        <v>199</v>
      </c>
      <c r="G6528" s="14">
        <v>0.6</v>
      </c>
    </row>
    <row r="6529" spans="1:7" x14ac:dyDescent="0.25">
      <c r="A6529" s="3" t="s">
        <v>110</v>
      </c>
      <c r="B6529" s="3">
        <f t="shared" si="101"/>
        <v>2025</v>
      </c>
      <c r="C6529" s="3" t="str" cm="1">
        <f t="array" ref="C6529">_xlfn.IFS(LEFT(A6529,1)="1","1+2 kvartal",LEFT(A6529,1)="2","1+2 kvartal",LEFT(A6529,1)="3","3+4 kvartal",LEFT(A6529,1)="4","3+4 kvartal")</f>
        <v>1+2 kvartal</v>
      </c>
      <c r="D6529" s="3" t="s">
        <v>105</v>
      </c>
      <c r="E6529" s="3" t="s">
        <v>30</v>
      </c>
      <c r="F6529" s="4">
        <v>297</v>
      </c>
      <c r="G6529" s="14">
        <v>1.2</v>
      </c>
    </row>
    <row r="6530" spans="1:7" x14ac:dyDescent="0.25">
      <c r="A6530" s="3" t="s">
        <v>110</v>
      </c>
      <c r="B6530" s="3">
        <f t="shared" si="101"/>
        <v>2025</v>
      </c>
      <c r="C6530" s="3" t="str" cm="1">
        <f t="array" ref="C6530">_xlfn.IFS(LEFT(A6530,1)="1","1+2 kvartal",LEFT(A6530,1)="2","1+2 kvartal",LEFT(A6530,1)="3","3+4 kvartal",LEFT(A6530,1)="4","3+4 kvartal")</f>
        <v>1+2 kvartal</v>
      </c>
      <c r="D6530" s="3" t="s">
        <v>105</v>
      </c>
      <c r="E6530" s="3" t="s">
        <v>31</v>
      </c>
      <c r="F6530" s="4">
        <v>510</v>
      </c>
      <c r="G6530" s="14">
        <v>1.4</v>
      </c>
    </row>
    <row r="6531" spans="1:7" x14ac:dyDescent="0.25">
      <c r="A6531" s="3" t="s">
        <v>110</v>
      </c>
      <c r="B6531" s="3">
        <f t="shared" si="101"/>
        <v>2025</v>
      </c>
      <c r="C6531" s="3" t="str" cm="1">
        <f t="array" ref="C6531">_xlfn.IFS(LEFT(A6531,1)="1","1+2 kvartal",LEFT(A6531,1)="2","1+2 kvartal",LEFT(A6531,1)="3","3+4 kvartal",LEFT(A6531,1)="4","3+4 kvartal")</f>
        <v>1+2 kvartal</v>
      </c>
      <c r="D6531" s="3" t="s">
        <v>105</v>
      </c>
      <c r="E6531" s="3" t="s">
        <v>32</v>
      </c>
      <c r="F6531" s="4">
        <v>425</v>
      </c>
      <c r="G6531" s="14">
        <v>1.2</v>
      </c>
    </row>
    <row r="6532" spans="1:7" x14ac:dyDescent="0.25">
      <c r="A6532" s="3" t="s">
        <v>110</v>
      </c>
      <c r="B6532" s="3">
        <f t="shared" ref="B6532:B6595" si="102">VALUE(RIGHT(A6532,4))</f>
        <v>2025</v>
      </c>
      <c r="C6532" s="3" t="str" cm="1">
        <f t="array" ref="C6532">_xlfn.IFS(LEFT(A6532,1)="1","1+2 kvartal",LEFT(A6532,1)="2","1+2 kvartal",LEFT(A6532,1)="3","3+4 kvartal",LEFT(A6532,1)="4","3+4 kvartal")</f>
        <v>1+2 kvartal</v>
      </c>
      <c r="D6532" s="3" t="s">
        <v>105</v>
      </c>
      <c r="E6532" s="3" t="s">
        <v>33</v>
      </c>
      <c r="F6532" s="4">
        <v>256</v>
      </c>
      <c r="G6532" s="14">
        <v>1.3</v>
      </c>
    </row>
    <row r="6533" spans="1:7" x14ac:dyDescent="0.25">
      <c r="A6533" s="3" t="s">
        <v>110</v>
      </c>
      <c r="B6533" s="3">
        <f t="shared" si="102"/>
        <v>2025</v>
      </c>
      <c r="C6533" s="3" t="str" cm="1">
        <f t="array" ref="C6533">_xlfn.IFS(LEFT(A6533,1)="1","1+2 kvartal",LEFT(A6533,1)="2","1+2 kvartal",LEFT(A6533,1)="3","3+4 kvartal",LEFT(A6533,1)="4","3+4 kvartal")</f>
        <v>1+2 kvartal</v>
      </c>
      <c r="D6533" s="3" t="s">
        <v>105</v>
      </c>
      <c r="E6533" s="3" t="s">
        <v>34</v>
      </c>
      <c r="F6533" s="4">
        <v>290</v>
      </c>
      <c r="G6533" s="4">
        <v>1</v>
      </c>
    </row>
    <row r="6534" spans="1:7" x14ac:dyDescent="0.25">
      <c r="A6534" s="3" t="s">
        <v>110</v>
      </c>
      <c r="B6534" s="3">
        <f t="shared" si="102"/>
        <v>2025</v>
      </c>
      <c r="C6534" s="3" t="str" cm="1">
        <f t="array" ref="C6534">_xlfn.IFS(LEFT(A6534,1)="1","1+2 kvartal",LEFT(A6534,1)="2","1+2 kvartal",LEFT(A6534,1)="3","3+4 kvartal",LEFT(A6534,1)="4","3+4 kvartal")</f>
        <v>1+2 kvartal</v>
      </c>
      <c r="D6534" s="3" t="s">
        <v>105</v>
      </c>
      <c r="E6534" s="3" t="s">
        <v>35</v>
      </c>
      <c r="F6534" s="4">
        <v>354</v>
      </c>
      <c r="G6534" s="14">
        <v>0.9</v>
      </c>
    </row>
    <row r="6535" spans="1:7" x14ac:dyDescent="0.25">
      <c r="A6535" s="3" t="s">
        <v>110</v>
      </c>
      <c r="B6535" s="3">
        <f t="shared" si="102"/>
        <v>2025</v>
      </c>
      <c r="C6535" s="3" t="str" cm="1">
        <f t="array" ref="C6535">_xlfn.IFS(LEFT(A6535,1)="1","1+2 kvartal",LEFT(A6535,1)="2","1+2 kvartal",LEFT(A6535,1)="3","3+4 kvartal",LEFT(A6535,1)="4","3+4 kvartal")</f>
        <v>1+2 kvartal</v>
      </c>
      <c r="D6535" s="3" t="s">
        <v>105</v>
      </c>
      <c r="E6535" s="3" t="s">
        <v>36</v>
      </c>
      <c r="F6535" s="4">
        <v>121</v>
      </c>
      <c r="G6535" s="14">
        <v>0.6</v>
      </c>
    </row>
    <row r="6536" spans="1:7" x14ac:dyDescent="0.25">
      <c r="A6536" s="3" t="s">
        <v>110</v>
      </c>
      <c r="B6536" s="3">
        <f t="shared" si="102"/>
        <v>2025</v>
      </c>
      <c r="C6536" s="3" t="str" cm="1">
        <f t="array" ref="C6536">_xlfn.IFS(LEFT(A6536,1)="1","1+2 kvartal",LEFT(A6536,1)="2","1+2 kvartal",LEFT(A6536,1)="3","3+4 kvartal",LEFT(A6536,1)="4","3+4 kvartal")</f>
        <v>1+2 kvartal</v>
      </c>
      <c r="D6536" s="3" t="s">
        <v>105</v>
      </c>
      <c r="E6536" s="3" t="s">
        <v>37</v>
      </c>
      <c r="F6536" s="4">
        <v>506</v>
      </c>
      <c r="G6536" s="14">
        <v>0.9</v>
      </c>
    </row>
    <row r="6537" spans="1:7" x14ac:dyDescent="0.25">
      <c r="A6537" s="3" t="s">
        <v>110</v>
      </c>
      <c r="B6537" s="3">
        <f t="shared" si="102"/>
        <v>2025</v>
      </c>
      <c r="C6537" s="3" t="str" cm="1">
        <f t="array" ref="C6537">_xlfn.IFS(LEFT(A6537,1)="1","1+2 kvartal",LEFT(A6537,1)="2","1+2 kvartal",LEFT(A6537,1)="3","3+4 kvartal",LEFT(A6537,1)="4","3+4 kvartal")</f>
        <v>1+2 kvartal</v>
      </c>
      <c r="D6537" s="3" t="s">
        <v>105</v>
      </c>
      <c r="E6537" s="3" t="s">
        <v>38</v>
      </c>
      <c r="F6537" s="4">
        <v>228</v>
      </c>
      <c r="G6537" s="14">
        <v>0.6</v>
      </c>
    </row>
    <row r="6538" spans="1:7" x14ac:dyDescent="0.25">
      <c r="A6538" s="3" t="s">
        <v>110</v>
      </c>
      <c r="B6538" s="3">
        <f t="shared" si="102"/>
        <v>2025</v>
      </c>
      <c r="C6538" s="3" t="str" cm="1">
        <f t="array" ref="C6538">_xlfn.IFS(LEFT(A6538,1)="1","1+2 kvartal",LEFT(A6538,1)="2","1+2 kvartal",LEFT(A6538,1)="3","3+4 kvartal",LEFT(A6538,1)="4","3+4 kvartal")</f>
        <v>1+2 kvartal</v>
      </c>
      <c r="D6538" s="3" t="s">
        <v>105</v>
      </c>
      <c r="E6538" s="3" t="s">
        <v>39</v>
      </c>
      <c r="F6538" s="4">
        <v>459</v>
      </c>
      <c r="G6538" s="14">
        <v>1.2</v>
      </c>
    </row>
    <row r="6539" spans="1:7" x14ac:dyDescent="0.25">
      <c r="A6539" s="3" t="s">
        <v>110</v>
      </c>
      <c r="B6539" s="3">
        <f t="shared" si="102"/>
        <v>2025</v>
      </c>
      <c r="C6539" s="3" t="str" cm="1">
        <f t="array" ref="C6539">_xlfn.IFS(LEFT(A6539,1)="1","1+2 kvartal",LEFT(A6539,1)="2","1+2 kvartal",LEFT(A6539,1)="3","3+4 kvartal",LEFT(A6539,1)="4","3+4 kvartal")</f>
        <v>1+2 kvartal</v>
      </c>
      <c r="D6539" s="3" t="s">
        <v>105</v>
      </c>
      <c r="E6539" s="3" t="s">
        <v>40</v>
      </c>
      <c r="F6539" s="4">
        <v>424</v>
      </c>
      <c r="G6539" s="14">
        <v>0.9</v>
      </c>
    </row>
    <row r="6540" spans="1:7" x14ac:dyDescent="0.25">
      <c r="A6540" s="3" t="s">
        <v>110</v>
      </c>
      <c r="B6540" s="3">
        <f t="shared" si="102"/>
        <v>2025</v>
      </c>
      <c r="C6540" s="3" t="str" cm="1">
        <f t="array" ref="C6540">_xlfn.IFS(LEFT(A6540,1)="1","1+2 kvartal",LEFT(A6540,1)="2","1+2 kvartal",LEFT(A6540,1)="3","3+4 kvartal",LEFT(A6540,1)="4","3+4 kvartal")</f>
        <v>1+2 kvartal</v>
      </c>
      <c r="D6540" s="3" t="s">
        <v>105</v>
      </c>
      <c r="E6540" s="3" t="s">
        <v>41</v>
      </c>
      <c r="F6540" s="4">
        <v>386</v>
      </c>
      <c r="G6540" s="4">
        <v>1</v>
      </c>
    </row>
    <row r="6541" spans="1:7" x14ac:dyDescent="0.25">
      <c r="A6541" s="3" t="s">
        <v>110</v>
      </c>
      <c r="B6541" s="3">
        <f t="shared" si="102"/>
        <v>2025</v>
      </c>
      <c r="C6541" s="3" t="str" cm="1">
        <f t="array" ref="C6541">_xlfn.IFS(LEFT(A6541,1)="1","1+2 kvartal",LEFT(A6541,1)="2","1+2 kvartal",LEFT(A6541,1)="3","3+4 kvartal",LEFT(A6541,1)="4","3+4 kvartal")</f>
        <v>1+2 kvartal</v>
      </c>
      <c r="D6541" s="3" t="s">
        <v>105</v>
      </c>
      <c r="E6541" s="3" t="s">
        <v>42</v>
      </c>
      <c r="F6541" s="4">
        <v>474</v>
      </c>
      <c r="G6541" s="14">
        <v>0.8</v>
      </c>
    </row>
    <row r="6542" spans="1:7" x14ac:dyDescent="0.25">
      <c r="A6542" s="3" t="s">
        <v>110</v>
      </c>
      <c r="B6542" s="3">
        <f t="shared" si="102"/>
        <v>2025</v>
      </c>
      <c r="C6542" s="3" t="str" cm="1">
        <f t="array" ref="C6542">_xlfn.IFS(LEFT(A6542,1)="1","1+2 kvartal",LEFT(A6542,1)="2","1+2 kvartal",LEFT(A6542,1)="3","3+4 kvartal",LEFT(A6542,1)="4","3+4 kvartal")</f>
        <v>1+2 kvartal</v>
      </c>
      <c r="D6542" s="3" t="s">
        <v>105</v>
      </c>
      <c r="E6542" s="3" t="s">
        <v>43</v>
      </c>
      <c r="F6542" s="4">
        <v>274</v>
      </c>
      <c r="G6542" s="14">
        <v>0.8</v>
      </c>
    </row>
    <row r="6543" spans="1:7" x14ac:dyDescent="0.25">
      <c r="A6543" s="3" t="s">
        <v>110</v>
      </c>
      <c r="B6543" s="3">
        <f t="shared" si="102"/>
        <v>2025</v>
      </c>
      <c r="C6543" s="3" t="str" cm="1">
        <f t="array" ref="C6543">_xlfn.IFS(LEFT(A6543,1)="1","1+2 kvartal",LEFT(A6543,1)="2","1+2 kvartal",LEFT(A6543,1)="3","3+4 kvartal",LEFT(A6543,1)="4","3+4 kvartal")</f>
        <v>1+2 kvartal</v>
      </c>
      <c r="D6543" s="3" t="s">
        <v>105</v>
      </c>
      <c r="E6543" s="3" t="s">
        <v>44</v>
      </c>
      <c r="F6543" s="4">
        <v>196</v>
      </c>
      <c r="G6543" s="14">
        <v>0.5</v>
      </c>
    </row>
    <row r="6544" spans="1:7" x14ac:dyDescent="0.25">
      <c r="A6544" s="3" t="s">
        <v>110</v>
      </c>
      <c r="B6544" s="3">
        <f t="shared" si="102"/>
        <v>2025</v>
      </c>
      <c r="C6544" s="3" t="str" cm="1">
        <f t="array" ref="C6544">_xlfn.IFS(LEFT(A6544,1)="1","1+2 kvartal",LEFT(A6544,1)="2","1+2 kvartal",LEFT(A6544,1)="3","3+4 kvartal",LEFT(A6544,1)="4","3+4 kvartal")</f>
        <v>1+2 kvartal</v>
      </c>
      <c r="D6544" s="3" t="s">
        <v>105</v>
      </c>
      <c r="E6544" s="3" t="s">
        <v>45</v>
      </c>
      <c r="F6544" s="4">
        <v>67</v>
      </c>
      <c r="G6544" s="14">
        <v>0.5</v>
      </c>
    </row>
    <row r="6545" spans="1:7" x14ac:dyDescent="0.25">
      <c r="A6545" s="3" t="s">
        <v>110</v>
      </c>
      <c r="B6545" s="3">
        <f t="shared" si="102"/>
        <v>2025</v>
      </c>
      <c r="C6545" s="3" t="str" cm="1">
        <f t="array" ref="C6545">_xlfn.IFS(LEFT(A6545,1)="1","1+2 kvartal",LEFT(A6545,1)="2","1+2 kvartal",LEFT(A6545,1)="3","3+4 kvartal",LEFT(A6545,1)="4","3+4 kvartal")</f>
        <v>1+2 kvartal</v>
      </c>
      <c r="D6545" s="3" t="s">
        <v>105</v>
      </c>
      <c r="E6545" s="3" t="s">
        <v>46</v>
      </c>
      <c r="F6545" s="4">
        <v>288</v>
      </c>
      <c r="G6545" s="14">
        <v>1.1000000000000001</v>
      </c>
    </row>
    <row r="6546" spans="1:7" x14ac:dyDescent="0.25">
      <c r="A6546" s="3" t="s">
        <v>110</v>
      </c>
      <c r="B6546" s="3">
        <f t="shared" si="102"/>
        <v>2025</v>
      </c>
      <c r="C6546" s="3" t="str" cm="1">
        <f t="array" ref="C6546">_xlfn.IFS(LEFT(A6546,1)="1","1+2 kvartal",LEFT(A6546,1)="2","1+2 kvartal",LEFT(A6546,1)="3","3+4 kvartal",LEFT(A6546,1)="4","3+4 kvartal")</f>
        <v>1+2 kvartal</v>
      </c>
      <c r="D6546" s="3" t="s">
        <v>105</v>
      </c>
      <c r="E6546" s="3" t="s">
        <v>47</v>
      </c>
      <c r="F6546" s="4">
        <v>101</v>
      </c>
      <c r="G6546" s="14">
        <v>0.6</v>
      </c>
    </row>
    <row r="6547" spans="1:7" x14ac:dyDescent="0.25">
      <c r="A6547" s="3" t="s">
        <v>110</v>
      </c>
      <c r="B6547" s="3">
        <f t="shared" si="102"/>
        <v>2025</v>
      </c>
      <c r="C6547" s="3" t="str" cm="1">
        <f t="array" ref="C6547">_xlfn.IFS(LEFT(A6547,1)="1","1+2 kvartal",LEFT(A6547,1)="2","1+2 kvartal",LEFT(A6547,1)="3","3+4 kvartal",LEFT(A6547,1)="4","3+4 kvartal")</f>
        <v>1+2 kvartal</v>
      </c>
      <c r="D6547" s="3" t="s">
        <v>105</v>
      </c>
      <c r="E6547" s="3" t="s">
        <v>48</v>
      </c>
      <c r="F6547" s="4">
        <v>289</v>
      </c>
      <c r="G6547" s="14">
        <v>1.3</v>
      </c>
    </row>
    <row r="6548" spans="1:7" x14ac:dyDescent="0.25">
      <c r="A6548" s="3" t="s">
        <v>110</v>
      </c>
      <c r="B6548" s="3">
        <f t="shared" si="102"/>
        <v>2025</v>
      </c>
      <c r="C6548" s="3" t="str" cm="1">
        <f t="array" ref="C6548">_xlfn.IFS(LEFT(A6548,1)="1","1+2 kvartal",LEFT(A6548,1)="2","1+2 kvartal",LEFT(A6548,1)="3","3+4 kvartal",LEFT(A6548,1)="4","3+4 kvartal")</f>
        <v>1+2 kvartal</v>
      </c>
      <c r="D6548" s="3" t="s">
        <v>105</v>
      </c>
      <c r="E6548" s="3" t="s">
        <v>49</v>
      </c>
      <c r="F6548" s="4">
        <v>343</v>
      </c>
      <c r="G6548" s="14">
        <v>1.2</v>
      </c>
    </row>
    <row r="6549" spans="1:7" x14ac:dyDescent="0.25">
      <c r="A6549" s="3" t="s">
        <v>110</v>
      </c>
      <c r="B6549" s="3">
        <f t="shared" si="102"/>
        <v>2025</v>
      </c>
      <c r="C6549" s="3" t="str" cm="1">
        <f t="array" ref="C6549">_xlfn.IFS(LEFT(A6549,1)="1","1+2 kvartal",LEFT(A6549,1)="2","1+2 kvartal",LEFT(A6549,1)="3","3+4 kvartal",LEFT(A6549,1)="4","3+4 kvartal")</f>
        <v>1+2 kvartal</v>
      </c>
      <c r="D6549" s="3" t="s">
        <v>105</v>
      </c>
      <c r="E6549" s="3" t="s">
        <v>50</v>
      </c>
      <c r="F6549" s="4">
        <v>183</v>
      </c>
      <c r="G6549" s="14">
        <v>1.3</v>
      </c>
    </row>
    <row r="6550" spans="1:7" x14ac:dyDescent="0.25">
      <c r="A6550" s="3" t="s">
        <v>110</v>
      </c>
      <c r="B6550" s="3">
        <f t="shared" si="102"/>
        <v>2025</v>
      </c>
      <c r="C6550" s="3" t="str" cm="1">
        <f t="array" ref="C6550">_xlfn.IFS(LEFT(A6550,1)="1","1+2 kvartal",LEFT(A6550,1)="2","1+2 kvartal",LEFT(A6550,1)="3","3+4 kvartal",LEFT(A6550,1)="4","3+4 kvartal")</f>
        <v>1+2 kvartal</v>
      </c>
      <c r="D6550" s="3" t="s">
        <v>105</v>
      </c>
      <c r="E6550" s="3" t="s">
        <v>51</v>
      </c>
      <c r="F6550" s="4">
        <v>516</v>
      </c>
      <c r="G6550" s="14">
        <v>0.8</v>
      </c>
    </row>
    <row r="6551" spans="1:7" x14ac:dyDescent="0.25">
      <c r="A6551" s="3" t="s">
        <v>110</v>
      </c>
      <c r="B6551" s="3">
        <f t="shared" si="102"/>
        <v>2025</v>
      </c>
      <c r="C6551" s="3" t="str" cm="1">
        <f t="array" ref="C6551">_xlfn.IFS(LEFT(A6551,1)="1","1+2 kvartal",LEFT(A6551,1)="2","1+2 kvartal",LEFT(A6551,1)="3","3+4 kvartal",LEFT(A6551,1)="4","3+4 kvartal")</f>
        <v>1+2 kvartal</v>
      </c>
      <c r="D6551" s="3" t="s">
        <v>105</v>
      </c>
      <c r="E6551" s="3" t="s">
        <v>52</v>
      </c>
      <c r="F6551" s="4">
        <v>1335</v>
      </c>
      <c r="G6551" s="14">
        <v>0.3</v>
      </c>
    </row>
    <row r="6552" spans="1:7" x14ac:dyDescent="0.25">
      <c r="A6552" s="3" t="s">
        <v>110</v>
      </c>
      <c r="B6552" s="3">
        <f t="shared" si="102"/>
        <v>2025</v>
      </c>
      <c r="C6552" s="3" t="str" cm="1">
        <f t="array" ref="C6552">_xlfn.IFS(LEFT(A6552,1)="1","1+2 kvartal",LEFT(A6552,1)="2","1+2 kvartal",LEFT(A6552,1)="3","3+4 kvartal",LEFT(A6552,1)="4","3+4 kvartal")</f>
        <v>1+2 kvartal</v>
      </c>
      <c r="D6552" s="3" t="s">
        <v>105</v>
      </c>
      <c r="E6552" s="3" t="s">
        <v>53</v>
      </c>
      <c r="F6552" s="4">
        <v>279</v>
      </c>
      <c r="G6552" s="14">
        <v>0.7</v>
      </c>
    </row>
    <row r="6553" spans="1:7" x14ac:dyDescent="0.25">
      <c r="A6553" s="3" t="s">
        <v>110</v>
      </c>
      <c r="B6553" s="3">
        <f t="shared" si="102"/>
        <v>2025</v>
      </c>
      <c r="C6553" s="3" t="str" cm="1">
        <f t="array" ref="C6553">_xlfn.IFS(LEFT(A6553,1)="1","1+2 kvartal",LEFT(A6553,1)="2","1+2 kvartal",LEFT(A6553,1)="3","3+4 kvartal",LEFT(A6553,1)="4","3+4 kvartal")</f>
        <v>1+2 kvartal</v>
      </c>
      <c r="D6553" s="3" t="s">
        <v>105</v>
      </c>
      <c r="E6553" s="3" t="s">
        <v>54</v>
      </c>
      <c r="F6553" s="4">
        <v>147</v>
      </c>
      <c r="G6553" s="14">
        <v>2.2000000000000002</v>
      </c>
    </row>
    <row r="6554" spans="1:7" x14ac:dyDescent="0.25">
      <c r="A6554" s="3" t="s">
        <v>110</v>
      </c>
      <c r="B6554" s="3">
        <f t="shared" si="102"/>
        <v>2025</v>
      </c>
      <c r="C6554" s="3" t="str" cm="1">
        <f t="array" ref="C6554">_xlfn.IFS(LEFT(A6554,1)="1","1+2 kvartal",LEFT(A6554,1)="2","1+2 kvartal",LEFT(A6554,1)="3","3+4 kvartal",LEFT(A6554,1)="4","3+4 kvartal")</f>
        <v>1+2 kvartal</v>
      </c>
      <c r="D6554" s="3" t="s">
        <v>105</v>
      </c>
      <c r="E6554" s="3" t="s">
        <v>55</v>
      </c>
      <c r="F6554" s="4">
        <v>143</v>
      </c>
      <c r="G6554" s="14">
        <v>0.8</v>
      </c>
    </row>
    <row r="6555" spans="1:7" x14ac:dyDescent="0.25">
      <c r="A6555" s="3" t="s">
        <v>110</v>
      </c>
      <c r="B6555" s="3">
        <f t="shared" si="102"/>
        <v>2025</v>
      </c>
      <c r="C6555" s="3" t="str" cm="1">
        <f t="array" ref="C6555">_xlfn.IFS(LEFT(A6555,1)="1","1+2 kvartal",LEFT(A6555,1)="2","1+2 kvartal",LEFT(A6555,1)="3","3+4 kvartal",LEFT(A6555,1)="4","3+4 kvartal")</f>
        <v>1+2 kvartal</v>
      </c>
      <c r="D6555" s="3" t="s">
        <v>105</v>
      </c>
      <c r="E6555" s="3" t="s">
        <v>56</v>
      </c>
      <c r="F6555" s="4">
        <v>117</v>
      </c>
      <c r="G6555" s="4">
        <v>1</v>
      </c>
    </row>
    <row r="6556" spans="1:7" x14ac:dyDescent="0.25">
      <c r="A6556" s="3" t="s">
        <v>110</v>
      </c>
      <c r="B6556" s="3">
        <f t="shared" si="102"/>
        <v>2025</v>
      </c>
      <c r="C6556" s="3" t="str" cm="1">
        <f t="array" ref="C6556">_xlfn.IFS(LEFT(A6556,1)="1","1+2 kvartal",LEFT(A6556,1)="2","1+2 kvartal",LEFT(A6556,1)="3","3+4 kvartal",LEFT(A6556,1)="4","3+4 kvartal")</f>
        <v>1+2 kvartal</v>
      </c>
      <c r="D6556" s="3" t="s">
        <v>105</v>
      </c>
      <c r="E6556" s="3" t="s">
        <v>57</v>
      </c>
      <c r="F6556" s="4">
        <v>393</v>
      </c>
      <c r="G6556" s="14">
        <v>1.7</v>
      </c>
    </row>
    <row r="6557" spans="1:7" x14ac:dyDescent="0.25">
      <c r="A6557" s="3" t="s">
        <v>110</v>
      </c>
      <c r="B6557" s="3">
        <f t="shared" si="102"/>
        <v>2025</v>
      </c>
      <c r="C6557" s="3" t="str" cm="1">
        <f t="array" ref="C6557">_xlfn.IFS(LEFT(A6557,1)="1","1+2 kvartal",LEFT(A6557,1)="2","1+2 kvartal",LEFT(A6557,1)="3","3+4 kvartal",LEFT(A6557,1)="4","3+4 kvartal")</f>
        <v>1+2 kvartal</v>
      </c>
      <c r="D6557" s="3" t="s">
        <v>105</v>
      </c>
      <c r="E6557" s="3" t="s">
        <v>58</v>
      </c>
      <c r="F6557" s="4">
        <v>149</v>
      </c>
      <c r="G6557" s="14">
        <v>0.4</v>
      </c>
    </row>
    <row r="6558" spans="1:7" x14ac:dyDescent="0.25">
      <c r="A6558" s="3" t="s">
        <v>110</v>
      </c>
      <c r="B6558" s="3">
        <f t="shared" si="102"/>
        <v>2025</v>
      </c>
      <c r="C6558" s="3" t="str" cm="1">
        <f t="array" ref="C6558">_xlfn.IFS(LEFT(A6558,1)="1","1+2 kvartal",LEFT(A6558,1)="2","1+2 kvartal",LEFT(A6558,1)="3","3+4 kvartal",LEFT(A6558,1)="4","3+4 kvartal")</f>
        <v>1+2 kvartal</v>
      </c>
      <c r="D6558" s="3" t="s">
        <v>105</v>
      </c>
      <c r="E6558" s="3" t="s">
        <v>59</v>
      </c>
      <c r="F6558" s="4">
        <v>13</v>
      </c>
      <c r="G6558" s="14">
        <v>1.5</v>
      </c>
    </row>
    <row r="6559" spans="1:7" x14ac:dyDescent="0.25">
      <c r="A6559" s="3" t="s">
        <v>110</v>
      </c>
      <c r="B6559" s="3">
        <f t="shared" si="102"/>
        <v>2025</v>
      </c>
      <c r="C6559" s="3" t="str" cm="1">
        <f t="array" ref="C6559">_xlfn.IFS(LEFT(A6559,1)="1","1+2 kvartal",LEFT(A6559,1)="2","1+2 kvartal",LEFT(A6559,1)="3","3+4 kvartal",LEFT(A6559,1)="4","3+4 kvartal")</f>
        <v>1+2 kvartal</v>
      </c>
      <c r="D6559" s="3" t="s">
        <v>105</v>
      </c>
      <c r="E6559" s="3" t="s">
        <v>60</v>
      </c>
      <c r="F6559" s="4">
        <v>296</v>
      </c>
      <c r="G6559" s="14">
        <v>1.2</v>
      </c>
    </row>
    <row r="6560" spans="1:7" x14ac:dyDescent="0.25">
      <c r="A6560" s="3" t="s">
        <v>110</v>
      </c>
      <c r="B6560" s="3">
        <f t="shared" si="102"/>
        <v>2025</v>
      </c>
      <c r="C6560" s="3" t="str" cm="1">
        <f t="array" ref="C6560">_xlfn.IFS(LEFT(A6560,1)="1","1+2 kvartal",LEFT(A6560,1)="2","1+2 kvartal",LEFT(A6560,1)="3","3+4 kvartal",LEFT(A6560,1)="4","3+4 kvartal")</f>
        <v>1+2 kvartal</v>
      </c>
      <c r="D6560" s="3" t="s">
        <v>105</v>
      </c>
      <c r="E6560" s="3" t="s">
        <v>61</v>
      </c>
      <c r="F6560" s="4">
        <v>270</v>
      </c>
      <c r="G6560" s="14">
        <v>1.1000000000000001</v>
      </c>
    </row>
    <row r="6561" spans="1:7" x14ac:dyDescent="0.25">
      <c r="A6561" s="3" t="s">
        <v>110</v>
      </c>
      <c r="B6561" s="3">
        <f t="shared" si="102"/>
        <v>2025</v>
      </c>
      <c r="C6561" s="3" t="str" cm="1">
        <f t="array" ref="C6561">_xlfn.IFS(LEFT(A6561,1)="1","1+2 kvartal",LEFT(A6561,1)="2","1+2 kvartal",LEFT(A6561,1)="3","3+4 kvartal",LEFT(A6561,1)="4","3+4 kvartal")</f>
        <v>1+2 kvartal</v>
      </c>
      <c r="D6561" s="3" t="s">
        <v>105</v>
      </c>
      <c r="E6561" s="3" t="s">
        <v>62</v>
      </c>
      <c r="F6561" s="4">
        <v>146</v>
      </c>
      <c r="G6561" s="14">
        <v>1.3</v>
      </c>
    </row>
    <row r="6562" spans="1:7" x14ac:dyDescent="0.25">
      <c r="A6562" s="3" t="s">
        <v>110</v>
      </c>
      <c r="B6562" s="3">
        <f t="shared" si="102"/>
        <v>2025</v>
      </c>
      <c r="C6562" s="3" t="str" cm="1">
        <f t="array" ref="C6562">_xlfn.IFS(LEFT(A6562,1)="1","1+2 kvartal",LEFT(A6562,1)="2","1+2 kvartal",LEFT(A6562,1)="3","3+4 kvartal",LEFT(A6562,1)="4","3+4 kvartal")</f>
        <v>1+2 kvartal</v>
      </c>
      <c r="D6562" s="3" t="s">
        <v>105</v>
      </c>
      <c r="E6562" s="3" t="s">
        <v>63</v>
      </c>
      <c r="F6562" s="4">
        <v>315</v>
      </c>
      <c r="G6562" s="14">
        <v>1.4</v>
      </c>
    </row>
    <row r="6563" spans="1:7" x14ac:dyDescent="0.25">
      <c r="A6563" s="3" t="s">
        <v>110</v>
      </c>
      <c r="B6563" s="3">
        <f t="shared" si="102"/>
        <v>2025</v>
      </c>
      <c r="C6563" s="3" t="str" cm="1">
        <f t="array" ref="C6563">_xlfn.IFS(LEFT(A6563,1)="1","1+2 kvartal",LEFT(A6563,1)="2","1+2 kvartal",LEFT(A6563,1)="3","3+4 kvartal",LEFT(A6563,1)="4","3+4 kvartal")</f>
        <v>1+2 kvartal</v>
      </c>
      <c r="D6563" s="3" t="s">
        <v>105</v>
      </c>
      <c r="E6563" s="3" t="s">
        <v>64</v>
      </c>
      <c r="F6563" s="4">
        <v>225</v>
      </c>
      <c r="G6563" s="14">
        <v>1.2</v>
      </c>
    </row>
    <row r="6564" spans="1:7" x14ac:dyDescent="0.25">
      <c r="A6564" s="3" t="s">
        <v>110</v>
      </c>
      <c r="B6564" s="3">
        <f t="shared" si="102"/>
        <v>2025</v>
      </c>
      <c r="C6564" s="3" t="str" cm="1">
        <f t="array" ref="C6564">_xlfn.IFS(LEFT(A6564,1)="1","1+2 kvartal",LEFT(A6564,1)="2","1+2 kvartal",LEFT(A6564,1)="3","3+4 kvartal",LEFT(A6564,1)="4","3+4 kvartal")</f>
        <v>1+2 kvartal</v>
      </c>
      <c r="D6564" s="3" t="s">
        <v>105</v>
      </c>
      <c r="E6564" s="3" t="s">
        <v>65</v>
      </c>
      <c r="F6564" s="4">
        <v>241</v>
      </c>
      <c r="G6564" s="14">
        <v>1.2</v>
      </c>
    </row>
    <row r="6565" spans="1:7" x14ac:dyDescent="0.25">
      <c r="A6565" s="3" t="s">
        <v>110</v>
      </c>
      <c r="B6565" s="3">
        <f t="shared" si="102"/>
        <v>2025</v>
      </c>
      <c r="C6565" s="3" t="str" cm="1">
        <f t="array" ref="C6565">_xlfn.IFS(LEFT(A6565,1)="1","1+2 kvartal",LEFT(A6565,1)="2","1+2 kvartal",LEFT(A6565,1)="3","3+4 kvartal",LEFT(A6565,1)="4","3+4 kvartal")</f>
        <v>1+2 kvartal</v>
      </c>
      <c r="D6565" s="3" t="s">
        <v>105</v>
      </c>
      <c r="E6565" s="3" t="s">
        <v>66</v>
      </c>
      <c r="F6565" s="4">
        <v>564</v>
      </c>
      <c r="G6565" s="14">
        <v>1.1000000000000001</v>
      </c>
    </row>
    <row r="6566" spans="1:7" x14ac:dyDescent="0.25">
      <c r="A6566" s="3" t="s">
        <v>110</v>
      </c>
      <c r="B6566" s="3">
        <f t="shared" si="102"/>
        <v>2025</v>
      </c>
      <c r="C6566" s="3" t="str" cm="1">
        <f t="array" ref="C6566">_xlfn.IFS(LEFT(A6566,1)="1","1+2 kvartal",LEFT(A6566,1)="2","1+2 kvartal",LEFT(A6566,1)="3","3+4 kvartal",LEFT(A6566,1)="4","3+4 kvartal")</f>
        <v>1+2 kvartal</v>
      </c>
      <c r="D6566" s="3" t="s">
        <v>105</v>
      </c>
      <c r="E6566" s="3" t="s">
        <v>67</v>
      </c>
      <c r="F6566" s="4">
        <v>139</v>
      </c>
      <c r="G6566" s="4">
        <v>1</v>
      </c>
    </row>
    <row r="6567" spans="1:7" x14ac:dyDescent="0.25">
      <c r="A6567" s="3" t="s">
        <v>110</v>
      </c>
      <c r="B6567" s="3">
        <f t="shared" si="102"/>
        <v>2025</v>
      </c>
      <c r="C6567" s="3" t="str" cm="1">
        <f t="array" ref="C6567">_xlfn.IFS(LEFT(A6567,1)="1","1+2 kvartal",LEFT(A6567,1)="2","1+2 kvartal",LEFT(A6567,1)="3","3+4 kvartal",LEFT(A6567,1)="4","3+4 kvartal")</f>
        <v>1+2 kvartal</v>
      </c>
      <c r="D6567" s="3" t="s">
        <v>105</v>
      </c>
      <c r="E6567" s="3" t="s">
        <v>68</v>
      </c>
      <c r="F6567" s="4">
        <v>960</v>
      </c>
      <c r="G6567" s="14">
        <v>0.7</v>
      </c>
    </row>
    <row r="6568" spans="1:7" x14ac:dyDescent="0.25">
      <c r="A6568" s="3" t="s">
        <v>110</v>
      </c>
      <c r="B6568" s="3">
        <f t="shared" si="102"/>
        <v>2025</v>
      </c>
      <c r="C6568" s="3" t="str" cm="1">
        <f t="array" ref="C6568">_xlfn.IFS(LEFT(A6568,1)="1","1+2 kvartal",LEFT(A6568,1)="2","1+2 kvartal",LEFT(A6568,1)="3","3+4 kvartal",LEFT(A6568,1)="4","3+4 kvartal")</f>
        <v>1+2 kvartal</v>
      </c>
      <c r="D6568" s="3" t="s">
        <v>105</v>
      </c>
      <c r="E6568" s="3" t="s">
        <v>69</v>
      </c>
      <c r="F6568" s="4">
        <v>273</v>
      </c>
      <c r="G6568" s="14">
        <v>1.5</v>
      </c>
    </row>
    <row r="6569" spans="1:7" x14ac:dyDescent="0.25">
      <c r="A6569" s="3" t="s">
        <v>110</v>
      </c>
      <c r="B6569" s="3">
        <f t="shared" si="102"/>
        <v>2025</v>
      </c>
      <c r="C6569" s="3" t="str" cm="1">
        <f t="array" ref="C6569">_xlfn.IFS(LEFT(A6569,1)="1","1+2 kvartal",LEFT(A6569,1)="2","1+2 kvartal",LEFT(A6569,1)="3","3+4 kvartal",LEFT(A6569,1)="4","3+4 kvartal")</f>
        <v>1+2 kvartal</v>
      </c>
      <c r="D6569" s="3" t="s">
        <v>105</v>
      </c>
      <c r="E6569" s="3" t="s">
        <v>70</v>
      </c>
      <c r="F6569" s="4">
        <v>561</v>
      </c>
      <c r="G6569" s="14">
        <v>0.9</v>
      </c>
    </row>
    <row r="6570" spans="1:7" x14ac:dyDescent="0.25">
      <c r="A6570" s="3" t="s">
        <v>110</v>
      </c>
      <c r="B6570" s="3">
        <f t="shared" si="102"/>
        <v>2025</v>
      </c>
      <c r="C6570" s="3" t="str" cm="1">
        <f t="array" ref="C6570">_xlfn.IFS(LEFT(A6570,1)="1","1+2 kvartal",LEFT(A6570,1)="2","1+2 kvartal",LEFT(A6570,1)="3","3+4 kvartal",LEFT(A6570,1)="4","3+4 kvartal")</f>
        <v>1+2 kvartal</v>
      </c>
      <c r="D6570" s="3" t="s">
        <v>105</v>
      </c>
      <c r="E6570" s="3" t="s">
        <v>71</v>
      </c>
      <c r="F6570" s="4">
        <v>160</v>
      </c>
      <c r="G6570" s="14">
        <v>0.9</v>
      </c>
    </row>
    <row r="6571" spans="1:7" x14ac:dyDescent="0.25">
      <c r="A6571" s="3" t="s">
        <v>110</v>
      </c>
      <c r="B6571" s="3">
        <f t="shared" si="102"/>
        <v>2025</v>
      </c>
      <c r="C6571" s="3" t="str" cm="1">
        <f t="array" ref="C6571">_xlfn.IFS(LEFT(A6571,1)="1","1+2 kvartal",LEFT(A6571,1)="2","1+2 kvartal",LEFT(A6571,1)="3","3+4 kvartal",LEFT(A6571,1)="4","3+4 kvartal")</f>
        <v>1+2 kvartal</v>
      </c>
      <c r="D6571" s="3" t="s">
        <v>105</v>
      </c>
      <c r="E6571" s="3" t="s">
        <v>72</v>
      </c>
      <c r="F6571" s="4">
        <v>344</v>
      </c>
      <c r="G6571" s="4">
        <v>1</v>
      </c>
    </row>
    <row r="6572" spans="1:7" x14ac:dyDescent="0.25">
      <c r="A6572" s="3" t="s">
        <v>110</v>
      </c>
      <c r="B6572" s="3">
        <f t="shared" si="102"/>
        <v>2025</v>
      </c>
      <c r="C6572" s="3" t="str" cm="1">
        <f t="array" ref="C6572">_xlfn.IFS(LEFT(A6572,1)="1","1+2 kvartal",LEFT(A6572,1)="2","1+2 kvartal",LEFT(A6572,1)="3","3+4 kvartal",LEFT(A6572,1)="4","3+4 kvartal")</f>
        <v>1+2 kvartal</v>
      </c>
      <c r="D6572" s="3" t="s">
        <v>105</v>
      </c>
      <c r="E6572" s="3" t="s">
        <v>73</v>
      </c>
      <c r="F6572" s="4">
        <v>172</v>
      </c>
      <c r="G6572" s="14">
        <v>0.7</v>
      </c>
    </row>
    <row r="6573" spans="1:7" x14ac:dyDescent="0.25">
      <c r="A6573" s="3" t="s">
        <v>110</v>
      </c>
      <c r="B6573" s="3">
        <f t="shared" si="102"/>
        <v>2025</v>
      </c>
      <c r="C6573" s="3" t="str" cm="1">
        <f t="array" ref="C6573">_xlfn.IFS(LEFT(A6573,1)="1","1+2 kvartal",LEFT(A6573,1)="2","1+2 kvartal",LEFT(A6573,1)="3","3+4 kvartal",LEFT(A6573,1)="4","3+4 kvartal")</f>
        <v>1+2 kvartal</v>
      </c>
      <c r="D6573" s="3" t="s">
        <v>105</v>
      </c>
      <c r="E6573" s="3" t="s">
        <v>74</v>
      </c>
      <c r="F6573" s="4">
        <v>368</v>
      </c>
      <c r="G6573" s="14">
        <v>0.6</v>
      </c>
    </row>
    <row r="6574" spans="1:7" x14ac:dyDescent="0.25">
      <c r="A6574" s="3" t="s">
        <v>110</v>
      </c>
      <c r="B6574" s="3">
        <f t="shared" si="102"/>
        <v>2025</v>
      </c>
      <c r="C6574" s="3" t="str" cm="1">
        <f t="array" ref="C6574">_xlfn.IFS(LEFT(A6574,1)="1","1+2 kvartal",LEFT(A6574,1)="2","1+2 kvartal",LEFT(A6574,1)="3","3+4 kvartal",LEFT(A6574,1)="4","3+4 kvartal")</f>
        <v>1+2 kvartal</v>
      </c>
      <c r="D6574" s="3" t="s">
        <v>105</v>
      </c>
      <c r="E6574" s="3" t="s">
        <v>75</v>
      </c>
      <c r="F6574" s="4">
        <v>154</v>
      </c>
      <c r="G6574" s="14">
        <v>0.5</v>
      </c>
    </row>
    <row r="6575" spans="1:7" x14ac:dyDescent="0.25">
      <c r="A6575" s="3" t="s">
        <v>110</v>
      </c>
      <c r="B6575" s="3">
        <f t="shared" si="102"/>
        <v>2025</v>
      </c>
      <c r="C6575" s="3" t="str" cm="1">
        <f t="array" ref="C6575">_xlfn.IFS(LEFT(A6575,1)="1","1+2 kvartal",LEFT(A6575,1)="2","1+2 kvartal",LEFT(A6575,1)="3","3+4 kvartal",LEFT(A6575,1)="4","3+4 kvartal")</f>
        <v>1+2 kvartal</v>
      </c>
      <c r="D6575" s="3" t="s">
        <v>105</v>
      </c>
      <c r="E6575" s="3" t="s">
        <v>76</v>
      </c>
      <c r="F6575" s="4">
        <v>203</v>
      </c>
      <c r="G6575" s="14">
        <v>0.7</v>
      </c>
    </row>
    <row r="6576" spans="1:7" x14ac:dyDescent="0.25">
      <c r="A6576" s="3" t="s">
        <v>110</v>
      </c>
      <c r="B6576" s="3">
        <f t="shared" si="102"/>
        <v>2025</v>
      </c>
      <c r="C6576" s="3" t="str" cm="1">
        <f t="array" ref="C6576">_xlfn.IFS(LEFT(A6576,1)="1","1+2 kvartal",LEFT(A6576,1)="2","1+2 kvartal",LEFT(A6576,1)="3","3+4 kvartal",LEFT(A6576,1)="4","3+4 kvartal")</f>
        <v>1+2 kvartal</v>
      </c>
      <c r="D6576" s="3" t="s">
        <v>105</v>
      </c>
      <c r="E6576" s="3" t="s">
        <v>77</v>
      </c>
      <c r="F6576" s="4">
        <v>40</v>
      </c>
      <c r="G6576" s="4">
        <v>2</v>
      </c>
    </row>
    <row r="6577" spans="1:7" x14ac:dyDescent="0.25">
      <c r="A6577" s="3" t="s">
        <v>110</v>
      </c>
      <c r="B6577" s="3">
        <f t="shared" si="102"/>
        <v>2025</v>
      </c>
      <c r="C6577" s="3" t="str" cm="1">
        <f t="array" ref="C6577">_xlfn.IFS(LEFT(A6577,1)="1","1+2 kvartal",LEFT(A6577,1)="2","1+2 kvartal",LEFT(A6577,1)="3","3+4 kvartal",LEFT(A6577,1)="4","3+4 kvartal")</f>
        <v>1+2 kvartal</v>
      </c>
      <c r="D6577" s="3" t="s">
        <v>105</v>
      </c>
      <c r="E6577" s="3" t="s">
        <v>78</v>
      </c>
      <c r="F6577" s="4">
        <v>458</v>
      </c>
      <c r="G6577" s="14">
        <v>0.7</v>
      </c>
    </row>
    <row r="6578" spans="1:7" x14ac:dyDescent="0.25">
      <c r="A6578" s="3" t="s">
        <v>110</v>
      </c>
      <c r="B6578" s="3">
        <f t="shared" si="102"/>
        <v>2025</v>
      </c>
      <c r="C6578" s="3" t="str" cm="1">
        <f t="array" ref="C6578">_xlfn.IFS(LEFT(A6578,1)="1","1+2 kvartal",LEFT(A6578,1)="2","1+2 kvartal",LEFT(A6578,1)="3","3+4 kvartal",LEFT(A6578,1)="4","3+4 kvartal")</f>
        <v>1+2 kvartal</v>
      </c>
      <c r="D6578" s="3" t="s">
        <v>105</v>
      </c>
      <c r="E6578" s="3" t="s">
        <v>79</v>
      </c>
      <c r="F6578" s="4">
        <v>268</v>
      </c>
      <c r="G6578" s="14">
        <v>0.7</v>
      </c>
    </row>
    <row r="6579" spans="1:7" x14ac:dyDescent="0.25">
      <c r="A6579" s="3" t="s">
        <v>110</v>
      </c>
      <c r="B6579" s="3">
        <f t="shared" si="102"/>
        <v>2025</v>
      </c>
      <c r="C6579" s="3" t="str" cm="1">
        <f t="array" ref="C6579">_xlfn.IFS(LEFT(A6579,1)="1","1+2 kvartal",LEFT(A6579,1)="2","1+2 kvartal",LEFT(A6579,1)="3","3+4 kvartal",LEFT(A6579,1)="4","3+4 kvartal")</f>
        <v>1+2 kvartal</v>
      </c>
      <c r="D6579" s="3" t="s">
        <v>105</v>
      </c>
      <c r="E6579" s="3" t="s">
        <v>80</v>
      </c>
      <c r="F6579" s="4">
        <v>310</v>
      </c>
      <c r="G6579" s="14">
        <v>1.1000000000000001</v>
      </c>
    </row>
    <row r="6580" spans="1:7" x14ac:dyDescent="0.25">
      <c r="A6580" s="3" t="s">
        <v>110</v>
      </c>
      <c r="B6580" s="3">
        <f t="shared" si="102"/>
        <v>2025</v>
      </c>
      <c r="C6580" s="3" t="str" cm="1">
        <f t="array" ref="C6580">_xlfn.IFS(LEFT(A6580,1)="1","1+2 kvartal",LEFT(A6580,1)="2","1+2 kvartal",LEFT(A6580,1)="3","3+4 kvartal",LEFT(A6580,1)="4","3+4 kvartal")</f>
        <v>1+2 kvartal</v>
      </c>
      <c r="D6580" s="3" t="s">
        <v>105</v>
      </c>
      <c r="E6580" s="3" t="s">
        <v>81</v>
      </c>
      <c r="F6580" s="4">
        <v>450</v>
      </c>
      <c r="G6580" s="14">
        <v>0.9</v>
      </c>
    </row>
    <row r="6581" spans="1:7" x14ac:dyDescent="0.25">
      <c r="A6581" s="3" t="s">
        <v>110</v>
      </c>
      <c r="B6581" s="3">
        <f t="shared" si="102"/>
        <v>2025</v>
      </c>
      <c r="C6581" s="3" t="str" cm="1">
        <f t="array" ref="C6581">_xlfn.IFS(LEFT(A6581,1)="1","1+2 kvartal",LEFT(A6581,1)="2","1+2 kvartal",LEFT(A6581,1)="3","3+4 kvartal",LEFT(A6581,1)="4","3+4 kvartal")</f>
        <v>1+2 kvartal</v>
      </c>
      <c r="D6581" s="3" t="s">
        <v>105</v>
      </c>
      <c r="E6581" s="3" t="s">
        <v>82</v>
      </c>
      <c r="F6581" s="4">
        <v>98</v>
      </c>
      <c r="G6581" s="14">
        <v>0.6</v>
      </c>
    </row>
    <row r="6582" spans="1:7" x14ac:dyDescent="0.25">
      <c r="A6582" s="3" t="s">
        <v>110</v>
      </c>
      <c r="B6582" s="3">
        <f t="shared" si="102"/>
        <v>2025</v>
      </c>
      <c r="C6582" s="3" t="str" cm="1">
        <f t="array" ref="C6582">_xlfn.IFS(LEFT(A6582,1)="1","1+2 kvartal",LEFT(A6582,1)="2","1+2 kvartal",LEFT(A6582,1)="3","3+4 kvartal",LEFT(A6582,1)="4","3+4 kvartal")</f>
        <v>1+2 kvartal</v>
      </c>
      <c r="D6582" s="3" t="s">
        <v>105</v>
      </c>
      <c r="E6582" s="3" t="s">
        <v>83</v>
      </c>
      <c r="F6582" s="4">
        <v>240</v>
      </c>
      <c r="G6582" s="14">
        <v>1.3</v>
      </c>
    </row>
    <row r="6583" spans="1:7" x14ac:dyDescent="0.25">
      <c r="A6583" s="3" t="s">
        <v>110</v>
      </c>
      <c r="B6583" s="3">
        <f t="shared" si="102"/>
        <v>2025</v>
      </c>
      <c r="C6583" s="3" t="str" cm="1">
        <f t="array" ref="C6583">_xlfn.IFS(LEFT(A6583,1)="1","1+2 kvartal",LEFT(A6583,1)="2","1+2 kvartal",LEFT(A6583,1)="3","3+4 kvartal",LEFT(A6583,1)="4","3+4 kvartal")</f>
        <v>1+2 kvartal</v>
      </c>
      <c r="D6583" s="3" t="s">
        <v>105</v>
      </c>
      <c r="E6583" s="3" t="s">
        <v>84</v>
      </c>
      <c r="F6583" s="4">
        <v>158</v>
      </c>
      <c r="G6583" s="14">
        <v>1.1000000000000001</v>
      </c>
    </row>
    <row r="6584" spans="1:7" x14ac:dyDescent="0.25">
      <c r="A6584" s="3" t="s">
        <v>110</v>
      </c>
      <c r="B6584" s="3">
        <f t="shared" si="102"/>
        <v>2025</v>
      </c>
      <c r="C6584" s="3" t="str" cm="1">
        <f t="array" ref="C6584">_xlfn.IFS(LEFT(A6584,1)="1","1+2 kvartal",LEFT(A6584,1)="2","1+2 kvartal",LEFT(A6584,1)="3","3+4 kvartal",LEFT(A6584,1)="4","3+4 kvartal")</f>
        <v>1+2 kvartal</v>
      </c>
      <c r="D6584" s="3" t="s">
        <v>105</v>
      </c>
      <c r="E6584" s="3" t="s">
        <v>85</v>
      </c>
      <c r="F6584" s="4">
        <v>148</v>
      </c>
      <c r="G6584" s="14">
        <v>1.2</v>
      </c>
    </row>
    <row r="6585" spans="1:7" x14ac:dyDescent="0.25">
      <c r="A6585" s="3" t="s">
        <v>110</v>
      </c>
      <c r="B6585" s="3">
        <f t="shared" si="102"/>
        <v>2025</v>
      </c>
      <c r="C6585" s="3" t="str" cm="1">
        <f t="array" ref="C6585">_xlfn.IFS(LEFT(A6585,1)="1","1+2 kvartal",LEFT(A6585,1)="2","1+2 kvartal",LEFT(A6585,1)="3","3+4 kvartal",LEFT(A6585,1)="4","3+4 kvartal")</f>
        <v>1+2 kvartal</v>
      </c>
      <c r="D6585" s="3" t="s">
        <v>105</v>
      </c>
      <c r="E6585" s="3" t="s">
        <v>86</v>
      </c>
      <c r="F6585" s="4">
        <v>390</v>
      </c>
      <c r="G6585" s="14">
        <v>1.1000000000000001</v>
      </c>
    </row>
    <row r="6586" spans="1:7" x14ac:dyDescent="0.25">
      <c r="A6586" s="3" t="s">
        <v>110</v>
      </c>
      <c r="B6586" s="3">
        <f t="shared" si="102"/>
        <v>2025</v>
      </c>
      <c r="C6586" s="3" t="str" cm="1">
        <f t="array" ref="C6586">_xlfn.IFS(LEFT(A6586,1)="1","1+2 kvartal",LEFT(A6586,1)="2","1+2 kvartal",LEFT(A6586,1)="3","3+4 kvartal",LEFT(A6586,1)="4","3+4 kvartal")</f>
        <v>1+2 kvartal</v>
      </c>
      <c r="D6586" s="3" t="s">
        <v>105</v>
      </c>
      <c r="E6586" s="3" t="s">
        <v>87</v>
      </c>
      <c r="F6586" s="4">
        <v>313</v>
      </c>
      <c r="G6586" s="14">
        <v>1.2</v>
      </c>
    </row>
    <row r="6587" spans="1:7" x14ac:dyDescent="0.25">
      <c r="A6587" s="3" t="s">
        <v>110</v>
      </c>
      <c r="B6587" s="3">
        <f t="shared" si="102"/>
        <v>2025</v>
      </c>
      <c r="C6587" s="3" t="str" cm="1">
        <f t="array" ref="C6587">_xlfn.IFS(LEFT(A6587,1)="1","1+2 kvartal",LEFT(A6587,1)="2","1+2 kvartal",LEFT(A6587,1)="3","3+4 kvartal",LEFT(A6587,1)="4","3+4 kvartal")</f>
        <v>1+2 kvartal</v>
      </c>
      <c r="D6587" s="3" t="s">
        <v>105</v>
      </c>
      <c r="E6587" s="3" t="s">
        <v>88</v>
      </c>
      <c r="F6587" s="4">
        <v>471</v>
      </c>
      <c r="G6587" s="4">
        <v>1</v>
      </c>
    </row>
    <row r="6588" spans="1:7" x14ac:dyDescent="0.25">
      <c r="A6588" s="3" t="s">
        <v>110</v>
      </c>
      <c r="B6588" s="3">
        <f t="shared" si="102"/>
        <v>2025</v>
      </c>
      <c r="C6588" s="3" t="str" cm="1">
        <f t="array" ref="C6588">_xlfn.IFS(LEFT(A6588,1)="1","1+2 kvartal",LEFT(A6588,1)="2","1+2 kvartal",LEFT(A6588,1)="3","3+4 kvartal",LEFT(A6588,1)="4","3+4 kvartal")</f>
        <v>1+2 kvartal</v>
      </c>
      <c r="D6588" s="3" t="s">
        <v>105</v>
      </c>
      <c r="E6588" s="3" t="s">
        <v>89</v>
      </c>
      <c r="F6588" s="4">
        <v>348</v>
      </c>
      <c r="G6588" s="14">
        <v>1.4</v>
      </c>
    </row>
    <row r="6589" spans="1:7" x14ac:dyDescent="0.25">
      <c r="A6589" s="3" t="s">
        <v>110</v>
      </c>
      <c r="B6589" s="3">
        <f t="shared" si="102"/>
        <v>2025</v>
      </c>
      <c r="C6589" s="3" t="str" cm="1">
        <f t="array" ref="C6589">_xlfn.IFS(LEFT(A6589,1)="1","1+2 kvartal",LEFT(A6589,1)="2","1+2 kvartal",LEFT(A6589,1)="3","3+4 kvartal",LEFT(A6589,1)="4","3+4 kvartal")</f>
        <v>1+2 kvartal</v>
      </c>
      <c r="D6589" s="3" t="s">
        <v>105</v>
      </c>
      <c r="E6589" s="3" t="s">
        <v>90</v>
      </c>
      <c r="F6589" s="4">
        <v>336</v>
      </c>
      <c r="G6589" s="14">
        <v>1.5</v>
      </c>
    </row>
    <row r="6590" spans="1:7" x14ac:dyDescent="0.25">
      <c r="A6590" s="3" t="s">
        <v>110</v>
      </c>
      <c r="B6590" s="3">
        <f t="shared" si="102"/>
        <v>2025</v>
      </c>
      <c r="C6590" s="3" t="str" cm="1">
        <f t="array" ref="C6590">_xlfn.IFS(LEFT(A6590,1)="1","1+2 kvartal",LEFT(A6590,1)="2","1+2 kvartal",LEFT(A6590,1)="3","3+4 kvartal",LEFT(A6590,1)="4","3+4 kvartal")</f>
        <v>1+2 kvartal</v>
      </c>
      <c r="D6590" s="3" t="s">
        <v>105</v>
      </c>
      <c r="E6590" s="3" t="s">
        <v>91</v>
      </c>
      <c r="F6590" s="4">
        <v>306</v>
      </c>
      <c r="G6590" s="14">
        <v>1.1000000000000001</v>
      </c>
    </row>
    <row r="6591" spans="1:7" x14ac:dyDescent="0.25">
      <c r="A6591" s="3" t="s">
        <v>110</v>
      </c>
      <c r="B6591" s="3">
        <f t="shared" si="102"/>
        <v>2025</v>
      </c>
      <c r="C6591" s="3" t="str" cm="1">
        <f t="array" ref="C6591">_xlfn.IFS(LEFT(A6591,1)="1","1+2 kvartal",LEFT(A6591,1)="2","1+2 kvartal",LEFT(A6591,1)="3","3+4 kvartal",LEFT(A6591,1)="4","3+4 kvartal")</f>
        <v>1+2 kvartal</v>
      </c>
      <c r="D6591" s="3" t="s">
        <v>105</v>
      </c>
      <c r="E6591" s="3" t="s">
        <v>92</v>
      </c>
      <c r="F6591" s="4">
        <v>41</v>
      </c>
      <c r="G6591" s="14">
        <v>0.4</v>
      </c>
    </row>
    <row r="6592" spans="1:7" x14ac:dyDescent="0.25">
      <c r="A6592" s="3" t="s">
        <v>110</v>
      </c>
      <c r="B6592" s="3">
        <f t="shared" si="102"/>
        <v>2025</v>
      </c>
      <c r="C6592" s="3" t="str" cm="1">
        <f t="array" ref="C6592">_xlfn.IFS(LEFT(A6592,1)="1","1+2 kvartal",LEFT(A6592,1)="2","1+2 kvartal",LEFT(A6592,1)="3","3+4 kvartal",LEFT(A6592,1)="4","3+4 kvartal")</f>
        <v>1+2 kvartal</v>
      </c>
      <c r="D6592" s="3" t="s">
        <v>105</v>
      </c>
      <c r="E6592" s="3" t="s">
        <v>93</v>
      </c>
      <c r="F6592" s="4">
        <v>329</v>
      </c>
      <c r="G6592" s="14">
        <v>1.1000000000000001</v>
      </c>
    </row>
    <row r="6593" spans="1:7" x14ac:dyDescent="0.25">
      <c r="A6593" s="3" t="s">
        <v>110</v>
      </c>
      <c r="B6593" s="3">
        <f t="shared" si="102"/>
        <v>2025</v>
      </c>
      <c r="C6593" s="3" t="str" cm="1">
        <f t="array" ref="C6593">_xlfn.IFS(LEFT(A6593,1)="1","1+2 kvartal",LEFT(A6593,1)="2","1+2 kvartal",LEFT(A6593,1)="3","3+4 kvartal",LEFT(A6593,1)="4","3+4 kvartal")</f>
        <v>1+2 kvartal</v>
      </c>
      <c r="D6593" s="3" t="s">
        <v>105</v>
      </c>
      <c r="E6593" s="3" t="s">
        <v>94</v>
      </c>
      <c r="F6593" s="4">
        <v>279</v>
      </c>
      <c r="G6593" s="14">
        <v>1.1000000000000001</v>
      </c>
    </row>
    <row r="6594" spans="1:7" x14ac:dyDescent="0.25">
      <c r="A6594" s="3" t="s">
        <v>110</v>
      </c>
      <c r="B6594" s="3">
        <f t="shared" si="102"/>
        <v>2025</v>
      </c>
      <c r="C6594" s="3" t="str" cm="1">
        <f t="array" ref="C6594">_xlfn.IFS(LEFT(A6594,1)="1","1+2 kvartal",LEFT(A6594,1)="2","1+2 kvartal",LEFT(A6594,1)="3","3+4 kvartal",LEFT(A6594,1)="4","3+4 kvartal")</f>
        <v>1+2 kvartal</v>
      </c>
      <c r="D6594" s="3" t="s">
        <v>105</v>
      </c>
      <c r="E6594" s="3" t="s">
        <v>95</v>
      </c>
      <c r="F6594" s="4">
        <v>527</v>
      </c>
      <c r="G6594" s="14">
        <v>0.7</v>
      </c>
    </row>
    <row r="6595" spans="1:7" x14ac:dyDescent="0.25">
      <c r="A6595" s="3" t="s">
        <v>110</v>
      </c>
      <c r="B6595" s="3">
        <f t="shared" si="102"/>
        <v>2025</v>
      </c>
      <c r="C6595" s="3" t="str" cm="1">
        <f t="array" ref="C6595">_xlfn.IFS(LEFT(A6595,1)="1","1+2 kvartal",LEFT(A6595,1)="2","1+2 kvartal",LEFT(A6595,1)="3","3+4 kvartal",LEFT(A6595,1)="4","3+4 kvartal")</f>
        <v>1+2 kvartal</v>
      </c>
      <c r="D6595" s="3" t="s">
        <v>105</v>
      </c>
      <c r="E6595" s="3" t="s">
        <v>96</v>
      </c>
      <c r="F6595" s="4">
        <v>274</v>
      </c>
      <c r="G6595" s="14">
        <v>1.3</v>
      </c>
    </row>
    <row r="6596" spans="1:7" x14ac:dyDescent="0.25">
      <c r="A6596" s="3" t="s">
        <v>110</v>
      </c>
      <c r="B6596" s="3">
        <f t="shared" ref="B6596:B6659" si="103">VALUE(RIGHT(A6596,4))</f>
        <v>2025</v>
      </c>
      <c r="C6596" s="3" t="str" cm="1">
        <f t="array" ref="C6596">_xlfn.IFS(LEFT(A6596,1)="1","1+2 kvartal",LEFT(A6596,1)="2","1+2 kvartal",LEFT(A6596,1)="3","3+4 kvartal",LEFT(A6596,1)="4","3+4 kvartal")</f>
        <v>1+2 kvartal</v>
      </c>
      <c r="D6596" s="3" t="s">
        <v>105</v>
      </c>
      <c r="E6596" s="3" t="s">
        <v>97</v>
      </c>
      <c r="F6596" s="4">
        <v>485</v>
      </c>
      <c r="G6596" s="14">
        <v>0.8</v>
      </c>
    </row>
    <row r="6597" spans="1:7" x14ac:dyDescent="0.25">
      <c r="A6597" s="3" t="s">
        <v>110</v>
      </c>
      <c r="B6597" s="3">
        <f t="shared" si="103"/>
        <v>2025</v>
      </c>
      <c r="C6597" s="3" t="str" cm="1">
        <f t="array" ref="C6597">_xlfn.IFS(LEFT(A6597,1)="1","1+2 kvartal",LEFT(A6597,1)="2","1+2 kvartal",LEFT(A6597,1)="3","3+4 kvartal",LEFT(A6597,1)="4","3+4 kvartal")</f>
        <v>1+2 kvartal</v>
      </c>
      <c r="D6597" s="3" t="s">
        <v>105</v>
      </c>
      <c r="E6597" s="3" t="s">
        <v>98</v>
      </c>
      <c r="F6597" s="4">
        <v>400</v>
      </c>
      <c r="G6597" s="14">
        <v>1.5</v>
      </c>
    </row>
    <row r="6598" spans="1:7" x14ac:dyDescent="0.25">
      <c r="A6598" s="3" t="s">
        <v>110</v>
      </c>
      <c r="B6598" s="3">
        <f t="shared" si="103"/>
        <v>2025</v>
      </c>
      <c r="C6598" s="3" t="str" cm="1">
        <f t="array" ref="C6598">_xlfn.IFS(LEFT(A6598,1)="1","1+2 kvartal",LEFT(A6598,1)="2","1+2 kvartal",LEFT(A6598,1)="3","3+4 kvartal",LEFT(A6598,1)="4","3+4 kvartal")</f>
        <v>1+2 kvartal</v>
      </c>
      <c r="D6598" s="3" t="s">
        <v>105</v>
      </c>
      <c r="E6598" s="3" t="s">
        <v>99</v>
      </c>
      <c r="F6598" s="4">
        <v>47</v>
      </c>
      <c r="G6598" s="14">
        <v>1.5</v>
      </c>
    </row>
    <row r="6599" spans="1:7" x14ac:dyDescent="0.25">
      <c r="A6599" s="3" t="s">
        <v>110</v>
      </c>
      <c r="B6599" s="3">
        <f t="shared" si="103"/>
        <v>2025</v>
      </c>
      <c r="C6599" s="3" t="str" cm="1">
        <f t="array" ref="C6599">_xlfn.IFS(LEFT(A6599,1)="1","1+2 kvartal",LEFT(A6599,1)="2","1+2 kvartal",LEFT(A6599,1)="3","3+4 kvartal",LEFT(A6599,1)="4","3+4 kvartal")</f>
        <v>1+2 kvartal</v>
      </c>
      <c r="D6599" s="3" t="s">
        <v>105</v>
      </c>
      <c r="E6599" s="3" t="s">
        <v>100</v>
      </c>
      <c r="F6599" s="4">
        <v>365</v>
      </c>
      <c r="G6599" s="4">
        <v>1</v>
      </c>
    </row>
    <row r="6600" spans="1:7" x14ac:dyDescent="0.25">
      <c r="A6600" s="3" t="s">
        <v>110</v>
      </c>
      <c r="B6600" s="3">
        <f t="shared" si="103"/>
        <v>2025</v>
      </c>
      <c r="C6600" s="3" t="str" cm="1">
        <f t="array" ref="C6600">_xlfn.IFS(LEFT(A6600,1)="1","1+2 kvartal",LEFT(A6600,1)="2","1+2 kvartal",LEFT(A6600,1)="3","3+4 kvartal",LEFT(A6600,1)="4","3+4 kvartal")</f>
        <v>1+2 kvartal</v>
      </c>
      <c r="D6600" s="3" t="s">
        <v>105</v>
      </c>
      <c r="E6600" s="3" t="s">
        <v>101</v>
      </c>
      <c r="F6600" s="4">
        <v>917</v>
      </c>
      <c r="G6600" s="14">
        <v>0.6</v>
      </c>
    </row>
    <row r="6601" spans="1:7" x14ac:dyDescent="0.25">
      <c r="A6601" s="3" t="s">
        <v>110</v>
      </c>
      <c r="B6601" s="3">
        <f t="shared" si="103"/>
        <v>2025</v>
      </c>
      <c r="C6601" s="3" t="str" cm="1">
        <f t="array" ref="C6601">_xlfn.IFS(LEFT(A6601,1)="1","1+2 kvartal",LEFT(A6601,1)="2","1+2 kvartal",LEFT(A6601,1)="3","3+4 kvartal",LEFT(A6601,1)="4","3+4 kvartal")</f>
        <v>1+2 kvartal</v>
      </c>
      <c r="D6601" s="3" t="s">
        <v>105</v>
      </c>
      <c r="E6601" s="3" t="s">
        <v>102</v>
      </c>
      <c r="F6601" s="4">
        <v>978</v>
      </c>
      <c r="G6601" s="14">
        <v>0.4</v>
      </c>
    </row>
    <row r="6602" spans="1:7" x14ac:dyDescent="0.25">
      <c r="A6602" s="3" t="s">
        <v>110</v>
      </c>
      <c r="B6602" s="3">
        <f t="shared" si="103"/>
        <v>2025</v>
      </c>
      <c r="C6602" s="3" t="str" cm="1">
        <f t="array" ref="C6602">_xlfn.IFS(LEFT(A6602,1)="1","1+2 kvartal",LEFT(A6602,1)="2","1+2 kvartal",LEFT(A6602,1)="3","3+4 kvartal",LEFT(A6602,1)="4","3+4 kvartal")</f>
        <v>1+2 kvartal</v>
      </c>
      <c r="D6602" s="3" t="s">
        <v>105</v>
      </c>
      <c r="E6602" s="3" t="s">
        <v>103</v>
      </c>
      <c r="F6602" s="4">
        <v>231</v>
      </c>
      <c r="G6602" s="5"/>
    </row>
    <row r="6603" spans="1:7" x14ac:dyDescent="0.25">
      <c r="A6603" s="3" t="s">
        <v>193</v>
      </c>
      <c r="B6603" s="3">
        <f t="shared" si="103"/>
        <v>2025</v>
      </c>
      <c r="C6603" s="3" t="str" cm="1">
        <f t="array" ref="C6603">_xlfn.IFS(LEFT(A6603,1)="1","1+2 kvartal",LEFT(A6603,1)="2","1+2 kvartal",LEFT(A6603,1)="3","3+4 kvartal",LEFT(A6603,1)="4","3+4 kvartal")</f>
        <v>3+4 kvartal</v>
      </c>
      <c r="D6603" s="3" t="s">
        <v>3</v>
      </c>
      <c r="E6603" s="3" t="s">
        <v>4</v>
      </c>
      <c r="F6603" s="4">
        <v>711330</v>
      </c>
      <c r="G6603" s="14">
        <v>18.3</v>
      </c>
    </row>
    <row r="6604" spans="1:7" x14ac:dyDescent="0.25">
      <c r="A6604" s="3" t="s">
        <v>193</v>
      </c>
      <c r="B6604" s="3">
        <f t="shared" si="103"/>
        <v>2025</v>
      </c>
      <c r="C6604" s="3" t="str" cm="1">
        <f t="array" ref="C6604">_xlfn.IFS(LEFT(A6604,1)="1","1+2 kvartal",LEFT(A6604,1)="2","1+2 kvartal",LEFT(A6604,1)="3","3+4 kvartal",LEFT(A6604,1)="4","3+4 kvartal")</f>
        <v>3+4 kvartal</v>
      </c>
      <c r="D6604" s="3" t="s">
        <v>3</v>
      </c>
      <c r="E6604" s="3" t="s">
        <v>5</v>
      </c>
      <c r="F6604" s="4">
        <v>3576</v>
      </c>
      <c r="G6604" s="14">
        <v>19.600000000000001</v>
      </c>
    </row>
    <row r="6605" spans="1:7" x14ac:dyDescent="0.25">
      <c r="A6605" s="3" t="s">
        <v>193</v>
      </c>
      <c r="B6605" s="3">
        <f t="shared" si="103"/>
        <v>2025</v>
      </c>
      <c r="C6605" s="3" t="str" cm="1">
        <f t="array" ref="C6605">_xlfn.IFS(LEFT(A6605,1)="1","1+2 kvartal",LEFT(A6605,1)="2","1+2 kvartal",LEFT(A6605,1)="3","3+4 kvartal",LEFT(A6605,1)="4","3+4 kvartal")</f>
        <v>3+4 kvartal</v>
      </c>
      <c r="D6605" s="3" t="s">
        <v>3</v>
      </c>
      <c r="E6605" s="3" t="s">
        <v>6</v>
      </c>
      <c r="F6605" s="4">
        <v>1673</v>
      </c>
      <c r="G6605" s="14">
        <v>10.7</v>
      </c>
    </row>
    <row r="6606" spans="1:7" x14ac:dyDescent="0.25">
      <c r="A6606" s="3" t="s">
        <v>193</v>
      </c>
      <c r="B6606" s="3">
        <f t="shared" si="103"/>
        <v>2025</v>
      </c>
      <c r="C6606" s="3" t="str" cm="1">
        <f t="array" ref="C6606">_xlfn.IFS(LEFT(A6606,1)="1","1+2 kvartal",LEFT(A6606,1)="2","1+2 kvartal",LEFT(A6606,1)="3","3+4 kvartal",LEFT(A6606,1)="4","3+4 kvartal")</f>
        <v>3+4 kvartal</v>
      </c>
      <c r="D6606" s="3" t="s">
        <v>3</v>
      </c>
      <c r="E6606" s="3" t="s">
        <v>7</v>
      </c>
      <c r="F6606" s="4">
        <v>5819</v>
      </c>
      <c r="G6606" s="14">
        <v>23.5</v>
      </c>
    </row>
    <row r="6607" spans="1:7" x14ac:dyDescent="0.25">
      <c r="A6607" s="3" t="s">
        <v>193</v>
      </c>
      <c r="B6607" s="3">
        <f t="shared" si="103"/>
        <v>2025</v>
      </c>
      <c r="C6607" s="3" t="str" cm="1">
        <f t="array" ref="C6607">_xlfn.IFS(LEFT(A6607,1)="1","1+2 kvartal",LEFT(A6607,1)="2","1+2 kvartal",LEFT(A6607,1)="3","3+4 kvartal",LEFT(A6607,1)="4","3+4 kvartal")</f>
        <v>3+4 kvartal</v>
      </c>
      <c r="D6607" s="3" t="s">
        <v>3</v>
      </c>
      <c r="E6607" s="3" t="s">
        <v>8</v>
      </c>
      <c r="F6607" s="4">
        <v>6073</v>
      </c>
      <c r="G6607" s="14">
        <v>17.899999999999999</v>
      </c>
    </row>
    <row r="6608" spans="1:7" x14ac:dyDescent="0.25">
      <c r="A6608" s="3" t="s">
        <v>193</v>
      </c>
      <c r="B6608" s="3">
        <f t="shared" si="103"/>
        <v>2025</v>
      </c>
      <c r="C6608" s="3" t="str" cm="1">
        <f t="array" ref="C6608">_xlfn.IFS(LEFT(A6608,1)="1","1+2 kvartal",LEFT(A6608,1)="2","1+2 kvartal",LEFT(A6608,1)="3","3+4 kvartal",LEFT(A6608,1)="4","3+4 kvartal")</f>
        <v>3+4 kvartal</v>
      </c>
      <c r="D6608" s="3" t="s">
        <v>3</v>
      </c>
      <c r="E6608" s="3" t="s">
        <v>9</v>
      </c>
      <c r="F6608" s="4">
        <v>3483</v>
      </c>
      <c r="G6608" s="14">
        <v>20.5</v>
      </c>
    </row>
    <row r="6609" spans="1:7" x14ac:dyDescent="0.25">
      <c r="A6609" s="3" t="s">
        <v>193</v>
      </c>
      <c r="B6609" s="3">
        <f t="shared" si="103"/>
        <v>2025</v>
      </c>
      <c r="C6609" s="3" t="str" cm="1">
        <f t="array" ref="C6609">_xlfn.IFS(LEFT(A6609,1)="1","1+2 kvartal",LEFT(A6609,1)="2","1+2 kvartal",LEFT(A6609,1)="3","3+4 kvartal",LEFT(A6609,1)="4","3+4 kvartal")</f>
        <v>3+4 kvartal</v>
      </c>
      <c r="D6609" s="3" t="s">
        <v>3</v>
      </c>
      <c r="E6609" s="3" t="s">
        <v>10</v>
      </c>
      <c r="F6609" s="4">
        <v>5753</v>
      </c>
      <c r="G6609" s="14">
        <v>25.7</v>
      </c>
    </row>
    <row r="6610" spans="1:7" x14ac:dyDescent="0.25">
      <c r="A6610" s="3" t="s">
        <v>193</v>
      </c>
      <c r="B6610" s="3">
        <f t="shared" si="103"/>
        <v>2025</v>
      </c>
      <c r="C6610" s="3" t="str" cm="1">
        <f t="array" ref="C6610">_xlfn.IFS(LEFT(A6610,1)="1","1+2 kvartal",LEFT(A6610,1)="2","1+2 kvartal",LEFT(A6610,1)="3","3+4 kvartal",LEFT(A6610,1)="4","3+4 kvartal")</f>
        <v>3+4 kvartal</v>
      </c>
      <c r="D6610" s="3" t="s">
        <v>3</v>
      </c>
      <c r="E6610" s="3" t="s">
        <v>11</v>
      </c>
      <c r="F6610" s="4">
        <v>4906</v>
      </c>
      <c r="G6610" s="14">
        <v>18.3</v>
      </c>
    </row>
    <row r="6611" spans="1:7" x14ac:dyDescent="0.25">
      <c r="A6611" s="3" t="s">
        <v>193</v>
      </c>
      <c r="B6611" s="3">
        <f t="shared" si="103"/>
        <v>2025</v>
      </c>
      <c r="C6611" s="3" t="str" cm="1">
        <f t="array" ref="C6611">_xlfn.IFS(LEFT(A6611,1)="1","1+2 kvartal",LEFT(A6611,1)="2","1+2 kvartal",LEFT(A6611,1)="3","3+4 kvartal",LEFT(A6611,1)="4","3+4 kvartal")</f>
        <v>3+4 kvartal</v>
      </c>
      <c r="D6611" s="3" t="s">
        <v>3</v>
      </c>
      <c r="E6611" s="3" t="s">
        <v>12</v>
      </c>
      <c r="F6611" s="4">
        <v>4863</v>
      </c>
      <c r="G6611" s="14">
        <v>21.8</v>
      </c>
    </row>
    <row r="6612" spans="1:7" x14ac:dyDescent="0.25">
      <c r="A6612" s="3" t="s">
        <v>193</v>
      </c>
      <c r="B6612" s="3">
        <f t="shared" si="103"/>
        <v>2025</v>
      </c>
      <c r="C6612" s="3" t="str" cm="1">
        <f t="array" ref="C6612">_xlfn.IFS(LEFT(A6612,1)="1","1+2 kvartal",LEFT(A6612,1)="2","1+2 kvartal",LEFT(A6612,1)="3","3+4 kvartal",LEFT(A6612,1)="4","3+4 kvartal")</f>
        <v>3+4 kvartal</v>
      </c>
      <c r="D6612" s="3" t="s">
        <v>3</v>
      </c>
      <c r="E6612" s="3" t="s">
        <v>13</v>
      </c>
      <c r="F6612" s="4">
        <v>884</v>
      </c>
      <c r="G6612" s="14">
        <v>10.8</v>
      </c>
    </row>
    <row r="6613" spans="1:7" x14ac:dyDescent="0.25">
      <c r="A6613" s="3" t="s">
        <v>193</v>
      </c>
      <c r="B6613" s="3">
        <f t="shared" si="103"/>
        <v>2025</v>
      </c>
      <c r="C6613" s="3" t="str" cm="1">
        <f t="array" ref="C6613">_xlfn.IFS(LEFT(A6613,1)="1","1+2 kvartal",LEFT(A6613,1)="2","1+2 kvartal",LEFT(A6613,1)="3","3+4 kvartal",LEFT(A6613,1)="4","3+4 kvartal")</f>
        <v>3+4 kvartal</v>
      </c>
      <c r="D6613" s="3" t="s">
        <v>3</v>
      </c>
      <c r="E6613" s="3" t="s">
        <v>14</v>
      </c>
      <c r="F6613" s="4">
        <v>3459</v>
      </c>
      <c r="G6613" s="14">
        <v>12.1</v>
      </c>
    </row>
    <row r="6614" spans="1:7" x14ac:dyDescent="0.25">
      <c r="A6614" s="3" t="s">
        <v>193</v>
      </c>
      <c r="B6614" s="3">
        <f t="shared" si="103"/>
        <v>2025</v>
      </c>
      <c r="C6614" s="3" t="str" cm="1">
        <f t="array" ref="C6614">_xlfn.IFS(LEFT(A6614,1)="1","1+2 kvartal",LEFT(A6614,1)="2","1+2 kvartal",LEFT(A6614,1)="3","3+4 kvartal",LEFT(A6614,1)="4","3+4 kvartal")</f>
        <v>3+4 kvartal</v>
      </c>
      <c r="D6614" s="3" t="s">
        <v>3</v>
      </c>
      <c r="E6614" s="3" t="s">
        <v>15</v>
      </c>
      <c r="F6614" s="4">
        <v>15517</v>
      </c>
      <c r="G6614" s="14">
        <v>21.4</v>
      </c>
    </row>
    <row r="6615" spans="1:7" x14ac:dyDescent="0.25">
      <c r="A6615" s="3" t="s">
        <v>193</v>
      </c>
      <c r="B6615" s="3">
        <f t="shared" si="103"/>
        <v>2025</v>
      </c>
      <c r="C6615" s="3" t="str" cm="1">
        <f t="array" ref="C6615">_xlfn.IFS(LEFT(A6615,1)="1","1+2 kvartal",LEFT(A6615,1)="2","1+2 kvartal",LEFT(A6615,1)="3","3+4 kvartal",LEFT(A6615,1)="4","3+4 kvartal")</f>
        <v>3+4 kvartal</v>
      </c>
      <c r="D6615" s="3" t="s">
        <v>3</v>
      </c>
      <c r="E6615" s="3" t="s">
        <v>16</v>
      </c>
      <c r="F6615" s="4">
        <v>284</v>
      </c>
      <c r="G6615" s="14">
        <v>17.399999999999999</v>
      </c>
    </row>
    <row r="6616" spans="1:7" x14ac:dyDescent="0.25">
      <c r="A6616" s="3" t="s">
        <v>193</v>
      </c>
      <c r="B6616" s="3">
        <f t="shared" si="103"/>
        <v>2025</v>
      </c>
      <c r="C6616" s="3" t="str" cm="1">
        <f t="array" ref="C6616">_xlfn.IFS(LEFT(A6616,1)="1","1+2 kvartal",LEFT(A6616,1)="2","1+2 kvartal",LEFT(A6616,1)="3","3+4 kvartal",LEFT(A6616,1)="4","3+4 kvartal")</f>
        <v>3+4 kvartal</v>
      </c>
      <c r="D6616" s="3" t="s">
        <v>3</v>
      </c>
      <c r="E6616" s="3" t="s">
        <v>17</v>
      </c>
      <c r="F6616" s="4">
        <v>5007</v>
      </c>
      <c r="G6616" s="14">
        <v>16.399999999999999</v>
      </c>
    </row>
    <row r="6617" spans="1:7" x14ac:dyDescent="0.25">
      <c r="A6617" s="3" t="s">
        <v>193</v>
      </c>
      <c r="B6617" s="3">
        <f t="shared" si="103"/>
        <v>2025</v>
      </c>
      <c r="C6617" s="3" t="str" cm="1">
        <f t="array" ref="C6617">_xlfn.IFS(LEFT(A6617,1)="1","1+2 kvartal",LEFT(A6617,1)="2","1+2 kvartal",LEFT(A6617,1)="3","3+4 kvartal",LEFT(A6617,1)="4","3+4 kvartal")</f>
        <v>3+4 kvartal</v>
      </c>
      <c r="D6617" s="3" t="s">
        <v>3</v>
      </c>
      <c r="E6617" s="3" t="s">
        <v>18</v>
      </c>
      <c r="F6617" s="4">
        <v>4971</v>
      </c>
      <c r="G6617" s="14">
        <v>20.7</v>
      </c>
    </row>
    <row r="6618" spans="1:7" x14ac:dyDescent="0.25">
      <c r="A6618" s="3" t="s">
        <v>193</v>
      </c>
      <c r="B6618" s="3">
        <f t="shared" si="103"/>
        <v>2025</v>
      </c>
      <c r="C6618" s="3" t="str" cm="1">
        <f t="array" ref="C6618">_xlfn.IFS(LEFT(A6618,1)="1","1+2 kvartal",LEFT(A6618,1)="2","1+2 kvartal",LEFT(A6618,1)="3","3+4 kvartal",LEFT(A6618,1)="4","3+4 kvartal")</f>
        <v>3+4 kvartal</v>
      </c>
      <c r="D6618" s="3" t="s">
        <v>3</v>
      </c>
      <c r="E6618" s="3" t="s">
        <v>19</v>
      </c>
      <c r="F6618" s="4">
        <v>3582</v>
      </c>
      <c r="G6618" s="14">
        <v>14.3</v>
      </c>
    </row>
    <row r="6619" spans="1:7" x14ac:dyDescent="0.25">
      <c r="A6619" s="3" t="s">
        <v>193</v>
      </c>
      <c r="B6619" s="3">
        <f t="shared" si="103"/>
        <v>2025</v>
      </c>
      <c r="C6619" s="3" t="str" cm="1">
        <f t="array" ref="C6619">_xlfn.IFS(LEFT(A6619,1)="1","1+2 kvartal",LEFT(A6619,1)="2","1+2 kvartal",LEFT(A6619,1)="3","3+4 kvartal",LEFT(A6619,1)="4","3+4 kvartal")</f>
        <v>3+4 kvartal</v>
      </c>
      <c r="D6619" s="3" t="s">
        <v>3</v>
      </c>
      <c r="E6619" s="3" t="s">
        <v>20</v>
      </c>
      <c r="F6619" s="4">
        <v>7507</v>
      </c>
      <c r="G6619" s="14">
        <v>22.4</v>
      </c>
    </row>
    <row r="6620" spans="1:7" x14ac:dyDescent="0.25">
      <c r="A6620" s="3" t="s">
        <v>193</v>
      </c>
      <c r="B6620" s="3">
        <f t="shared" si="103"/>
        <v>2025</v>
      </c>
      <c r="C6620" s="3" t="str" cm="1">
        <f t="array" ref="C6620">_xlfn.IFS(LEFT(A6620,1)="1","1+2 kvartal",LEFT(A6620,1)="2","1+2 kvartal",LEFT(A6620,1)="3","3+4 kvartal",LEFT(A6620,1)="4","3+4 kvartal")</f>
        <v>3+4 kvartal</v>
      </c>
      <c r="D6620" s="3" t="s">
        <v>3</v>
      </c>
      <c r="E6620" s="3" t="s">
        <v>21</v>
      </c>
      <c r="F6620" s="4">
        <v>8414</v>
      </c>
      <c r="G6620" s="14">
        <v>11.4</v>
      </c>
    </row>
    <row r="6621" spans="1:7" x14ac:dyDescent="0.25">
      <c r="A6621" s="3" t="s">
        <v>193</v>
      </c>
      <c r="B6621" s="3">
        <f t="shared" si="103"/>
        <v>2025</v>
      </c>
      <c r="C6621" s="3" t="str" cm="1">
        <f t="array" ref="C6621">_xlfn.IFS(LEFT(A6621,1)="1","1+2 kvartal",LEFT(A6621,1)="2","1+2 kvartal",LEFT(A6621,1)="3","3+4 kvartal",LEFT(A6621,1)="4","3+4 kvartal")</f>
        <v>3+4 kvartal</v>
      </c>
      <c r="D6621" s="3" t="s">
        <v>3</v>
      </c>
      <c r="E6621" s="3" t="s">
        <v>22</v>
      </c>
      <c r="F6621" s="4">
        <v>8667</v>
      </c>
      <c r="G6621" s="14">
        <v>25.2</v>
      </c>
    </row>
    <row r="6622" spans="1:7" x14ac:dyDescent="0.25">
      <c r="A6622" s="3" t="s">
        <v>193</v>
      </c>
      <c r="B6622" s="3">
        <f t="shared" si="103"/>
        <v>2025</v>
      </c>
      <c r="C6622" s="3" t="str" cm="1">
        <f t="array" ref="C6622">_xlfn.IFS(LEFT(A6622,1)="1","1+2 kvartal",LEFT(A6622,1)="2","1+2 kvartal",LEFT(A6622,1)="3","3+4 kvartal",LEFT(A6622,1)="4","3+4 kvartal")</f>
        <v>3+4 kvartal</v>
      </c>
      <c r="D6622" s="3" t="s">
        <v>3</v>
      </c>
      <c r="E6622" s="3" t="s">
        <v>23</v>
      </c>
      <c r="F6622" s="4">
        <v>5157</v>
      </c>
      <c r="G6622" s="14">
        <v>17.8</v>
      </c>
    </row>
    <row r="6623" spans="1:7" x14ac:dyDescent="0.25">
      <c r="A6623" s="3" t="s">
        <v>193</v>
      </c>
      <c r="B6623" s="3">
        <f t="shared" si="103"/>
        <v>2025</v>
      </c>
      <c r="C6623" s="3" t="str" cm="1">
        <f t="array" ref="C6623">_xlfn.IFS(LEFT(A6623,1)="1","1+2 kvartal",LEFT(A6623,1)="2","1+2 kvartal",LEFT(A6623,1)="3","3+4 kvartal",LEFT(A6623,1)="4","3+4 kvartal")</f>
        <v>3+4 kvartal</v>
      </c>
      <c r="D6623" s="3" t="s">
        <v>3</v>
      </c>
      <c r="E6623" s="3" t="s">
        <v>24</v>
      </c>
      <c r="F6623" s="4">
        <v>3108</v>
      </c>
      <c r="G6623" s="14">
        <v>12.4</v>
      </c>
    </row>
    <row r="6624" spans="1:7" x14ac:dyDescent="0.25">
      <c r="A6624" s="3" t="s">
        <v>193</v>
      </c>
      <c r="B6624" s="3">
        <f t="shared" si="103"/>
        <v>2025</v>
      </c>
      <c r="C6624" s="3" t="str" cm="1">
        <f t="array" ref="C6624">_xlfn.IFS(LEFT(A6624,1)="1","1+2 kvartal",LEFT(A6624,1)="2","1+2 kvartal",LEFT(A6624,1)="3","3+4 kvartal",LEFT(A6624,1)="4","3+4 kvartal")</f>
        <v>3+4 kvartal</v>
      </c>
      <c r="D6624" s="3" t="s">
        <v>3</v>
      </c>
      <c r="E6624" s="3" t="s">
        <v>25</v>
      </c>
      <c r="F6624" s="4">
        <v>7351</v>
      </c>
      <c r="G6624" s="14">
        <v>23.3</v>
      </c>
    </row>
    <row r="6625" spans="1:7" x14ac:dyDescent="0.25">
      <c r="A6625" s="3" t="s">
        <v>193</v>
      </c>
      <c r="B6625" s="3">
        <f t="shared" si="103"/>
        <v>2025</v>
      </c>
      <c r="C6625" s="3" t="str" cm="1">
        <f t="array" ref="C6625">_xlfn.IFS(LEFT(A6625,1)="1","1+2 kvartal",LEFT(A6625,1)="2","1+2 kvartal",LEFT(A6625,1)="3","3+4 kvartal",LEFT(A6625,1)="4","3+4 kvartal")</f>
        <v>3+4 kvartal</v>
      </c>
      <c r="D6625" s="3" t="s">
        <v>3</v>
      </c>
      <c r="E6625" s="3" t="s">
        <v>26</v>
      </c>
      <c r="F6625" s="4">
        <v>4311</v>
      </c>
      <c r="G6625" s="14">
        <v>9.3000000000000007</v>
      </c>
    </row>
    <row r="6626" spans="1:7" x14ac:dyDescent="0.25">
      <c r="A6626" s="3" t="s">
        <v>193</v>
      </c>
      <c r="B6626" s="3">
        <f t="shared" si="103"/>
        <v>2025</v>
      </c>
      <c r="C6626" s="3" t="str" cm="1">
        <f t="array" ref="C6626">_xlfn.IFS(LEFT(A6626,1)="1","1+2 kvartal",LEFT(A6626,1)="2","1+2 kvartal",LEFT(A6626,1)="3","3+4 kvartal",LEFT(A6626,1)="4","3+4 kvartal")</f>
        <v>3+4 kvartal</v>
      </c>
      <c r="D6626" s="3" t="s">
        <v>3</v>
      </c>
      <c r="E6626" s="3" t="s">
        <v>27</v>
      </c>
      <c r="F6626" s="4">
        <v>6430</v>
      </c>
      <c r="G6626" s="14">
        <v>13.8</v>
      </c>
    </row>
    <row r="6627" spans="1:7" x14ac:dyDescent="0.25">
      <c r="A6627" s="3" t="s">
        <v>193</v>
      </c>
      <c r="B6627" s="3">
        <f t="shared" si="103"/>
        <v>2025</v>
      </c>
      <c r="C6627" s="3" t="str" cm="1">
        <f t="array" ref="C6627">_xlfn.IFS(LEFT(A6627,1)="1","1+2 kvartal",LEFT(A6627,1)="2","1+2 kvartal",LEFT(A6627,1)="3","3+4 kvartal",LEFT(A6627,1)="4","3+4 kvartal")</f>
        <v>3+4 kvartal</v>
      </c>
      <c r="D6627" s="3" t="s">
        <v>3</v>
      </c>
      <c r="E6627" s="3" t="s">
        <v>28</v>
      </c>
      <c r="F6627" s="4">
        <v>2658</v>
      </c>
      <c r="G6627" s="4">
        <v>16</v>
      </c>
    </row>
    <row r="6628" spans="1:7" x14ac:dyDescent="0.25">
      <c r="A6628" s="3" t="s">
        <v>193</v>
      </c>
      <c r="B6628" s="3">
        <f t="shared" si="103"/>
        <v>2025</v>
      </c>
      <c r="C6628" s="3" t="str" cm="1">
        <f t="array" ref="C6628">_xlfn.IFS(LEFT(A6628,1)="1","1+2 kvartal",LEFT(A6628,1)="2","1+2 kvartal",LEFT(A6628,1)="3","3+4 kvartal",LEFT(A6628,1)="4","3+4 kvartal")</f>
        <v>3+4 kvartal</v>
      </c>
      <c r="D6628" s="3" t="s">
        <v>3</v>
      </c>
      <c r="E6628" s="3" t="s">
        <v>29</v>
      </c>
      <c r="F6628" s="4">
        <v>5059</v>
      </c>
      <c r="G6628" s="14">
        <v>15.2</v>
      </c>
    </row>
    <row r="6629" spans="1:7" x14ac:dyDescent="0.25">
      <c r="A6629" s="3" t="s">
        <v>193</v>
      </c>
      <c r="B6629" s="3">
        <f t="shared" si="103"/>
        <v>2025</v>
      </c>
      <c r="C6629" s="3" t="str" cm="1">
        <f t="array" ref="C6629">_xlfn.IFS(LEFT(A6629,1)="1","1+2 kvartal",LEFT(A6629,1)="2","1+2 kvartal",LEFT(A6629,1)="3","3+4 kvartal",LEFT(A6629,1)="4","3+4 kvartal")</f>
        <v>3+4 kvartal</v>
      </c>
      <c r="D6629" s="3" t="s">
        <v>3</v>
      </c>
      <c r="E6629" s="3" t="s">
        <v>30</v>
      </c>
      <c r="F6629" s="4">
        <v>4389</v>
      </c>
      <c r="G6629" s="14">
        <v>17.8</v>
      </c>
    </row>
    <row r="6630" spans="1:7" x14ac:dyDescent="0.25">
      <c r="A6630" s="3" t="s">
        <v>193</v>
      </c>
      <c r="B6630" s="3">
        <f t="shared" si="103"/>
        <v>2025</v>
      </c>
      <c r="C6630" s="3" t="str" cm="1">
        <f t="array" ref="C6630">_xlfn.IFS(LEFT(A6630,1)="1","1+2 kvartal",LEFT(A6630,1)="2","1+2 kvartal",LEFT(A6630,1)="3","3+4 kvartal",LEFT(A6630,1)="4","3+4 kvartal")</f>
        <v>3+4 kvartal</v>
      </c>
      <c r="D6630" s="3" t="s">
        <v>3</v>
      </c>
      <c r="E6630" s="3" t="s">
        <v>31</v>
      </c>
      <c r="F6630" s="4">
        <v>9301</v>
      </c>
      <c r="G6630" s="14">
        <v>26.1</v>
      </c>
    </row>
    <row r="6631" spans="1:7" x14ac:dyDescent="0.25">
      <c r="A6631" s="3" t="s">
        <v>193</v>
      </c>
      <c r="B6631" s="3">
        <f t="shared" si="103"/>
        <v>2025</v>
      </c>
      <c r="C6631" s="3" t="str" cm="1">
        <f t="array" ref="C6631">_xlfn.IFS(LEFT(A6631,1)="1","1+2 kvartal",LEFT(A6631,1)="2","1+2 kvartal",LEFT(A6631,1)="3","3+4 kvartal",LEFT(A6631,1)="4","3+4 kvartal")</f>
        <v>3+4 kvartal</v>
      </c>
      <c r="D6631" s="3" t="s">
        <v>3</v>
      </c>
      <c r="E6631" s="3" t="s">
        <v>32</v>
      </c>
      <c r="F6631" s="4">
        <v>8046</v>
      </c>
      <c r="G6631" s="14">
        <v>23.5</v>
      </c>
    </row>
    <row r="6632" spans="1:7" x14ac:dyDescent="0.25">
      <c r="A6632" s="3" t="s">
        <v>193</v>
      </c>
      <c r="B6632" s="3">
        <f t="shared" si="103"/>
        <v>2025</v>
      </c>
      <c r="C6632" s="3" t="str" cm="1">
        <f t="array" ref="C6632">_xlfn.IFS(LEFT(A6632,1)="1","1+2 kvartal",LEFT(A6632,1)="2","1+2 kvartal",LEFT(A6632,1)="3","3+4 kvartal",LEFT(A6632,1)="4","3+4 kvartal")</f>
        <v>3+4 kvartal</v>
      </c>
      <c r="D6632" s="3" t="s">
        <v>3</v>
      </c>
      <c r="E6632" s="3" t="s">
        <v>33</v>
      </c>
      <c r="F6632" s="4">
        <v>3999</v>
      </c>
      <c r="G6632" s="14">
        <v>21.1</v>
      </c>
    </row>
    <row r="6633" spans="1:7" x14ac:dyDescent="0.25">
      <c r="A6633" s="3" t="s">
        <v>193</v>
      </c>
      <c r="B6633" s="3">
        <f t="shared" si="103"/>
        <v>2025</v>
      </c>
      <c r="C6633" s="3" t="str" cm="1">
        <f t="array" ref="C6633">_xlfn.IFS(LEFT(A6633,1)="1","1+2 kvartal",LEFT(A6633,1)="2","1+2 kvartal",LEFT(A6633,1)="3","3+4 kvartal",LEFT(A6633,1)="4","3+4 kvartal")</f>
        <v>3+4 kvartal</v>
      </c>
      <c r="D6633" s="3" t="s">
        <v>3</v>
      </c>
      <c r="E6633" s="3" t="s">
        <v>34</v>
      </c>
      <c r="F6633" s="4">
        <v>5744</v>
      </c>
      <c r="G6633" s="14">
        <v>18.899999999999999</v>
      </c>
    </row>
    <row r="6634" spans="1:7" x14ac:dyDescent="0.25">
      <c r="A6634" s="3" t="s">
        <v>193</v>
      </c>
      <c r="B6634" s="3">
        <f t="shared" si="103"/>
        <v>2025</v>
      </c>
      <c r="C6634" s="3" t="str" cm="1">
        <f t="array" ref="C6634">_xlfn.IFS(LEFT(A6634,1)="1","1+2 kvartal",LEFT(A6634,1)="2","1+2 kvartal",LEFT(A6634,1)="3","3+4 kvartal",LEFT(A6634,1)="4","3+4 kvartal")</f>
        <v>3+4 kvartal</v>
      </c>
      <c r="D6634" s="3" t="s">
        <v>3</v>
      </c>
      <c r="E6634" s="3" t="s">
        <v>35</v>
      </c>
      <c r="F6634" s="4">
        <v>6799</v>
      </c>
      <c r="G6634" s="14">
        <v>17.600000000000001</v>
      </c>
    </row>
    <row r="6635" spans="1:7" x14ac:dyDescent="0.25">
      <c r="A6635" s="3" t="s">
        <v>193</v>
      </c>
      <c r="B6635" s="3">
        <f t="shared" si="103"/>
        <v>2025</v>
      </c>
      <c r="C6635" s="3" t="str" cm="1">
        <f t="array" ref="C6635">_xlfn.IFS(LEFT(A6635,1)="1","1+2 kvartal",LEFT(A6635,1)="2","1+2 kvartal",LEFT(A6635,1)="3","3+4 kvartal",LEFT(A6635,1)="4","3+4 kvartal")</f>
        <v>3+4 kvartal</v>
      </c>
      <c r="D6635" s="3" t="s">
        <v>3</v>
      </c>
      <c r="E6635" s="3" t="s">
        <v>36</v>
      </c>
      <c r="F6635" s="4">
        <v>3289</v>
      </c>
      <c r="G6635" s="14">
        <v>16.600000000000001</v>
      </c>
    </row>
    <row r="6636" spans="1:7" x14ac:dyDescent="0.25">
      <c r="A6636" s="3" t="s">
        <v>193</v>
      </c>
      <c r="B6636" s="3">
        <f t="shared" si="103"/>
        <v>2025</v>
      </c>
      <c r="C6636" s="3" t="str" cm="1">
        <f t="array" ref="C6636">_xlfn.IFS(LEFT(A6636,1)="1","1+2 kvartal",LEFT(A6636,1)="2","1+2 kvartal",LEFT(A6636,1)="3","3+4 kvartal",LEFT(A6636,1)="4","3+4 kvartal")</f>
        <v>3+4 kvartal</v>
      </c>
      <c r="D6636" s="3" t="s">
        <v>3</v>
      </c>
      <c r="E6636" s="3" t="s">
        <v>37</v>
      </c>
      <c r="F6636" s="4">
        <v>11909</v>
      </c>
      <c r="G6636" s="4">
        <v>21</v>
      </c>
    </row>
    <row r="6637" spans="1:7" x14ac:dyDescent="0.25">
      <c r="A6637" s="3" t="s">
        <v>193</v>
      </c>
      <c r="B6637" s="3">
        <f t="shared" si="103"/>
        <v>2025</v>
      </c>
      <c r="C6637" s="3" t="str" cm="1">
        <f t="array" ref="C6637">_xlfn.IFS(LEFT(A6637,1)="1","1+2 kvartal",LEFT(A6637,1)="2","1+2 kvartal",LEFT(A6637,1)="3","3+4 kvartal",LEFT(A6637,1)="4","3+4 kvartal")</f>
        <v>3+4 kvartal</v>
      </c>
      <c r="D6637" s="3" t="s">
        <v>3</v>
      </c>
      <c r="E6637" s="3" t="s">
        <v>38</v>
      </c>
      <c r="F6637" s="4">
        <v>4863</v>
      </c>
      <c r="G6637" s="14">
        <v>13.7</v>
      </c>
    </row>
    <row r="6638" spans="1:7" x14ac:dyDescent="0.25">
      <c r="A6638" s="3" t="s">
        <v>193</v>
      </c>
      <c r="B6638" s="3">
        <f t="shared" si="103"/>
        <v>2025</v>
      </c>
      <c r="C6638" s="3" t="str" cm="1">
        <f t="array" ref="C6638">_xlfn.IFS(LEFT(A6638,1)="1","1+2 kvartal",LEFT(A6638,1)="2","1+2 kvartal",LEFT(A6638,1)="3","3+4 kvartal",LEFT(A6638,1)="4","3+4 kvartal")</f>
        <v>3+4 kvartal</v>
      </c>
      <c r="D6638" s="3" t="s">
        <v>3</v>
      </c>
      <c r="E6638" s="3" t="s">
        <v>39</v>
      </c>
      <c r="F6638" s="4">
        <v>9212</v>
      </c>
      <c r="G6638" s="4">
        <v>24</v>
      </c>
    </row>
    <row r="6639" spans="1:7" x14ac:dyDescent="0.25">
      <c r="A6639" s="3" t="s">
        <v>193</v>
      </c>
      <c r="B6639" s="3">
        <f t="shared" si="103"/>
        <v>2025</v>
      </c>
      <c r="C6639" s="3" t="str" cm="1">
        <f t="array" ref="C6639">_xlfn.IFS(LEFT(A6639,1)="1","1+2 kvartal",LEFT(A6639,1)="2","1+2 kvartal",LEFT(A6639,1)="3","3+4 kvartal",LEFT(A6639,1)="4","3+4 kvartal")</f>
        <v>3+4 kvartal</v>
      </c>
      <c r="D6639" s="3" t="s">
        <v>3</v>
      </c>
      <c r="E6639" s="3" t="s">
        <v>40</v>
      </c>
      <c r="F6639" s="4">
        <v>9419</v>
      </c>
      <c r="G6639" s="14">
        <v>20.100000000000001</v>
      </c>
    </row>
    <row r="6640" spans="1:7" x14ac:dyDescent="0.25">
      <c r="A6640" s="3" t="s">
        <v>193</v>
      </c>
      <c r="B6640" s="3">
        <f t="shared" si="103"/>
        <v>2025</v>
      </c>
      <c r="C6640" s="3" t="str" cm="1">
        <f t="array" ref="C6640">_xlfn.IFS(LEFT(A6640,1)="1","1+2 kvartal",LEFT(A6640,1)="2","1+2 kvartal",LEFT(A6640,1)="3","3+4 kvartal",LEFT(A6640,1)="4","3+4 kvartal")</f>
        <v>3+4 kvartal</v>
      </c>
      <c r="D6640" s="3" t="s">
        <v>3</v>
      </c>
      <c r="E6640" s="3" t="s">
        <v>41</v>
      </c>
      <c r="F6640" s="4">
        <v>7430</v>
      </c>
      <c r="G6640" s="14">
        <v>20.2</v>
      </c>
    </row>
    <row r="6641" spans="1:7" x14ac:dyDescent="0.25">
      <c r="A6641" s="3" t="s">
        <v>193</v>
      </c>
      <c r="B6641" s="3">
        <f t="shared" si="103"/>
        <v>2025</v>
      </c>
      <c r="C6641" s="3" t="str" cm="1">
        <f t="array" ref="C6641">_xlfn.IFS(LEFT(A6641,1)="1","1+2 kvartal",LEFT(A6641,1)="2","1+2 kvartal",LEFT(A6641,1)="3","3+4 kvartal",LEFT(A6641,1)="4","3+4 kvartal")</f>
        <v>3+4 kvartal</v>
      </c>
      <c r="D6641" s="3" t="s">
        <v>3</v>
      </c>
      <c r="E6641" s="3" t="s">
        <v>42</v>
      </c>
      <c r="F6641" s="4">
        <v>13371</v>
      </c>
      <c r="G6641" s="14">
        <v>21.2</v>
      </c>
    </row>
    <row r="6642" spans="1:7" x14ac:dyDescent="0.25">
      <c r="A6642" s="3" t="s">
        <v>193</v>
      </c>
      <c r="B6642" s="3">
        <f t="shared" si="103"/>
        <v>2025</v>
      </c>
      <c r="C6642" s="3" t="str" cm="1">
        <f t="array" ref="C6642">_xlfn.IFS(LEFT(A6642,1)="1","1+2 kvartal",LEFT(A6642,1)="2","1+2 kvartal",LEFT(A6642,1)="3","3+4 kvartal",LEFT(A6642,1)="4","3+4 kvartal")</f>
        <v>3+4 kvartal</v>
      </c>
      <c r="D6642" s="3" t="s">
        <v>3</v>
      </c>
      <c r="E6642" s="3" t="s">
        <v>43</v>
      </c>
      <c r="F6642" s="4">
        <v>5961</v>
      </c>
      <c r="G6642" s="14">
        <v>17.2</v>
      </c>
    </row>
    <row r="6643" spans="1:7" x14ac:dyDescent="0.25">
      <c r="A6643" s="3" t="s">
        <v>193</v>
      </c>
      <c r="B6643" s="3">
        <f t="shared" si="103"/>
        <v>2025</v>
      </c>
      <c r="C6643" s="3" t="str" cm="1">
        <f t="array" ref="C6643">_xlfn.IFS(LEFT(A6643,1)="1","1+2 kvartal",LEFT(A6643,1)="2","1+2 kvartal",LEFT(A6643,1)="3","3+4 kvartal",LEFT(A6643,1)="4","3+4 kvartal")</f>
        <v>3+4 kvartal</v>
      </c>
      <c r="D6643" s="3" t="s">
        <v>3</v>
      </c>
      <c r="E6643" s="3" t="s">
        <v>44</v>
      </c>
      <c r="F6643" s="4">
        <v>6494</v>
      </c>
      <c r="G6643" s="14">
        <v>16.399999999999999</v>
      </c>
    </row>
    <row r="6644" spans="1:7" x14ac:dyDescent="0.25">
      <c r="A6644" s="3" t="s">
        <v>193</v>
      </c>
      <c r="B6644" s="3">
        <f t="shared" si="103"/>
        <v>2025</v>
      </c>
      <c r="C6644" s="3" t="str" cm="1">
        <f t="array" ref="C6644">_xlfn.IFS(LEFT(A6644,1)="1","1+2 kvartal",LEFT(A6644,1)="2","1+2 kvartal",LEFT(A6644,1)="3","3+4 kvartal",LEFT(A6644,1)="4","3+4 kvartal")</f>
        <v>3+4 kvartal</v>
      </c>
      <c r="D6644" s="3" t="s">
        <v>3</v>
      </c>
      <c r="E6644" s="3" t="s">
        <v>45</v>
      </c>
      <c r="F6644" s="4">
        <v>1500</v>
      </c>
      <c r="G6644" s="14">
        <v>10.6</v>
      </c>
    </row>
    <row r="6645" spans="1:7" x14ac:dyDescent="0.25">
      <c r="A6645" s="3" t="s">
        <v>193</v>
      </c>
      <c r="B6645" s="3">
        <f t="shared" si="103"/>
        <v>2025</v>
      </c>
      <c r="C6645" s="3" t="str" cm="1">
        <f t="array" ref="C6645">_xlfn.IFS(LEFT(A6645,1)="1","1+2 kvartal",LEFT(A6645,1)="2","1+2 kvartal",LEFT(A6645,1)="3","3+4 kvartal",LEFT(A6645,1)="4","3+4 kvartal")</f>
        <v>3+4 kvartal</v>
      </c>
      <c r="D6645" s="3" t="s">
        <v>3</v>
      </c>
      <c r="E6645" s="3" t="s">
        <v>46</v>
      </c>
      <c r="F6645" s="4">
        <v>5443</v>
      </c>
      <c r="G6645" s="14">
        <v>20.2</v>
      </c>
    </row>
    <row r="6646" spans="1:7" x14ac:dyDescent="0.25">
      <c r="A6646" s="3" t="s">
        <v>193</v>
      </c>
      <c r="B6646" s="3">
        <f t="shared" si="103"/>
        <v>2025</v>
      </c>
      <c r="C6646" s="3" t="str" cm="1">
        <f t="array" ref="C6646">_xlfn.IFS(LEFT(A6646,1)="1","1+2 kvartal",LEFT(A6646,1)="2","1+2 kvartal",LEFT(A6646,1)="3","3+4 kvartal",LEFT(A6646,1)="4","3+4 kvartal")</f>
        <v>3+4 kvartal</v>
      </c>
      <c r="D6646" s="3" t="s">
        <v>3</v>
      </c>
      <c r="E6646" s="3" t="s">
        <v>47</v>
      </c>
      <c r="F6646" s="4">
        <v>3257</v>
      </c>
      <c r="G6646" s="4">
        <v>20</v>
      </c>
    </row>
    <row r="6647" spans="1:7" x14ac:dyDescent="0.25">
      <c r="A6647" s="3" t="s">
        <v>193</v>
      </c>
      <c r="B6647" s="3">
        <f t="shared" si="103"/>
        <v>2025</v>
      </c>
      <c r="C6647" s="3" t="str" cm="1">
        <f t="array" ref="C6647">_xlfn.IFS(LEFT(A6647,1)="1","1+2 kvartal",LEFT(A6647,1)="2","1+2 kvartal",LEFT(A6647,1)="3","3+4 kvartal",LEFT(A6647,1)="4","3+4 kvartal")</f>
        <v>3+4 kvartal</v>
      </c>
      <c r="D6647" s="3" t="s">
        <v>3</v>
      </c>
      <c r="E6647" s="3" t="s">
        <v>48</v>
      </c>
      <c r="F6647" s="4">
        <v>5253</v>
      </c>
      <c r="G6647" s="14">
        <v>23.2</v>
      </c>
    </row>
    <row r="6648" spans="1:7" x14ac:dyDescent="0.25">
      <c r="A6648" s="3" t="s">
        <v>193</v>
      </c>
      <c r="B6648" s="3">
        <f t="shared" si="103"/>
        <v>2025</v>
      </c>
      <c r="C6648" s="3" t="str" cm="1">
        <f t="array" ref="C6648">_xlfn.IFS(LEFT(A6648,1)="1","1+2 kvartal",LEFT(A6648,1)="2","1+2 kvartal",LEFT(A6648,1)="3","3+4 kvartal",LEFT(A6648,1)="4","3+4 kvartal")</f>
        <v>3+4 kvartal</v>
      </c>
      <c r="D6648" s="3" t="s">
        <v>3</v>
      </c>
      <c r="E6648" s="3" t="s">
        <v>49</v>
      </c>
      <c r="F6648" s="4">
        <v>7150</v>
      </c>
      <c r="G6648" s="4">
        <v>24</v>
      </c>
    </row>
    <row r="6649" spans="1:7" x14ac:dyDescent="0.25">
      <c r="A6649" s="3" t="s">
        <v>193</v>
      </c>
      <c r="B6649" s="3">
        <f t="shared" si="103"/>
        <v>2025</v>
      </c>
      <c r="C6649" s="3" t="str" cm="1">
        <f t="array" ref="C6649">_xlfn.IFS(LEFT(A6649,1)="1","1+2 kvartal",LEFT(A6649,1)="2","1+2 kvartal",LEFT(A6649,1)="3","3+4 kvartal",LEFT(A6649,1)="4","3+4 kvartal")</f>
        <v>3+4 kvartal</v>
      </c>
      <c r="D6649" s="3" t="s">
        <v>3</v>
      </c>
      <c r="E6649" s="3" t="s">
        <v>50</v>
      </c>
      <c r="F6649" s="4">
        <v>3295</v>
      </c>
      <c r="G6649" s="4">
        <v>23</v>
      </c>
    </row>
    <row r="6650" spans="1:7" x14ac:dyDescent="0.25">
      <c r="A6650" s="3" t="s">
        <v>193</v>
      </c>
      <c r="B6650" s="3">
        <f t="shared" si="103"/>
        <v>2025</v>
      </c>
      <c r="C6650" s="3" t="str" cm="1">
        <f t="array" ref="C6650">_xlfn.IFS(LEFT(A6650,1)="1","1+2 kvartal",LEFT(A6650,1)="2","1+2 kvartal",LEFT(A6650,1)="3","3+4 kvartal",LEFT(A6650,1)="4","3+4 kvartal")</f>
        <v>3+4 kvartal</v>
      </c>
      <c r="D6650" s="3" t="s">
        <v>3</v>
      </c>
      <c r="E6650" s="3" t="s">
        <v>51</v>
      </c>
      <c r="F6650" s="4">
        <v>11705</v>
      </c>
      <c r="G6650" s="4">
        <v>19</v>
      </c>
    </row>
    <row r="6651" spans="1:7" x14ac:dyDescent="0.25">
      <c r="A6651" s="3" t="s">
        <v>193</v>
      </c>
      <c r="B6651" s="3">
        <f t="shared" si="103"/>
        <v>2025</v>
      </c>
      <c r="C6651" s="3" t="str" cm="1">
        <f t="array" ref="C6651">_xlfn.IFS(LEFT(A6651,1)="1","1+2 kvartal",LEFT(A6651,1)="2","1+2 kvartal",LEFT(A6651,1)="3","3+4 kvartal",LEFT(A6651,1)="4","3+4 kvartal")</f>
        <v>3+4 kvartal</v>
      </c>
      <c r="D6651" s="3" t="s">
        <v>3</v>
      </c>
      <c r="E6651" s="3" t="s">
        <v>52</v>
      </c>
      <c r="F6651" s="4">
        <v>61193</v>
      </c>
      <c r="G6651" s="14">
        <v>12.1</v>
      </c>
    </row>
    <row r="6652" spans="1:7" x14ac:dyDescent="0.25">
      <c r="A6652" s="3" t="s">
        <v>193</v>
      </c>
      <c r="B6652" s="3">
        <f t="shared" si="103"/>
        <v>2025</v>
      </c>
      <c r="C6652" s="3" t="str" cm="1">
        <f t="array" ref="C6652">_xlfn.IFS(LEFT(A6652,1)="1","1+2 kvartal",LEFT(A6652,1)="2","1+2 kvartal",LEFT(A6652,1)="3","3+4 kvartal",LEFT(A6652,1)="4","3+4 kvartal")</f>
        <v>3+4 kvartal</v>
      </c>
      <c r="D6652" s="3" t="s">
        <v>3</v>
      </c>
      <c r="E6652" s="3" t="s">
        <v>53</v>
      </c>
      <c r="F6652" s="4">
        <v>7208</v>
      </c>
      <c r="G6652" s="14">
        <v>17.8</v>
      </c>
    </row>
    <row r="6653" spans="1:7" x14ac:dyDescent="0.25">
      <c r="A6653" s="3" t="s">
        <v>193</v>
      </c>
      <c r="B6653" s="3">
        <f t="shared" si="103"/>
        <v>2025</v>
      </c>
      <c r="C6653" s="3" t="str" cm="1">
        <f t="array" ref="C6653">_xlfn.IFS(LEFT(A6653,1)="1","1+2 kvartal",LEFT(A6653,1)="2","1+2 kvartal",LEFT(A6653,1)="3","3+4 kvartal",LEFT(A6653,1)="4","3+4 kvartal")</f>
        <v>3+4 kvartal</v>
      </c>
      <c r="D6653" s="3" t="s">
        <v>3</v>
      </c>
      <c r="E6653" s="3" t="s">
        <v>54</v>
      </c>
      <c r="F6653" s="4">
        <v>2082</v>
      </c>
      <c r="G6653" s="14">
        <v>31.9</v>
      </c>
    </row>
    <row r="6654" spans="1:7" x14ac:dyDescent="0.25">
      <c r="A6654" s="3" t="s">
        <v>193</v>
      </c>
      <c r="B6654" s="3">
        <f t="shared" si="103"/>
        <v>2025</v>
      </c>
      <c r="C6654" s="3" t="str" cm="1">
        <f t="array" ref="C6654">_xlfn.IFS(LEFT(A6654,1)="1","1+2 kvartal",LEFT(A6654,1)="2","1+2 kvartal",LEFT(A6654,1)="3","3+4 kvartal",LEFT(A6654,1)="4","3+4 kvartal")</f>
        <v>3+4 kvartal</v>
      </c>
      <c r="D6654" s="3" t="s">
        <v>3</v>
      </c>
      <c r="E6654" s="3" t="s">
        <v>55</v>
      </c>
      <c r="F6654" s="4">
        <v>2855</v>
      </c>
      <c r="G6654" s="14">
        <v>15.9</v>
      </c>
    </row>
    <row r="6655" spans="1:7" x14ac:dyDescent="0.25">
      <c r="A6655" s="3" t="s">
        <v>193</v>
      </c>
      <c r="B6655" s="3">
        <f t="shared" si="103"/>
        <v>2025</v>
      </c>
      <c r="C6655" s="3" t="str" cm="1">
        <f t="array" ref="C6655">_xlfn.IFS(LEFT(A6655,1)="1","1+2 kvartal",LEFT(A6655,1)="2","1+2 kvartal",LEFT(A6655,1)="3","3+4 kvartal",LEFT(A6655,1)="4","3+4 kvartal")</f>
        <v>3+4 kvartal</v>
      </c>
      <c r="D6655" s="3" t="s">
        <v>3</v>
      </c>
      <c r="E6655" s="3" t="s">
        <v>56</v>
      </c>
      <c r="F6655" s="4">
        <v>2511</v>
      </c>
      <c r="G6655" s="14">
        <v>22.4</v>
      </c>
    </row>
    <row r="6656" spans="1:7" x14ac:dyDescent="0.25">
      <c r="A6656" s="3" t="s">
        <v>193</v>
      </c>
      <c r="B6656" s="3">
        <f t="shared" si="103"/>
        <v>2025</v>
      </c>
      <c r="C6656" s="3" t="str" cm="1">
        <f t="array" ref="C6656">_xlfn.IFS(LEFT(A6656,1)="1","1+2 kvartal",LEFT(A6656,1)="2","1+2 kvartal",LEFT(A6656,1)="3","3+4 kvartal",LEFT(A6656,1)="4","3+4 kvartal")</f>
        <v>3+4 kvartal</v>
      </c>
      <c r="D6656" s="3" t="s">
        <v>3</v>
      </c>
      <c r="E6656" s="3" t="s">
        <v>57</v>
      </c>
      <c r="F6656" s="4">
        <v>7226</v>
      </c>
      <c r="G6656" s="14">
        <v>31.5</v>
      </c>
    </row>
    <row r="6657" spans="1:7" x14ac:dyDescent="0.25">
      <c r="A6657" s="3" t="s">
        <v>193</v>
      </c>
      <c r="B6657" s="3">
        <f t="shared" si="103"/>
        <v>2025</v>
      </c>
      <c r="C6657" s="3" t="str" cm="1">
        <f t="array" ref="C6657">_xlfn.IFS(LEFT(A6657,1)="1","1+2 kvartal",LEFT(A6657,1)="2","1+2 kvartal",LEFT(A6657,1)="3","3+4 kvartal",LEFT(A6657,1)="4","3+4 kvartal")</f>
        <v>3+4 kvartal</v>
      </c>
      <c r="D6657" s="3" t="s">
        <v>3</v>
      </c>
      <c r="E6657" s="3" t="s">
        <v>58</v>
      </c>
      <c r="F6657" s="4">
        <v>3912</v>
      </c>
      <c r="G6657" s="14">
        <v>10.3</v>
      </c>
    </row>
    <row r="6658" spans="1:7" x14ac:dyDescent="0.25">
      <c r="A6658" s="3" t="s">
        <v>193</v>
      </c>
      <c r="B6658" s="3">
        <f t="shared" si="103"/>
        <v>2025</v>
      </c>
      <c r="C6658" s="3" t="str" cm="1">
        <f t="array" ref="C6658">_xlfn.IFS(LEFT(A6658,1)="1","1+2 kvartal",LEFT(A6658,1)="2","1+2 kvartal",LEFT(A6658,1)="3","3+4 kvartal",LEFT(A6658,1)="4","3+4 kvartal")</f>
        <v>3+4 kvartal</v>
      </c>
      <c r="D6658" s="3" t="s">
        <v>3</v>
      </c>
      <c r="E6658" s="3" t="s">
        <v>59</v>
      </c>
      <c r="F6658" s="4">
        <v>198</v>
      </c>
      <c r="G6658" s="14">
        <v>22.5</v>
      </c>
    </row>
    <row r="6659" spans="1:7" x14ac:dyDescent="0.25">
      <c r="A6659" s="3" t="s">
        <v>193</v>
      </c>
      <c r="B6659" s="3">
        <f t="shared" si="103"/>
        <v>2025</v>
      </c>
      <c r="C6659" s="3" t="str" cm="1">
        <f t="array" ref="C6659">_xlfn.IFS(LEFT(A6659,1)="1","1+2 kvartal",LEFT(A6659,1)="2","1+2 kvartal",LEFT(A6659,1)="3","3+4 kvartal",LEFT(A6659,1)="4","3+4 kvartal")</f>
        <v>3+4 kvartal</v>
      </c>
      <c r="D6659" s="3" t="s">
        <v>3</v>
      </c>
      <c r="E6659" s="3" t="s">
        <v>60</v>
      </c>
      <c r="F6659" s="4">
        <v>5817</v>
      </c>
      <c r="G6659" s="14">
        <v>22.8</v>
      </c>
    </row>
    <row r="6660" spans="1:7" x14ac:dyDescent="0.25">
      <c r="A6660" s="3" t="s">
        <v>193</v>
      </c>
      <c r="B6660" s="3">
        <f t="shared" ref="B6660:B6723" si="104">VALUE(RIGHT(A6660,4))</f>
        <v>2025</v>
      </c>
      <c r="C6660" s="3" t="str" cm="1">
        <f t="array" ref="C6660">_xlfn.IFS(LEFT(A6660,1)="1","1+2 kvartal",LEFT(A6660,1)="2","1+2 kvartal",LEFT(A6660,1)="3","3+4 kvartal",LEFT(A6660,1)="4","3+4 kvartal")</f>
        <v>3+4 kvartal</v>
      </c>
      <c r="D6660" s="3" t="s">
        <v>3</v>
      </c>
      <c r="E6660" s="3" t="s">
        <v>61</v>
      </c>
      <c r="F6660" s="4">
        <v>4794</v>
      </c>
      <c r="G6660" s="14">
        <v>19.5</v>
      </c>
    </row>
    <row r="6661" spans="1:7" x14ac:dyDescent="0.25">
      <c r="A6661" s="3" t="s">
        <v>193</v>
      </c>
      <c r="B6661" s="3">
        <f t="shared" si="104"/>
        <v>2025</v>
      </c>
      <c r="C6661" s="3" t="str" cm="1">
        <f t="array" ref="C6661">_xlfn.IFS(LEFT(A6661,1)="1","1+2 kvartal",LEFT(A6661,1)="2","1+2 kvartal",LEFT(A6661,1)="3","3+4 kvartal",LEFT(A6661,1)="4","3+4 kvartal")</f>
        <v>3+4 kvartal</v>
      </c>
      <c r="D6661" s="3" t="s">
        <v>3</v>
      </c>
      <c r="E6661" s="3" t="s">
        <v>62</v>
      </c>
      <c r="F6661" s="4">
        <v>3017</v>
      </c>
      <c r="G6661" s="14">
        <v>26.1</v>
      </c>
    </row>
    <row r="6662" spans="1:7" x14ac:dyDescent="0.25">
      <c r="A6662" s="3" t="s">
        <v>193</v>
      </c>
      <c r="B6662" s="3">
        <f t="shared" si="104"/>
        <v>2025</v>
      </c>
      <c r="C6662" s="3" t="str" cm="1">
        <f t="array" ref="C6662">_xlfn.IFS(LEFT(A6662,1)="1","1+2 kvartal",LEFT(A6662,1)="2","1+2 kvartal",LEFT(A6662,1)="3","3+4 kvartal",LEFT(A6662,1)="4","3+4 kvartal")</f>
        <v>3+4 kvartal</v>
      </c>
      <c r="D6662" s="3" t="s">
        <v>3</v>
      </c>
      <c r="E6662" s="3" t="s">
        <v>63</v>
      </c>
      <c r="F6662" s="4">
        <v>5577</v>
      </c>
      <c r="G6662" s="4">
        <v>25</v>
      </c>
    </row>
    <row r="6663" spans="1:7" x14ac:dyDescent="0.25">
      <c r="A6663" s="3" t="s">
        <v>193</v>
      </c>
      <c r="B6663" s="3">
        <f t="shared" si="104"/>
        <v>2025</v>
      </c>
      <c r="C6663" s="3" t="str" cm="1">
        <f t="array" ref="C6663">_xlfn.IFS(LEFT(A6663,1)="1","1+2 kvartal",LEFT(A6663,1)="2","1+2 kvartal",LEFT(A6663,1)="3","3+4 kvartal",LEFT(A6663,1)="4","3+4 kvartal")</f>
        <v>3+4 kvartal</v>
      </c>
      <c r="D6663" s="3" t="s">
        <v>3</v>
      </c>
      <c r="E6663" s="3" t="s">
        <v>64</v>
      </c>
      <c r="F6663" s="4">
        <v>4035</v>
      </c>
      <c r="G6663" s="14">
        <v>22.3</v>
      </c>
    </row>
    <row r="6664" spans="1:7" x14ac:dyDescent="0.25">
      <c r="A6664" s="3" t="s">
        <v>193</v>
      </c>
      <c r="B6664" s="3">
        <f t="shared" si="104"/>
        <v>2025</v>
      </c>
      <c r="C6664" s="3" t="str" cm="1">
        <f t="array" ref="C6664">_xlfn.IFS(LEFT(A6664,1)="1","1+2 kvartal",LEFT(A6664,1)="2","1+2 kvartal",LEFT(A6664,1)="3","3+4 kvartal",LEFT(A6664,1)="4","3+4 kvartal")</f>
        <v>3+4 kvartal</v>
      </c>
      <c r="D6664" s="3" t="s">
        <v>3</v>
      </c>
      <c r="E6664" s="3" t="s">
        <v>65</v>
      </c>
      <c r="F6664" s="4">
        <v>4797</v>
      </c>
      <c r="G6664" s="14">
        <v>24.4</v>
      </c>
    </row>
    <row r="6665" spans="1:7" x14ac:dyDescent="0.25">
      <c r="A6665" s="3" t="s">
        <v>193</v>
      </c>
      <c r="B6665" s="3">
        <f t="shared" si="104"/>
        <v>2025</v>
      </c>
      <c r="C6665" s="3" t="str" cm="1">
        <f t="array" ref="C6665">_xlfn.IFS(LEFT(A6665,1)="1","1+2 kvartal",LEFT(A6665,1)="2","1+2 kvartal",LEFT(A6665,1)="3","3+4 kvartal",LEFT(A6665,1)="4","3+4 kvartal")</f>
        <v>3+4 kvartal</v>
      </c>
      <c r="D6665" s="3" t="s">
        <v>3</v>
      </c>
      <c r="E6665" s="3" t="s">
        <v>66</v>
      </c>
      <c r="F6665" s="4">
        <v>10981</v>
      </c>
      <c r="G6665" s="14">
        <v>20.5</v>
      </c>
    </row>
    <row r="6666" spans="1:7" x14ac:dyDescent="0.25">
      <c r="A6666" s="3" t="s">
        <v>193</v>
      </c>
      <c r="B6666" s="3">
        <f t="shared" si="104"/>
        <v>2025</v>
      </c>
      <c r="C6666" s="3" t="str" cm="1">
        <f t="array" ref="C6666">_xlfn.IFS(LEFT(A6666,1)="1","1+2 kvartal",LEFT(A6666,1)="2","1+2 kvartal",LEFT(A6666,1)="3","3+4 kvartal",LEFT(A6666,1)="4","3+4 kvartal")</f>
        <v>3+4 kvartal</v>
      </c>
      <c r="D6666" s="3" t="s">
        <v>3</v>
      </c>
      <c r="E6666" s="3" t="s">
        <v>67</v>
      </c>
      <c r="F6666" s="4">
        <v>2891</v>
      </c>
      <c r="G6666" s="14">
        <v>20.100000000000001</v>
      </c>
    </row>
    <row r="6667" spans="1:7" x14ac:dyDescent="0.25">
      <c r="A6667" s="3" t="s">
        <v>193</v>
      </c>
      <c r="B6667" s="3">
        <f t="shared" si="104"/>
        <v>2025</v>
      </c>
      <c r="C6667" s="3" t="str" cm="1">
        <f t="array" ref="C6667">_xlfn.IFS(LEFT(A6667,1)="1","1+2 kvartal",LEFT(A6667,1)="2","1+2 kvartal",LEFT(A6667,1)="3","3+4 kvartal",LEFT(A6667,1)="4","3+4 kvartal")</f>
        <v>3+4 kvartal</v>
      </c>
      <c r="D6667" s="3" t="s">
        <v>3</v>
      </c>
      <c r="E6667" s="3" t="s">
        <v>68</v>
      </c>
      <c r="F6667" s="4">
        <v>28632</v>
      </c>
      <c r="G6667" s="14">
        <v>19.899999999999999</v>
      </c>
    </row>
    <row r="6668" spans="1:7" x14ac:dyDescent="0.25">
      <c r="A6668" s="3" t="s">
        <v>193</v>
      </c>
      <c r="B6668" s="3">
        <f t="shared" si="104"/>
        <v>2025</v>
      </c>
      <c r="C6668" s="3" t="str" cm="1">
        <f t="array" ref="C6668">_xlfn.IFS(LEFT(A6668,1)="1","1+2 kvartal",LEFT(A6668,1)="2","1+2 kvartal",LEFT(A6668,1)="3","3+4 kvartal",LEFT(A6668,1)="4","3+4 kvartal")</f>
        <v>3+4 kvartal</v>
      </c>
      <c r="D6668" s="3" t="s">
        <v>3</v>
      </c>
      <c r="E6668" s="3" t="s">
        <v>69</v>
      </c>
      <c r="F6668" s="4">
        <v>5014</v>
      </c>
      <c r="G6668" s="14">
        <v>27.4</v>
      </c>
    </row>
    <row r="6669" spans="1:7" x14ac:dyDescent="0.25">
      <c r="A6669" s="3" t="s">
        <v>193</v>
      </c>
      <c r="B6669" s="3">
        <f t="shared" si="104"/>
        <v>2025</v>
      </c>
      <c r="C6669" s="3" t="str" cm="1">
        <f t="array" ref="C6669">_xlfn.IFS(LEFT(A6669,1)="1","1+2 kvartal",LEFT(A6669,1)="2","1+2 kvartal",LEFT(A6669,1)="3","3+4 kvartal",LEFT(A6669,1)="4","3+4 kvartal")</f>
        <v>3+4 kvartal</v>
      </c>
      <c r="D6669" s="3" t="s">
        <v>3</v>
      </c>
      <c r="E6669" s="3" t="s">
        <v>70</v>
      </c>
      <c r="F6669" s="4">
        <v>15248</v>
      </c>
      <c r="G6669" s="14">
        <v>23.8</v>
      </c>
    </row>
    <row r="6670" spans="1:7" x14ac:dyDescent="0.25">
      <c r="A6670" s="3" t="s">
        <v>193</v>
      </c>
      <c r="B6670" s="3">
        <f t="shared" si="104"/>
        <v>2025</v>
      </c>
      <c r="C6670" s="3" t="str" cm="1">
        <f t="array" ref="C6670">_xlfn.IFS(LEFT(A6670,1)="1","1+2 kvartal",LEFT(A6670,1)="2","1+2 kvartal",LEFT(A6670,1)="3","3+4 kvartal",LEFT(A6670,1)="4","3+4 kvartal")</f>
        <v>3+4 kvartal</v>
      </c>
      <c r="D6670" s="3" t="s">
        <v>3</v>
      </c>
      <c r="E6670" s="3" t="s">
        <v>71</v>
      </c>
      <c r="F6670" s="4">
        <v>3143</v>
      </c>
      <c r="G6670" s="14">
        <v>16.8</v>
      </c>
    </row>
    <row r="6671" spans="1:7" x14ac:dyDescent="0.25">
      <c r="A6671" s="3" t="s">
        <v>193</v>
      </c>
      <c r="B6671" s="3">
        <f t="shared" si="104"/>
        <v>2025</v>
      </c>
      <c r="C6671" s="3" t="str" cm="1">
        <f t="array" ref="C6671">_xlfn.IFS(LEFT(A6671,1)="1","1+2 kvartal",LEFT(A6671,1)="2","1+2 kvartal",LEFT(A6671,1)="3","3+4 kvartal",LEFT(A6671,1)="4","3+4 kvartal")</f>
        <v>3+4 kvartal</v>
      </c>
      <c r="D6671" s="3" t="s">
        <v>3</v>
      </c>
      <c r="E6671" s="3" t="s">
        <v>72</v>
      </c>
      <c r="F6671" s="4">
        <v>6920</v>
      </c>
      <c r="G6671" s="14">
        <v>20.399999999999999</v>
      </c>
    </row>
    <row r="6672" spans="1:7" x14ac:dyDescent="0.25">
      <c r="A6672" s="3" t="s">
        <v>193</v>
      </c>
      <c r="B6672" s="3">
        <f t="shared" si="104"/>
        <v>2025</v>
      </c>
      <c r="C6672" s="3" t="str" cm="1">
        <f t="array" ref="C6672">_xlfn.IFS(LEFT(A6672,1)="1","1+2 kvartal",LEFT(A6672,1)="2","1+2 kvartal",LEFT(A6672,1)="3","3+4 kvartal",LEFT(A6672,1)="4","3+4 kvartal")</f>
        <v>3+4 kvartal</v>
      </c>
      <c r="D6672" s="3" t="s">
        <v>3</v>
      </c>
      <c r="E6672" s="3" t="s">
        <v>73</v>
      </c>
      <c r="F6672" s="4">
        <v>4362</v>
      </c>
      <c r="G6672" s="14">
        <v>18.2</v>
      </c>
    </row>
    <row r="6673" spans="1:7" x14ac:dyDescent="0.25">
      <c r="A6673" s="3" t="s">
        <v>193</v>
      </c>
      <c r="B6673" s="3">
        <f t="shared" si="104"/>
        <v>2025</v>
      </c>
      <c r="C6673" s="3" t="str" cm="1">
        <f t="array" ref="C6673">_xlfn.IFS(LEFT(A6673,1)="1","1+2 kvartal",LEFT(A6673,1)="2","1+2 kvartal",LEFT(A6673,1)="3","3+4 kvartal",LEFT(A6673,1)="4","3+4 kvartal")</f>
        <v>3+4 kvartal</v>
      </c>
      <c r="D6673" s="3" t="s">
        <v>3</v>
      </c>
      <c r="E6673" s="3" t="s">
        <v>74</v>
      </c>
      <c r="F6673" s="4">
        <v>8719</v>
      </c>
      <c r="G6673" s="14">
        <v>14.8</v>
      </c>
    </row>
    <row r="6674" spans="1:7" x14ac:dyDescent="0.25">
      <c r="A6674" s="3" t="s">
        <v>193</v>
      </c>
      <c r="B6674" s="3">
        <f t="shared" si="104"/>
        <v>2025</v>
      </c>
      <c r="C6674" s="3" t="str" cm="1">
        <f t="array" ref="C6674">_xlfn.IFS(LEFT(A6674,1)="1","1+2 kvartal",LEFT(A6674,1)="2","1+2 kvartal",LEFT(A6674,1)="3","3+4 kvartal",LEFT(A6674,1)="4","3+4 kvartal")</f>
        <v>3+4 kvartal</v>
      </c>
      <c r="D6674" s="3" t="s">
        <v>3</v>
      </c>
      <c r="E6674" s="3" t="s">
        <v>75</v>
      </c>
      <c r="F6674" s="4">
        <v>3493</v>
      </c>
      <c r="G6674" s="14">
        <v>10.3</v>
      </c>
    </row>
    <row r="6675" spans="1:7" x14ac:dyDescent="0.25">
      <c r="A6675" s="3" t="s">
        <v>193</v>
      </c>
      <c r="B6675" s="3">
        <f t="shared" si="104"/>
        <v>2025</v>
      </c>
      <c r="C6675" s="3" t="str" cm="1">
        <f t="array" ref="C6675">_xlfn.IFS(LEFT(A6675,1)="1","1+2 kvartal",LEFT(A6675,1)="2","1+2 kvartal",LEFT(A6675,1)="3","3+4 kvartal",LEFT(A6675,1)="4","3+4 kvartal")</f>
        <v>3+4 kvartal</v>
      </c>
      <c r="D6675" s="3" t="s">
        <v>3</v>
      </c>
      <c r="E6675" s="3" t="s">
        <v>76</v>
      </c>
      <c r="F6675" s="4">
        <v>4579</v>
      </c>
      <c r="G6675" s="14">
        <v>15.6</v>
      </c>
    </row>
    <row r="6676" spans="1:7" x14ac:dyDescent="0.25">
      <c r="A6676" s="3" t="s">
        <v>193</v>
      </c>
      <c r="B6676" s="3">
        <f t="shared" si="104"/>
        <v>2025</v>
      </c>
      <c r="C6676" s="3" t="str" cm="1">
        <f t="array" ref="C6676">_xlfn.IFS(LEFT(A6676,1)="1","1+2 kvartal",LEFT(A6676,1)="2","1+2 kvartal",LEFT(A6676,1)="3","3+4 kvartal",LEFT(A6676,1)="4","3+4 kvartal")</f>
        <v>3+4 kvartal</v>
      </c>
      <c r="D6676" s="3" t="s">
        <v>3</v>
      </c>
      <c r="E6676" s="3" t="s">
        <v>77</v>
      </c>
      <c r="F6676" s="4">
        <v>479</v>
      </c>
      <c r="G6676" s="14">
        <v>24.4</v>
      </c>
    </row>
    <row r="6677" spans="1:7" x14ac:dyDescent="0.25">
      <c r="A6677" s="3" t="s">
        <v>193</v>
      </c>
      <c r="B6677" s="3">
        <f t="shared" si="104"/>
        <v>2025</v>
      </c>
      <c r="C6677" s="3" t="str" cm="1">
        <f t="array" ref="C6677">_xlfn.IFS(LEFT(A6677,1)="1","1+2 kvartal",LEFT(A6677,1)="2","1+2 kvartal",LEFT(A6677,1)="3","3+4 kvartal",LEFT(A6677,1)="4","3+4 kvartal")</f>
        <v>3+4 kvartal</v>
      </c>
      <c r="D6677" s="3" t="s">
        <v>3</v>
      </c>
      <c r="E6677" s="3" t="s">
        <v>78</v>
      </c>
      <c r="F6677" s="4">
        <v>11835</v>
      </c>
      <c r="G6677" s="14">
        <v>18.7</v>
      </c>
    </row>
    <row r="6678" spans="1:7" x14ac:dyDescent="0.25">
      <c r="A6678" s="3" t="s">
        <v>193</v>
      </c>
      <c r="B6678" s="3">
        <f t="shared" si="104"/>
        <v>2025</v>
      </c>
      <c r="C6678" s="3" t="str" cm="1">
        <f t="array" ref="C6678">_xlfn.IFS(LEFT(A6678,1)="1","1+2 kvartal",LEFT(A6678,1)="2","1+2 kvartal",LEFT(A6678,1)="3","3+4 kvartal",LEFT(A6678,1)="4","3+4 kvartal")</f>
        <v>3+4 kvartal</v>
      </c>
      <c r="D6678" s="3" t="s">
        <v>3</v>
      </c>
      <c r="E6678" s="3" t="s">
        <v>79</v>
      </c>
      <c r="F6678" s="4">
        <v>6421</v>
      </c>
      <c r="G6678" s="14">
        <v>16.100000000000001</v>
      </c>
    </row>
    <row r="6679" spans="1:7" x14ac:dyDescent="0.25">
      <c r="A6679" s="3" t="s">
        <v>193</v>
      </c>
      <c r="B6679" s="3">
        <f t="shared" si="104"/>
        <v>2025</v>
      </c>
      <c r="C6679" s="3" t="str" cm="1">
        <f t="array" ref="C6679">_xlfn.IFS(LEFT(A6679,1)="1","1+2 kvartal",LEFT(A6679,1)="2","1+2 kvartal",LEFT(A6679,1)="3","3+4 kvartal",LEFT(A6679,1)="4","3+4 kvartal")</f>
        <v>3+4 kvartal</v>
      </c>
      <c r="D6679" s="3" t="s">
        <v>3</v>
      </c>
      <c r="E6679" s="3" t="s">
        <v>80</v>
      </c>
      <c r="F6679" s="4">
        <v>6293</v>
      </c>
      <c r="G6679" s="14">
        <v>23.3</v>
      </c>
    </row>
    <row r="6680" spans="1:7" x14ac:dyDescent="0.25">
      <c r="A6680" s="3" t="s">
        <v>193</v>
      </c>
      <c r="B6680" s="3">
        <f t="shared" si="104"/>
        <v>2025</v>
      </c>
      <c r="C6680" s="3" t="str" cm="1">
        <f t="array" ref="C6680">_xlfn.IFS(LEFT(A6680,1)="1","1+2 kvartal",LEFT(A6680,1)="2","1+2 kvartal",LEFT(A6680,1)="3","3+4 kvartal",LEFT(A6680,1)="4","3+4 kvartal")</f>
        <v>3+4 kvartal</v>
      </c>
      <c r="D6680" s="3" t="s">
        <v>3</v>
      </c>
      <c r="E6680" s="3" t="s">
        <v>81</v>
      </c>
      <c r="F6680" s="4">
        <v>11582</v>
      </c>
      <c r="G6680" s="14">
        <v>22.6</v>
      </c>
    </row>
    <row r="6681" spans="1:7" x14ac:dyDescent="0.25">
      <c r="A6681" s="3" t="s">
        <v>193</v>
      </c>
      <c r="B6681" s="3">
        <f t="shared" si="104"/>
        <v>2025</v>
      </c>
      <c r="C6681" s="3" t="str" cm="1">
        <f t="array" ref="C6681">_xlfn.IFS(LEFT(A6681,1)="1","1+2 kvartal",LEFT(A6681,1)="2","1+2 kvartal",LEFT(A6681,1)="3","3+4 kvartal",LEFT(A6681,1)="4","3+4 kvartal")</f>
        <v>3+4 kvartal</v>
      </c>
      <c r="D6681" s="3" t="s">
        <v>3</v>
      </c>
      <c r="E6681" s="3" t="s">
        <v>82</v>
      </c>
      <c r="F6681" s="4">
        <v>1896</v>
      </c>
      <c r="G6681" s="14">
        <v>12.5</v>
      </c>
    </row>
    <row r="6682" spans="1:7" x14ac:dyDescent="0.25">
      <c r="A6682" s="3" t="s">
        <v>193</v>
      </c>
      <c r="B6682" s="3">
        <f t="shared" si="104"/>
        <v>2025</v>
      </c>
      <c r="C6682" s="3" t="str" cm="1">
        <f t="array" ref="C6682">_xlfn.IFS(LEFT(A6682,1)="1","1+2 kvartal",LEFT(A6682,1)="2","1+2 kvartal",LEFT(A6682,1)="3","3+4 kvartal",LEFT(A6682,1)="4","3+4 kvartal")</f>
        <v>3+4 kvartal</v>
      </c>
      <c r="D6682" s="3" t="s">
        <v>3</v>
      </c>
      <c r="E6682" s="3" t="s">
        <v>83</v>
      </c>
      <c r="F6682" s="4">
        <v>3983</v>
      </c>
      <c r="G6682" s="14">
        <v>20.9</v>
      </c>
    </row>
    <row r="6683" spans="1:7" x14ac:dyDescent="0.25">
      <c r="A6683" s="3" t="s">
        <v>193</v>
      </c>
      <c r="B6683" s="3">
        <f t="shared" si="104"/>
        <v>2025</v>
      </c>
      <c r="C6683" s="3" t="str" cm="1">
        <f t="array" ref="C6683">_xlfn.IFS(LEFT(A6683,1)="1","1+2 kvartal",LEFT(A6683,1)="2","1+2 kvartal",LEFT(A6683,1)="3","3+4 kvartal",LEFT(A6683,1)="4","3+4 kvartal")</f>
        <v>3+4 kvartal</v>
      </c>
      <c r="D6683" s="3" t="s">
        <v>3</v>
      </c>
      <c r="E6683" s="3" t="s">
        <v>84</v>
      </c>
      <c r="F6683" s="4">
        <v>2815</v>
      </c>
      <c r="G6683" s="14">
        <v>19.8</v>
      </c>
    </row>
    <row r="6684" spans="1:7" x14ac:dyDescent="0.25">
      <c r="A6684" s="3" t="s">
        <v>193</v>
      </c>
      <c r="B6684" s="3">
        <f t="shared" si="104"/>
        <v>2025</v>
      </c>
      <c r="C6684" s="3" t="str" cm="1">
        <f t="array" ref="C6684">_xlfn.IFS(LEFT(A6684,1)="1","1+2 kvartal",LEFT(A6684,1)="2","1+2 kvartal",LEFT(A6684,1)="3","3+4 kvartal",LEFT(A6684,1)="4","3+4 kvartal")</f>
        <v>3+4 kvartal</v>
      </c>
      <c r="D6684" s="3" t="s">
        <v>3</v>
      </c>
      <c r="E6684" s="3" t="s">
        <v>85</v>
      </c>
      <c r="F6684" s="4">
        <v>2786</v>
      </c>
      <c r="G6684" s="14">
        <v>23.3</v>
      </c>
    </row>
    <row r="6685" spans="1:7" x14ac:dyDescent="0.25">
      <c r="A6685" s="3" t="s">
        <v>193</v>
      </c>
      <c r="B6685" s="3">
        <f t="shared" si="104"/>
        <v>2025</v>
      </c>
      <c r="C6685" s="3" t="str" cm="1">
        <f t="array" ref="C6685">_xlfn.IFS(LEFT(A6685,1)="1","1+2 kvartal",LEFT(A6685,1)="2","1+2 kvartal",LEFT(A6685,1)="3","3+4 kvartal",LEFT(A6685,1)="4","3+4 kvartal")</f>
        <v>3+4 kvartal</v>
      </c>
      <c r="D6685" s="3" t="s">
        <v>3</v>
      </c>
      <c r="E6685" s="3" t="s">
        <v>86</v>
      </c>
      <c r="F6685" s="4">
        <v>8150</v>
      </c>
      <c r="G6685" s="14">
        <v>22.6</v>
      </c>
    </row>
    <row r="6686" spans="1:7" x14ac:dyDescent="0.25">
      <c r="A6686" s="3" t="s">
        <v>193</v>
      </c>
      <c r="B6686" s="3">
        <f t="shared" si="104"/>
        <v>2025</v>
      </c>
      <c r="C6686" s="3" t="str" cm="1">
        <f t="array" ref="C6686">_xlfn.IFS(LEFT(A6686,1)="1","1+2 kvartal",LEFT(A6686,1)="2","1+2 kvartal",LEFT(A6686,1)="3","3+4 kvartal",LEFT(A6686,1)="4","3+4 kvartal")</f>
        <v>3+4 kvartal</v>
      </c>
      <c r="D6686" s="3" t="s">
        <v>3</v>
      </c>
      <c r="E6686" s="3" t="s">
        <v>87</v>
      </c>
      <c r="F6686" s="4">
        <v>5519</v>
      </c>
      <c r="G6686" s="14">
        <v>21.3</v>
      </c>
    </row>
    <row r="6687" spans="1:7" x14ac:dyDescent="0.25">
      <c r="A6687" s="3" t="s">
        <v>193</v>
      </c>
      <c r="B6687" s="3">
        <f t="shared" si="104"/>
        <v>2025</v>
      </c>
      <c r="C6687" s="3" t="str" cm="1">
        <f t="array" ref="C6687">_xlfn.IFS(LEFT(A6687,1)="1","1+2 kvartal",LEFT(A6687,1)="2","1+2 kvartal",LEFT(A6687,1)="3","3+4 kvartal",LEFT(A6687,1)="4","3+4 kvartal")</f>
        <v>3+4 kvartal</v>
      </c>
      <c r="D6687" s="3" t="s">
        <v>3</v>
      </c>
      <c r="E6687" s="3" t="s">
        <v>88</v>
      </c>
      <c r="F6687" s="4">
        <v>10067</v>
      </c>
      <c r="G6687" s="14">
        <v>22.2</v>
      </c>
    </row>
    <row r="6688" spans="1:7" x14ac:dyDescent="0.25">
      <c r="A6688" s="3" t="s">
        <v>193</v>
      </c>
      <c r="B6688" s="3">
        <f t="shared" si="104"/>
        <v>2025</v>
      </c>
      <c r="C6688" s="3" t="str" cm="1">
        <f t="array" ref="C6688">_xlfn.IFS(LEFT(A6688,1)="1","1+2 kvartal",LEFT(A6688,1)="2","1+2 kvartal",LEFT(A6688,1)="3","3+4 kvartal",LEFT(A6688,1)="4","3+4 kvartal")</f>
        <v>3+4 kvartal</v>
      </c>
      <c r="D6688" s="3" t="s">
        <v>3</v>
      </c>
      <c r="E6688" s="3" t="s">
        <v>89</v>
      </c>
      <c r="F6688" s="4">
        <v>5730</v>
      </c>
      <c r="G6688" s="14">
        <v>22.4</v>
      </c>
    </row>
    <row r="6689" spans="1:7" x14ac:dyDescent="0.25">
      <c r="A6689" s="3" t="s">
        <v>193</v>
      </c>
      <c r="B6689" s="3">
        <f t="shared" si="104"/>
        <v>2025</v>
      </c>
      <c r="C6689" s="3" t="str" cm="1">
        <f t="array" ref="C6689">_xlfn.IFS(LEFT(A6689,1)="1","1+2 kvartal",LEFT(A6689,1)="2","1+2 kvartal",LEFT(A6689,1)="3","3+4 kvartal",LEFT(A6689,1)="4","3+4 kvartal")</f>
        <v>3+4 kvartal</v>
      </c>
      <c r="D6689" s="3" t="s">
        <v>3</v>
      </c>
      <c r="E6689" s="3" t="s">
        <v>90</v>
      </c>
      <c r="F6689" s="4">
        <v>5008</v>
      </c>
      <c r="G6689" s="14">
        <v>23.1</v>
      </c>
    </row>
    <row r="6690" spans="1:7" x14ac:dyDescent="0.25">
      <c r="A6690" s="3" t="s">
        <v>193</v>
      </c>
      <c r="B6690" s="3">
        <f t="shared" si="104"/>
        <v>2025</v>
      </c>
      <c r="C6690" s="3" t="str" cm="1">
        <f t="array" ref="C6690">_xlfn.IFS(LEFT(A6690,1)="1","1+2 kvartal",LEFT(A6690,1)="2","1+2 kvartal",LEFT(A6690,1)="3","3+4 kvartal",LEFT(A6690,1)="4","3+4 kvartal")</f>
        <v>3+4 kvartal</v>
      </c>
      <c r="D6690" s="3" t="s">
        <v>3</v>
      </c>
      <c r="E6690" s="3" t="s">
        <v>91</v>
      </c>
      <c r="F6690" s="4">
        <v>4529</v>
      </c>
      <c r="G6690" s="14">
        <v>16.2</v>
      </c>
    </row>
    <row r="6691" spans="1:7" x14ac:dyDescent="0.25">
      <c r="A6691" s="3" t="s">
        <v>193</v>
      </c>
      <c r="B6691" s="3">
        <f t="shared" si="104"/>
        <v>2025</v>
      </c>
      <c r="C6691" s="3" t="str" cm="1">
        <f t="array" ref="C6691">_xlfn.IFS(LEFT(A6691,1)="1","1+2 kvartal",LEFT(A6691,1)="2","1+2 kvartal",LEFT(A6691,1)="3","3+4 kvartal",LEFT(A6691,1)="4","3+4 kvartal")</f>
        <v>3+4 kvartal</v>
      </c>
      <c r="D6691" s="3" t="s">
        <v>3</v>
      </c>
      <c r="E6691" s="3" t="s">
        <v>92</v>
      </c>
      <c r="F6691" s="4">
        <v>1345</v>
      </c>
      <c r="G6691" s="14">
        <v>11.7</v>
      </c>
    </row>
    <row r="6692" spans="1:7" x14ac:dyDescent="0.25">
      <c r="A6692" s="3" t="s">
        <v>193</v>
      </c>
      <c r="B6692" s="3">
        <f t="shared" si="104"/>
        <v>2025</v>
      </c>
      <c r="C6692" s="3" t="str" cm="1">
        <f t="array" ref="C6692">_xlfn.IFS(LEFT(A6692,1)="1","1+2 kvartal",LEFT(A6692,1)="2","1+2 kvartal",LEFT(A6692,1)="3","3+4 kvartal",LEFT(A6692,1)="4","3+4 kvartal")</f>
        <v>3+4 kvartal</v>
      </c>
      <c r="D6692" s="3" t="s">
        <v>3</v>
      </c>
      <c r="E6692" s="3" t="s">
        <v>93</v>
      </c>
      <c r="F6692" s="4">
        <v>6254</v>
      </c>
      <c r="G6692" s="14">
        <v>20.9</v>
      </c>
    </row>
    <row r="6693" spans="1:7" x14ac:dyDescent="0.25">
      <c r="A6693" s="3" t="s">
        <v>193</v>
      </c>
      <c r="B6693" s="3">
        <f t="shared" si="104"/>
        <v>2025</v>
      </c>
      <c r="C6693" s="3" t="str" cm="1">
        <f t="array" ref="C6693">_xlfn.IFS(LEFT(A6693,1)="1","1+2 kvartal",LEFT(A6693,1)="2","1+2 kvartal",LEFT(A6693,1)="3","3+4 kvartal",LEFT(A6693,1)="4","3+4 kvartal")</f>
        <v>3+4 kvartal</v>
      </c>
      <c r="D6693" s="3" t="s">
        <v>3</v>
      </c>
      <c r="E6693" s="3" t="s">
        <v>94</v>
      </c>
      <c r="F6693" s="4">
        <v>5382</v>
      </c>
      <c r="G6693" s="14">
        <v>20.2</v>
      </c>
    </row>
    <row r="6694" spans="1:7" x14ac:dyDescent="0.25">
      <c r="A6694" s="3" t="s">
        <v>193</v>
      </c>
      <c r="B6694" s="3">
        <f t="shared" si="104"/>
        <v>2025</v>
      </c>
      <c r="C6694" s="3" t="str" cm="1">
        <f t="array" ref="C6694">_xlfn.IFS(LEFT(A6694,1)="1","1+2 kvartal",LEFT(A6694,1)="2","1+2 kvartal",LEFT(A6694,1)="3","3+4 kvartal",LEFT(A6694,1)="4","3+4 kvartal")</f>
        <v>3+4 kvartal</v>
      </c>
      <c r="D6694" s="3" t="s">
        <v>3</v>
      </c>
      <c r="E6694" s="3" t="s">
        <v>95</v>
      </c>
      <c r="F6694" s="4">
        <v>14246</v>
      </c>
      <c r="G6694" s="14">
        <v>18.2</v>
      </c>
    </row>
    <row r="6695" spans="1:7" x14ac:dyDescent="0.25">
      <c r="A6695" s="3" t="s">
        <v>193</v>
      </c>
      <c r="B6695" s="3">
        <f t="shared" si="104"/>
        <v>2025</v>
      </c>
      <c r="C6695" s="3" t="str" cm="1">
        <f t="array" ref="C6695">_xlfn.IFS(LEFT(A6695,1)="1","1+2 kvartal",LEFT(A6695,1)="2","1+2 kvartal",LEFT(A6695,1)="3","3+4 kvartal",LEFT(A6695,1)="4","3+4 kvartal")</f>
        <v>3+4 kvartal</v>
      </c>
      <c r="D6695" s="3" t="s">
        <v>3</v>
      </c>
      <c r="E6695" s="3" t="s">
        <v>96</v>
      </c>
      <c r="F6695" s="4">
        <v>5069</v>
      </c>
      <c r="G6695" s="14">
        <v>23.3</v>
      </c>
    </row>
    <row r="6696" spans="1:7" x14ac:dyDescent="0.25">
      <c r="A6696" s="3" t="s">
        <v>193</v>
      </c>
      <c r="B6696" s="3">
        <f t="shared" si="104"/>
        <v>2025</v>
      </c>
      <c r="C6696" s="3" t="str" cm="1">
        <f t="array" ref="C6696">_xlfn.IFS(LEFT(A6696,1)="1","1+2 kvartal",LEFT(A6696,1)="2","1+2 kvartal",LEFT(A6696,1)="3","3+4 kvartal",LEFT(A6696,1)="4","3+4 kvartal")</f>
        <v>3+4 kvartal</v>
      </c>
      <c r="D6696" s="3" t="s">
        <v>3</v>
      </c>
      <c r="E6696" s="3" t="s">
        <v>97</v>
      </c>
      <c r="F6696" s="4">
        <v>12680</v>
      </c>
      <c r="G6696" s="14">
        <v>20.7</v>
      </c>
    </row>
    <row r="6697" spans="1:7" x14ac:dyDescent="0.25">
      <c r="A6697" s="3" t="s">
        <v>193</v>
      </c>
      <c r="B6697" s="3">
        <f t="shared" si="104"/>
        <v>2025</v>
      </c>
      <c r="C6697" s="3" t="str" cm="1">
        <f t="array" ref="C6697">_xlfn.IFS(LEFT(A6697,1)="1","1+2 kvartal",LEFT(A6697,1)="2","1+2 kvartal",LEFT(A6697,1)="3","3+4 kvartal",LEFT(A6697,1)="4","3+4 kvartal")</f>
        <v>3+4 kvartal</v>
      </c>
      <c r="D6697" s="3" t="s">
        <v>3</v>
      </c>
      <c r="E6697" s="3" t="s">
        <v>98</v>
      </c>
      <c r="F6697" s="4">
        <v>6333</v>
      </c>
      <c r="G6697" s="14">
        <v>23.4</v>
      </c>
    </row>
    <row r="6698" spans="1:7" x14ac:dyDescent="0.25">
      <c r="A6698" s="3" t="s">
        <v>193</v>
      </c>
      <c r="B6698" s="3">
        <f t="shared" si="104"/>
        <v>2025</v>
      </c>
      <c r="C6698" s="3" t="str" cm="1">
        <f t="array" ref="C6698">_xlfn.IFS(LEFT(A6698,1)="1","1+2 kvartal",LEFT(A6698,1)="2","1+2 kvartal",LEFT(A6698,1)="3","3+4 kvartal",LEFT(A6698,1)="4","3+4 kvartal")</f>
        <v>3+4 kvartal</v>
      </c>
      <c r="D6698" s="3" t="s">
        <v>3</v>
      </c>
      <c r="E6698" s="3" t="s">
        <v>99</v>
      </c>
      <c r="F6698" s="4">
        <v>666</v>
      </c>
      <c r="G6698" s="14">
        <v>21.1</v>
      </c>
    </row>
    <row r="6699" spans="1:7" x14ac:dyDescent="0.25">
      <c r="A6699" s="3" t="s">
        <v>193</v>
      </c>
      <c r="B6699" s="3">
        <f t="shared" si="104"/>
        <v>2025</v>
      </c>
      <c r="C6699" s="3" t="str" cm="1">
        <f t="array" ref="C6699">_xlfn.IFS(LEFT(A6699,1)="1","1+2 kvartal",LEFT(A6699,1)="2","1+2 kvartal",LEFT(A6699,1)="3","3+4 kvartal",LEFT(A6699,1)="4","3+4 kvartal")</f>
        <v>3+4 kvartal</v>
      </c>
      <c r="D6699" s="3" t="s">
        <v>3</v>
      </c>
      <c r="E6699" s="3" t="s">
        <v>100</v>
      </c>
      <c r="F6699" s="4">
        <v>7576</v>
      </c>
      <c r="G6699" s="14">
        <v>21.3</v>
      </c>
    </row>
    <row r="6700" spans="1:7" x14ac:dyDescent="0.25">
      <c r="A6700" s="3" t="s">
        <v>193</v>
      </c>
      <c r="B6700" s="3">
        <f t="shared" si="104"/>
        <v>2025</v>
      </c>
      <c r="C6700" s="3" t="str" cm="1">
        <f t="array" ref="C6700">_xlfn.IFS(LEFT(A6700,1)="1","1+2 kvartal",LEFT(A6700,1)="2","1+2 kvartal",LEFT(A6700,1)="3","3+4 kvartal",LEFT(A6700,1)="4","3+4 kvartal")</f>
        <v>3+4 kvartal</v>
      </c>
      <c r="D6700" s="3" t="s">
        <v>3</v>
      </c>
      <c r="E6700" s="3" t="s">
        <v>101</v>
      </c>
      <c r="F6700" s="4">
        <v>27737</v>
      </c>
      <c r="G6700" s="14">
        <v>18.2</v>
      </c>
    </row>
    <row r="6701" spans="1:7" x14ac:dyDescent="0.25">
      <c r="A6701" s="3" t="s">
        <v>193</v>
      </c>
      <c r="B6701" s="3">
        <f t="shared" si="104"/>
        <v>2025</v>
      </c>
      <c r="C6701" s="3" t="str" cm="1">
        <f t="array" ref="C6701">_xlfn.IFS(LEFT(A6701,1)="1","1+2 kvartal",LEFT(A6701,1)="2","1+2 kvartal",LEFT(A6701,1)="3","3+4 kvartal",LEFT(A6701,1)="4","3+4 kvartal")</f>
        <v>3+4 kvartal</v>
      </c>
      <c r="D6701" s="3" t="s">
        <v>3</v>
      </c>
      <c r="E6701" s="3" t="s">
        <v>102</v>
      </c>
      <c r="F6701" s="4">
        <v>45593</v>
      </c>
      <c r="G6701" s="14">
        <v>17.2</v>
      </c>
    </row>
    <row r="6702" spans="1:7" x14ac:dyDescent="0.25">
      <c r="A6702" s="3" t="s">
        <v>193</v>
      </c>
      <c r="B6702" s="3">
        <f t="shared" si="104"/>
        <v>2025</v>
      </c>
      <c r="C6702" s="3" t="str" cm="1">
        <f t="array" ref="C6702">_xlfn.IFS(LEFT(A6702,1)="1","1+2 kvartal",LEFT(A6702,1)="2","1+2 kvartal",LEFT(A6702,1)="3","3+4 kvartal",LEFT(A6702,1)="4","3+4 kvartal")</f>
        <v>3+4 kvartal</v>
      </c>
      <c r="D6702" s="3" t="s">
        <v>3</v>
      </c>
      <c r="E6702" s="3" t="s">
        <v>103</v>
      </c>
      <c r="F6702" s="4">
        <v>5810</v>
      </c>
      <c r="G6702" s="5"/>
    </row>
    <row r="6703" spans="1:7" x14ac:dyDescent="0.25">
      <c r="A6703" s="3" t="s">
        <v>193</v>
      </c>
      <c r="B6703" s="3">
        <f t="shared" si="104"/>
        <v>2025</v>
      </c>
      <c r="C6703" s="3" t="str" cm="1">
        <f t="array" ref="C6703">_xlfn.IFS(LEFT(A6703,1)="1","1+2 kvartal",LEFT(A6703,1)="2","1+2 kvartal",LEFT(A6703,1)="3","3+4 kvartal",LEFT(A6703,1)="4","3+4 kvartal")</f>
        <v>3+4 kvartal</v>
      </c>
      <c r="D6703" s="3" t="s">
        <v>104</v>
      </c>
      <c r="E6703" s="3" t="s">
        <v>4</v>
      </c>
      <c r="F6703" s="4">
        <v>255464</v>
      </c>
      <c r="G6703" s="14">
        <v>6.6</v>
      </c>
    </row>
    <row r="6704" spans="1:7" x14ac:dyDescent="0.25">
      <c r="A6704" s="3" t="s">
        <v>193</v>
      </c>
      <c r="B6704" s="3">
        <f t="shared" si="104"/>
        <v>2025</v>
      </c>
      <c r="C6704" s="3" t="str" cm="1">
        <f t="array" ref="C6704">_xlfn.IFS(LEFT(A6704,1)="1","1+2 kvartal",LEFT(A6704,1)="2","1+2 kvartal",LEFT(A6704,1)="3","3+4 kvartal",LEFT(A6704,1)="4","3+4 kvartal")</f>
        <v>3+4 kvartal</v>
      </c>
      <c r="D6704" s="3" t="s">
        <v>104</v>
      </c>
      <c r="E6704" s="3" t="s">
        <v>5</v>
      </c>
      <c r="F6704" s="4">
        <v>1454</v>
      </c>
      <c r="G6704" s="4">
        <v>8</v>
      </c>
    </row>
    <row r="6705" spans="1:7" x14ac:dyDescent="0.25">
      <c r="A6705" s="3" t="s">
        <v>193</v>
      </c>
      <c r="B6705" s="3">
        <f t="shared" si="104"/>
        <v>2025</v>
      </c>
      <c r="C6705" s="3" t="str" cm="1">
        <f t="array" ref="C6705">_xlfn.IFS(LEFT(A6705,1)="1","1+2 kvartal",LEFT(A6705,1)="2","1+2 kvartal",LEFT(A6705,1)="3","3+4 kvartal",LEFT(A6705,1)="4","3+4 kvartal")</f>
        <v>3+4 kvartal</v>
      </c>
      <c r="D6705" s="3" t="s">
        <v>104</v>
      </c>
      <c r="E6705" s="3" t="s">
        <v>6</v>
      </c>
      <c r="F6705" s="4">
        <v>458</v>
      </c>
      <c r="G6705" s="14">
        <v>2.9</v>
      </c>
    </row>
    <row r="6706" spans="1:7" x14ac:dyDescent="0.25">
      <c r="A6706" s="3" t="s">
        <v>193</v>
      </c>
      <c r="B6706" s="3">
        <f t="shared" si="104"/>
        <v>2025</v>
      </c>
      <c r="C6706" s="3" t="str" cm="1">
        <f t="array" ref="C6706">_xlfn.IFS(LEFT(A6706,1)="1","1+2 kvartal",LEFT(A6706,1)="2","1+2 kvartal",LEFT(A6706,1)="3","3+4 kvartal",LEFT(A6706,1)="4","3+4 kvartal")</f>
        <v>3+4 kvartal</v>
      </c>
      <c r="D6706" s="3" t="s">
        <v>104</v>
      </c>
      <c r="E6706" s="3" t="s">
        <v>7</v>
      </c>
      <c r="F6706" s="4">
        <v>2170</v>
      </c>
      <c r="G6706" s="14">
        <v>8.8000000000000007</v>
      </c>
    </row>
    <row r="6707" spans="1:7" x14ac:dyDescent="0.25">
      <c r="A6707" s="3" t="s">
        <v>193</v>
      </c>
      <c r="B6707" s="3">
        <f t="shared" si="104"/>
        <v>2025</v>
      </c>
      <c r="C6707" s="3" t="str" cm="1">
        <f t="array" ref="C6707">_xlfn.IFS(LEFT(A6707,1)="1","1+2 kvartal",LEFT(A6707,1)="2","1+2 kvartal",LEFT(A6707,1)="3","3+4 kvartal",LEFT(A6707,1)="4","3+4 kvartal")</f>
        <v>3+4 kvartal</v>
      </c>
      <c r="D6707" s="3" t="s">
        <v>104</v>
      </c>
      <c r="E6707" s="3" t="s">
        <v>8</v>
      </c>
      <c r="F6707" s="4">
        <v>2361</v>
      </c>
      <c r="G6707" s="14">
        <v>6.9</v>
      </c>
    </row>
    <row r="6708" spans="1:7" x14ac:dyDescent="0.25">
      <c r="A6708" s="3" t="s">
        <v>193</v>
      </c>
      <c r="B6708" s="3">
        <f t="shared" si="104"/>
        <v>2025</v>
      </c>
      <c r="C6708" s="3" t="str" cm="1">
        <f t="array" ref="C6708">_xlfn.IFS(LEFT(A6708,1)="1","1+2 kvartal",LEFT(A6708,1)="2","1+2 kvartal",LEFT(A6708,1)="3","3+4 kvartal",LEFT(A6708,1)="4","3+4 kvartal")</f>
        <v>3+4 kvartal</v>
      </c>
      <c r="D6708" s="3" t="s">
        <v>104</v>
      </c>
      <c r="E6708" s="3" t="s">
        <v>9</v>
      </c>
      <c r="F6708" s="4">
        <v>1399</v>
      </c>
      <c r="G6708" s="14">
        <v>8.1999999999999993</v>
      </c>
    </row>
    <row r="6709" spans="1:7" x14ac:dyDescent="0.25">
      <c r="A6709" s="3" t="s">
        <v>193</v>
      </c>
      <c r="B6709" s="3">
        <f t="shared" si="104"/>
        <v>2025</v>
      </c>
      <c r="C6709" s="3" t="str" cm="1">
        <f t="array" ref="C6709">_xlfn.IFS(LEFT(A6709,1)="1","1+2 kvartal",LEFT(A6709,1)="2","1+2 kvartal",LEFT(A6709,1)="3","3+4 kvartal",LEFT(A6709,1)="4","3+4 kvartal")</f>
        <v>3+4 kvartal</v>
      </c>
      <c r="D6709" s="3" t="s">
        <v>104</v>
      </c>
      <c r="E6709" s="3" t="s">
        <v>10</v>
      </c>
      <c r="F6709" s="4">
        <v>2681</v>
      </c>
      <c r="G6709" s="4">
        <v>12</v>
      </c>
    </row>
    <row r="6710" spans="1:7" x14ac:dyDescent="0.25">
      <c r="A6710" s="3" t="s">
        <v>193</v>
      </c>
      <c r="B6710" s="3">
        <f t="shared" si="104"/>
        <v>2025</v>
      </c>
      <c r="C6710" s="3" t="str" cm="1">
        <f t="array" ref="C6710">_xlfn.IFS(LEFT(A6710,1)="1","1+2 kvartal",LEFT(A6710,1)="2","1+2 kvartal",LEFT(A6710,1)="3","3+4 kvartal",LEFT(A6710,1)="4","3+4 kvartal")</f>
        <v>3+4 kvartal</v>
      </c>
      <c r="D6710" s="3" t="s">
        <v>104</v>
      </c>
      <c r="E6710" s="3" t="s">
        <v>11</v>
      </c>
      <c r="F6710" s="4">
        <v>1780</v>
      </c>
      <c r="G6710" s="14">
        <v>6.7</v>
      </c>
    </row>
    <row r="6711" spans="1:7" x14ac:dyDescent="0.25">
      <c r="A6711" s="3" t="s">
        <v>193</v>
      </c>
      <c r="B6711" s="3">
        <f t="shared" si="104"/>
        <v>2025</v>
      </c>
      <c r="C6711" s="3" t="str" cm="1">
        <f t="array" ref="C6711">_xlfn.IFS(LEFT(A6711,1)="1","1+2 kvartal",LEFT(A6711,1)="2","1+2 kvartal",LEFT(A6711,1)="3","3+4 kvartal",LEFT(A6711,1)="4","3+4 kvartal")</f>
        <v>3+4 kvartal</v>
      </c>
      <c r="D6711" s="3" t="s">
        <v>104</v>
      </c>
      <c r="E6711" s="3" t="s">
        <v>12</v>
      </c>
      <c r="F6711" s="4">
        <v>1729</v>
      </c>
      <c r="G6711" s="14">
        <v>7.7</v>
      </c>
    </row>
    <row r="6712" spans="1:7" x14ac:dyDescent="0.25">
      <c r="A6712" s="3" t="s">
        <v>193</v>
      </c>
      <c r="B6712" s="3">
        <f t="shared" si="104"/>
        <v>2025</v>
      </c>
      <c r="C6712" s="3" t="str" cm="1">
        <f t="array" ref="C6712">_xlfn.IFS(LEFT(A6712,1)="1","1+2 kvartal",LEFT(A6712,1)="2","1+2 kvartal",LEFT(A6712,1)="3","3+4 kvartal",LEFT(A6712,1)="4","3+4 kvartal")</f>
        <v>3+4 kvartal</v>
      </c>
      <c r="D6712" s="3" t="s">
        <v>104</v>
      </c>
      <c r="E6712" s="3" t="s">
        <v>13</v>
      </c>
      <c r="F6712" s="4">
        <v>233</v>
      </c>
      <c r="G6712" s="14">
        <v>2.9</v>
      </c>
    </row>
    <row r="6713" spans="1:7" x14ac:dyDescent="0.25">
      <c r="A6713" s="3" t="s">
        <v>193</v>
      </c>
      <c r="B6713" s="3">
        <f t="shared" si="104"/>
        <v>2025</v>
      </c>
      <c r="C6713" s="3" t="str" cm="1">
        <f t="array" ref="C6713">_xlfn.IFS(LEFT(A6713,1)="1","1+2 kvartal",LEFT(A6713,1)="2","1+2 kvartal",LEFT(A6713,1)="3","3+4 kvartal",LEFT(A6713,1)="4","3+4 kvartal")</f>
        <v>3+4 kvartal</v>
      </c>
      <c r="D6713" s="3" t="s">
        <v>104</v>
      </c>
      <c r="E6713" s="3" t="s">
        <v>14</v>
      </c>
      <c r="F6713" s="4">
        <v>970</v>
      </c>
      <c r="G6713" s="14">
        <v>3.4</v>
      </c>
    </row>
    <row r="6714" spans="1:7" x14ac:dyDescent="0.25">
      <c r="A6714" s="3" t="s">
        <v>193</v>
      </c>
      <c r="B6714" s="3">
        <f t="shared" si="104"/>
        <v>2025</v>
      </c>
      <c r="C6714" s="3" t="str" cm="1">
        <f t="array" ref="C6714">_xlfn.IFS(LEFT(A6714,1)="1","1+2 kvartal",LEFT(A6714,1)="2","1+2 kvartal",LEFT(A6714,1)="3","3+4 kvartal",LEFT(A6714,1)="4","3+4 kvartal")</f>
        <v>3+4 kvartal</v>
      </c>
      <c r="D6714" s="3" t="s">
        <v>104</v>
      </c>
      <c r="E6714" s="3" t="s">
        <v>15</v>
      </c>
      <c r="F6714" s="4">
        <v>5764</v>
      </c>
      <c r="G6714" s="4">
        <v>8</v>
      </c>
    </row>
    <row r="6715" spans="1:7" x14ac:dyDescent="0.25">
      <c r="A6715" s="3" t="s">
        <v>193</v>
      </c>
      <c r="B6715" s="3">
        <f t="shared" si="104"/>
        <v>2025</v>
      </c>
      <c r="C6715" s="3" t="str" cm="1">
        <f t="array" ref="C6715">_xlfn.IFS(LEFT(A6715,1)="1","1+2 kvartal",LEFT(A6715,1)="2","1+2 kvartal",LEFT(A6715,1)="3","3+4 kvartal",LEFT(A6715,1)="4","3+4 kvartal")</f>
        <v>3+4 kvartal</v>
      </c>
      <c r="D6715" s="3" t="s">
        <v>104</v>
      </c>
      <c r="E6715" s="3" t="s">
        <v>16</v>
      </c>
      <c r="F6715" s="4">
        <v>93</v>
      </c>
      <c r="G6715" s="14">
        <v>5.7</v>
      </c>
    </row>
    <row r="6716" spans="1:7" x14ac:dyDescent="0.25">
      <c r="A6716" s="3" t="s">
        <v>193</v>
      </c>
      <c r="B6716" s="3">
        <f t="shared" si="104"/>
        <v>2025</v>
      </c>
      <c r="C6716" s="3" t="str" cm="1">
        <f t="array" ref="C6716">_xlfn.IFS(LEFT(A6716,1)="1","1+2 kvartal",LEFT(A6716,1)="2","1+2 kvartal",LEFT(A6716,1)="3","3+4 kvartal",LEFT(A6716,1)="4","3+4 kvartal")</f>
        <v>3+4 kvartal</v>
      </c>
      <c r="D6716" s="3" t="s">
        <v>104</v>
      </c>
      <c r="E6716" s="3" t="s">
        <v>17</v>
      </c>
      <c r="F6716" s="4">
        <v>1469</v>
      </c>
      <c r="G6716" s="14">
        <v>4.8</v>
      </c>
    </row>
    <row r="6717" spans="1:7" x14ac:dyDescent="0.25">
      <c r="A6717" s="3" t="s">
        <v>193</v>
      </c>
      <c r="B6717" s="3">
        <f t="shared" si="104"/>
        <v>2025</v>
      </c>
      <c r="C6717" s="3" t="str" cm="1">
        <f t="array" ref="C6717">_xlfn.IFS(LEFT(A6717,1)="1","1+2 kvartal",LEFT(A6717,1)="2","1+2 kvartal",LEFT(A6717,1)="3","3+4 kvartal",LEFT(A6717,1)="4","3+4 kvartal")</f>
        <v>3+4 kvartal</v>
      </c>
      <c r="D6717" s="3" t="s">
        <v>104</v>
      </c>
      <c r="E6717" s="3" t="s">
        <v>18</v>
      </c>
      <c r="F6717" s="4">
        <v>1785</v>
      </c>
      <c r="G6717" s="14">
        <v>7.4</v>
      </c>
    </row>
    <row r="6718" spans="1:7" x14ac:dyDescent="0.25">
      <c r="A6718" s="3" t="s">
        <v>193</v>
      </c>
      <c r="B6718" s="3">
        <f t="shared" si="104"/>
        <v>2025</v>
      </c>
      <c r="C6718" s="3" t="str" cm="1">
        <f t="array" ref="C6718">_xlfn.IFS(LEFT(A6718,1)="1","1+2 kvartal",LEFT(A6718,1)="2","1+2 kvartal",LEFT(A6718,1)="3","3+4 kvartal",LEFT(A6718,1)="4","3+4 kvartal")</f>
        <v>3+4 kvartal</v>
      </c>
      <c r="D6718" s="3" t="s">
        <v>104</v>
      </c>
      <c r="E6718" s="3" t="s">
        <v>19</v>
      </c>
      <c r="F6718" s="4">
        <v>1430</v>
      </c>
      <c r="G6718" s="14">
        <v>5.7</v>
      </c>
    </row>
    <row r="6719" spans="1:7" x14ac:dyDescent="0.25">
      <c r="A6719" s="3" t="s">
        <v>193</v>
      </c>
      <c r="B6719" s="3">
        <f t="shared" si="104"/>
        <v>2025</v>
      </c>
      <c r="C6719" s="3" t="str" cm="1">
        <f t="array" ref="C6719">_xlfn.IFS(LEFT(A6719,1)="1","1+2 kvartal",LEFT(A6719,1)="2","1+2 kvartal",LEFT(A6719,1)="3","3+4 kvartal",LEFT(A6719,1)="4","3+4 kvartal")</f>
        <v>3+4 kvartal</v>
      </c>
      <c r="D6719" s="3" t="s">
        <v>104</v>
      </c>
      <c r="E6719" s="3" t="s">
        <v>20</v>
      </c>
      <c r="F6719" s="4">
        <v>2746</v>
      </c>
      <c r="G6719" s="14">
        <v>8.1999999999999993</v>
      </c>
    </row>
    <row r="6720" spans="1:7" x14ac:dyDescent="0.25">
      <c r="A6720" s="3" t="s">
        <v>193</v>
      </c>
      <c r="B6720" s="3">
        <f t="shared" si="104"/>
        <v>2025</v>
      </c>
      <c r="C6720" s="3" t="str" cm="1">
        <f t="array" ref="C6720">_xlfn.IFS(LEFT(A6720,1)="1","1+2 kvartal",LEFT(A6720,1)="2","1+2 kvartal",LEFT(A6720,1)="3","3+4 kvartal",LEFT(A6720,1)="4","3+4 kvartal")</f>
        <v>3+4 kvartal</v>
      </c>
      <c r="D6720" s="3" t="s">
        <v>104</v>
      </c>
      <c r="E6720" s="3" t="s">
        <v>21</v>
      </c>
      <c r="F6720" s="4">
        <v>2736</v>
      </c>
      <c r="G6720" s="14">
        <v>3.7</v>
      </c>
    </row>
    <row r="6721" spans="1:7" x14ac:dyDescent="0.25">
      <c r="A6721" s="3" t="s">
        <v>193</v>
      </c>
      <c r="B6721" s="3">
        <f t="shared" si="104"/>
        <v>2025</v>
      </c>
      <c r="C6721" s="3" t="str" cm="1">
        <f t="array" ref="C6721">_xlfn.IFS(LEFT(A6721,1)="1","1+2 kvartal",LEFT(A6721,1)="2","1+2 kvartal",LEFT(A6721,1)="3","3+4 kvartal",LEFT(A6721,1)="4","3+4 kvartal")</f>
        <v>3+4 kvartal</v>
      </c>
      <c r="D6721" s="3" t="s">
        <v>104</v>
      </c>
      <c r="E6721" s="3" t="s">
        <v>22</v>
      </c>
      <c r="F6721" s="4">
        <v>3188</v>
      </c>
      <c r="G6721" s="14">
        <v>9.3000000000000007</v>
      </c>
    </row>
    <row r="6722" spans="1:7" x14ac:dyDescent="0.25">
      <c r="A6722" s="3" t="s">
        <v>193</v>
      </c>
      <c r="B6722" s="3">
        <f t="shared" si="104"/>
        <v>2025</v>
      </c>
      <c r="C6722" s="3" t="str" cm="1">
        <f t="array" ref="C6722">_xlfn.IFS(LEFT(A6722,1)="1","1+2 kvartal",LEFT(A6722,1)="2","1+2 kvartal",LEFT(A6722,1)="3","3+4 kvartal",LEFT(A6722,1)="4","3+4 kvartal")</f>
        <v>3+4 kvartal</v>
      </c>
      <c r="D6722" s="3" t="s">
        <v>104</v>
      </c>
      <c r="E6722" s="3" t="s">
        <v>23</v>
      </c>
      <c r="F6722" s="4">
        <v>1876</v>
      </c>
      <c r="G6722" s="14">
        <v>6.5</v>
      </c>
    </row>
    <row r="6723" spans="1:7" x14ac:dyDescent="0.25">
      <c r="A6723" s="3" t="s">
        <v>193</v>
      </c>
      <c r="B6723" s="3">
        <f t="shared" si="104"/>
        <v>2025</v>
      </c>
      <c r="C6723" s="3" t="str" cm="1">
        <f t="array" ref="C6723">_xlfn.IFS(LEFT(A6723,1)="1","1+2 kvartal",LEFT(A6723,1)="2","1+2 kvartal",LEFT(A6723,1)="3","3+4 kvartal",LEFT(A6723,1)="4","3+4 kvartal")</f>
        <v>3+4 kvartal</v>
      </c>
      <c r="D6723" s="3" t="s">
        <v>104</v>
      </c>
      <c r="E6723" s="3" t="s">
        <v>24</v>
      </c>
      <c r="F6723" s="4">
        <v>977</v>
      </c>
      <c r="G6723" s="14">
        <v>3.9</v>
      </c>
    </row>
    <row r="6724" spans="1:7" x14ac:dyDescent="0.25">
      <c r="A6724" s="3" t="s">
        <v>193</v>
      </c>
      <c r="B6724" s="3">
        <f t="shared" ref="B6724:B6787" si="105">VALUE(RIGHT(A6724,4))</f>
        <v>2025</v>
      </c>
      <c r="C6724" s="3" t="str" cm="1">
        <f t="array" ref="C6724">_xlfn.IFS(LEFT(A6724,1)="1","1+2 kvartal",LEFT(A6724,1)="2","1+2 kvartal",LEFT(A6724,1)="3","3+4 kvartal",LEFT(A6724,1)="4","3+4 kvartal")</f>
        <v>3+4 kvartal</v>
      </c>
      <c r="D6724" s="3" t="s">
        <v>104</v>
      </c>
      <c r="E6724" s="3" t="s">
        <v>25</v>
      </c>
      <c r="F6724" s="4">
        <v>2921</v>
      </c>
      <c r="G6724" s="14">
        <v>9.3000000000000007</v>
      </c>
    </row>
    <row r="6725" spans="1:7" x14ac:dyDescent="0.25">
      <c r="A6725" s="3" t="s">
        <v>193</v>
      </c>
      <c r="B6725" s="3">
        <f t="shared" si="105"/>
        <v>2025</v>
      </c>
      <c r="C6725" s="3" t="str" cm="1">
        <f t="array" ref="C6725">_xlfn.IFS(LEFT(A6725,1)="1","1+2 kvartal",LEFT(A6725,1)="2","1+2 kvartal",LEFT(A6725,1)="3","3+4 kvartal",LEFT(A6725,1)="4","3+4 kvartal")</f>
        <v>3+4 kvartal</v>
      </c>
      <c r="D6725" s="3" t="s">
        <v>104</v>
      </c>
      <c r="E6725" s="3" t="s">
        <v>26</v>
      </c>
      <c r="F6725" s="4">
        <v>1293</v>
      </c>
      <c r="G6725" s="14">
        <v>2.8</v>
      </c>
    </row>
    <row r="6726" spans="1:7" x14ac:dyDescent="0.25">
      <c r="A6726" s="3" t="s">
        <v>193</v>
      </c>
      <c r="B6726" s="3">
        <f t="shared" si="105"/>
        <v>2025</v>
      </c>
      <c r="C6726" s="3" t="str" cm="1">
        <f t="array" ref="C6726">_xlfn.IFS(LEFT(A6726,1)="1","1+2 kvartal",LEFT(A6726,1)="2","1+2 kvartal",LEFT(A6726,1)="3","3+4 kvartal",LEFT(A6726,1)="4","3+4 kvartal")</f>
        <v>3+4 kvartal</v>
      </c>
      <c r="D6726" s="3" t="s">
        <v>104</v>
      </c>
      <c r="E6726" s="3" t="s">
        <v>27</v>
      </c>
      <c r="F6726" s="4">
        <v>2362</v>
      </c>
      <c r="G6726" s="14">
        <v>5.0999999999999996</v>
      </c>
    </row>
    <row r="6727" spans="1:7" x14ac:dyDescent="0.25">
      <c r="A6727" s="3" t="s">
        <v>193</v>
      </c>
      <c r="B6727" s="3">
        <f t="shared" si="105"/>
        <v>2025</v>
      </c>
      <c r="C6727" s="3" t="str" cm="1">
        <f t="array" ref="C6727">_xlfn.IFS(LEFT(A6727,1)="1","1+2 kvartal",LEFT(A6727,1)="2","1+2 kvartal",LEFT(A6727,1)="3","3+4 kvartal",LEFT(A6727,1)="4","3+4 kvartal")</f>
        <v>3+4 kvartal</v>
      </c>
      <c r="D6727" s="3" t="s">
        <v>104</v>
      </c>
      <c r="E6727" s="3" t="s">
        <v>28</v>
      </c>
      <c r="F6727" s="4">
        <v>885</v>
      </c>
      <c r="G6727" s="14">
        <v>5.3</v>
      </c>
    </row>
    <row r="6728" spans="1:7" x14ac:dyDescent="0.25">
      <c r="A6728" s="3" t="s">
        <v>193</v>
      </c>
      <c r="B6728" s="3">
        <f t="shared" si="105"/>
        <v>2025</v>
      </c>
      <c r="C6728" s="3" t="str" cm="1">
        <f t="array" ref="C6728">_xlfn.IFS(LEFT(A6728,1)="1","1+2 kvartal",LEFT(A6728,1)="2","1+2 kvartal",LEFT(A6728,1)="3","3+4 kvartal",LEFT(A6728,1)="4","3+4 kvartal")</f>
        <v>3+4 kvartal</v>
      </c>
      <c r="D6728" s="3" t="s">
        <v>104</v>
      </c>
      <c r="E6728" s="3" t="s">
        <v>29</v>
      </c>
      <c r="F6728" s="4">
        <v>1832</v>
      </c>
      <c r="G6728" s="14">
        <v>5.5</v>
      </c>
    </row>
    <row r="6729" spans="1:7" x14ac:dyDescent="0.25">
      <c r="A6729" s="3" t="s">
        <v>193</v>
      </c>
      <c r="B6729" s="3">
        <f t="shared" si="105"/>
        <v>2025</v>
      </c>
      <c r="C6729" s="3" t="str" cm="1">
        <f t="array" ref="C6729">_xlfn.IFS(LEFT(A6729,1)="1","1+2 kvartal",LEFT(A6729,1)="2","1+2 kvartal",LEFT(A6729,1)="3","3+4 kvartal",LEFT(A6729,1)="4","3+4 kvartal")</f>
        <v>3+4 kvartal</v>
      </c>
      <c r="D6729" s="3" t="s">
        <v>104</v>
      </c>
      <c r="E6729" s="3" t="s">
        <v>30</v>
      </c>
      <c r="F6729" s="4">
        <v>1698</v>
      </c>
      <c r="G6729" s="14">
        <v>6.9</v>
      </c>
    </row>
    <row r="6730" spans="1:7" x14ac:dyDescent="0.25">
      <c r="A6730" s="3" t="s">
        <v>193</v>
      </c>
      <c r="B6730" s="3">
        <f t="shared" si="105"/>
        <v>2025</v>
      </c>
      <c r="C6730" s="3" t="str" cm="1">
        <f t="array" ref="C6730">_xlfn.IFS(LEFT(A6730,1)="1","1+2 kvartal",LEFT(A6730,1)="2","1+2 kvartal",LEFT(A6730,1)="3","3+4 kvartal",LEFT(A6730,1)="4","3+4 kvartal")</f>
        <v>3+4 kvartal</v>
      </c>
      <c r="D6730" s="3" t="s">
        <v>104</v>
      </c>
      <c r="E6730" s="3" t="s">
        <v>31</v>
      </c>
      <c r="F6730" s="4">
        <v>3612</v>
      </c>
      <c r="G6730" s="14">
        <v>10.1</v>
      </c>
    </row>
    <row r="6731" spans="1:7" x14ac:dyDescent="0.25">
      <c r="A6731" s="3" t="s">
        <v>193</v>
      </c>
      <c r="B6731" s="3">
        <f t="shared" si="105"/>
        <v>2025</v>
      </c>
      <c r="C6731" s="3" t="str" cm="1">
        <f t="array" ref="C6731">_xlfn.IFS(LEFT(A6731,1)="1","1+2 kvartal",LEFT(A6731,1)="2","1+2 kvartal",LEFT(A6731,1)="3","3+4 kvartal",LEFT(A6731,1)="4","3+4 kvartal")</f>
        <v>3+4 kvartal</v>
      </c>
      <c r="D6731" s="3" t="s">
        <v>104</v>
      </c>
      <c r="E6731" s="3" t="s">
        <v>32</v>
      </c>
      <c r="F6731" s="4">
        <v>2740</v>
      </c>
      <c r="G6731" s="4">
        <v>8</v>
      </c>
    </row>
    <row r="6732" spans="1:7" x14ac:dyDescent="0.25">
      <c r="A6732" s="3" t="s">
        <v>193</v>
      </c>
      <c r="B6732" s="3">
        <f t="shared" si="105"/>
        <v>2025</v>
      </c>
      <c r="C6732" s="3" t="str" cm="1">
        <f t="array" ref="C6732">_xlfn.IFS(LEFT(A6732,1)="1","1+2 kvartal",LEFT(A6732,1)="2","1+2 kvartal",LEFT(A6732,1)="3","3+4 kvartal",LEFT(A6732,1)="4","3+4 kvartal")</f>
        <v>3+4 kvartal</v>
      </c>
      <c r="D6732" s="3" t="s">
        <v>104</v>
      </c>
      <c r="E6732" s="3" t="s">
        <v>33</v>
      </c>
      <c r="F6732" s="4">
        <v>1452</v>
      </c>
      <c r="G6732" s="14">
        <v>7.7</v>
      </c>
    </row>
    <row r="6733" spans="1:7" x14ac:dyDescent="0.25">
      <c r="A6733" s="3" t="s">
        <v>193</v>
      </c>
      <c r="B6733" s="3">
        <f t="shared" si="105"/>
        <v>2025</v>
      </c>
      <c r="C6733" s="3" t="str" cm="1">
        <f t="array" ref="C6733">_xlfn.IFS(LEFT(A6733,1)="1","1+2 kvartal",LEFT(A6733,1)="2","1+2 kvartal",LEFT(A6733,1)="3","3+4 kvartal",LEFT(A6733,1)="4","3+4 kvartal")</f>
        <v>3+4 kvartal</v>
      </c>
      <c r="D6733" s="3" t="s">
        <v>104</v>
      </c>
      <c r="E6733" s="3" t="s">
        <v>34</v>
      </c>
      <c r="F6733" s="4">
        <v>1693</v>
      </c>
      <c r="G6733" s="14">
        <v>5.6</v>
      </c>
    </row>
    <row r="6734" spans="1:7" x14ac:dyDescent="0.25">
      <c r="A6734" s="3" t="s">
        <v>193</v>
      </c>
      <c r="B6734" s="3">
        <f t="shared" si="105"/>
        <v>2025</v>
      </c>
      <c r="C6734" s="3" t="str" cm="1">
        <f t="array" ref="C6734">_xlfn.IFS(LEFT(A6734,1)="1","1+2 kvartal",LEFT(A6734,1)="2","1+2 kvartal",LEFT(A6734,1)="3","3+4 kvartal",LEFT(A6734,1)="4","3+4 kvartal")</f>
        <v>3+4 kvartal</v>
      </c>
      <c r="D6734" s="3" t="s">
        <v>104</v>
      </c>
      <c r="E6734" s="3" t="s">
        <v>35</v>
      </c>
      <c r="F6734" s="4">
        <v>2820</v>
      </c>
      <c r="G6734" s="14">
        <v>7.3</v>
      </c>
    </row>
    <row r="6735" spans="1:7" x14ac:dyDescent="0.25">
      <c r="A6735" s="3" t="s">
        <v>193</v>
      </c>
      <c r="B6735" s="3">
        <f t="shared" si="105"/>
        <v>2025</v>
      </c>
      <c r="C6735" s="3" t="str" cm="1">
        <f t="array" ref="C6735">_xlfn.IFS(LEFT(A6735,1)="1","1+2 kvartal",LEFT(A6735,1)="2","1+2 kvartal",LEFT(A6735,1)="3","3+4 kvartal",LEFT(A6735,1)="4","3+4 kvartal")</f>
        <v>3+4 kvartal</v>
      </c>
      <c r="D6735" s="3" t="s">
        <v>104</v>
      </c>
      <c r="E6735" s="3" t="s">
        <v>36</v>
      </c>
      <c r="F6735" s="4">
        <v>1151</v>
      </c>
      <c r="G6735" s="14">
        <v>5.8</v>
      </c>
    </row>
    <row r="6736" spans="1:7" x14ac:dyDescent="0.25">
      <c r="A6736" s="3" t="s">
        <v>193</v>
      </c>
      <c r="B6736" s="3">
        <f t="shared" si="105"/>
        <v>2025</v>
      </c>
      <c r="C6736" s="3" t="str" cm="1">
        <f t="array" ref="C6736">_xlfn.IFS(LEFT(A6736,1)="1","1+2 kvartal",LEFT(A6736,1)="2","1+2 kvartal",LEFT(A6736,1)="3","3+4 kvartal",LEFT(A6736,1)="4","3+4 kvartal")</f>
        <v>3+4 kvartal</v>
      </c>
      <c r="D6736" s="3" t="s">
        <v>104</v>
      </c>
      <c r="E6736" s="3" t="s">
        <v>37</v>
      </c>
      <c r="F6736" s="4">
        <v>4138</v>
      </c>
      <c r="G6736" s="14">
        <v>7.3</v>
      </c>
    </row>
    <row r="6737" spans="1:7" x14ac:dyDescent="0.25">
      <c r="A6737" s="3" t="s">
        <v>193</v>
      </c>
      <c r="B6737" s="3">
        <f t="shared" si="105"/>
        <v>2025</v>
      </c>
      <c r="C6737" s="3" t="str" cm="1">
        <f t="array" ref="C6737">_xlfn.IFS(LEFT(A6737,1)="1","1+2 kvartal",LEFT(A6737,1)="2","1+2 kvartal",LEFT(A6737,1)="3","3+4 kvartal",LEFT(A6737,1)="4","3+4 kvartal")</f>
        <v>3+4 kvartal</v>
      </c>
      <c r="D6737" s="3" t="s">
        <v>104</v>
      </c>
      <c r="E6737" s="3" t="s">
        <v>38</v>
      </c>
      <c r="F6737" s="4">
        <v>1667</v>
      </c>
      <c r="G6737" s="14">
        <v>4.7</v>
      </c>
    </row>
    <row r="6738" spans="1:7" x14ac:dyDescent="0.25">
      <c r="A6738" s="3" t="s">
        <v>193</v>
      </c>
      <c r="B6738" s="3">
        <f t="shared" si="105"/>
        <v>2025</v>
      </c>
      <c r="C6738" s="3" t="str" cm="1">
        <f t="array" ref="C6738">_xlfn.IFS(LEFT(A6738,1)="1","1+2 kvartal",LEFT(A6738,1)="2","1+2 kvartal",LEFT(A6738,1)="3","3+4 kvartal",LEFT(A6738,1)="4","3+4 kvartal")</f>
        <v>3+4 kvartal</v>
      </c>
      <c r="D6738" s="3" t="s">
        <v>104</v>
      </c>
      <c r="E6738" s="3" t="s">
        <v>39</v>
      </c>
      <c r="F6738" s="4">
        <v>3155</v>
      </c>
      <c r="G6738" s="14">
        <v>8.1999999999999993</v>
      </c>
    </row>
    <row r="6739" spans="1:7" x14ac:dyDescent="0.25">
      <c r="A6739" s="3" t="s">
        <v>193</v>
      </c>
      <c r="B6739" s="3">
        <f t="shared" si="105"/>
        <v>2025</v>
      </c>
      <c r="C6739" s="3" t="str" cm="1">
        <f t="array" ref="C6739">_xlfn.IFS(LEFT(A6739,1)="1","1+2 kvartal",LEFT(A6739,1)="2","1+2 kvartal",LEFT(A6739,1)="3","3+4 kvartal",LEFT(A6739,1)="4","3+4 kvartal")</f>
        <v>3+4 kvartal</v>
      </c>
      <c r="D6739" s="3" t="s">
        <v>104</v>
      </c>
      <c r="E6739" s="3" t="s">
        <v>40</v>
      </c>
      <c r="F6739" s="4">
        <v>3579</v>
      </c>
      <c r="G6739" s="14">
        <v>7.6</v>
      </c>
    </row>
    <row r="6740" spans="1:7" x14ac:dyDescent="0.25">
      <c r="A6740" s="3" t="s">
        <v>193</v>
      </c>
      <c r="B6740" s="3">
        <f t="shared" si="105"/>
        <v>2025</v>
      </c>
      <c r="C6740" s="3" t="str" cm="1">
        <f t="array" ref="C6740">_xlfn.IFS(LEFT(A6740,1)="1","1+2 kvartal",LEFT(A6740,1)="2","1+2 kvartal",LEFT(A6740,1)="3","3+4 kvartal",LEFT(A6740,1)="4","3+4 kvartal")</f>
        <v>3+4 kvartal</v>
      </c>
      <c r="D6740" s="3" t="s">
        <v>104</v>
      </c>
      <c r="E6740" s="3" t="s">
        <v>41</v>
      </c>
      <c r="F6740" s="4">
        <v>2382</v>
      </c>
      <c r="G6740" s="14">
        <v>6.5</v>
      </c>
    </row>
    <row r="6741" spans="1:7" x14ac:dyDescent="0.25">
      <c r="A6741" s="3" t="s">
        <v>193</v>
      </c>
      <c r="B6741" s="3">
        <f t="shared" si="105"/>
        <v>2025</v>
      </c>
      <c r="C6741" s="3" t="str" cm="1">
        <f t="array" ref="C6741">_xlfn.IFS(LEFT(A6741,1)="1","1+2 kvartal",LEFT(A6741,1)="2","1+2 kvartal",LEFT(A6741,1)="3","3+4 kvartal",LEFT(A6741,1)="4","3+4 kvartal")</f>
        <v>3+4 kvartal</v>
      </c>
      <c r="D6741" s="3" t="s">
        <v>104</v>
      </c>
      <c r="E6741" s="3" t="s">
        <v>42</v>
      </c>
      <c r="F6741" s="4">
        <v>4974</v>
      </c>
      <c r="G6741" s="14">
        <v>7.9</v>
      </c>
    </row>
    <row r="6742" spans="1:7" x14ac:dyDescent="0.25">
      <c r="A6742" s="3" t="s">
        <v>193</v>
      </c>
      <c r="B6742" s="3">
        <f t="shared" si="105"/>
        <v>2025</v>
      </c>
      <c r="C6742" s="3" t="str" cm="1">
        <f t="array" ref="C6742">_xlfn.IFS(LEFT(A6742,1)="1","1+2 kvartal",LEFT(A6742,1)="2","1+2 kvartal",LEFT(A6742,1)="3","3+4 kvartal",LEFT(A6742,1)="4","3+4 kvartal")</f>
        <v>3+4 kvartal</v>
      </c>
      <c r="D6742" s="3" t="s">
        <v>104</v>
      </c>
      <c r="E6742" s="3" t="s">
        <v>43</v>
      </c>
      <c r="F6742" s="4">
        <v>2203</v>
      </c>
      <c r="G6742" s="14">
        <v>6.4</v>
      </c>
    </row>
    <row r="6743" spans="1:7" x14ac:dyDescent="0.25">
      <c r="A6743" s="3" t="s">
        <v>193</v>
      </c>
      <c r="B6743" s="3">
        <f t="shared" si="105"/>
        <v>2025</v>
      </c>
      <c r="C6743" s="3" t="str" cm="1">
        <f t="array" ref="C6743">_xlfn.IFS(LEFT(A6743,1)="1","1+2 kvartal",LEFT(A6743,1)="2","1+2 kvartal",LEFT(A6743,1)="3","3+4 kvartal",LEFT(A6743,1)="4","3+4 kvartal")</f>
        <v>3+4 kvartal</v>
      </c>
      <c r="D6743" s="3" t="s">
        <v>104</v>
      </c>
      <c r="E6743" s="3" t="s">
        <v>44</v>
      </c>
      <c r="F6743" s="4">
        <v>2409</v>
      </c>
      <c r="G6743" s="14">
        <v>6.1</v>
      </c>
    </row>
    <row r="6744" spans="1:7" x14ac:dyDescent="0.25">
      <c r="A6744" s="3" t="s">
        <v>193</v>
      </c>
      <c r="B6744" s="3">
        <f t="shared" si="105"/>
        <v>2025</v>
      </c>
      <c r="C6744" s="3" t="str" cm="1">
        <f t="array" ref="C6744">_xlfn.IFS(LEFT(A6744,1)="1","1+2 kvartal",LEFT(A6744,1)="2","1+2 kvartal",LEFT(A6744,1)="3","3+4 kvartal",LEFT(A6744,1)="4","3+4 kvartal")</f>
        <v>3+4 kvartal</v>
      </c>
      <c r="D6744" s="3" t="s">
        <v>104</v>
      </c>
      <c r="E6744" s="3" t="s">
        <v>45</v>
      </c>
      <c r="F6744" s="4">
        <v>436</v>
      </c>
      <c r="G6744" s="14">
        <v>3.1</v>
      </c>
    </row>
    <row r="6745" spans="1:7" x14ac:dyDescent="0.25">
      <c r="A6745" s="3" t="s">
        <v>193</v>
      </c>
      <c r="B6745" s="3">
        <f t="shared" si="105"/>
        <v>2025</v>
      </c>
      <c r="C6745" s="3" t="str" cm="1">
        <f t="array" ref="C6745">_xlfn.IFS(LEFT(A6745,1)="1","1+2 kvartal",LEFT(A6745,1)="2","1+2 kvartal",LEFT(A6745,1)="3","3+4 kvartal",LEFT(A6745,1)="4","3+4 kvartal")</f>
        <v>3+4 kvartal</v>
      </c>
      <c r="D6745" s="3" t="s">
        <v>104</v>
      </c>
      <c r="E6745" s="3" t="s">
        <v>46</v>
      </c>
      <c r="F6745" s="4">
        <v>1803</v>
      </c>
      <c r="G6745" s="14">
        <v>6.7</v>
      </c>
    </row>
    <row r="6746" spans="1:7" x14ac:dyDescent="0.25">
      <c r="A6746" s="3" t="s">
        <v>193</v>
      </c>
      <c r="B6746" s="3">
        <f t="shared" si="105"/>
        <v>2025</v>
      </c>
      <c r="C6746" s="3" t="str" cm="1">
        <f t="array" ref="C6746">_xlfn.IFS(LEFT(A6746,1)="1","1+2 kvartal",LEFT(A6746,1)="2","1+2 kvartal",LEFT(A6746,1)="3","3+4 kvartal",LEFT(A6746,1)="4","3+4 kvartal")</f>
        <v>3+4 kvartal</v>
      </c>
      <c r="D6746" s="3" t="s">
        <v>104</v>
      </c>
      <c r="E6746" s="3" t="s">
        <v>47</v>
      </c>
      <c r="F6746" s="4">
        <v>1147</v>
      </c>
      <c r="G6746" s="4">
        <v>7</v>
      </c>
    </row>
    <row r="6747" spans="1:7" x14ac:dyDescent="0.25">
      <c r="A6747" s="3" t="s">
        <v>193</v>
      </c>
      <c r="B6747" s="3">
        <f t="shared" si="105"/>
        <v>2025</v>
      </c>
      <c r="C6747" s="3" t="str" cm="1">
        <f t="array" ref="C6747">_xlfn.IFS(LEFT(A6747,1)="1","1+2 kvartal",LEFT(A6747,1)="2","1+2 kvartal",LEFT(A6747,1)="3","3+4 kvartal",LEFT(A6747,1)="4","3+4 kvartal")</f>
        <v>3+4 kvartal</v>
      </c>
      <c r="D6747" s="3" t="s">
        <v>104</v>
      </c>
      <c r="E6747" s="3" t="s">
        <v>48</v>
      </c>
      <c r="F6747" s="4">
        <v>1752</v>
      </c>
      <c r="G6747" s="14">
        <v>7.7</v>
      </c>
    </row>
    <row r="6748" spans="1:7" x14ac:dyDescent="0.25">
      <c r="A6748" s="3" t="s">
        <v>193</v>
      </c>
      <c r="B6748" s="3">
        <f t="shared" si="105"/>
        <v>2025</v>
      </c>
      <c r="C6748" s="3" t="str" cm="1">
        <f t="array" ref="C6748">_xlfn.IFS(LEFT(A6748,1)="1","1+2 kvartal",LEFT(A6748,1)="2","1+2 kvartal",LEFT(A6748,1)="3","3+4 kvartal",LEFT(A6748,1)="4","3+4 kvartal")</f>
        <v>3+4 kvartal</v>
      </c>
      <c r="D6748" s="3" t="s">
        <v>104</v>
      </c>
      <c r="E6748" s="3" t="s">
        <v>49</v>
      </c>
      <c r="F6748" s="4">
        <v>3178</v>
      </c>
      <c r="G6748" s="14">
        <v>10.7</v>
      </c>
    </row>
    <row r="6749" spans="1:7" x14ac:dyDescent="0.25">
      <c r="A6749" s="3" t="s">
        <v>193</v>
      </c>
      <c r="B6749" s="3">
        <f t="shared" si="105"/>
        <v>2025</v>
      </c>
      <c r="C6749" s="3" t="str" cm="1">
        <f t="array" ref="C6749">_xlfn.IFS(LEFT(A6749,1)="1","1+2 kvartal",LEFT(A6749,1)="2","1+2 kvartal",LEFT(A6749,1)="3","3+4 kvartal",LEFT(A6749,1)="4","3+4 kvartal")</f>
        <v>3+4 kvartal</v>
      </c>
      <c r="D6749" s="3" t="s">
        <v>104</v>
      </c>
      <c r="E6749" s="3" t="s">
        <v>50</v>
      </c>
      <c r="F6749" s="4">
        <v>1193</v>
      </c>
      <c r="G6749" s="14">
        <v>8.3000000000000007</v>
      </c>
    </row>
    <row r="6750" spans="1:7" x14ac:dyDescent="0.25">
      <c r="A6750" s="3" t="s">
        <v>193</v>
      </c>
      <c r="B6750" s="3">
        <f t="shared" si="105"/>
        <v>2025</v>
      </c>
      <c r="C6750" s="3" t="str" cm="1">
        <f t="array" ref="C6750">_xlfn.IFS(LEFT(A6750,1)="1","1+2 kvartal",LEFT(A6750,1)="2","1+2 kvartal",LEFT(A6750,1)="3","3+4 kvartal",LEFT(A6750,1)="4","3+4 kvartal")</f>
        <v>3+4 kvartal</v>
      </c>
      <c r="D6750" s="3" t="s">
        <v>104</v>
      </c>
      <c r="E6750" s="3" t="s">
        <v>51</v>
      </c>
      <c r="F6750" s="4">
        <v>3981</v>
      </c>
      <c r="G6750" s="14">
        <v>6.5</v>
      </c>
    </row>
    <row r="6751" spans="1:7" x14ac:dyDescent="0.25">
      <c r="A6751" s="3" t="s">
        <v>193</v>
      </c>
      <c r="B6751" s="3">
        <f t="shared" si="105"/>
        <v>2025</v>
      </c>
      <c r="C6751" s="3" t="str" cm="1">
        <f t="array" ref="C6751">_xlfn.IFS(LEFT(A6751,1)="1","1+2 kvartal",LEFT(A6751,1)="2","1+2 kvartal",LEFT(A6751,1)="3","3+4 kvartal",LEFT(A6751,1)="4","3+4 kvartal")</f>
        <v>3+4 kvartal</v>
      </c>
      <c r="D6751" s="3" t="s">
        <v>104</v>
      </c>
      <c r="E6751" s="3" t="s">
        <v>52</v>
      </c>
      <c r="F6751" s="4">
        <v>18266</v>
      </c>
      <c r="G6751" s="14">
        <v>3.6</v>
      </c>
    </row>
    <row r="6752" spans="1:7" x14ac:dyDescent="0.25">
      <c r="A6752" s="3" t="s">
        <v>193</v>
      </c>
      <c r="B6752" s="3">
        <f t="shared" si="105"/>
        <v>2025</v>
      </c>
      <c r="C6752" s="3" t="str" cm="1">
        <f t="array" ref="C6752">_xlfn.IFS(LEFT(A6752,1)="1","1+2 kvartal",LEFT(A6752,1)="2","1+2 kvartal",LEFT(A6752,1)="3","3+4 kvartal",LEFT(A6752,1)="4","3+4 kvartal")</f>
        <v>3+4 kvartal</v>
      </c>
      <c r="D6752" s="3" t="s">
        <v>104</v>
      </c>
      <c r="E6752" s="3" t="s">
        <v>53</v>
      </c>
      <c r="F6752" s="4">
        <v>2713</v>
      </c>
      <c r="G6752" s="14">
        <v>6.7</v>
      </c>
    </row>
    <row r="6753" spans="1:7" x14ac:dyDescent="0.25">
      <c r="A6753" s="3" t="s">
        <v>193</v>
      </c>
      <c r="B6753" s="3">
        <f t="shared" si="105"/>
        <v>2025</v>
      </c>
      <c r="C6753" s="3" t="str" cm="1">
        <f t="array" ref="C6753">_xlfn.IFS(LEFT(A6753,1)="1","1+2 kvartal",LEFT(A6753,1)="2","1+2 kvartal",LEFT(A6753,1)="3","3+4 kvartal",LEFT(A6753,1)="4","3+4 kvartal")</f>
        <v>3+4 kvartal</v>
      </c>
      <c r="D6753" s="3" t="s">
        <v>104</v>
      </c>
      <c r="E6753" s="3" t="s">
        <v>54</v>
      </c>
      <c r="F6753" s="4">
        <v>770</v>
      </c>
      <c r="G6753" s="14">
        <v>11.8</v>
      </c>
    </row>
    <row r="6754" spans="1:7" x14ac:dyDescent="0.25">
      <c r="A6754" s="3" t="s">
        <v>193</v>
      </c>
      <c r="B6754" s="3">
        <f t="shared" si="105"/>
        <v>2025</v>
      </c>
      <c r="C6754" s="3" t="str" cm="1">
        <f t="array" ref="C6754">_xlfn.IFS(LEFT(A6754,1)="1","1+2 kvartal",LEFT(A6754,1)="2","1+2 kvartal",LEFT(A6754,1)="3","3+4 kvartal",LEFT(A6754,1)="4","3+4 kvartal")</f>
        <v>3+4 kvartal</v>
      </c>
      <c r="D6754" s="3" t="s">
        <v>104</v>
      </c>
      <c r="E6754" s="3" t="s">
        <v>55</v>
      </c>
      <c r="F6754" s="4">
        <v>1014</v>
      </c>
      <c r="G6754" s="14">
        <v>5.6</v>
      </c>
    </row>
    <row r="6755" spans="1:7" x14ac:dyDescent="0.25">
      <c r="A6755" s="3" t="s">
        <v>193</v>
      </c>
      <c r="B6755" s="3">
        <f t="shared" si="105"/>
        <v>2025</v>
      </c>
      <c r="C6755" s="3" t="str" cm="1">
        <f t="array" ref="C6755">_xlfn.IFS(LEFT(A6755,1)="1","1+2 kvartal",LEFT(A6755,1)="2","1+2 kvartal",LEFT(A6755,1)="3","3+4 kvartal",LEFT(A6755,1)="4","3+4 kvartal")</f>
        <v>3+4 kvartal</v>
      </c>
      <c r="D6755" s="3" t="s">
        <v>104</v>
      </c>
      <c r="E6755" s="3" t="s">
        <v>56</v>
      </c>
      <c r="F6755" s="4">
        <v>1040</v>
      </c>
      <c r="G6755" s="14">
        <v>9.3000000000000007</v>
      </c>
    </row>
    <row r="6756" spans="1:7" x14ac:dyDescent="0.25">
      <c r="A6756" s="3" t="s">
        <v>193</v>
      </c>
      <c r="B6756" s="3">
        <f t="shared" si="105"/>
        <v>2025</v>
      </c>
      <c r="C6756" s="3" t="str" cm="1">
        <f t="array" ref="C6756">_xlfn.IFS(LEFT(A6756,1)="1","1+2 kvartal",LEFT(A6756,1)="2","1+2 kvartal",LEFT(A6756,1)="3","3+4 kvartal",LEFT(A6756,1)="4","3+4 kvartal")</f>
        <v>3+4 kvartal</v>
      </c>
      <c r="D6756" s="3" t="s">
        <v>104</v>
      </c>
      <c r="E6756" s="3" t="s">
        <v>57</v>
      </c>
      <c r="F6756" s="4">
        <v>3390</v>
      </c>
      <c r="G6756" s="14">
        <v>14.8</v>
      </c>
    </row>
    <row r="6757" spans="1:7" x14ac:dyDescent="0.25">
      <c r="A6757" s="3" t="s">
        <v>193</v>
      </c>
      <c r="B6757" s="3">
        <f t="shared" si="105"/>
        <v>2025</v>
      </c>
      <c r="C6757" s="3" t="str" cm="1">
        <f t="array" ref="C6757">_xlfn.IFS(LEFT(A6757,1)="1","1+2 kvartal",LEFT(A6757,1)="2","1+2 kvartal",LEFT(A6757,1)="3","3+4 kvartal",LEFT(A6757,1)="4","3+4 kvartal")</f>
        <v>3+4 kvartal</v>
      </c>
      <c r="D6757" s="3" t="s">
        <v>104</v>
      </c>
      <c r="E6757" s="3" t="s">
        <v>58</v>
      </c>
      <c r="F6757" s="4">
        <v>1302</v>
      </c>
      <c r="G6757" s="14">
        <v>3.4</v>
      </c>
    </row>
    <row r="6758" spans="1:7" x14ac:dyDescent="0.25">
      <c r="A6758" s="3" t="s">
        <v>193</v>
      </c>
      <c r="B6758" s="3">
        <f t="shared" si="105"/>
        <v>2025</v>
      </c>
      <c r="C6758" s="3" t="str" cm="1">
        <f t="array" ref="C6758">_xlfn.IFS(LEFT(A6758,1)="1","1+2 kvartal",LEFT(A6758,1)="2","1+2 kvartal",LEFT(A6758,1)="3","3+4 kvartal",LEFT(A6758,1)="4","3+4 kvartal")</f>
        <v>3+4 kvartal</v>
      </c>
      <c r="D6758" s="3" t="s">
        <v>104</v>
      </c>
      <c r="E6758" s="3" t="s">
        <v>59</v>
      </c>
      <c r="F6758" s="4">
        <v>81</v>
      </c>
      <c r="G6758" s="14">
        <v>9.1999999999999993</v>
      </c>
    </row>
    <row r="6759" spans="1:7" x14ac:dyDescent="0.25">
      <c r="A6759" s="3" t="s">
        <v>193</v>
      </c>
      <c r="B6759" s="3">
        <f t="shared" si="105"/>
        <v>2025</v>
      </c>
      <c r="C6759" s="3" t="str" cm="1">
        <f t="array" ref="C6759">_xlfn.IFS(LEFT(A6759,1)="1","1+2 kvartal",LEFT(A6759,1)="2","1+2 kvartal",LEFT(A6759,1)="3","3+4 kvartal",LEFT(A6759,1)="4","3+4 kvartal")</f>
        <v>3+4 kvartal</v>
      </c>
      <c r="D6759" s="3" t="s">
        <v>104</v>
      </c>
      <c r="E6759" s="3" t="s">
        <v>60</v>
      </c>
      <c r="F6759" s="4">
        <v>2025</v>
      </c>
      <c r="G6759" s="14">
        <v>7.9</v>
      </c>
    </row>
    <row r="6760" spans="1:7" x14ac:dyDescent="0.25">
      <c r="A6760" s="3" t="s">
        <v>193</v>
      </c>
      <c r="B6760" s="3">
        <f t="shared" si="105"/>
        <v>2025</v>
      </c>
      <c r="C6760" s="3" t="str" cm="1">
        <f t="array" ref="C6760">_xlfn.IFS(LEFT(A6760,1)="1","1+2 kvartal",LEFT(A6760,1)="2","1+2 kvartal",LEFT(A6760,1)="3","3+4 kvartal",LEFT(A6760,1)="4","3+4 kvartal")</f>
        <v>3+4 kvartal</v>
      </c>
      <c r="D6760" s="3" t="s">
        <v>104</v>
      </c>
      <c r="E6760" s="3" t="s">
        <v>61</v>
      </c>
      <c r="F6760" s="4">
        <v>1577</v>
      </c>
      <c r="G6760" s="14">
        <v>6.4</v>
      </c>
    </row>
    <row r="6761" spans="1:7" x14ac:dyDescent="0.25">
      <c r="A6761" s="3" t="s">
        <v>193</v>
      </c>
      <c r="B6761" s="3">
        <f t="shared" si="105"/>
        <v>2025</v>
      </c>
      <c r="C6761" s="3" t="str" cm="1">
        <f t="array" ref="C6761">_xlfn.IFS(LEFT(A6761,1)="1","1+2 kvartal",LEFT(A6761,1)="2","1+2 kvartal",LEFT(A6761,1)="3","3+4 kvartal",LEFT(A6761,1)="4","3+4 kvartal")</f>
        <v>3+4 kvartal</v>
      </c>
      <c r="D6761" s="3" t="s">
        <v>104</v>
      </c>
      <c r="E6761" s="3" t="s">
        <v>62</v>
      </c>
      <c r="F6761" s="4">
        <v>1113</v>
      </c>
      <c r="G6761" s="14">
        <v>9.6</v>
      </c>
    </row>
    <row r="6762" spans="1:7" x14ac:dyDescent="0.25">
      <c r="A6762" s="3" t="s">
        <v>193</v>
      </c>
      <c r="B6762" s="3">
        <f t="shared" si="105"/>
        <v>2025</v>
      </c>
      <c r="C6762" s="3" t="str" cm="1">
        <f t="array" ref="C6762">_xlfn.IFS(LEFT(A6762,1)="1","1+2 kvartal",LEFT(A6762,1)="2","1+2 kvartal",LEFT(A6762,1)="3","3+4 kvartal",LEFT(A6762,1)="4","3+4 kvartal")</f>
        <v>3+4 kvartal</v>
      </c>
      <c r="D6762" s="3" t="s">
        <v>104</v>
      </c>
      <c r="E6762" s="3" t="s">
        <v>63</v>
      </c>
      <c r="F6762" s="4">
        <v>2189</v>
      </c>
      <c r="G6762" s="14">
        <v>9.8000000000000007</v>
      </c>
    </row>
    <row r="6763" spans="1:7" x14ac:dyDescent="0.25">
      <c r="A6763" s="3" t="s">
        <v>193</v>
      </c>
      <c r="B6763" s="3">
        <f t="shared" si="105"/>
        <v>2025</v>
      </c>
      <c r="C6763" s="3" t="str" cm="1">
        <f t="array" ref="C6763">_xlfn.IFS(LEFT(A6763,1)="1","1+2 kvartal",LEFT(A6763,1)="2","1+2 kvartal",LEFT(A6763,1)="3","3+4 kvartal",LEFT(A6763,1)="4","3+4 kvartal")</f>
        <v>3+4 kvartal</v>
      </c>
      <c r="D6763" s="3" t="s">
        <v>104</v>
      </c>
      <c r="E6763" s="3" t="s">
        <v>64</v>
      </c>
      <c r="F6763" s="4">
        <v>1462</v>
      </c>
      <c r="G6763" s="14">
        <v>8.1</v>
      </c>
    </row>
    <row r="6764" spans="1:7" x14ac:dyDescent="0.25">
      <c r="A6764" s="3" t="s">
        <v>193</v>
      </c>
      <c r="B6764" s="3">
        <f t="shared" si="105"/>
        <v>2025</v>
      </c>
      <c r="C6764" s="3" t="str" cm="1">
        <f t="array" ref="C6764">_xlfn.IFS(LEFT(A6764,1)="1","1+2 kvartal",LEFT(A6764,1)="2","1+2 kvartal",LEFT(A6764,1)="3","3+4 kvartal",LEFT(A6764,1)="4","3+4 kvartal")</f>
        <v>3+4 kvartal</v>
      </c>
      <c r="D6764" s="3" t="s">
        <v>104</v>
      </c>
      <c r="E6764" s="3" t="s">
        <v>65</v>
      </c>
      <c r="F6764" s="4">
        <v>1927</v>
      </c>
      <c r="G6764" s="14">
        <v>9.8000000000000007</v>
      </c>
    </row>
    <row r="6765" spans="1:7" x14ac:dyDescent="0.25">
      <c r="A6765" s="3" t="s">
        <v>193</v>
      </c>
      <c r="B6765" s="3">
        <f t="shared" si="105"/>
        <v>2025</v>
      </c>
      <c r="C6765" s="3" t="str" cm="1">
        <f t="array" ref="C6765">_xlfn.IFS(LEFT(A6765,1)="1","1+2 kvartal",LEFT(A6765,1)="2","1+2 kvartal",LEFT(A6765,1)="3","3+4 kvartal",LEFT(A6765,1)="4","3+4 kvartal")</f>
        <v>3+4 kvartal</v>
      </c>
      <c r="D6765" s="3" t="s">
        <v>104</v>
      </c>
      <c r="E6765" s="3" t="s">
        <v>66</v>
      </c>
      <c r="F6765" s="4">
        <v>4072</v>
      </c>
      <c r="G6765" s="14">
        <v>7.6</v>
      </c>
    </row>
    <row r="6766" spans="1:7" x14ac:dyDescent="0.25">
      <c r="A6766" s="3" t="s">
        <v>193</v>
      </c>
      <c r="B6766" s="3">
        <f t="shared" si="105"/>
        <v>2025</v>
      </c>
      <c r="C6766" s="3" t="str" cm="1">
        <f t="array" ref="C6766">_xlfn.IFS(LEFT(A6766,1)="1","1+2 kvartal",LEFT(A6766,1)="2","1+2 kvartal",LEFT(A6766,1)="3","3+4 kvartal",LEFT(A6766,1)="4","3+4 kvartal")</f>
        <v>3+4 kvartal</v>
      </c>
      <c r="D6766" s="3" t="s">
        <v>104</v>
      </c>
      <c r="E6766" s="3" t="s">
        <v>67</v>
      </c>
      <c r="F6766" s="4">
        <v>988</v>
      </c>
      <c r="G6766" s="14">
        <v>6.9</v>
      </c>
    </row>
    <row r="6767" spans="1:7" x14ac:dyDescent="0.25">
      <c r="A6767" s="3" t="s">
        <v>193</v>
      </c>
      <c r="B6767" s="3">
        <f t="shared" si="105"/>
        <v>2025</v>
      </c>
      <c r="C6767" s="3" t="str" cm="1">
        <f t="array" ref="C6767">_xlfn.IFS(LEFT(A6767,1)="1","1+2 kvartal",LEFT(A6767,1)="2","1+2 kvartal",LEFT(A6767,1)="3","3+4 kvartal",LEFT(A6767,1)="4","3+4 kvartal")</f>
        <v>3+4 kvartal</v>
      </c>
      <c r="D6767" s="3" t="s">
        <v>104</v>
      </c>
      <c r="E6767" s="3" t="s">
        <v>68</v>
      </c>
      <c r="F6767" s="4">
        <v>10471</v>
      </c>
      <c r="G6767" s="14">
        <v>7.3</v>
      </c>
    </row>
    <row r="6768" spans="1:7" x14ac:dyDescent="0.25">
      <c r="A6768" s="3" t="s">
        <v>193</v>
      </c>
      <c r="B6768" s="3">
        <f t="shared" si="105"/>
        <v>2025</v>
      </c>
      <c r="C6768" s="3" t="str" cm="1">
        <f t="array" ref="C6768">_xlfn.IFS(LEFT(A6768,1)="1","1+2 kvartal",LEFT(A6768,1)="2","1+2 kvartal",LEFT(A6768,1)="3","3+4 kvartal",LEFT(A6768,1)="4","3+4 kvartal")</f>
        <v>3+4 kvartal</v>
      </c>
      <c r="D6768" s="3" t="s">
        <v>104</v>
      </c>
      <c r="E6768" s="3" t="s">
        <v>69</v>
      </c>
      <c r="F6768" s="4">
        <v>2104</v>
      </c>
      <c r="G6768" s="14">
        <v>11.5</v>
      </c>
    </row>
    <row r="6769" spans="1:7" x14ac:dyDescent="0.25">
      <c r="A6769" s="3" t="s">
        <v>193</v>
      </c>
      <c r="B6769" s="3">
        <f t="shared" si="105"/>
        <v>2025</v>
      </c>
      <c r="C6769" s="3" t="str" cm="1">
        <f t="array" ref="C6769">_xlfn.IFS(LEFT(A6769,1)="1","1+2 kvartal",LEFT(A6769,1)="2","1+2 kvartal",LEFT(A6769,1)="3","3+4 kvartal",LEFT(A6769,1)="4","3+4 kvartal")</f>
        <v>3+4 kvartal</v>
      </c>
      <c r="D6769" s="3" t="s">
        <v>104</v>
      </c>
      <c r="E6769" s="3" t="s">
        <v>70</v>
      </c>
      <c r="F6769" s="4">
        <v>5373</v>
      </c>
      <c r="G6769" s="14">
        <v>8.4</v>
      </c>
    </row>
    <row r="6770" spans="1:7" x14ac:dyDescent="0.25">
      <c r="A6770" s="3" t="s">
        <v>193</v>
      </c>
      <c r="B6770" s="3">
        <f t="shared" si="105"/>
        <v>2025</v>
      </c>
      <c r="C6770" s="3" t="str" cm="1">
        <f t="array" ref="C6770">_xlfn.IFS(LEFT(A6770,1)="1","1+2 kvartal",LEFT(A6770,1)="2","1+2 kvartal",LEFT(A6770,1)="3","3+4 kvartal",LEFT(A6770,1)="4","3+4 kvartal")</f>
        <v>3+4 kvartal</v>
      </c>
      <c r="D6770" s="3" t="s">
        <v>104</v>
      </c>
      <c r="E6770" s="3" t="s">
        <v>71</v>
      </c>
      <c r="F6770" s="4">
        <v>944</v>
      </c>
      <c r="G6770" s="4">
        <v>5</v>
      </c>
    </row>
    <row r="6771" spans="1:7" x14ac:dyDescent="0.25">
      <c r="A6771" s="3" t="s">
        <v>193</v>
      </c>
      <c r="B6771" s="3">
        <f t="shared" si="105"/>
        <v>2025</v>
      </c>
      <c r="C6771" s="3" t="str" cm="1">
        <f t="array" ref="C6771">_xlfn.IFS(LEFT(A6771,1)="1","1+2 kvartal",LEFT(A6771,1)="2","1+2 kvartal",LEFT(A6771,1)="3","3+4 kvartal",LEFT(A6771,1)="4","3+4 kvartal")</f>
        <v>3+4 kvartal</v>
      </c>
      <c r="D6771" s="3" t="s">
        <v>104</v>
      </c>
      <c r="E6771" s="3" t="s">
        <v>72</v>
      </c>
      <c r="F6771" s="4">
        <v>2538</v>
      </c>
      <c r="G6771" s="14">
        <v>7.5</v>
      </c>
    </row>
    <row r="6772" spans="1:7" x14ac:dyDescent="0.25">
      <c r="A6772" s="3" t="s">
        <v>193</v>
      </c>
      <c r="B6772" s="3">
        <f t="shared" si="105"/>
        <v>2025</v>
      </c>
      <c r="C6772" s="3" t="str" cm="1">
        <f t="array" ref="C6772">_xlfn.IFS(LEFT(A6772,1)="1","1+2 kvartal",LEFT(A6772,1)="2","1+2 kvartal",LEFT(A6772,1)="3","3+4 kvartal",LEFT(A6772,1)="4","3+4 kvartal")</f>
        <v>3+4 kvartal</v>
      </c>
      <c r="D6772" s="3" t="s">
        <v>104</v>
      </c>
      <c r="E6772" s="3" t="s">
        <v>73</v>
      </c>
      <c r="F6772" s="4">
        <v>1547</v>
      </c>
      <c r="G6772" s="14">
        <v>6.5</v>
      </c>
    </row>
    <row r="6773" spans="1:7" x14ac:dyDescent="0.25">
      <c r="A6773" s="3" t="s">
        <v>193</v>
      </c>
      <c r="B6773" s="3">
        <f t="shared" si="105"/>
        <v>2025</v>
      </c>
      <c r="C6773" s="3" t="str" cm="1">
        <f t="array" ref="C6773">_xlfn.IFS(LEFT(A6773,1)="1","1+2 kvartal",LEFT(A6773,1)="2","1+2 kvartal",LEFT(A6773,1)="3","3+4 kvartal",LEFT(A6773,1)="4","3+4 kvartal")</f>
        <v>3+4 kvartal</v>
      </c>
      <c r="D6773" s="3" t="s">
        <v>104</v>
      </c>
      <c r="E6773" s="3" t="s">
        <v>74</v>
      </c>
      <c r="F6773" s="4">
        <v>3339</v>
      </c>
      <c r="G6773" s="14">
        <v>5.7</v>
      </c>
    </row>
    <row r="6774" spans="1:7" x14ac:dyDescent="0.25">
      <c r="A6774" s="3" t="s">
        <v>193</v>
      </c>
      <c r="B6774" s="3">
        <f t="shared" si="105"/>
        <v>2025</v>
      </c>
      <c r="C6774" s="3" t="str" cm="1">
        <f t="array" ref="C6774">_xlfn.IFS(LEFT(A6774,1)="1","1+2 kvartal",LEFT(A6774,1)="2","1+2 kvartal",LEFT(A6774,1)="3","3+4 kvartal",LEFT(A6774,1)="4","3+4 kvartal")</f>
        <v>3+4 kvartal</v>
      </c>
      <c r="D6774" s="3" t="s">
        <v>104</v>
      </c>
      <c r="E6774" s="3" t="s">
        <v>75</v>
      </c>
      <c r="F6774" s="4">
        <v>1239</v>
      </c>
      <c r="G6774" s="14">
        <v>3.7</v>
      </c>
    </row>
    <row r="6775" spans="1:7" x14ac:dyDescent="0.25">
      <c r="A6775" s="3" t="s">
        <v>193</v>
      </c>
      <c r="B6775" s="3">
        <f t="shared" si="105"/>
        <v>2025</v>
      </c>
      <c r="C6775" s="3" t="str" cm="1">
        <f t="array" ref="C6775">_xlfn.IFS(LEFT(A6775,1)="1","1+2 kvartal",LEFT(A6775,1)="2","1+2 kvartal",LEFT(A6775,1)="3","3+4 kvartal",LEFT(A6775,1)="4","3+4 kvartal")</f>
        <v>3+4 kvartal</v>
      </c>
      <c r="D6775" s="3" t="s">
        <v>104</v>
      </c>
      <c r="E6775" s="3" t="s">
        <v>76</v>
      </c>
      <c r="F6775" s="4">
        <v>1500</v>
      </c>
      <c r="G6775" s="14">
        <v>5.0999999999999996</v>
      </c>
    </row>
    <row r="6776" spans="1:7" x14ac:dyDescent="0.25">
      <c r="A6776" s="3" t="s">
        <v>193</v>
      </c>
      <c r="B6776" s="3">
        <f t="shared" si="105"/>
        <v>2025</v>
      </c>
      <c r="C6776" s="3" t="str" cm="1">
        <f t="array" ref="C6776">_xlfn.IFS(LEFT(A6776,1)="1","1+2 kvartal",LEFT(A6776,1)="2","1+2 kvartal",LEFT(A6776,1)="3","3+4 kvartal",LEFT(A6776,1)="4","3+4 kvartal")</f>
        <v>3+4 kvartal</v>
      </c>
      <c r="D6776" s="3" t="s">
        <v>104</v>
      </c>
      <c r="E6776" s="3" t="s">
        <v>77</v>
      </c>
      <c r="F6776" s="4">
        <v>155</v>
      </c>
      <c r="G6776" s="14">
        <v>7.9</v>
      </c>
    </row>
    <row r="6777" spans="1:7" x14ac:dyDescent="0.25">
      <c r="A6777" s="3" t="s">
        <v>193</v>
      </c>
      <c r="B6777" s="3">
        <f t="shared" si="105"/>
        <v>2025</v>
      </c>
      <c r="C6777" s="3" t="str" cm="1">
        <f t="array" ref="C6777">_xlfn.IFS(LEFT(A6777,1)="1","1+2 kvartal",LEFT(A6777,1)="2","1+2 kvartal",LEFT(A6777,1)="3","3+4 kvartal",LEFT(A6777,1)="4","3+4 kvartal")</f>
        <v>3+4 kvartal</v>
      </c>
      <c r="D6777" s="3" t="s">
        <v>104</v>
      </c>
      <c r="E6777" s="3" t="s">
        <v>78</v>
      </c>
      <c r="F6777" s="4">
        <v>3952</v>
      </c>
      <c r="G6777" s="14">
        <v>6.2</v>
      </c>
    </row>
    <row r="6778" spans="1:7" x14ac:dyDescent="0.25">
      <c r="A6778" s="3" t="s">
        <v>193</v>
      </c>
      <c r="B6778" s="3">
        <f t="shared" si="105"/>
        <v>2025</v>
      </c>
      <c r="C6778" s="3" t="str" cm="1">
        <f t="array" ref="C6778">_xlfn.IFS(LEFT(A6778,1)="1","1+2 kvartal",LEFT(A6778,1)="2","1+2 kvartal",LEFT(A6778,1)="3","3+4 kvartal",LEFT(A6778,1)="4","3+4 kvartal")</f>
        <v>3+4 kvartal</v>
      </c>
      <c r="D6778" s="3" t="s">
        <v>104</v>
      </c>
      <c r="E6778" s="3" t="s">
        <v>79</v>
      </c>
      <c r="F6778" s="4">
        <v>1991</v>
      </c>
      <c r="G6778" s="4">
        <v>5</v>
      </c>
    </row>
    <row r="6779" spans="1:7" x14ac:dyDescent="0.25">
      <c r="A6779" s="3" t="s">
        <v>193</v>
      </c>
      <c r="B6779" s="3">
        <f t="shared" si="105"/>
        <v>2025</v>
      </c>
      <c r="C6779" s="3" t="str" cm="1">
        <f t="array" ref="C6779">_xlfn.IFS(LEFT(A6779,1)="1","1+2 kvartal",LEFT(A6779,1)="2","1+2 kvartal",LEFT(A6779,1)="3","3+4 kvartal",LEFT(A6779,1)="4","3+4 kvartal")</f>
        <v>3+4 kvartal</v>
      </c>
      <c r="D6779" s="3" t="s">
        <v>104</v>
      </c>
      <c r="E6779" s="3" t="s">
        <v>80</v>
      </c>
      <c r="F6779" s="4">
        <v>2381</v>
      </c>
      <c r="G6779" s="14">
        <v>8.8000000000000007</v>
      </c>
    </row>
    <row r="6780" spans="1:7" x14ac:dyDescent="0.25">
      <c r="A6780" s="3" t="s">
        <v>193</v>
      </c>
      <c r="B6780" s="3">
        <f t="shared" si="105"/>
        <v>2025</v>
      </c>
      <c r="C6780" s="3" t="str" cm="1">
        <f t="array" ref="C6780">_xlfn.IFS(LEFT(A6780,1)="1","1+2 kvartal",LEFT(A6780,1)="2","1+2 kvartal",LEFT(A6780,1)="3","3+4 kvartal",LEFT(A6780,1)="4","3+4 kvartal")</f>
        <v>3+4 kvartal</v>
      </c>
      <c r="D6780" s="3" t="s">
        <v>104</v>
      </c>
      <c r="E6780" s="3" t="s">
        <v>81</v>
      </c>
      <c r="F6780" s="4">
        <v>4536</v>
      </c>
      <c r="G6780" s="14">
        <v>8.8000000000000007</v>
      </c>
    </row>
    <row r="6781" spans="1:7" x14ac:dyDescent="0.25">
      <c r="A6781" s="3" t="s">
        <v>193</v>
      </c>
      <c r="B6781" s="3">
        <f t="shared" si="105"/>
        <v>2025</v>
      </c>
      <c r="C6781" s="3" t="str" cm="1">
        <f t="array" ref="C6781">_xlfn.IFS(LEFT(A6781,1)="1","1+2 kvartal",LEFT(A6781,1)="2","1+2 kvartal",LEFT(A6781,1)="3","3+4 kvartal",LEFT(A6781,1)="4","3+4 kvartal")</f>
        <v>3+4 kvartal</v>
      </c>
      <c r="D6781" s="3" t="s">
        <v>104</v>
      </c>
      <c r="E6781" s="3" t="s">
        <v>82</v>
      </c>
      <c r="F6781" s="4">
        <v>578</v>
      </c>
      <c r="G6781" s="14">
        <v>3.8</v>
      </c>
    </row>
    <row r="6782" spans="1:7" x14ac:dyDescent="0.25">
      <c r="A6782" s="3" t="s">
        <v>193</v>
      </c>
      <c r="B6782" s="3">
        <f t="shared" si="105"/>
        <v>2025</v>
      </c>
      <c r="C6782" s="3" t="str" cm="1">
        <f t="array" ref="C6782">_xlfn.IFS(LEFT(A6782,1)="1","1+2 kvartal",LEFT(A6782,1)="2","1+2 kvartal",LEFT(A6782,1)="3","3+4 kvartal",LEFT(A6782,1)="4","3+4 kvartal")</f>
        <v>3+4 kvartal</v>
      </c>
      <c r="D6782" s="3" t="s">
        <v>104</v>
      </c>
      <c r="E6782" s="3" t="s">
        <v>83</v>
      </c>
      <c r="F6782" s="4">
        <v>1579</v>
      </c>
      <c r="G6782" s="14">
        <v>8.3000000000000007</v>
      </c>
    </row>
    <row r="6783" spans="1:7" x14ac:dyDescent="0.25">
      <c r="A6783" s="3" t="s">
        <v>193</v>
      </c>
      <c r="B6783" s="3">
        <f t="shared" si="105"/>
        <v>2025</v>
      </c>
      <c r="C6783" s="3" t="str" cm="1">
        <f t="array" ref="C6783">_xlfn.IFS(LEFT(A6783,1)="1","1+2 kvartal",LEFT(A6783,1)="2","1+2 kvartal",LEFT(A6783,1)="3","3+4 kvartal",LEFT(A6783,1)="4","3+4 kvartal")</f>
        <v>3+4 kvartal</v>
      </c>
      <c r="D6783" s="3" t="s">
        <v>104</v>
      </c>
      <c r="E6783" s="3" t="s">
        <v>84</v>
      </c>
      <c r="F6783" s="4">
        <v>963</v>
      </c>
      <c r="G6783" s="14">
        <v>6.8</v>
      </c>
    </row>
    <row r="6784" spans="1:7" x14ac:dyDescent="0.25">
      <c r="A6784" s="3" t="s">
        <v>193</v>
      </c>
      <c r="B6784" s="3">
        <f t="shared" si="105"/>
        <v>2025</v>
      </c>
      <c r="C6784" s="3" t="str" cm="1">
        <f t="array" ref="C6784">_xlfn.IFS(LEFT(A6784,1)="1","1+2 kvartal",LEFT(A6784,1)="2","1+2 kvartal",LEFT(A6784,1)="3","3+4 kvartal",LEFT(A6784,1)="4","3+4 kvartal")</f>
        <v>3+4 kvartal</v>
      </c>
      <c r="D6784" s="3" t="s">
        <v>104</v>
      </c>
      <c r="E6784" s="3" t="s">
        <v>85</v>
      </c>
      <c r="F6784" s="4">
        <v>1038</v>
      </c>
      <c r="G6784" s="14">
        <v>8.6999999999999993</v>
      </c>
    </row>
    <row r="6785" spans="1:7" x14ac:dyDescent="0.25">
      <c r="A6785" s="3" t="s">
        <v>193</v>
      </c>
      <c r="B6785" s="3">
        <f t="shared" si="105"/>
        <v>2025</v>
      </c>
      <c r="C6785" s="3" t="str" cm="1">
        <f t="array" ref="C6785">_xlfn.IFS(LEFT(A6785,1)="1","1+2 kvartal",LEFT(A6785,1)="2","1+2 kvartal",LEFT(A6785,1)="3","3+4 kvartal",LEFT(A6785,1)="4","3+4 kvartal")</f>
        <v>3+4 kvartal</v>
      </c>
      <c r="D6785" s="3" t="s">
        <v>104</v>
      </c>
      <c r="E6785" s="3" t="s">
        <v>86</v>
      </c>
      <c r="F6785" s="4">
        <v>3062</v>
      </c>
      <c r="G6785" s="14">
        <v>8.5</v>
      </c>
    </row>
    <row r="6786" spans="1:7" x14ac:dyDescent="0.25">
      <c r="A6786" s="3" t="s">
        <v>193</v>
      </c>
      <c r="B6786" s="3">
        <f t="shared" si="105"/>
        <v>2025</v>
      </c>
      <c r="C6786" s="3" t="str" cm="1">
        <f t="array" ref="C6786">_xlfn.IFS(LEFT(A6786,1)="1","1+2 kvartal",LEFT(A6786,1)="2","1+2 kvartal",LEFT(A6786,1)="3","3+4 kvartal",LEFT(A6786,1)="4","3+4 kvartal")</f>
        <v>3+4 kvartal</v>
      </c>
      <c r="D6786" s="3" t="s">
        <v>104</v>
      </c>
      <c r="E6786" s="3" t="s">
        <v>87</v>
      </c>
      <c r="F6786" s="4">
        <v>1690</v>
      </c>
      <c r="G6786" s="14">
        <v>6.5</v>
      </c>
    </row>
    <row r="6787" spans="1:7" x14ac:dyDescent="0.25">
      <c r="A6787" s="3" t="s">
        <v>193</v>
      </c>
      <c r="B6787" s="3">
        <f t="shared" si="105"/>
        <v>2025</v>
      </c>
      <c r="C6787" s="3" t="str" cm="1">
        <f t="array" ref="C6787">_xlfn.IFS(LEFT(A6787,1)="1","1+2 kvartal",LEFT(A6787,1)="2","1+2 kvartal",LEFT(A6787,1)="3","3+4 kvartal",LEFT(A6787,1)="4","3+4 kvartal")</f>
        <v>3+4 kvartal</v>
      </c>
      <c r="D6787" s="3" t="s">
        <v>104</v>
      </c>
      <c r="E6787" s="3" t="s">
        <v>88</v>
      </c>
      <c r="F6787" s="4">
        <v>3732</v>
      </c>
      <c r="G6787" s="14">
        <v>8.1999999999999993</v>
      </c>
    </row>
    <row r="6788" spans="1:7" x14ac:dyDescent="0.25">
      <c r="A6788" s="3" t="s">
        <v>193</v>
      </c>
      <c r="B6788" s="3">
        <f t="shared" ref="B6788:B6851" si="106">VALUE(RIGHT(A6788,4))</f>
        <v>2025</v>
      </c>
      <c r="C6788" s="3" t="str" cm="1">
        <f t="array" ref="C6788">_xlfn.IFS(LEFT(A6788,1)="1","1+2 kvartal",LEFT(A6788,1)="2","1+2 kvartal",LEFT(A6788,1)="3","3+4 kvartal",LEFT(A6788,1)="4","3+4 kvartal")</f>
        <v>3+4 kvartal</v>
      </c>
      <c r="D6788" s="3" t="s">
        <v>104</v>
      </c>
      <c r="E6788" s="3" t="s">
        <v>89</v>
      </c>
      <c r="F6788" s="4">
        <v>2229</v>
      </c>
      <c r="G6788" s="14">
        <v>8.6999999999999993</v>
      </c>
    </row>
    <row r="6789" spans="1:7" x14ac:dyDescent="0.25">
      <c r="A6789" s="3" t="s">
        <v>193</v>
      </c>
      <c r="B6789" s="3">
        <f t="shared" si="106"/>
        <v>2025</v>
      </c>
      <c r="C6789" s="3" t="str" cm="1">
        <f t="array" ref="C6789">_xlfn.IFS(LEFT(A6789,1)="1","1+2 kvartal",LEFT(A6789,1)="2","1+2 kvartal",LEFT(A6789,1)="3","3+4 kvartal",LEFT(A6789,1)="4","3+4 kvartal")</f>
        <v>3+4 kvartal</v>
      </c>
      <c r="D6789" s="3" t="s">
        <v>104</v>
      </c>
      <c r="E6789" s="3" t="s">
        <v>90</v>
      </c>
      <c r="F6789" s="4">
        <v>1768</v>
      </c>
      <c r="G6789" s="14">
        <v>8.1999999999999993</v>
      </c>
    </row>
    <row r="6790" spans="1:7" x14ac:dyDescent="0.25">
      <c r="A6790" s="3" t="s">
        <v>193</v>
      </c>
      <c r="B6790" s="3">
        <f t="shared" si="106"/>
        <v>2025</v>
      </c>
      <c r="C6790" s="3" t="str" cm="1">
        <f t="array" ref="C6790">_xlfn.IFS(LEFT(A6790,1)="1","1+2 kvartal",LEFT(A6790,1)="2","1+2 kvartal",LEFT(A6790,1)="3","3+4 kvartal",LEFT(A6790,1)="4","3+4 kvartal")</f>
        <v>3+4 kvartal</v>
      </c>
      <c r="D6790" s="3" t="s">
        <v>104</v>
      </c>
      <c r="E6790" s="3" t="s">
        <v>91</v>
      </c>
      <c r="F6790" s="4">
        <v>1436</v>
      </c>
      <c r="G6790" s="14">
        <v>5.0999999999999996</v>
      </c>
    </row>
    <row r="6791" spans="1:7" x14ac:dyDescent="0.25">
      <c r="A6791" s="3" t="s">
        <v>193</v>
      </c>
      <c r="B6791" s="3">
        <f t="shared" si="106"/>
        <v>2025</v>
      </c>
      <c r="C6791" s="3" t="str" cm="1">
        <f t="array" ref="C6791">_xlfn.IFS(LEFT(A6791,1)="1","1+2 kvartal",LEFT(A6791,1)="2","1+2 kvartal",LEFT(A6791,1)="3","3+4 kvartal",LEFT(A6791,1)="4","3+4 kvartal")</f>
        <v>3+4 kvartal</v>
      </c>
      <c r="D6791" s="3" t="s">
        <v>104</v>
      </c>
      <c r="E6791" s="3" t="s">
        <v>92</v>
      </c>
      <c r="F6791" s="4">
        <v>352</v>
      </c>
      <c r="G6791" s="14">
        <v>3.1</v>
      </c>
    </row>
    <row r="6792" spans="1:7" x14ac:dyDescent="0.25">
      <c r="A6792" s="3" t="s">
        <v>193</v>
      </c>
      <c r="B6792" s="3">
        <f t="shared" si="106"/>
        <v>2025</v>
      </c>
      <c r="C6792" s="3" t="str" cm="1">
        <f t="array" ref="C6792">_xlfn.IFS(LEFT(A6792,1)="1","1+2 kvartal",LEFT(A6792,1)="2","1+2 kvartal",LEFT(A6792,1)="3","3+4 kvartal",LEFT(A6792,1)="4","3+4 kvartal")</f>
        <v>3+4 kvartal</v>
      </c>
      <c r="D6792" s="3" t="s">
        <v>104</v>
      </c>
      <c r="E6792" s="3" t="s">
        <v>93</v>
      </c>
      <c r="F6792" s="4">
        <v>2283</v>
      </c>
      <c r="G6792" s="14">
        <v>7.6</v>
      </c>
    </row>
    <row r="6793" spans="1:7" x14ac:dyDescent="0.25">
      <c r="A6793" s="3" t="s">
        <v>193</v>
      </c>
      <c r="B6793" s="3">
        <f t="shared" si="106"/>
        <v>2025</v>
      </c>
      <c r="C6793" s="3" t="str" cm="1">
        <f t="array" ref="C6793">_xlfn.IFS(LEFT(A6793,1)="1","1+2 kvartal",LEFT(A6793,1)="2","1+2 kvartal",LEFT(A6793,1)="3","3+4 kvartal",LEFT(A6793,1)="4","3+4 kvartal")</f>
        <v>3+4 kvartal</v>
      </c>
      <c r="D6793" s="3" t="s">
        <v>104</v>
      </c>
      <c r="E6793" s="3" t="s">
        <v>94</v>
      </c>
      <c r="F6793" s="4">
        <v>1968</v>
      </c>
      <c r="G6793" s="14">
        <v>7.4</v>
      </c>
    </row>
    <row r="6794" spans="1:7" x14ac:dyDescent="0.25">
      <c r="A6794" s="3" t="s">
        <v>193</v>
      </c>
      <c r="B6794" s="3">
        <f t="shared" si="106"/>
        <v>2025</v>
      </c>
      <c r="C6794" s="3" t="str" cm="1">
        <f t="array" ref="C6794">_xlfn.IFS(LEFT(A6794,1)="1","1+2 kvartal",LEFT(A6794,1)="2","1+2 kvartal",LEFT(A6794,1)="3","3+4 kvartal",LEFT(A6794,1)="4","3+4 kvartal")</f>
        <v>3+4 kvartal</v>
      </c>
      <c r="D6794" s="3" t="s">
        <v>104</v>
      </c>
      <c r="E6794" s="3" t="s">
        <v>95</v>
      </c>
      <c r="F6794" s="4">
        <v>5119</v>
      </c>
      <c r="G6794" s="14">
        <v>6.5</v>
      </c>
    </row>
    <row r="6795" spans="1:7" x14ac:dyDescent="0.25">
      <c r="A6795" s="3" t="s">
        <v>193</v>
      </c>
      <c r="B6795" s="3">
        <f t="shared" si="106"/>
        <v>2025</v>
      </c>
      <c r="C6795" s="3" t="str" cm="1">
        <f t="array" ref="C6795">_xlfn.IFS(LEFT(A6795,1)="1","1+2 kvartal",LEFT(A6795,1)="2","1+2 kvartal",LEFT(A6795,1)="3","3+4 kvartal",LEFT(A6795,1)="4","3+4 kvartal")</f>
        <v>3+4 kvartal</v>
      </c>
      <c r="D6795" s="3" t="s">
        <v>104</v>
      </c>
      <c r="E6795" s="3" t="s">
        <v>96</v>
      </c>
      <c r="F6795" s="4">
        <v>1962</v>
      </c>
      <c r="G6795" s="4">
        <v>9</v>
      </c>
    </row>
    <row r="6796" spans="1:7" x14ac:dyDescent="0.25">
      <c r="A6796" s="3" t="s">
        <v>193</v>
      </c>
      <c r="B6796" s="3">
        <f t="shared" si="106"/>
        <v>2025</v>
      </c>
      <c r="C6796" s="3" t="str" cm="1">
        <f t="array" ref="C6796">_xlfn.IFS(LEFT(A6796,1)="1","1+2 kvartal",LEFT(A6796,1)="2","1+2 kvartal",LEFT(A6796,1)="3","3+4 kvartal",LEFT(A6796,1)="4","3+4 kvartal")</f>
        <v>3+4 kvartal</v>
      </c>
      <c r="D6796" s="3" t="s">
        <v>104</v>
      </c>
      <c r="E6796" s="3" t="s">
        <v>97</v>
      </c>
      <c r="F6796" s="4">
        <v>4976</v>
      </c>
      <c r="G6796" s="14">
        <v>8.1</v>
      </c>
    </row>
    <row r="6797" spans="1:7" x14ac:dyDescent="0.25">
      <c r="A6797" s="3" t="s">
        <v>193</v>
      </c>
      <c r="B6797" s="3">
        <f t="shared" si="106"/>
        <v>2025</v>
      </c>
      <c r="C6797" s="3" t="str" cm="1">
        <f t="array" ref="C6797">_xlfn.IFS(LEFT(A6797,1)="1","1+2 kvartal",LEFT(A6797,1)="2","1+2 kvartal",LEFT(A6797,1)="3","3+4 kvartal",LEFT(A6797,1)="4","3+4 kvartal")</f>
        <v>3+4 kvartal</v>
      </c>
      <c r="D6797" s="3" t="s">
        <v>104</v>
      </c>
      <c r="E6797" s="3" t="s">
        <v>98</v>
      </c>
      <c r="F6797" s="4">
        <v>2527</v>
      </c>
      <c r="G6797" s="14">
        <v>9.4</v>
      </c>
    </row>
    <row r="6798" spans="1:7" x14ac:dyDescent="0.25">
      <c r="A6798" s="3" t="s">
        <v>193</v>
      </c>
      <c r="B6798" s="3">
        <f t="shared" si="106"/>
        <v>2025</v>
      </c>
      <c r="C6798" s="3" t="str" cm="1">
        <f t="array" ref="C6798">_xlfn.IFS(LEFT(A6798,1)="1","1+2 kvartal",LEFT(A6798,1)="2","1+2 kvartal",LEFT(A6798,1)="3","3+4 kvartal",LEFT(A6798,1)="4","3+4 kvartal")</f>
        <v>3+4 kvartal</v>
      </c>
      <c r="D6798" s="3" t="s">
        <v>104</v>
      </c>
      <c r="E6798" s="3" t="s">
        <v>99</v>
      </c>
      <c r="F6798" s="4">
        <v>252</v>
      </c>
      <c r="G6798" s="4">
        <v>8</v>
      </c>
    </row>
    <row r="6799" spans="1:7" x14ac:dyDescent="0.25">
      <c r="A6799" s="3" t="s">
        <v>193</v>
      </c>
      <c r="B6799" s="3">
        <f t="shared" si="106"/>
        <v>2025</v>
      </c>
      <c r="C6799" s="3" t="str" cm="1">
        <f t="array" ref="C6799">_xlfn.IFS(LEFT(A6799,1)="1","1+2 kvartal",LEFT(A6799,1)="2","1+2 kvartal",LEFT(A6799,1)="3","3+4 kvartal",LEFT(A6799,1)="4","3+4 kvartal")</f>
        <v>3+4 kvartal</v>
      </c>
      <c r="D6799" s="3" t="s">
        <v>104</v>
      </c>
      <c r="E6799" s="3" t="s">
        <v>100</v>
      </c>
      <c r="F6799" s="4">
        <v>2933</v>
      </c>
      <c r="G6799" s="14">
        <v>8.1999999999999993</v>
      </c>
    </row>
    <row r="6800" spans="1:7" x14ac:dyDescent="0.25">
      <c r="A6800" s="3" t="s">
        <v>193</v>
      </c>
      <c r="B6800" s="3">
        <f t="shared" si="106"/>
        <v>2025</v>
      </c>
      <c r="C6800" s="3" t="str" cm="1">
        <f t="array" ref="C6800">_xlfn.IFS(LEFT(A6800,1)="1","1+2 kvartal",LEFT(A6800,1)="2","1+2 kvartal",LEFT(A6800,1)="3","3+4 kvartal",LEFT(A6800,1)="4","3+4 kvartal")</f>
        <v>3+4 kvartal</v>
      </c>
      <c r="D6800" s="3" t="s">
        <v>104</v>
      </c>
      <c r="E6800" s="3" t="s">
        <v>101</v>
      </c>
      <c r="F6800" s="4">
        <v>8437</v>
      </c>
      <c r="G6800" s="14">
        <v>5.5</v>
      </c>
    </row>
    <row r="6801" spans="1:7" x14ac:dyDescent="0.25">
      <c r="A6801" s="3" t="s">
        <v>193</v>
      </c>
      <c r="B6801" s="3">
        <f t="shared" si="106"/>
        <v>2025</v>
      </c>
      <c r="C6801" s="3" t="str" cm="1">
        <f t="array" ref="C6801">_xlfn.IFS(LEFT(A6801,1)="1","1+2 kvartal",LEFT(A6801,1)="2","1+2 kvartal",LEFT(A6801,1)="3","3+4 kvartal",LEFT(A6801,1)="4","3+4 kvartal")</f>
        <v>3+4 kvartal</v>
      </c>
      <c r="D6801" s="3" t="s">
        <v>104</v>
      </c>
      <c r="E6801" s="3" t="s">
        <v>102</v>
      </c>
      <c r="F6801" s="4">
        <v>15365</v>
      </c>
      <c r="G6801" s="14">
        <v>5.8</v>
      </c>
    </row>
    <row r="6802" spans="1:7" x14ac:dyDescent="0.25">
      <c r="A6802" s="3" t="s">
        <v>193</v>
      </c>
      <c r="B6802" s="3">
        <f t="shared" si="106"/>
        <v>2025</v>
      </c>
      <c r="C6802" s="3" t="str" cm="1">
        <f t="array" ref="C6802">_xlfn.IFS(LEFT(A6802,1)="1","1+2 kvartal",LEFT(A6802,1)="2","1+2 kvartal",LEFT(A6802,1)="3","3+4 kvartal",LEFT(A6802,1)="4","3+4 kvartal")</f>
        <v>3+4 kvartal</v>
      </c>
      <c r="D6802" s="3" t="s">
        <v>104</v>
      </c>
      <c r="E6802" s="3" t="s">
        <v>103</v>
      </c>
      <c r="F6802" s="4">
        <v>5462</v>
      </c>
      <c r="G6802" s="5"/>
    </row>
    <row r="6803" spans="1:7" x14ac:dyDescent="0.25">
      <c r="A6803" s="3" t="s">
        <v>193</v>
      </c>
      <c r="B6803" s="3">
        <f t="shared" si="106"/>
        <v>2025</v>
      </c>
      <c r="C6803" s="3" t="str" cm="1">
        <f t="array" ref="C6803">_xlfn.IFS(LEFT(A6803,1)="1","1+2 kvartal",LEFT(A6803,1)="2","1+2 kvartal",LEFT(A6803,1)="3","3+4 kvartal",LEFT(A6803,1)="4","3+4 kvartal")</f>
        <v>3+4 kvartal</v>
      </c>
      <c r="D6803" s="3" t="s">
        <v>105</v>
      </c>
      <c r="E6803" s="3" t="s">
        <v>4</v>
      </c>
      <c r="F6803" s="4">
        <v>29952</v>
      </c>
      <c r="G6803" s="14">
        <v>0.8</v>
      </c>
    </row>
    <row r="6804" spans="1:7" x14ac:dyDescent="0.25">
      <c r="A6804" s="3" t="s">
        <v>193</v>
      </c>
      <c r="B6804" s="3">
        <f t="shared" si="106"/>
        <v>2025</v>
      </c>
      <c r="C6804" s="3" t="str" cm="1">
        <f t="array" ref="C6804">_xlfn.IFS(LEFT(A6804,1)="1","1+2 kvartal",LEFT(A6804,1)="2","1+2 kvartal",LEFT(A6804,1)="3","3+4 kvartal",LEFT(A6804,1)="4","3+4 kvartal")</f>
        <v>3+4 kvartal</v>
      </c>
      <c r="D6804" s="3" t="s">
        <v>105</v>
      </c>
      <c r="E6804" s="3" t="s">
        <v>5</v>
      </c>
      <c r="F6804" s="4">
        <v>106</v>
      </c>
      <c r="G6804" s="14">
        <v>0.6</v>
      </c>
    </row>
    <row r="6805" spans="1:7" x14ac:dyDescent="0.25">
      <c r="A6805" s="3" t="s">
        <v>193</v>
      </c>
      <c r="B6805" s="3">
        <f t="shared" si="106"/>
        <v>2025</v>
      </c>
      <c r="C6805" s="3" t="str" cm="1">
        <f t="array" ref="C6805">_xlfn.IFS(LEFT(A6805,1)="1","1+2 kvartal",LEFT(A6805,1)="2","1+2 kvartal",LEFT(A6805,1)="3","3+4 kvartal",LEFT(A6805,1)="4","3+4 kvartal")</f>
        <v>3+4 kvartal</v>
      </c>
      <c r="D6805" s="3" t="s">
        <v>105</v>
      </c>
      <c r="E6805" s="3" t="s">
        <v>6</v>
      </c>
      <c r="F6805" s="4">
        <v>84</v>
      </c>
      <c r="G6805" s="14">
        <v>0.5</v>
      </c>
    </row>
    <row r="6806" spans="1:7" x14ac:dyDescent="0.25">
      <c r="A6806" s="3" t="s">
        <v>193</v>
      </c>
      <c r="B6806" s="3">
        <f t="shared" si="106"/>
        <v>2025</v>
      </c>
      <c r="C6806" s="3" t="str" cm="1">
        <f t="array" ref="C6806">_xlfn.IFS(LEFT(A6806,1)="1","1+2 kvartal",LEFT(A6806,1)="2","1+2 kvartal",LEFT(A6806,1)="3","3+4 kvartal",LEFT(A6806,1)="4","3+4 kvartal")</f>
        <v>3+4 kvartal</v>
      </c>
      <c r="D6806" s="3" t="s">
        <v>105</v>
      </c>
      <c r="E6806" s="3" t="s">
        <v>7</v>
      </c>
      <c r="F6806" s="4">
        <v>296</v>
      </c>
      <c r="G6806" s="14">
        <v>1.2</v>
      </c>
    </row>
    <row r="6807" spans="1:7" x14ac:dyDescent="0.25">
      <c r="A6807" s="3" t="s">
        <v>193</v>
      </c>
      <c r="B6807" s="3">
        <f t="shared" si="106"/>
        <v>2025</v>
      </c>
      <c r="C6807" s="3" t="str" cm="1">
        <f t="array" ref="C6807">_xlfn.IFS(LEFT(A6807,1)="1","1+2 kvartal",LEFT(A6807,1)="2","1+2 kvartal",LEFT(A6807,1)="3","3+4 kvartal",LEFT(A6807,1)="4","3+4 kvartal")</f>
        <v>3+4 kvartal</v>
      </c>
      <c r="D6807" s="3" t="s">
        <v>105</v>
      </c>
      <c r="E6807" s="3" t="s">
        <v>8</v>
      </c>
      <c r="F6807" s="4">
        <v>221</v>
      </c>
      <c r="G6807" s="14">
        <v>0.7</v>
      </c>
    </row>
    <row r="6808" spans="1:7" x14ac:dyDescent="0.25">
      <c r="A6808" s="3" t="s">
        <v>193</v>
      </c>
      <c r="B6808" s="3">
        <f t="shared" si="106"/>
        <v>2025</v>
      </c>
      <c r="C6808" s="3" t="str" cm="1">
        <f t="array" ref="C6808">_xlfn.IFS(LEFT(A6808,1)="1","1+2 kvartal",LEFT(A6808,1)="2","1+2 kvartal",LEFT(A6808,1)="3","3+4 kvartal",LEFT(A6808,1)="4","3+4 kvartal")</f>
        <v>3+4 kvartal</v>
      </c>
      <c r="D6808" s="3" t="s">
        <v>105</v>
      </c>
      <c r="E6808" s="3" t="s">
        <v>9</v>
      </c>
      <c r="F6808" s="4">
        <v>162</v>
      </c>
      <c r="G6808" s="4">
        <v>1</v>
      </c>
    </row>
    <row r="6809" spans="1:7" x14ac:dyDescent="0.25">
      <c r="A6809" s="3" t="s">
        <v>193</v>
      </c>
      <c r="B6809" s="3">
        <f t="shared" si="106"/>
        <v>2025</v>
      </c>
      <c r="C6809" s="3" t="str" cm="1">
        <f t="array" ref="C6809">_xlfn.IFS(LEFT(A6809,1)="1","1+2 kvartal",LEFT(A6809,1)="2","1+2 kvartal",LEFT(A6809,1)="3","3+4 kvartal",LEFT(A6809,1)="4","3+4 kvartal")</f>
        <v>3+4 kvartal</v>
      </c>
      <c r="D6809" s="3" t="s">
        <v>105</v>
      </c>
      <c r="E6809" s="3" t="s">
        <v>10</v>
      </c>
      <c r="F6809" s="4">
        <v>343</v>
      </c>
      <c r="G6809" s="14">
        <v>1.5</v>
      </c>
    </row>
    <row r="6810" spans="1:7" x14ac:dyDescent="0.25">
      <c r="A6810" s="3" t="s">
        <v>193</v>
      </c>
      <c r="B6810" s="3">
        <f t="shared" si="106"/>
        <v>2025</v>
      </c>
      <c r="C6810" s="3" t="str" cm="1">
        <f t="array" ref="C6810">_xlfn.IFS(LEFT(A6810,1)="1","1+2 kvartal",LEFT(A6810,1)="2","1+2 kvartal",LEFT(A6810,1)="3","3+4 kvartal",LEFT(A6810,1)="4","3+4 kvartal")</f>
        <v>3+4 kvartal</v>
      </c>
      <c r="D6810" s="3" t="s">
        <v>105</v>
      </c>
      <c r="E6810" s="3" t="s">
        <v>11</v>
      </c>
      <c r="F6810" s="4">
        <v>192</v>
      </c>
      <c r="G6810" s="14">
        <v>0.7</v>
      </c>
    </row>
    <row r="6811" spans="1:7" x14ac:dyDescent="0.25">
      <c r="A6811" s="3" t="s">
        <v>193</v>
      </c>
      <c r="B6811" s="3">
        <f t="shared" si="106"/>
        <v>2025</v>
      </c>
      <c r="C6811" s="3" t="str" cm="1">
        <f t="array" ref="C6811">_xlfn.IFS(LEFT(A6811,1)="1","1+2 kvartal",LEFT(A6811,1)="2","1+2 kvartal",LEFT(A6811,1)="3","3+4 kvartal",LEFT(A6811,1)="4","3+4 kvartal")</f>
        <v>3+4 kvartal</v>
      </c>
      <c r="D6811" s="3" t="s">
        <v>105</v>
      </c>
      <c r="E6811" s="3" t="s">
        <v>12</v>
      </c>
      <c r="F6811" s="4">
        <v>225</v>
      </c>
      <c r="G6811" s="4">
        <v>1</v>
      </c>
    </row>
    <row r="6812" spans="1:7" x14ac:dyDescent="0.25">
      <c r="A6812" s="3" t="s">
        <v>193</v>
      </c>
      <c r="B6812" s="3">
        <f t="shared" si="106"/>
        <v>2025</v>
      </c>
      <c r="C6812" s="3" t="str" cm="1">
        <f t="array" ref="C6812">_xlfn.IFS(LEFT(A6812,1)="1","1+2 kvartal",LEFT(A6812,1)="2","1+2 kvartal",LEFT(A6812,1)="3","3+4 kvartal",LEFT(A6812,1)="4","3+4 kvartal")</f>
        <v>3+4 kvartal</v>
      </c>
      <c r="D6812" s="3" t="s">
        <v>105</v>
      </c>
      <c r="E6812" s="3" t="s">
        <v>13</v>
      </c>
      <c r="F6812" s="4">
        <v>71</v>
      </c>
      <c r="G6812" s="14">
        <v>0.9</v>
      </c>
    </row>
    <row r="6813" spans="1:7" x14ac:dyDescent="0.25">
      <c r="A6813" s="3" t="s">
        <v>193</v>
      </c>
      <c r="B6813" s="3">
        <f t="shared" si="106"/>
        <v>2025</v>
      </c>
      <c r="C6813" s="3" t="str" cm="1">
        <f t="array" ref="C6813">_xlfn.IFS(LEFT(A6813,1)="1","1+2 kvartal",LEFT(A6813,1)="2","1+2 kvartal",LEFT(A6813,1)="3","3+4 kvartal",LEFT(A6813,1)="4","3+4 kvartal")</f>
        <v>3+4 kvartal</v>
      </c>
      <c r="D6813" s="3" t="s">
        <v>105</v>
      </c>
      <c r="E6813" s="3" t="s">
        <v>14</v>
      </c>
      <c r="F6813" s="4">
        <v>183</v>
      </c>
      <c r="G6813" s="14">
        <v>0.6</v>
      </c>
    </row>
    <row r="6814" spans="1:7" x14ac:dyDescent="0.25">
      <c r="A6814" s="3" t="s">
        <v>193</v>
      </c>
      <c r="B6814" s="3">
        <f t="shared" si="106"/>
        <v>2025</v>
      </c>
      <c r="C6814" s="3" t="str" cm="1">
        <f t="array" ref="C6814">_xlfn.IFS(LEFT(A6814,1)="1","1+2 kvartal",LEFT(A6814,1)="2","1+2 kvartal",LEFT(A6814,1)="3","3+4 kvartal",LEFT(A6814,1)="4","3+4 kvartal")</f>
        <v>3+4 kvartal</v>
      </c>
      <c r="D6814" s="3" t="s">
        <v>105</v>
      </c>
      <c r="E6814" s="3" t="s">
        <v>15</v>
      </c>
      <c r="F6814" s="4">
        <v>727</v>
      </c>
      <c r="G6814" s="4">
        <v>1</v>
      </c>
    </row>
    <row r="6815" spans="1:7" x14ac:dyDescent="0.25">
      <c r="A6815" s="3" t="s">
        <v>193</v>
      </c>
      <c r="B6815" s="3">
        <f t="shared" si="106"/>
        <v>2025</v>
      </c>
      <c r="C6815" s="3" t="str" cm="1">
        <f t="array" ref="C6815">_xlfn.IFS(LEFT(A6815,1)="1","1+2 kvartal",LEFT(A6815,1)="2","1+2 kvartal",LEFT(A6815,1)="3","3+4 kvartal",LEFT(A6815,1)="4","3+4 kvartal")</f>
        <v>3+4 kvartal</v>
      </c>
      <c r="D6815" s="3" t="s">
        <v>105</v>
      </c>
      <c r="E6815" s="3" t="s">
        <v>16</v>
      </c>
      <c r="F6815" s="4">
        <v>24</v>
      </c>
      <c r="G6815" s="14">
        <v>1.5</v>
      </c>
    </row>
    <row r="6816" spans="1:7" x14ac:dyDescent="0.25">
      <c r="A6816" s="3" t="s">
        <v>193</v>
      </c>
      <c r="B6816" s="3">
        <f t="shared" si="106"/>
        <v>2025</v>
      </c>
      <c r="C6816" s="3" t="str" cm="1">
        <f t="array" ref="C6816">_xlfn.IFS(LEFT(A6816,1)="1","1+2 kvartal",LEFT(A6816,1)="2","1+2 kvartal",LEFT(A6816,1)="3","3+4 kvartal",LEFT(A6816,1)="4","3+4 kvartal")</f>
        <v>3+4 kvartal</v>
      </c>
      <c r="D6816" s="3" t="s">
        <v>105</v>
      </c>
      <c r="E6816" s="3" t="s">
        <v>17</v>
      </c>
      <c r="F6816" s="4">
        <v>190</v>
      </c>
      <c r="G6816" s="14">
        <v>0.6</v>
      </c>
    </row>
    <row r="6817" spans="1:7" x14ac:dyDescent="0.25">
      <c r="A6817" s="3" t="s">
        <v>193</v>
      </c>
      <c r="B6817" s="3">
        <f t="shared" si="106"/>
        <v>2025</v>
      </c>
      <c r="C6817" s="3" t="str" cm="1">
        <f t="array" ref="C6817">_xlfn.IFS(LEFT(A6817,1)="1","1+2 kvartal",LEFT(A6817,1)="2","1+2 kvartal",LEFT(A6817,1)="3","3+4 kvartal",LEFT(A6817,1)="4","3+4 kvartal")</f>
        <v>3+4 kvartal</v>
      </c>
      <c r="D6817" s="3" t="s">
        <v>105</v>
      </c>
      <c r="E6817" s="3" t="s">
        <v>18</v>
      </c>
      <c r="F6817" s="4">
        <v>281</v>
      </c>
      <c r="G6817" s="14">
        <v>1.2</v>
      </c>
    </row>
    <row r="6818" spans="1:7" x14ac:dyDescent="0.25">
      <c r="A6818" s="3" t="s">
        <v>193</v>
      </c>
      <c r="B6818" s="3">
        <f t="shared" si="106"/>
        <v>2025</v>
      </c>
      <c r="C6818" s="3" t="str" cm="1">
        <f t="array" ref="C6818">_xlfn.IFS(LEFT(A6818,1)="1","1+2 kvartal",LEFT(A6818,1)="2","1+2 kvartal",LEFT(A6818,1)="3","3+4 kvartal",LEFT(A6818,1)="4","3+4 kvartal")</f>
        <v>3+4 kvartal</v>
      </c>
      <c r="D6818" s="3" t="s">
        <v>105</v>
      </c>
      <c r="E6818" s="3" t="s">
        <v>19</v>
      </c>
      <c r="F6818" s="4">
        <v>158</v>
      </c>
      <c r="G6818" s="14">
        <v>0.6</v>
      </c>
    </row>
    <row r="6819" spans="1:7" x14ac:dyDescent="0.25">
      <c r="A6819" s="3" t="s">
        <v>193</v>
      </c>
      <c r="B6819" s="3">
        <f t="shared" si="106"/>
        <v>2025</v>
      </c>
      <c r="C6819" s="3" t="str" cm="1">
        <f t="array" ref="C6819">_xlfn.IFS(LEFT(A6819,1)="1","1+2 kvartal",LEFT(A6819,1)="2","1+2 kvartal",LEFT(A6819,1)="3","3+4 kvartal",LEFT(A6819,1)="4","3+4 kvartal")</f>
        <v>3+4 kvartal</v>
      </c>
      <c r="D6819" s="3" t="s">
        <v>105</v>
      </c>
      <c r="E6819" s="3" t="s">
        <v>20</v>
      </c>
      <c r="F6819" s="4">
        <v>392</v>
      </c>
      <c r="G6819" s="14">
        <v>1.2</v>
      </c>
    </row>
    <row r="6820" spans="1:7" x14ac:dyDescent="0.25">
      <c r="A6820" s="3" t="s">
        <v>193</v>
      </c>
      <c r="B6820" s="3">
        <f t="shared" si="106"/>
        <v>2025</v>
      </c>
      <c r="C6820" s="3" t="str" cm="1">
        <f t="array" ref="C6820">_xlfn.IFS(LEFT(A6820,1)="1","1+2 kvartal",LEFT(A6820,1)="2","1+2 kvartal",LEFT(A6820,1)="3","3+4 kvartal",LEFT(A6820,1)="4","3+4 kvartal")</f>
        <v>3+4 kvartal</v>
      </c>
      <c r="D6820" s="3" t="s">
        <v>105</v>
      </c>
      <c r="E6820" s="3" t="s">
        <v>21</v>
      </c>
      <c r="F6820" s="4">
        <v>228</v>
      </c>
      <c r="G6820" s="14">
        <v>0.3</v>
      </c>
    </row>
    <row r="6821" spans="1:7" x14ac:dyDescent="0.25">
      <c r="A6821" s="3" t="s">
        <v>193</v>
      </c>
      <c r="B6821" s="3">
        <f t="shared" si="106"/>
        <v>2025</v>
      </c>
      <c r="C6821" s="3" t="str" cm="1">
        <f t="array" ref="C6821">_xlfn.IFS(LEFT(A6821,1)="1","1+2 kvartal",LEFT(A6821,1)="2","1+2 kvartal",LEFT(A6821,1)="3","3+4 kvartal",LEFT(A6821,1)="4","3+4 kvartal")</f>
        <v>3+4 kvartal</v>
      </c>
      <c r="D6821" s="3" t="s">
        <v>105</v>
      </c>
      <c r="E6821" s="3" t="s">
        <v>22</v>
      </c>
      <c r="F6821" s="4">
        <v>392</v>
      </c>
      <c r="G6821" s="14">
        <v>1.1000000000000001</v>
      </c>
    </row>
    <row r="6822" spans="1:7" x14ac:dyDescent="0.25">
      <c r="A6822" s="3" t="s">
        <v>193</v>
      </c>
      <c r="B6822" s="3">
        <f t="shared" si="106"/>
        <v>2025</v>
      </c>
      <c r="C6822" s="3" t="str" cm="1">
        <f t="array" ref="C6822">_xlfn.IFS(LEFT(A6822,1)="1","1+2 kvartal",LEFT(A6822,1)="2","1+2 kvartal",LEFT(A6822,1)="3","3+4 kvartal",LEFT(A6822,1)="4","3+4 kvartal")</f>
        <v>3+4 kvartal</v>
      </c>
      <c r="D6822" s="3" t="s">
        <v>105</v>
      </c>
      <c r="E6822" s="3" t="s">
        <v>23</v>
      </c>
      <c r="F6822" s="4">
        <v>319</v>
      </c>
      <c r="G6822" s="14">
        <v>1.1000000000000001</v>
      </c>
    </row>
    <row r="6823" spans="1:7" x14ac:dyDescent="0.25">
      <c r="A6823" s="3" t="s">
        <v>193</v>
      </c>
      <c r="B6823" s="3">
        <f t="shared" si="106"/>
        <v>2025</v>
      </c>
      <c r="C6823" s="3" t="str" cm="1">
        <f t="array" ref="C6823">_xlfn.IFS(LEFT(A6823,1)="1","1+2 kvartal",LEFT(A6823,1)="2","1+2 kvartal",LEFT(A6823,1)="3","3+4 kvartal",LEFT(A6823,1)="4","3+4 kvartal")</f>
        <v>3+4 kvartal</v>
      </c>
      <c r="D6823" s="3" t="s">
        <v>105</v>
      </c>
      <c r="E6823" s="3" t="s">
        <v>24</v>
      </c>
      <c r="F6823" s="4">
        <v>138</v>
      </c>
      <c r="G6823" s="14">
        <v>0.6</v>
      </c>
    </row>
    <row r="6824" spans="1:7" x14ac:dyDescent="0.25">
      <c r="A6824" s="3" t="s">
        <v>193</v>
      </c>
      <c r="B6824" s="3">
        <f t="shared" si="106"/>
        <v>2025</v>
      </c>
      <c r="C6824" s="3" t="str" cm="1">
        <f t="array" ref="C6824">_xlfn.IFS(LEFT(A6824,1)="1","1+2 kvartal",LEFT(A6824,1)="2","1+2 kvartal",LEFT(A6824,1)="3","3+4 kvartal",LEFT(A6824,1)="4","3+4 kvartal")</f>
        <v>3+4 kvartal</v>
      </c>
      <c r="D6824" s="3" t="s">
        <v>105</v>
      </c>
      <c r="E6824" s="3" t="s">
        <v>25</v>
      </c>
      <c r="F6824" s="4">
        <v>351</v>
      </c>
      <c r="G6824" s="14">
        <v>1.1000000000000001</v>
      </c>
    </row>
    <row r="6825" spans="1:7" x14ac:dyDescent="0.25">
      <c r="A6825" s="3" t="s">
        <v>193</v>
      </c>
      <c r="B6825" s="3">
        <f t="shared" si="106"/>
        <v>2025</v>
      </c>
      <c r="C6825" s="3" t="str" cm="1">
        <f t="array" ref="C6825">_xlfn.IFS(LEFT(A6825,1)="1","1+2 kvartal",LEFT(A6825,1)="2","1+2 kvartal",LEFT(A6825,1)="3","3+4 kvartal",LEFT(A6825,1)="4","3+4 kvartal")</f>
        <v>3+4 kvartal</v>
      </c>
      <c r="D6825" s="3" t="s">
        <v>105</v>
      </c>
      <c r="E6825" s="3" t="s">
        <v>26</v>
      </c>
      <c r="F6825" s="4">
        <v>142</v>
      </c>
      <c r="G6825" s="14">
        <v>0.3</v>
      </c>
    </row>
    <row r="6826" spans="1:7" x14ac:dyDescent="0.25">
      <c r="A6826" s="3" t="s">
        <v>193</v>
      </c>
      <c r="B6826" s="3">
        <f t="shared" si="106"/>
        <v>2025</v>
      </c>
      <c r="C6826" s="3" t="str" cm="1">
        <f t="array" ref="C6826">_xlfn.IFS(LEFT(A6826,1)="1","1+2 kvartal",LEFT(A6826,1)="2","1+2 kvartal",LEFT(A6826,1)="3","3+4 kvartal",LEFT(A6826,1)="4","3+4 kvartal")</f>
        <v>3+4 kvartal</v>
      </c>
      <c r="D6826" s="3" t="s">
        <v>105</v>
      </c>
      <c r="E6826" s="3" t="s">
        <v>27</v>
      </c>
      <c r="F6826" s="4">
        <v>252</v>
      </c>
      <c r="G6826" s="14">
        <v>0.5</v>
      </c>
    </row>
    <row r="6827" spans="1:7" x14ac:dyDescent="0.25">
      <c r="A6827" s="3" t="s">
        <v>193</v>
      </c>
      <c r="B6827" s="3">
        <f t="shared" si="106"/>
        <v>2025</v>
      </c>
      <c r="C6827" s="3" t="str" cm="1">
        <f t="array" ref="C6827">_xlfn.IFS(LEFT(A6827,1)="1","1+2 kvartal",LEFT(A6827,1)="2","1+2 kvartal",LEFT(A6827,1)="3","3+4 kvartal",LEFT(A6827,1)="4","3+4 kvartal")</f>
        <v>3+4 kvartal</v>
      </c>
      <c r="D6827" s="3" t="s">
        <v>105</v>
      </c>
      <c r="E6827" s="3" t="s">
        <v>28</v>
      </c>
      <c r="F6827" s="4">
        <v>93</v>
      </c>
      <c r="G6827" s="14">
        <v>0.6</v>
      </c>
    </row>
    <row r="6828" spans="1:7" x14ac:dyDescent="0.25">
      <c r="A6828" s="3" t="s">
        <v>193</v>
      </c>
      <c r="B6828" s="3">
        <f t="shared" si="106"/>
        <v>2025</v>
      </c>
      <c r="C6828" s="3" t="str" cm="1">
        <f t="array" ref="C6828">_xlfn.IFS(LEFT(A6828,1)="1","1+2 kvartal",LEFT(A6828,1)="2","1+2 kvartal",LEFT(A6828,1)="3","3+4 kvartal",LEFT(A6828,1)="4","3+4 kvartal")</f>
        <v>3+4 kvartal</v>
      </c>
      <c r="D6828" s="3" t="s">
        <v>105</v>
      </c>
      <c r="E6828" s="3" t="s">
        <v>29</v>
      </c>
      <c r="F6828" s="4">
        <v>206</v>
      </c>
      <c r="G6828" s="14">
        <v>0.6</v>
      </c>
    </row>
    <row r="6829" spans="1:7" x14ac:dyDescent="0.25">
      <c r="A6829" s="3" t="s">
        <v>193</v>
      </c>
      <c r="B6829" s="3">
        <f t="shared" si="106"/>
        <v>2025</v>
      </c>
      <c r="C6829" s="3" t="str" cm="1">
        <f t="array" ref="C6829">_xlfn.IFS(LEFT(A6829,1)="1","1+2 kvartal",LEFT(A6829,1)="2","1+2 kvartal",LEFT(A6829,1)="3","3+4 kvartal",LEFT(A6829,1)="4","3+4 kvartal")</f>
        <v>3+4 kvartal</v>
      </c>
      <c r="D6829" s="3" t="s">
        <v>105</v>
      </c>
      <c r="E6829" s="3" t="s">
        <v>30</v>
      </c>
      <c r="F6829" s="4">
        <v>293</v>
      </c>
      <c r="G6829" s="14">
        <v>1.2</v>
      </c>
    </row>
    <row r="6830" spans="1:7" x14ac:dyDescent="0.25">
      <c r="A6830" s="3" t="s">
        <v>193</v>
      </c>
      <c r="B6830" s="3">
        <f t="shared" si="106"/>
        <v>2025</v>
      </c>
      <c r="C6830" s="3" t="str" cm="1">
        <f t="array" ref="C6830">_xlfn.IFS(LEFT(A6830,1)="1","1+2 kvartal",LEFT(A6830,1)="2","1+2 kvartal",LEFT(A6830,1)="3","3+4 kvartal",LEFT(A6830,1)="4","3+4 kvartal")</f>
        <v>3+4 kvartal</v>
      </c>
      <c r="D6830" s="3" t="s">
        <v>105</v>
      </c>
      <c r="E6830" s="3" t="s">
        <v>31</v>
      </c>
      <c r="F6830" s="4">
        <v>510</v>
      </c>
      <c r="G6830" s="14">
        <v>1.4</v>
      </c>
    </row>
    <row r="6831" spans="1:7" x14ac:dyDescent="0.25">
      <c r="A6831" s="3" t="s">
        <v>193</v>
      </c>
      <c r="B6831" s="3">
        <f t="shared" si="106"/>
        <v>2025</v>
      </c>
      <c r="C6831" s="3" t="str" cm="1">
        <f t="array" ref="C6831">_xlfn.IFS(LEFT(A6831,1)="1","1+2 kvartal",LEFT(A6831,1)="2","1+2 kvartal",LEFT(A6831,1)="3","3+4 kvartal",LEFT(A6831,1)="4","3+4 kvartal")</f>
        <v>3+4 kvartal</v>
      </c>
      <c r="D6831" s="3" t="s">
        <v>105</v>
      </c>
      <c r="E6831" s="3" t="s">
        <v>32</v>
      </c>
      <c r="F6831" s="4">
        <v>430</v>
      </c>
      <c r="G6831" s="14">
        <v>1.3</v>
      </c>
    </row>
    <row r="6832" spans="1:7" x14ac:dyDescent="0.25">
      <c r="A6832" s="3" t="s">
        <v>193</v>
      </c>
      <c r="B6832" s="3">
        <f t="shared" si="106"/>
        <v>2025</v>
      </c>
      <c r="C6832" s="3" t="str" cm="1">
        <f t="array" ref="C6832">_xlfn.IFS(LEFT(A6832,1)="1","1+2 kvartal",LEFT(A6832,1)="2","1+2 kvartal",LEFT(A6832,1)="3","3+4 kvartal",LEFT(A6832,1)="4","3+4 kvartal")</f>
        <v>3+4 kvartal</v>
      </c>
      <c r="D6832" s="3" t="s">
        <v>105</v>
      </c>
      <c r="E6832" s="3" t="s">
        <v>33</v>
      </c>
      <c r="F6832" s="4">
        <v>254</v>
      </c>
      <c r="G6832" s="14">
        <v>1.3</v>
      </c>
    </row>
    <row r="6833" spans="1:7" x14ac:dyDescent="0.25">
      <c r="A6833" s="3" t="s">
        <v>193</v>
      </c>
      <c r="B6833" s="3">
        <f t="shared" si="106"/>
        <v>2025</v>
      </c>
      <c r="C6833" s="3" t="str" cm="1">
        <f t="array" ref="C6833">_xlfn.IFS(LEFT(A6833,1)="1","1+2 kvartal",LEFT(A6833,1)="2","1+2 kvartal",LEFT(A6833,1)="3","3+4 kvartal",LEFT(A6833,1)="4","3+4 kvartal")</f>
        <v>3+4 kvartal</v>
      </c>
      <c r="D6833" s="3" t="s">
        <v>105</v>
      </c>
      <c r="E6833" s="3" t="s">
        <v>34</v>
      </c>
      <c r="F6833" s="4">
        <v>299</v>
      </c>
      <c r="G6833" s="4">
        <v>1</v>
      </c>
    </row>
    <row r="6834" spans="1:7" x14ac:dyDescent="0.25">
      <c r="A6834" s="3" t="s">
        <v>193</v>
      </c>
      <c r="B6834" s="3">
        <f t="shared" si="106"/>
        <v>2025</v>
      </c>
      <c r="C6834" s="3" t="str" cm="1">
        <f t="array" ref="C6834">_xlfn.IFS(LEFT(A6834,1)="1","1+2 kvartal",LEFT(A6834,1)="2","1+2 kvartal",LEFT(A6834,1)="3","3+4 kvartal",LEFT(A6834,1)="4","3+4 kvartal")</f>
        <v>3+4 kvartal</v>
      </c>
      <c r="D6834" s="3" t="s">
        <v>105</v>
      </c>
      <c r="E6834" s="3" t="s">
        <v>35</v>
      </c>
      <c r="F6834" s="4">
        <v>354</v>
      </c>
      <c r="G6834" s="14">
        <v>0.9</v>
      </c>
    </row>
    <row r="6835" spans="1:7" x14ac:dyDescent="0.25">
      <c r="A6835" s="3" t="s">
        <v>193</v>
      </c>
      <c r="B6835" s="3">
        <f t="shared" si="106"/>
        <v>2025</v>
      </c>
      <c r="C6835" s="3" t="str" cm="1">
        <f t="array" ref="C6835">_xlfn.IFS(LEFT(A6835,1)="1","1+2 kvartal",LEFT(A6835,1)="2","1+2 kvartal",LEFT(A6835,1)="3","3+4 kvartal",LEFT(A6835,1)="4","3+4 kvartal")</f>
        <v>3+4 kvartal</v>
      </c>
      <c r="D6835" s="3" t="s">
        <v>105</v>
      </c>
      <c r="E6835" s="3" t="s">
        <v>36</v>
      </c>
      <c r="F6835" s="4">
        <v>120</v>
      </c>
      <c r="G6835" s="14">
        <v>0.6</v>
      </c>
    </row>
    <row r="6836" spans="1:7" x14ac:dyDescent="0.25">
      <c r="A6836" s="3" t="s">
        <v>193</v>
      </c>
      <c r="B6836" s="3">
        <f t="shared" si="106"/>
        <v>2025</v>
      </c>
      <c r="C6836" s="3" t="str" cm="1">
        <f t="array" ref="C6836">_xlfn.IFS(LEFT(A6836,1)="1","1+2 kvartal",LEFT(A6836,1)="2","1+2 kvartal",LEFT(A6836,1)="3","3+4 kvartal",LEFT(A6836,1)="4","3+4 kvartal")</f>
        <v>3+4 kvartal</v>
      </c>
      <c r="D6836" s="3" t="s">
        <v>105</v>
      </c>
      <c r="E6836" s="3" t="s">
        <v>37</v>
      </c>
      <c r="F6836" s="4">
        <v>512</v>
      </c>
      <c r="G6836" s="14">
        <v>0.9</v>
      </c>
    </row>
    <row r="6837" spans="1:7" x14ac:dyDescent="0.25">
      <c r="A6837" s="3" t="s">
        <v>193</v>
      </c>
      <c r="B6837" s="3">
        <f t="shared" si="106"/>
        <v>2025</v>
      </c>
      <c r="C6837" s="3" t="str" cm="1">
        <f t="array" ref="C6837">_xlfn.IFS(LEFT(A6837,1)="1","1+2 kvartal",LEFT(A6837,1)="2","1+2 kvartal",LEFT(A6837,1)="3","3+4 kvartal",LEFT(A6837,1)="4","3+4 kvartal")</f>
        <v>3+4 kvartal</v>
      </c>
      <c r="D6837" s="3" t="s">
        <v>105</v>
      </c>
      <c r="E6837" s="3" t="s">
        <v>38</v>
      </c>
      <c r="F6837" s="4">
        <v>231</v>
      </c>
      <c r="G6837" s="14">
        <v>0.7</v>
      </c>
    </row>
    <row r="6838" spans="1:7" x14ac:dyDescent="0.25">
      <c r="A6838" s="3" t="s">
        <v>193</v>
      </c>
      <c r="B6838" s="3">
        <f t="shared" si="106"/>
        <v>2025</v>
      </c>
      <c r="C6838" s="3" t="str" cm="1">
        <f t="array" ref="C6838">_xlfn.IFS(LEFT(A6838,1)="1","1+2 kvartal",LEFT(A6838,1)="2","1+2 kvartal",LEFT(A6838,1)="3","3+4 kvartal",LEFT(A6838,1)="4","3+4 kvartal")</f>
        <v>3+4 kvartal</v>
      </c>
      <c r="D6838" s="3" t="s">
        <v>105</v>
      </c>
      <c r="E6838" s="3" t="s">
        <v>39</v>
      </c>
      <c r="F6838" s="4">
        <v>464</v>
      </c>
      <c r="G6838" s="14">
        <v>1.2</v>
      </c>
    </row>
    <row r="6839" spans="1:7" x14ac:dyDescent="0.25">
      <c r="A6839" s="3" t="s">
        <v>193</v>
      </c>
      <c r="B6839" s="3">
        <f t="shared" si="106"/>
        <v>2025</v>
      </c>
      <c r="C6839" s="3" t="str" cm="1">
        <f t="array" ref="C6839">_xlfn.IFS(LEFT(A6839,1)="1","1+2 kvartal",LEFT(A6839,1)="2","1+2 kvartal",LEFT(A6839,1)="3","3+4 kvartal",LEFT(A6839,1)="4","3+4 kvartal")</f>
        <v>3+4 kvartal</v>
      </c>
      <c r="D6839" s="3" t="s">
        <v>105</v>
      </c>
      <c r="E6839" s="3" t="s">
        <v>40</v>
      </c>
      <c r="F6839" s="4">
        <v>417</v>
      </c>
      <c r="G6839" s="14">
        <v>0.9</v>
      </c>
    </row>
    <row r="6840" spans="1:7" x14ac:dyDescent="0.25">
      <c r="A6840" s="3" t="s">
        <v>193</v>
      </c>
      <c r="B6840" s="3">
        <f t="shared" si="106"/>
        <v>2025</v>
      </c>
      <c r="C6840" s="3" t="str" cm="1">
        <f t="array" ref="C6840">_xlfn.IFS(LEFT(A6840,1)="1","1+2 kvartal",LEFT(A6840,1)="2","1+2 kvartal",LEFT(A6840,1)="3","3+4 kvartal",LEFT(A6840,1)="4","3+4 kvartal")</f>
        <v>3+4 kvartal</v>
      </c>
      <c r="D6840" s="3" t="s">
        <v>105</v>
      </c>
      <c r="E6840" s="3" t="s">
        <v>41</v>
      </c>
      <c r="F6840" s="4">
        <v>395</v>
      </c>
      <c r="G6840" s="14">
        <v>1.1000000000000001</v>
      </c>
    </row>
    <row r="6841" spans="1:7" x14ac:dyDescent="0.25">
      <c r="A6841" s="3" t="s">
        <v>193</v>
      </c>
      <c r="B6841" s="3">
        <f t="shared" si="106"/>
        <v>2025</v>
      </c>
      <c r="C6841" s="3" t="str" cm="1">
        <f t="array" ref="C6841">_xlfn.IFS(LEFT(A6841,1)="1","1+2 kvartal",LEFT(A6841,1)="2","1+2 kvartal",LEFT(A6841,1)="3","3+4 kvartal",LEFT(A6841,1)="4","3+4 kvartal")</f>
        <v>3+4 kvartal</v>
      </c>
      <c r="D6841" s="3" t="s">
        <v>105</v>
      </c>
      <c r="E6841" s="3" t="s">
        <v>42</v>
      </c>
      <c r="F6841" s="4">
        <v>477</v>
      </c>
      <c r="G6841" s="14">
        <v>0.8</v>
      </c>
    </row>
    <row r="6842" spans="1:7" x14ac:dyDescent="0.25">
      <c r="A6842" s="3" t="s">
        <v>193</v>
      </c>
      <c r="B6842" s="3">
        <f t="shared" si="106"/>
        <v>2025</v>
      </c>
      <c r="C6842" s="3" t="str" cm="1">
        <f t="array" ref="C6842">_xlfn.IFS(LEFT(A6842,1)="1","1+2 kvartal",LEFT(A6842,1)="2","1+2 kvartal",LEFT(A6842,1)="3","3+4 kvartal",LEFT(A6842,1)="4","3+4 kvartal")</f>
        <v>3+4 kvartal</v>
      </c>
      <c r="D6842" s="3" t="s">
        <v>105</v>
      </c>
      <c r="E6842" s="3" t="s">
        <v>43</v>
      </c>
      <c r="F6842" s="4">
        <v>268</v>
      </c>
      <c r="G6842" s="14">
        <v>0.8</v>
      </c>
    </row>
    <row r="6843" spans="1:7" x14ac:dyDescent="0.25">
      <c r="A6843" s="3" t="s">
        <v>193</v>
      </c>
      <c r="B6843" s="3">
        <f t="shared" si="106"/>
        <v>2025</v>
      </c>
      <c r="C6843" s="3" t="str" cm="1">
        <f t="array" ref="C6843">_xlfn.IFS(LEFT(A6843,1)="1","1+2 kvartal",LEFT(A6843,1)="2","1+2 kvartal",LEFT(A6843,1)="3","3+4 kvartal",LEFT(A6843,1)="4","3+4 kvartal")</f>
        <v>3+4 kvartal</v>
      </c>
      <c r="D6843" s="3" t="s">
        <v>105</v>
      </c>
      <c r="E6843" s="3" t="s">
        <v>44</v>
      </c>
      <c r="F6843" s="4">
        <v>189</v>
      </c>
      <c r="G6843" s="14">
        <v>0.5</v>
      </c>
    </row>
    <row r="6844" spans="1:7" x14ac:dyDescent="0.25">
      <c r="A6844" s="3" t="s">
        <v>193</v>
      </c>
      <c r="B6844" s="3">
        <f t="shared" si="106"/>
        <v>2025</v>
      </c>
      <c r="C6844" s="3" t="str" cm="1">
        <f t="array" ref="C6844">_xlfn.IFS(LEFT(A6844,1)="1","1+2 kvartal",LEFT(A6844,1)="2","1+2 kvartal",LEFT(A6844,1)="3","3+4 kvartal",LEFT(A6844,1)="4","3+4 kvartal")</f>
        <v>3+4 kvartal</v>
      </c>
      <c r="D6844" s="3" t="s">
        <v>105</v>
      </c>
      <c r="E6844" s="3" t="s">
        <v>45</v>
      </c>
      <c r="F6844" s="4">
        <v>68</v>
      </c>
      <c r="G6844" s="14">
        <v>0.5</v>
      </c>
    </row>
    <row r="6845" spans="1:7" x14ac:dyDescent="0.25">
      <c r="A6845" s="3" t="s">
        <v>193</v>
      </c>
      <c r="B6845" s="3">
        <f t="shared" si="106"/>
        <v>2025</v>
      </c>
      <c r="C6845" s="3" t="str" cm="1">
        <f t="array" ref="C6845">_xlfn.IFS(LEFT(A6845,1)="1","1+2 kvartal",LEFT(A6845,1)="2","1+2 kvartal",LEFT(A6845,1)="3","3+4 kvartal",LEFT(A6845,1)="4","3+4 kvartal")</f>
        <v>3+4 kvartal</v>
      </c>
      <c r="D6845" s="3" t="s">
        <v>105</v>
      </c>
      <c r="E6845" s="3" t="s">
        <v>46</v>
      </c>
      <c r="F6845" s="4">
        <v>290</v>
      </c>
      <c r="G6845" s="14">
        <v>1.1000000000000001</v>
      </c>
    </row>
    <row r="6846" spans="1:7" x14ac:dyDescent="0.25">
      <c r="A6846" s="3" t="s">
        <v>193</v>
      </c>
      <c r="B6846" s="3">
        <f t="shared" si="106"/>
        <v>2025</v>
      </c>
      <c r="C6846" s="3" t="str" cm="1">
        <f t="array" ref="C6846">_xlfn.IFS(LEFT(A6846,1)="1","1+2 kvartal",LEFT(A6846,1)="2","1+2 kvartal",LEFT(A6846,1)="3","3+4 kvartal",LEFT(A6846,1)="4","3+4 kvartal")</f>
        <v>3+4 kvartal</v>
      </c>
      <c r="D6846" s="3" t="s">
        <v>105</v>
      </c>
      <c r="E6846" s="3" t="s">
        <v>47</v>
      </c>
      <c r="F6846" s="4">
        <v>100</v>
      </c>
      <c r="G6846" s="14">
        <v>0.6</v>
      </c>
    </row>
    <row r="6847" spans="1:7" x14ac:dyDescent="0.25">
      <c r="A6847" s="3" t="s">
        <v>193</v>
      </c>
      <c r="B6847" s="3">
        <f t="shared" si="106"/>
        <v>2025</v>
      </c>
      <c r="C6847" s="3" t="str" cm="1">
        <f t="array" ref="C6847">_xlfn.IFS(LEFT(A6847,1)="1","1+2 kvartal",LEFT(A6847,1)="2","1+2 kvartal",LEFT(A6847,1)="3","3+4 kvartal",LEFT(A6847,1)="4","3+4 kvartal")</f>
        <v>3+4 kvartal</v>
      </c>
      <c r="D6847" s="3" t="s">
        <v>105</v>
      </c>
      <c r="E6847" s="3" t="s">
        <v>48</v>
      </c>
      <c r="F6847" s="4">
        <v>295</v>
      </c>
      <c r="G6847" s="14">
        <v>1.3</v>
      </c>
    </row>
    <row r="6848" spans="1:7" x14ac:dyDescent="0.25">
      <c r="A6848" s="3" t="s">
        <v>193</v>
      </c>
      <c r="B6848" s="3">
        <f t="shared" si="106"/>
        <v>2025</v>
      </c>
      <c r="C6848" s="3" t="str" cm="1">
        <f t="array" ref="C6848">_xlfn.IFS(LEFT(A6848,1)="1","1+2 kvartal",LEFT(A6848,1)="2","1+2 kvartal",LEFT(A6848,1)="3","3+4 kvartal",LEFT(A6848,1)="4","3+4 kvartal")</f>
        <v>3+4 kvartal</v>
      </c>
      <c r="D6848" s="3" t="s">
        <v>105</v>
      </c>
      <c r="E6848" s="3" t="s">
        <v>49</v>
      </c>
      <c r="F6848" s="4">
        <v>342</v>
      </c>
      <c r="G6848" s="14">
        <v>1.2</v>
      </c>
    </row>
    <row r="6849" spans="1:7" x14ac:dyDescent="0.25">
      <c r="A6849" s="3" t="s">
        <v>193</v>
      </c>
      <c r="B6849" s="3">
        <f t="shared" si="106"/>
        <v>2025</v>
      </c>
      <c r="C6849" s="3" t="str" cm="1">
        <f t="array" ref="C6849">_xlfn.IFS(LEFT(A6849,1)="1","1+2 kvartal",LEFT(A6849,1)="2","1+2 kvartal",LEFT(A6849,1)="3","3+4 kvartal",LEFT(A6849,1)="4","3+4 kvartal")</f>
        <v>3+4 kvartal</v>
      </c>
      <c r="D6849" s="3" t="s">
        <v>105</v>
      </c>
      <c r="E6849" s="3" t="s">
        <v>50</v>
      </c>
      <c r="F6849" s="4">
        <v>184</v>
      </c>
      <c r="G6849" s="14">
        <v>1.3</v>
      </c>
    </row>
    <row r="6850" spans="1:7" x14ac:dyDescent="0.25">
      <c r="A6850" s="3" t="s">
        <v>193</v>
      </c>
      <c r="B6850" s="3">
        <f t="shared" si="106"/>
        <v>2025</v>
      </c>
      <c r="C6850" s="3" t="str" cm="1">
        <f t="array" ref="C6850">_xlfn.IFS(LEFT(A6850,1)="1","1+2 kvartal",LEFT(A6850,1)="2","1+2 kvartal",LEFT(A6850,1)="3","3+4 kvartal",LEFT(A6850,1)="4","3+4 kvartal")</f>
        <v>3+4 kvartal</v>
      </c>
      <c r="D6850" s="3" t="s">
        <v>105</v>
      </c>
      <c r="E6850" s="3" t="s">
        <v>51</v>
      </c>
      <c r="F6850" s="4">
        <v>522</v>
      </c>
      <c r="G6850" s="14">
        <v>0.8</v>
      </c>
    </row>
    <row r="6851" spans="1:7" x14ac:dyDescent="0.25">
      <c r="A6851" s="3" t="s">
        <v>193</v>
      </c>
      <c r="B6851" s="3">
        <f t="shared" si="106"/>
        <v>2025</v>
      </c>
      <c r="C6851" s="3" t="str" cm="1">
        <f t="array" ref="C6851">_xlfn.IFS(LEFT(A6851,1)="1","1+2 kvartal",LEFT(A6851,1)="2","1+2 kvartal",LEFT(A6851,1)="3","3+4 kvartal",LEFT(A6851,1)="4","3+4 kvartal")</f>
        <v>3+4 kvartal</v>
      </c>
      <c r="D6851" s="3" t="s">
        <v>105</v>
      </c>
      <c r="E6851" s="3" t="s">
        <v>52</v>
      </c>
      <c r="F6851" s="4">
        <v>1337</v>
      </c>
      <c r="G6851" s="14">
        <v>0.3</v>
      </c>
    </row>
    <row r="6852" spans="1:7" x14ac:dyDescent="0.25">
      <c r="A6852" s="3" t="s">
        <v>193</v>
      </c>
      <c r="B6852" s="3">
        <f t="shared" ref="B6852:B6915" si="107">VALUE(RIGHT(A6852,4))</f>
        <v>2025</v>
      </c>
      <c r="C6852" s="3" t="str" cm="1">
        <f t="array" ref="C6852">_xlfn.IFS(LEFT(A6852,1)="1","1+2 kvartal",LEFT(A6852,1)="2","1+2 kvartal",LEFT(A6852,1)="3","3+4 kvartal",LEFT(A6852,1)="4","3+4 kvartal")</f>
        <v>3+4 kvartal</v>
      </c>
      <c r="D6852" s="3" t="s">
        <v>105</v>
      </c>
      <c r="E6852" s="3" t="s">
        <v>53</v>
      </c>
      <c r="F6852" s="4">
        <v>292</v>
      </c>
      <c r="G6852" s="14">
        <v>0.7</v>
      </c>
    </row>
    <row r="6853" spans="1:7" x14ac:dyDescent="0.25">
      <c r="A6853" s="3" t="s">
        <v>193</v>
      </c>
      <c r="B6853" s="3">
        <f t="shared" si="107"/>
        <v>2025</v>
      </c>
      <c r="C6853" s="3" t="str" cm="1">
        <f t="array" ref="C6853">_xlfn.IFS(LEFT(A6853,1)="1","1+2 kvartal",LEFT(A6853,1)="2","1+2 kvartal",LEFT(A6853,1)="3","3+4 kvartal",LEFT(A6853,1)="4","3+4 kvartal")</f>
        <v>3+4 kvartal</v>
      </c>
      <c r="D6853" s="3" t="s">
        <v>105</v>
      </c>
      <c r="E6853" s="3" t="s">
        <v>54</v>
      </c>
      <c r="F6853" s="4">
        <v>150</v>
      </c>
      <c r="G6853" s="14">
        <v>2.2999999999999998</v>
      </c>
    </row>
    <row r="6854" spans="1:7" x14ac:dyDescent="0.25">
      <c r="A6854" s="3" t="s">
        <v>193</v>
      </c>
      <c r="B6854" s="3">
        <f t="shared" si="107"/>
        <v>2025</v>
      </c>
      <c r="C6854" s="3" t="str" cm="1">
        <f t="array" ref="C6854">_xlfn.IFS(LEFT(A6854,1)="1","1+2 kvartal",LEFT(A6854,1)="2","1+2 kvartal",LEFT(A6854,1)="3","3+4 kvartal",LEFT(A6854,1)="4","3+4 kvartal")</f>
        <v>3+4 kvartal</v>
      </c>
      <c r="D6854" s="3" t="s">
        <v>105</v>
      </c>
      <c r="E6854" s="3" t="s">
        <v>55</v>
      </c>
      <c r="F6854" s="4">
        <v>140</v>
      </c>
      <c r="G6854" s="14">
        <v>0.8</v>
      </c>
    </row>
    <row r="6855" spans="1:7" x14ac:dyDescent="0.25">
      <c r="A6855" s="3" t="s">
        <v>193</v>
      </c>
      <c r="B6855" s="3">
        <f t="shared" si="107"/>
        <v>2025</v>
      </c>
      <c r="C6855" s="3" t="str" cm="1">
        <f t="array" ref="C6855">_xlfn.IFS(LEFT(A6855,1)="1","1+2 kvartal",LEFT(A6855,1)="2","1+2 kvartal",LEFT(A6855,1)="3","3+4 kvartal",LEFT(A6855,1)="4","3+4 kvartal")</f>
        <v>3+4 kvartal</v>
      </c>
      <c r="D6855" s="3" t="s">
        <v>105</v>
      </c>
      <c r="E6855" s="3" t="s">
        <v>56</v>
      </c>
      <c r="F6855" s="4">
        <v>119</v>
      </c>
      <c r="G6855" s="14">
        <v>1.1000000000000001</v>
      </c>
    </row>
    <row r="6856" spans="1:7" x14ac:dyDescent="0.25">
      <c r="A6856" s="3" t="s">
        <v>193</v>
      </c>
      <c r="B6856" s="3">
        <f t="shared" si="107"/>
        <v>2025</v>
      </c>
      <c r="C6856" s="3" t="str" cm="1">
        <f t="array" ref="C6856">_xlfn.IFS(LEFT(A6856,1)="1","1+2 kvartal",LEFT(A6856,1)="2","1+2 kvartal",LEFT(A6856,1)="3","3+4 kvartal",LEFT(A6856,1)="4","3+4 kvartal")</f>
        <v>3+4 kvartal</v>
      </c>
      <c r="D6856" s="3" t="s">
        <v>105</v>
      </c>
      <c r="E6856" s="3" t="s">
        <v>57</v>
      </c>
      <c r="F6856" s="4">
        <v>378</v>
      </c>
      <c r="G6856" s="14">
        <v>1.6</v>
      </c>
    </row>
    <row r="6857" spans="1:7" x14ac:dyDescent="0.25">
      <c r="A6857" s="3" t="s">
        <v>193</v>
      </c>
      <c r="B6857" s="3">
        <f t="shared" si="107"/>
        <v>2025</v>
      </c>
      <c r="C6857" s="3" t="str" cm="1">
        <f t="array" ref="C6857">_xlfn.IFS(LEFT(A6857,1)="1","1+2 kvartal",LEFT(A6857,1)="2","1+2 kvartal",LEFT(A6857,1)="3","3+4 kvartal",LEFT(A6857,1)="4","3+4 kvartal")</f>
        <v>3+4 kvartal</v>
      </c>
      <c r="D6857" s="3" t="s">
        <v>105</v>
      </c>
      <c r="E6857" s="3" t="s">
        <v>58</v>
      </c>
      <c r="F6857" s="4">
        <v>144</v>
      </c>
      <c r="G6857" s="14">
        <v>0.4</v>
      </c>
    </row>
    <row r="6858" spans="1:7" x14ac:dyDescent="0.25">
      <c r="A6858" s="3" t="s">
        <v>193</v>
      </c>
      <c r="B6858" s="3">
        <f t="shared" si="107"/>
        <v>2025</v>
      </c>
      <c r="C6858" s="3" t="str" cm="1">
        <f t="array" ref="C6858">_xlfn.IFS(LEFT(A6858,1)="1","1+2 kvartal",LEFT(A6858,1)="2","1+2 kvartal",LEFT(A6858,1)="3","3+4 kvartal",LEFT(A6858,1)="4","3+4 kvartal")</f>
        <v>3+4 kvartal</v>
      </c>
      <c r="D6858" s="3" t="s">
        <v>105</v>
      </c>
      <c r="E6858" s="3" t="s">
        <v>59</v>
      </c>
      <c r="F6858" s="4">
        <v>13</v>
      </c>
      <c r="G6858" s="14">
        <v>1.5</v>
      </c>
    </row>
    <row r="6859" spans="1:7" x14ac:dyDescent="0.25">
      <c r="A6859" s="3" t="s">
        <v>193</v>
      </c>
      <c r="B6859" s="3">
        <f t="shared" si="107"/>
        <v>2025</v>
      </c>
      <c r="C6859" s="3" t="str" cm="1">
        <f t="array" ref="C6859">_xlfn.IFS(LEFT(A6859,1)="1","1+2 kvartal",LEFT(A6859,1)="2","1+2 kvartal",LEFT(A6859,1)="3","3+4 kvartal",LEFT(A6859,1)="4","3+4 kvartal")</f>
        <v>3+4 kvartal</v>
      </c>
      <c r="D6859" s="3" t="s">
        <v>105</v>
      </c>
      <c r="E6859" s="3" t="s">
        <v>60</v>
      </c>
      <c r="F6859" s="4">
        <v>295</v>
      </c>
      <c r="G6859" s="14">
        <v>1.2</v>
      </c>
    </row>
    <row r="6860" spans="1:7" x14ac:dyDescent="0.25">
      <c r="A6860" s="3" t="s">
        <v>193</v>
      </c>
      <c r="B6860" s="3">
        <f t="shared" si="107"/>
        <v>2025</v>
      </c>
      <c r="C6860" s="3" t="str" cm="1">
        <f t="array" ref="C6860">_xlfn.IFS(LEFT(A6860,1)="1","1+2 kvartal",LEFT(A6860,1)="2","1+2 kvartal",LEFT(A6860,1)="3","3+4 kvartal",LEFT(A6860,1)="4","3+4 kvartal")</f>
        <v>3+4 kvartal</v>
      </c>
      <c r="D6860" s="3" t="s">
        <v>105</v>
      </c>
      <c r="E6860" s="3" t="s">
        <v>61</v>
      </c>
      <c r="F6860" s="4">
        <v>274</v>
      </c>
      <c r="G6860" s="14">
        <v>1.1000000000000001</v>
      </c>
    </row>
    <row r="6861" spans="1:7" x14ac:dyDescent="0.25">
      <c r="A6861" s="3" t="s">
        <v>193</v>
      </c>
      <c r="B6861" s="3">
        <f t="shared" si="107"/>
        <v>2025</v>
      </c>
      <c r="C6861" s="3" t="str" cm="1">
        <f t="array" ref="C6861">_xlfn.IFS(LEFT(A6861,1)="1","1+2 kvartal",LEFT(A6861,1)="2","1+2 kvartal",LEFT(A6861,1)="3","3+4 kvartal",LEFT(A6861,1)="4","3+4 kvartal")</f>
        <v>3+4 kvartal</v>
      </c>
      <c r="D6861" s="3" t="s">
        <v>105</v>
      </c>
      <c r="E6861" s="3" t="s">
        <v>62</v>
      </c>
      <c r="F6861" s="4">
        <v>152</v>
      </c>
      <c r="G6861" s="14">
        <v>1.3</v>
      </c>
    </row>
    <row r="6862" spans="1:7" x14ac:dyDescent="0.25">
      <c r="A6862" s="3" t="s">
        <v>193</v>
      </c>
      <c r="B6862" s="3">
        <f t="shared" si="107"/>
        <v>2025</v>
      </c>
      <c r="C6862" s="3" t="str" cm="1">
        <f t="array" ref="C6862">_xlfn.IFS(LEFT(A6862,1)="1","1+2 kvartal",LEFT(A6862,1)="2","1+2 kvartal",LEFT(A6862,1)="3","3+4 kvartal",LEFT(A6862,1)="4","3+4 kvartal")</f>
        <v>3+4 kvartal</v>
      </c>
      <c r="D6862" s="3" t="s">
        <v>105</v>
      </c>
      <c r="E6862" s="3" t="s">
        <v>63</v>
      </c>
      <c r="F6862" s="4">
        <v>311</v>
      </c>
      <c r="G6862" s="14">
        <v>1.4</v>
      </c>
    </row>
    <row r="6863" spans="1:7" x14ac:dyDescent="0.25">
      <c r="A6863" s="3" t="s">
        <v>193</v>
      </c>
      <c r="B6863" s="3">
        <f t="shared" si="107"/>
        <v>2025</v>
      </c>
      <c r="C6863" s="3" t="str" cm="1">
        <f t="array" ref="C6863">_xlfn.IFS(LEFT(A6863,1)="1","1+2 kvartal",LEFT(A6863,1)="2","1+2 kvartal",LEFT(A6863,1)="3","3+4 kvartal",LEFT(A6863,1)="4","3+4 kvartal")</f>
        <v>3+4 kvartal</v>
      </c>
      <c r="D6863" s="3" t="s">
        <v>105</v>
      </c>
      <c r="E6863" s="3" t="s">
        <v>64</v>
      </c>
      <c r="F6863" s="4">
        <v>228</v>
      </c>
      <c r="G6863" s="14">
        <v>1.3</v>
      </c>
    </row>
    <row r="6864" spans="1:7" x14ac:dyDescent="0.25">
      <c r="A6864" s="3" t="s">
        <v>193</v>
      </c>
      <c r="B6864" s="3">
        <f t="shared" si="107"/>
        <v>2025</v>
      </c>
      <c r="C6864" s="3" t="str" cm="1">
        <f t="array" ref="C6864">_xlfn.IFS(LEFT(A6864,1)="1","1+2 kvartal",LEFT(A6864,1)="2","1+2 kvartal",LEFT(A6864,1)="3","3+4 kvartal",LEFT(A6864,1)="4","3+4 kvartal")</f>
        <v>3+4 kvartal</v>
      </c>
      <c r="D6864" s="3" t="s">
        <v>105</v>
      </c>
      <c r="E6864" s="3" t="s">
        <v>65</v>
      </c>
      <c r="F6864" s="4">
        <v>243</v>
      </c>
      <c r="G6864" s="14">
        <v>1.2</v>
      </c>
    </row>
    <row r="6865" spans="1:7" x14ac:dyDescent="0.25">
      <c r="A6865" s="3" t="s">
        <v>193</v>
      </c>
      <c r="B6865" s="3">
        <f t="shared" si="107"/>
        <v>2025</v>
      </c>
      <c r="C6865" s="3" t="str" cm="1">
        <f t="array" ref="C6865">_xlfn.IFS(LEFT(A6865,1)="1","1+2 kvartal",LEFT(A6865,1)="2","1+2 kvartal",LEFT(A6865,1)="3","3+4 kvartal",LEFT(A6865,1)="4","3+4 kvartal")</f>
        <v>3+4 kvartal</v>
      </c>
      <c r="D6865" s="3" t="s">
        <v>105</v>
      </c>
      <c r="E6865" s="3" t="s">
        <v>66</v>
      </c>
      <c r="F6865" s="4">
        <v>569</v>
      </c>
      <c r="G6865" s="14">
        <v>1.1000000000000001</v>
      </c>
    </row>
    <row r="6866" spans="1:7" x14ac:dyDescent="0.25">
      <c r="A6866" s="3" t="s">
        <v>193</v>
      </c>
      <c r="B6866" s="3">
        <f t="shared" si="107"/>
        <v>2025</v>
      </c>
      <c r="C6866" s="3" t="str" cm="1">
        <f t="array" ref="C6866">_xlfn.IFS(LEFT(A6866,1)="1","1+2 kvartal",LEFT(A6866,1)="2","1+2 kvartal",LEFT(A6866,1)="3","3+4 kvartal",LEFT(A6866,1)="4","3+4 kvartal")</f>
        <v>3+4 kvartal</v>
      </c>
      <c r="D6866" s="3" t="s">
        <v>105</v>
      </c>
      <c r="E6866" s="3" t="s">
        <v>67</v>
      </c>
      <c r="F6866" s="4">
        <v>137</v>
      </c>
      <c r="G6866" s="14">
        <v>0.9</v>
      </c>
    </row>
    <row r="6867" spans="1:7" x14ac:dyDescent="0.25">
      <c r="A6867" s="3" t="s">
        <v>193</v>
      </c>
      <c r="B6867" s="3">
        <f t="shared" si="107"/>
        <v>2025</v>
      </c>
      <c r="C6867" s="3" t="str" cm="1">
        <f t="array" ref="C6867">_xlfn.IFS(LEFT(A6867,1)="1","1+2 kvartal",LEFT(A6867,1)="2","1+2 kvartal",LEFT(A6867,1)="3","3+4 kvartal",LEFT(A6867,1)="4","3+4 kvartal")</f>
        <v>3+4 kvartal</v>
      </c>
      <c r="D6867" s="3" t="s">
        <v>105</v>
      </c>
      <c r="E6867" s="3" t="s">
        <v>68</v>
      </c>
      <c r="F6867" s="4">
        <v>959</v>
      </c>
      <c r="G6867" s="14">
        <v>0.7</v>
      </c>
    </row>
    <row r="6868" spans="1:7" x14ac:dyDescent="0.25">
      <c r="A6868" s="3" t="s">
        <v>193</v>
      </c>
      <c r="B6868" s="3">
        <f t="shared" si="107"/>
        <v>2025</v>
      </c>
      <c r="C6868" s="3" t="str" cm="1">
        <f t="array" ref="C6868">_xlfn.IFS(LEFT(A6868,1)="1","1+2 kvartal",LEFT(A6868,1)="2","1+2 kvartal",LEFT(A6868,1)="3","3+4 kvartal",LEFT(A6868,1)="4","3+4 kvartal")</f>
        <v>3+4 kvartal</v>
      </c>
      <c r="D6868" s="3" t="s">
        <v>105</v>
      </c>
      <c r="E6868" s="3" t="s">
        <v>69</v>
      </c>
      <c r="F6868" s="4">
        <v>269</v>
      </c>
      <c r="G6868" s="14">
        <v>1.5</v>
      </c>
    </row>
    <row r="6869" spans="1:7" x14ac:dyDescent="0.25">
      <c r="A6869" s="3" t="s">
        <v>193</v>
      </c>
      <c r="B6869" s="3">
        <f t="shared" si="107"/>
        <v>2025</v>
      </c>
      <c r="C6869" s="3" t="str" cm="1">
        <f t="array" ref="C6869">_xlfn.IFS(LEFT(A6869,1)="1","1+2 kvartal",LEFT(A6869,1)="2","1+2 kvartal",LEFT(A6869,1)="3","3+4 kvartal",LEFT(A6869,1)="4","3+4 kvartal")</f>
        <v>3+4 kvartal</v>
      </c>
      <c r="D6869" s="3" t="s">
        <v>105</v>
      </c>
      <c r="E6869" s="3" t="s">
        <v>70</v>
      </c>
      <c r="F6869" s="4">
        <v>550</v>
      </c>
      <c r="G6869" s="14">
        <v>0.9</v>
      </c>
    </row>
    <row r="6870" spans="1:7" x14ac:dyDescent="0.25">
      <c r="A6870" s="3" t="s">
        <v>193</v>
      </c>
      <c r="B6870" s="3">
        <f t="shared" si="107"/>
        <v>2025</v>
      </c>
      <c r="C6870" s="3" t="str" cm="1">
        <f t="array" ref="C6870">_xlfn.IFS(LEFT(A6870,1)="1","1+2 kvartal",LEFT(A6870,1)="2","1+2 kvartal",LEFT(A6870,1)="3","3+4 kvartal",LEFT(A6870,1)="4","3+4 kvartal")</f>
        <v>3+4 kvartal</v>
      </c>
      <c r="D6870" s="3" t="s">
        <v>105</v>
      </c>
      <c r="E6870" s="3" t="s">
        <v>71</v>
      </c>
      <c r="F6870" s="4">
        <v>167</v>
      </c>
      <c r="G6870" s="14">
        <v>0.9</v>
      </c>
    </row>
    <row r="6871" spans="1:7" x14ac:dyDescent="0.25">
      <c r="A6871" s="3" t="s">
        <v>193</v>
      </c>
      <c r="B6871" s="3">
        <f t="shared" si="107"/>
        <v>2025</v>
      </c>
      <c r="C6871" s="3" t="str" cm="1">
        <f t="array" ref="C6871">_xlfn.IFS(LEFT(A6871,1)="1","1+2 kvartal",LEFT(A6871,1)="2","1+2 kvartal",LEFT(A6871,1)="3","3+4 kvartal",LEFT(A6871,1)="4","3+4 kvartal")</f>
        <v>3+4 kvartal</v>
      </c>
      <c r="D6871" s="3" t="s">
        <v>105</v>
      </c>
      <c r="E6871" s="3" t="s">
        <v>72</v>
      </c>
      <c r="F6871" s="4">
        <v>346</v>
      </c>
      <c r="G6871" s="4">
        <v>1</v>
      </c>
    </row>
    <row r="6872" spans="1:7" x14ac:dyDescent="0.25">
      <c r="A6872" s="3" t="s">
        <v>193</v>
      </c>
      <c r="B6872" s="3">
        <f t="shared" si="107"/>
        <v>2025</v>
      </c>
      <c r="C6872" s="3" t="str" cm="1">
        <f t="array" ref="C6872">_xlfn.IFS(LEFT(A6872,1)="1","1+2 kvartal",LEFT(A6872,1)="2","1+2 kvartal",LEFT(A6872,1)="3","3+4 kvartal",LEFT(A6872,1)="4","3+4 kvartal")</f>
        <v>3+4 kvartal</v>
      </c>
      <c r="D6872" s="3" t="s">
        <v>105</v>
      </c>
      <c r="E6872" s="3" t="s">
        <v>73</v>
      </c>
      <c r="F6872" s="4">
        <v>170</v>
      </c>
      <c r="G6872" s="14">
        <v>0.7</v>
      </c>
    </row>
    <row r="6873" spans="1:7" x14ac:dyDescent="0.25">
      <c r="A6873" s="3" t="s">
        <v>193</v>
      </c>
      <c r="B6873" s="3">
        <f t="shared" si="107"/>
        <v>2025</v>
      </c>
      <c r="C6873" s="3" t="str" cm="1">
        <f t="array" ref="C6873">_xlfn.IFS(LEFT(A6873,1)="1","1+2 kvartal",LEFT(A6873,1)="2","1+2 kvartal",LEFT(A6873,1)="3","3+4 kvartal",LEFT(A6873,1)="4","3+4 kvartal")</f>
        <v>3+4 kvartal</v>
      </c>
      <c r="D6873" s="3" t="s">
        <v>105</v>
      </c>
      <c r="E6873" s="3" t="s">
        <v>74</v>
      </c>
      <c r="F6873" s="4">
        <v>372</v>
      </c>
      <c r="G6873" s="14">
        <v>0.6</v>
      </c>
    </row>
    <row r="6874" spans="1:7" x14ac:dyDescent="0.25">
      <c r="A6874" s="3" t="s">
        <v>193</v>
      </c>
      <c r="B6874" s="3">
        <f t="shared" si="107"/>
        <v>2025</v>
      </c>
      <c r="C6874" s="3" t="str" cm="1">
        <f t="array" ref="C6874">_xlfn.IFS(LEFT(A6874,1)="1","1+2 kvartal",LEFT(A6874,1)="2","1+2 kvartal",LEFT(A6874,1)="3","3+4 kvartal",LEFT(A6874,1)="4","3+4 kvartal")</f>
        <v>3+4 kvartal</v>
      </c>
      <c r="D6874" s="3" t="s">
        <v>105</v>
      </c>
      <c r="E6874" s="3" t="s">
        <v>75</v>
      </c>
      <c r="F6874" s="4">
        <v>149</v>
      </c>
      <c r="G6874" s="14">
        <v>0.4</v>
      </c>
    </row>
    <row r="6875" spans="1:7" x14ac:dyDescent="0.25">
      <c r="A6875" s="3" t="s">
        <v>193</v>
      </c>
      <c r="B6875" s="3">
        <f t="shared" si="107"/>
        <v>2025</v>
      </c>
      <c r="C6875" s="3" t="str" cm="1">
        <f t="array" ref="C6875">_xlfn.IFS(LEFT(A6875,1)="1","1+2 kvartal",LEFT(A6875,1)="2","1+2 kvartal",LEFT(A6875,1)="3","3+4 kvartal",LEFT(A6875,1)="4","3+4 kvartal")</f>
        <v>3+4 kvartal</v>
      </c>
      <c r="D6875" s="3" t="s">
        <v>105</v>
      </c>
      <c r="E6875" s="3" t="s">
        <v>76</v>
      </c>
      <c r="F6875" s="4">
        <v>212</v>
      </c>
      <c r="G6875" s="14">
        <v>0.7</v>
      </c>
    </row>
    <row r="6876" spans="1:7" x14ac:dyDescent="0.25">
      <c r="A6876" s="3" t="s">
        <v>193</v>
      </c>
      <c r="B6876" s="3">
        <f t="shared" si="107"/>
        <v>2025</v>
      </c>
      <c r="C6876" s="3" t="str" cm="1">
        <f t="array" ref="C6876">_xlfn.IFS(LEFT(A6876,1)="1","1+2 kvartal",LEFT(A6876,1)="2","1+2 kvartal",LEFT(A6876,1)="3","3+4 kvartal",LEFT(A6876,1)="4","3+4 kvartal")</f>
        <v>3+4 kvartal</v>
      </c>
      <c r="D6876" s="3" t="s">
        <v>105</v>
      </c>
      <c r="E6876" s="3" t="s">
        <v>77</v>
      </c>
      <c r="F6876" s="4">
        <v>39</v>
      </c>
      <c r="G6876" s="4">
        <v>2</v>
      </c>
    </row>
    <row r="6877" spans="1:7" x14ac:dyDescent="0.25">
      <c r="A6877" s="3" t="s">
        <v>193</v>
      </c>
      <c r="B6877" s="3">
        <f t="shared" si="107"/>
        <v>2025</v>
      </c>
      <c r="C6877" s="3" t="str" cm="1">
        <f t="array" ref="C6877">_xlfn.IFS(LEFT(A6877,1)="1","1+2 kvartal",LEFT(A6877,1)="2","1+2 kvartal",LEFT(A6877,1)="3","3+4 kvartal",LEFT(A6877,1)="4","3+4 kvartal")</f>
        <v>3+4 kvartal</v>
      </c>
      <c r="D6877" s="3" t="s">
        <v>105</v>
      </c>
      <c r="E6877" s="3" t="s">
        <v>78</v>
      </c>
      <c r="F6877" s="4">
        <v>461</v>
      </c>
      <c r="G6877" s="14">
        <v>0.7</v>
      </c>
    </row>
    <row r="6878" spans="1:7" x14ac:dyDescent="0.25">
      <c r="A6878" s="3" t="s">
        <v>193</v>
      </c>
      <c r="B6878" s="3">
        <f t="shared" si="107"/>
        <v>2025</v>
      </c>
      <c r="C6878" s="3" t="str" cm="1">
        <f t="array" ref="C6878">_xlfn.IFS(LEFT(A6878,1)="1","1+2 kvartal",LEFT(A6878,1)="2","1+2 kvartal",LEFT(A6878,1)="3","3+4 kvartal",LEFT(A6878,1)="4","3+4 kvartal")</f>
        <v>3+4 kvartal</v>
      </c>
      <c r="D6878" s="3" t="s">
        <v>105</v>
      </c>
      <c r="E6878" s="3" t="s">
        <v>79</v>
      </c>
      <c r="F6878" s="4">
        <v>269</v>
      </c>
      <c r="G6878" s="14">
        <v>0.7</v>
      </c>
    </row>
    <row r="6879" spans="1:7" x14ac:dyDescent="0.25">
      <c r="A6879" s="3" t="s">
        <v>193</v>
      </c>
      <c r="B6879" s="3">
        <f t="shared" si="107"/>
        <v>2025</v>
      </c>
      <c r="C6879" s="3" t="str" cm="1">
        <f t="array" ref="C6879">_xlfn.IFS(LEFT(A6879,1)="1","1+2 kvartal",LEFT(A6879,1)="2","1+2 kvartal",LEFT(A6879,1)="3","3+4 kvartal",LEFT(A6879,1)="4","3+4 kvartal")</f>
        <v>3+4 kvartal</v>
      </c>
      <c r="D6879" s="3" t="s">
        <v>105</v>
      </c>
      <c r="E6879" s="3" t="s">
        <v>80</v>
      </c>
      <c r="F6879" s="4">
        <v>303</v>
      </c>
      <c r="G6879" s="14">
        <v>1.1000000000000001</v>
      </c>
    </row>
    <row r="6880" spans="1:7" x14ac:dyDescent="0.25">
      <c r="A6880" s="3" t="s">
        <v>193</v>
      </c>
      <c r="B6880" s="3">
        <f t="shared" si="107"/>
        <v>2025</v>
      </c>
      <c r="C6880" s="3" t="str" cm="1">
        <f t="array" ref="C6880">_xlfn.IFS(LEFT(A6880,1)="1","1+2 kvartal",LEFT(A6880,1)="2","1+2 kvartal",LEFT(A6880,1)="3","3+4 kvartal",LEFT(A6880,1)="4","3+4 kvartal")</f>
        <v>3+4 kvartal</v>
      </c>
      <c r="D6880" s="3" t="s">
        <v>105</v>
      </c>
      <c r="E6880" s="3" t="s">
        <v>81</v>
      </c>
      <c r="F6880" s="4">
        <v>452</v>
      </c>
      <c r="G6880" s="14">
        <v>0.9</v>
      </c>
    </row>
    <row r="6881" spans="1:7" x14ac:dyDescent="0.25">
      <c r="A6881" s="3" t="s">
        <v>193</v>
      </c>
      <c r="B6881" s="3">
        <f t="shared" si="107"/>
        <v>2025</v>
      </c>
      <c r="C6881" s="3" t="str" cm="1">
        <f t="array" ref="C6881">_xlfn.IFS(LEFT(A6881,1)="1","1+2 kvartal",LEFT(A6881,1)="2","1+2 kvartal",LEFT(A6881,1)="3","3+4 kvartal",LEFT(A6881,1)="4","3+4 kvartal")</f>
        <v>3+4 kvartal</v>
      </c>
      <c r="D6881" s="3" t="s">
        <v>105</v>
      </c>
      <c r="E6881" s="3" t="s">
        <v>82</v>
      </c>
      <c r="F6881" s="4">
        <v>101</v>
      </c>
      <c r="G6881" s="14">
        <v>0.7</v>
      </c>
    </row>
    <row r="6882" spans="1:7" x14ac:dyDescent="0.25">
      <c r="A6882" s="3" t="s">
        <v>193</v>
      </c>
      <c r="B6882" s="3">
        <f t="shared" si="107"/>
        <v>2025</v>
      </c>
      <c r="C6882" s="3" t="str" cm="1">
        <f t="array" ref="C6882">_xlfn.IFS(LEFT(A6882,1)="1","1+2 kvartal",LEFT(A6882,1)="2","1+2 kvartal",LEFT(A6882,1)="3","3+4 kvartal",LEFT(A6882,1)="4","3+4 kvartal")</f>
        <v>3+4 kvartal</v>
      </c>
      <c r="D6882" s="3" t="s">
        <v>105</v>
      </c>
      <c r="E6882" s="3" t="s">
        <v>83</v>
      </c>
      <c r="F6882" s="4">
        <v>235</v>
      </c>
      <c r="G6882" s="14">
        <v>1.2</v>
      </c>
    </row>
    <row r="6883" spans="1:7" x14ac:dyDescent="0.25">
      <c r="A6883" s="3" t="s">
        <v>193</v>
      </c>
      <c r="B6883" s="3">
        <f t="shared" si="107"/>
        <v>2025</v>
      </c>
      <c r="C6883" s="3" t="str" cm="1">
        <f t="array" ref="C6883">_xlfn.IFS(LEFT(A6883,1)="1","1+2 kvartal",LEFT(A6883,1)="2","1+2 kvartal",LEFT(A6883,1)="3","3+4 kvartal",LEFT(A6883,1)="4","3+4 kvartal")</f>
        <v>3+4 kvartal</v>
      </c>
      <c r="D6883" s="3" t="s">
        <v>105</v>
      </c>
      <c r="E6883" s="3" t="s">
        <v>84</v>
      </c>
      <c r="F6883" s="4">
        <v>163</v>
      </c>
      <c r="G6883" s="14">
        <v>1.1000000000000001</v>
      </c>
    </row>
    <row r="6884" spans="1:7" x14ac:dyDescent="0.25">
      <c r="A6884" s="3" t="s">
        <v>193</v>
      </c>
      <c r="B6884" s="3">
        <f t="shared" si="107"/>
        <v>2025</v>
      </c>
      <c r="C6884" s="3" t="str" cm="1">
        <f t="array" ref="C6884">_xlfn.IFS(LEFT(A6884,1)="1","1+2 kvartal",LEFT(A6884,1)="2","1+2 kvartal",LEFT(A6884,1)="3","3+4 kvartal",LEFT(A6884,1)="4","3+4 kvartal")</f>
        <v>3+4 kvartal</v>
      </c>
      <c r="D6884" s="3" t="s">
        <v>105</v>
      </c>
      <c r="E6884" s="3" t="s">
        <v>85</v>
      </c>
      <c r="F6884" s="4">
        <v>146</v>
      </c>
      <c r="G6884" s="14">
        <v>1.2</v>
      </c>
    </row>
    <row r="6885" spans="1:7" x14ac:dyDescent="0.25">
      <c r="A6885" s="3" t="s">
        <v>193</v>
      </c>
      <c r="B6885" s="3">
        <f t="shared" si="107"/>
        <v>2025</v>
      </c>
      <c r="C6885" s="3" t="str" cm="1">
        <f t="array" ref="C6885">_xlfn.IFS(LEFT(A6885,1)="1","1+2 kvartal",LEFT(A6885,1)="2","1+2 kvartal",LEFT(A6885,1)="3","3+4 kvartal",LEFT(A6885,1)="4","3+4 kvartal")</f>
        <v>3+4 kvartal</v>
      </c>
      <c r="D6885" s="3" t="s">
        <v>105</v>
      </c>
      <c r="E6885" s="3" t="s">
        <v>86</v>
      </c>
      <c r="F6885" s="4">
        <v>378</v>
      </c>
      <c r="G6885" s="4">
        <v>1</v>
      </c>
    </row>
    <row r="6886" spans="1:7" x14ac:dyDescent="0.25">
      <c r="A6886" s="3" t="s">
        <v>193</v>
      </c>
      <c r="B6886" s="3">
        <f t="shared" si="107"/>
        <v>2025</v>
      </c>
      <c r="C6886" s="3" t="str" cm="1">
        <f t="array" ref="C6886">_xlfn.IFS(LEFT(A6886,1)="1","1+2 kvartal",LEFT(A6886,1)="2","1+2 kvartal",LEFT(A6886,1)="3","3+4 kvartal",LEFT(A6886,1)="4","3+4 kvartal")</f>
        <v>3+4 kvartal</v>
      </c>
      <c r="D6886" s="3" t="s">
        <v>105</v>
      </c>
      <c r="E6886" s="3" t="s">
        <v>87</v>
      </c>
      <c r="F6886" s="4">
        <v>320</v>
      </c>
      <c r="G6886" s="14">
        <v>1.2</v>
      </c>
    </row>
    <row r="6887" spans="1:7" x14ac:dyDescent="0.25">
      <c r="A6887" s="3" t="s">
        <v>193</v>
      </c>
      <c r="B6887" s="3">
        <f t="shared" si="107"/>
        <v>2025</v>
      </c>
      <c r="C6887" s="3" t="str" cm="1">
        <f t="array" ref="C6887">_xlfn.IFS(LEFT(A6887,1)="1","1+2 kvartal",LEFT(A6887,1)="2","1+2 kvartal",LEFT(A6887,1)="3","3+4 kvartal",LEFT(A6887,1)="4","3+4 kvartal")</f>
        <v>3+4 kvartal</v>
      </c>
      <c r="D6887" s="3" t="s">
        <v>105</v>
      </c>
      <c r="E6887" s="3" t="s">
        <v>88</v>
      </c>
      <c r="F6887" s="4">
        <v>471</v>
      </c>
      <c r="G6887" s="4">
        <v>1</v>
      </c>
    </row>
    <row r="6888" spans="1:7" x14ac:dyDescent="0.25">
      <c r="A6888" s="3" t="s">
        <v>193</v>
      </c>
      <c r="B6888" s="3">
        <f t="shared" si="107"/>
        <v>2025</v>
      </c>
      <c r="C6888" s="3" t="str" cm="1">
        <f t="array" ref="C6888">_xlfn.IFS(LEFT(A6888,1)="1","1+2 kvartal",LEFT(A6888,1)="2","1+2 kvartal",LEFT(A6888,1)="3","3+4 kvartal",LEFT(A6888,1)="4","3+4 kvartal")</f>
        <v>3+4 kvartal</v>
      </c>
      <c r="D6888" s="3" t="s">
        <v>105</v>
      </c>
      <c r="E6888" s="3" t="s">
        <v>89</v>
      </c>
      <c r="F6888" s="4">
        <v>352</v>
      </c>
      <c r="G6888" s="14">
        <v>1.4</v>
      </c>
    </row>
    <row r="6889" spans="1:7" x14ac:dyDescent="0.25">
      <c r="A6889" s="3" t="s">
        <v>193</v>
      </c>
      <c r="B6889" s="3">
        <f t="shared" si="107"/>
        <v>2025</v>
      </c>
      <c r="C6889" s="3" t="str" cm="1">
        <f t="array" ref="C6889">_xlfn.IFS(LEFT(A6889,1)="1","1+2 kvartal",LEFT(A6889,1)="2","1+2 kvartal",LEFT(A6889,1)="3","3+4 kvartal",LEFT(A6889,1)="4","3+4 kvartal")</f>
        <v>3+4 kvartal</v>
      </c>
      <c r="D6889" s="3" t="s">
        <v>105</v>
      </c>
      <c r="E6889" s="3" t="s">
        <v>90</v>
      </c>
      <c r="F6889" s="4">
        <v>331</v>
      </c>
      <c r="G6889" s="14">
        <v>1.5</v>
      </c>
    </row>
    <row r="6890" spans="1:7" x14ac:dyDescent="0.25">
      <c r="A6890" s="3" t="s">
        <v>193</v>
      </c>
      <c r="B6890" s="3">
        <f t="shared" si="107"/>
        <v>2025</v>
      </c>
      <c r="C6890" s="3" t="str" cm="1">
        <f t="array" ref="C6890">_xlfn.IFS(LEFT(A6890,1)="1","1+2 kvartal",LEFT(A6890,1)="2","1+2 kvartal",LEFT(A6890,1)="3","3+4 kvartal",LEFT(A6890,1)="4","3+4 kvartal")</f>
        <v>3+4 kvartal</v>
      </c>
      <c r="D6890" s="3" t="s">
        <v>105</v>
      </c>
      <c r="E6890" s="3" t="s">
        <v>91</v>
      </c>
      <c r="F6890" s="4">
        <v>301</v>
      </c>
      <c r="G6890" s="14">
        <v>1.1000000000000001</v>
      </c>
    </row>
    <row r="6891" spans="1:7" x14ac:dyDescent="0.25">
      <c r="A6891" s="3" t="s">
        <v>193</v>
      </c>
      <c r="B6891" s="3">
        <f t="shared" si="107"/>
        <v>2025</v>
      </c>
      <c r="C6891" s="3" t="str" cm="1">
        <f t="array" ref="C6891">_xlfn.IFS(LEFT(A6891,1)="1","1+2 kvartal",LEFT(A6891,1)="2","1+2 kvartal",LEFT(A6891,1)="3","3+4 kvartal",LEFT(A6891,1)="4","3+4 kvartal")</f>
        <v>3+4 kvartal</v>
      </c>
      <c r="D6891" s="3" t="s">
        <v>105</v>
      </c>
      <c r="E6891" s="3" t="s">
        <v>92</v>
      </c>
      <c r="F6891" s="4">
        <v>46</v>
      </c>
      <c r="G6891" s="14">
        <v>0.4</v>
      </c>
    </row>
    <row r="6892" spans="1:7" x14ac:dyDescent="0.25">
      <c r="A6892" s="3" t="s">
        <v>193</v>
      </c>
      <c r="B6892" s="3">
        <f t="shared" si="107"/>
        <v>2025</v>
      </c>
      <c r="C6892" s="3" t="str" cm="1">
        <f t="array" ref="C6892">_xlfn.IFS(LEFT(A6892,1)="1","1+2 kvartal",LEFT(A6892,1)="2","1+2 kvartal",LEFT(A6892,1)="3","3+4 kvartal",LEFT(A6892,1)="4","3+4 kvartal")</f>
        <v>3+4 kvartal</v>
      </c>
      <c r="D6892" s="3" t="s">
        <v>105</v>
      </c>
      <c r="E6892" s="3" t="s">
        <v>93</v>
      </c>
      <c r="F6892" s="4">
        <v>324</v>
      </c>
      <c r="G6892" s="14">
        <v>1.1000000000000001</v>
      </c>
    </row>
    <row r="6893" spans="1:7" x14ac:dyDescent="0.25">
      <c r="A6893" s="3" t="s">
        <v>193</v>
      </c>
      <c r="B6893" s="3">
        <f t="shared" si="107"/>
        <v>2025</v>
      </c>
      <c r="C6893" s="3" t="str" cm="1">
        <f t="array" ref="C6893">_xlfn.IFS(LEFT(A6893,1)="1","1+2 kvartal",LEFT(A6893,1)="2","1+2 kvartal",LEFT(A6893,1)="3","3+4 kvartal",LEFT(A6893,1)="4","3+4 kvartal")</f>
        <v>3+4 kvartal</v>
      </c>
      <c r="D6893" s="3" t="s">
        <v>105</v>
      </c>
      <c r="E6893" s="3" t="s">
        <v>94</v>
      </c>
      <c r="F6893" s="4">
        <v>279</v>
      </c>
      <c r="G6893" s="14">
        <v>1.1000000000000001</v>
      </c>
    </row>
    <row r="6894" spans="1:7" x14ac:dyDescent="0.25">
      <c r="A6894" s="3" t="s">
        <v>193</v>
      </c>
      <c r="B6894" s="3">
        <f t="shared" si="107"/>
        <v>2025</v>
      </c>
      <c r="C6894" s="3" t="str" cm="1">
        <f t="array" ref="C6894">_xlfn.IFS(LEFT(A6894,1)="1","1+2 kvartal",LEFT(A6894,1)="2","1+2 kvartal",LEFT(A6894,1)="3","3+4 kvartal",LEFT(A6894,1)="4","3+4 kvartal")</f>
        <v>3+4 kvartal</v>
      </c>
      <c r="D6894" s="3" t="s">
        <v>105</v>
      </c>
      <c r="E6894" s="3" t="s">
        <v>95</v>
      </c>
      <c r="F6894" s="4">
        <v>533</v>
      </c>
      <c r="G6894" s="14">
        <v>0.7</v>
      </c>
    </row>
    <row r="6895" spans="1:7" x14ac:dyDescent="0.25">
      <c r="A6895" s="3" t="s">
        <v>193</v>
      </c>
      <c r="B6895" s="3">
        <f t="shared" si="107"/>
        <v>2025</v>
      </c>
      <c r="C6895" s="3" t="str" cm="1">
        <f t="array" ref="C6895">_xlfn.IFS(LEFT(A6895,1)="1","1+2 kvartal",LEFT(A6895,1)="2","1+2 kvartal",LEFT(A6895,1)="3","3+4 kvartal",LEFT(A6895,1)="4","3+4 kvartal")</f>
        <v>3+4 kvartal</v>
      </c>
      <c r="D6895" s="3" t="s">
        <v>105</v>
      </c>
      <c r="E6895" s="3" t="s">
        <v>96</v>
      </c>
      <c r="F6895" s="4">
        <v>273</v>
      </c>
      <c r="G6895" s="14">
        <v>1.3</v>
      </c>
    </row>
    <row r="6896" spans="1:7" x14ac:dyDescent="0.25">
      <c r="A6896" s="3" t="s">
        <v>193</v>
      </c>
      <c r="B6896" s="3">
        <f t="shared" si="107"/>
        <v>2025</v>
      </c>
      <c r="C6896" s="3" t="str" cm="1">
        <f t="array" ref="C6896">_xlfn.IFS(LEFT(A6896,1)="1","1+2 kvartal",LEFT(A6896,1)="2","1+2 kvartal",LEFT(A6896,1)="3","3+4 kvartal",LEFT(A6896,1)="4","3+4 kvartal")</f>
        <v>3+4 kvartal</v>
      </c>
      <c r="D6896" s="3" t="s">
        <v>105</v>
      </c>
      <c r="E6896" s="3" t="s">
        <v>97</v>
      </c>
      <c r="F6896" s="4">
        <v>477</v>
      </c>
      <c r="G6896" s="14">
        <v>0.8</v>
      </c>
    </row>
    <row r="6897" spans="1:7" x14ac:dyDescent="0.25">
      <c r="A6897" s="3" t="s">
        <v>193</v>
      </c>
      <c r="B6897" s="3">
        <f t="shared" si="107"/>
        <v>2025</v>
      </c>
      <c r="C6897" s="3" t="str" cm="1">
        <f t="array" ref="C6897">_xlfn.IFS(LEFT(A6897,1)="1","1+2 kvartal",LEFT(A6897,1)="2","1+2 kvartal",LEFT(A6897,1)="3","3+4 kvartal",LEFT(A6897,1)="4","3+4 kvartal")</f>
        <v>3+4 kvartal</v>
      </c>
      <c r="D6897" s="3" t="s">
        <v>105</v>
      </c>
      <c r="E6897" s="3" t="s">
        <v>98</v>
      </c>
      <c r="F6897" s="4">
        <v>404</v>
      </c>
      <c r="G6897" s="14">
        <v>1.5</v>
      </c>
    </row>
    <row r="6898" spans="1:7" x14ac:dyDescent="0.25">
      <c r="A6898" s="3" t="s">
        <v>193</v>
      </c>
      <c r="B6898" s="3">
        <f t="shared" si="107"/>
        <v>2025</v>
      </c>
      <c r="C6898" s="3" t="str" cm="1">
        <f t="array" ref="C6898">_xlfn.IFS(LEFT(A6898,1)="1","1+2 kvartal",LEFT(A6898,1)="2","1+2 kvartal",LEFT(A6898,1)="3","3+4 kvartal",LEFT(A6898,1)="4","3+4 kvartal")</f>
        <v>3+4 kvartal</v>
      </c>
      <c r="D6898" s="3" t="s">
        <v>105</v>
      </c>
      <c r="E6898" s="3" t="s">
        <v>99</v>
      </c>
      <c r="F6898" s="4">
        <v>50</v>
      </c>
      <c r="G6898" s="14">
        <v>1.6</v>
      </c>
    </row>
    <row r="6899" spans="1:7" x14ac:dyDescent="0.25">
      <c r="A6899" s="3" t="s">
        <v>193</v>
      </c>
      <c r="B6899" s="3">
        <f t="shared" si="107"/>
        <v>2025</v>
      </c>
      <c r="C6899" s="3" t="str" cm="1">
        <f t="array" ref="C6899">_xlfn.IFS(LEFT(A6899,1)="1","1+2 kvartal",LEFT(A6899,1)="2","1+2 kvartal",LEFT(A6899,1)="3","3+4 kvartal",LEFT(A6899,1)="4","3+4 kvartal")</f>
        <v>3+4 kvartal</v>
      </c>
      <c r="D6899" s="3" t="s">
        <v>105</v>
      </c>
      <c r="E6899" s="3" t="s">
        <v>100</v>
      </c>
      <c r="F6899" s="4">
        <v>360</v>
      </c>
      <c r="G6899" s="4">
        <v>1</v>
      </c>
    </row>
    <row r="6900" spans="1:7" x14ac:dyDescent="0.25">
      <c r="A6900" s="3" t="s">
        <v>193</v>
      </c>
      <c r="B6900" s="3">
        <f t="shared" si="107"/>
        <v>2025</v>
      </c>
      <c r="C6900" s="3" t="str" cm="1">
        <f t="array" ref="C6900">_xlfn.IFS(LEFT(A6900,1)="1","1+2 kvartal",LEFT(A6900,1)="2","1+2 kvartal",LEFT(A6900,1)="3","3+4 kvartal",LEFT(A6900,1)="4","3+4 kvartal")</f>
        <v>3+4 kvartal</v>
      </c>
      <c r="D6900" s="3" t="s">
        <v>105</v>
      </c>
      <c r="E6900" s="3" t="s">
        <v>101</v>
      </c>
      <c r="F6900" s="4">
        <v>920</v>
      </c>
      <c r="G6900" s="14">
        <v>0.6</v>
      </c>
    </row>
    <row r="6901" spans="1:7" x14ac:dyDescent="0.25">
      <c r="A6901" s="3" t="s">
        <v>193</v>
      </c>
      <c r="B6901" s="3">
        <f t="shared" si="107"/>
        <v>2025</v>
      </c>
      <c r="C6901" s="3" t="str" cm="1">
        <f t="array" ref="C6901">_xlfn.IFS(LEFT(A6901,1)="1","1+2 kvartal",LEFT(A6901,1)="2","1+2 kvartal",LEFT(A6901,1)="3","3+4 kvartal",LEFT(A6901,1)="4","3+4 kvartal")</f>
        <v>3+4 kvartal</v>
      </c>
      <c r="D6901" s="3" t="s">
        <v>105</v>
      </c>
      <c r="E6901" s="3" t="s">
        <v>102</v>
      </c>
      <c r="F6901" s="4">
        <v>976</v>
      </c>
      <c r="G6901" s="14">
        <v>0.4</v>
      </c>
    </row>
    <row r="6902" spans="1:7" x14ac:dyDescent="0.25">
      <c r="A6902" s="3" t="s">
        <v>193</v>
      </c>
      <c r="B6902" s="3">
        <f t="shared" si="107"/>
        <v>2025</v>
      </c>
      <c r="C6902" s="3" t="str" cm="1">
        <f t="array" ref="C6902">_xlfn.IFS(LEFT(A6902,1)="1","1+2 kvartal",LEFT(A6902,1)="2","1+2 kvartal",LEFT(A6902,1)="3","3+4 kvartal",LEFT(A6902,1)="4","3+4 kvartal")</f>
        <v>3+4 kvartal</v>
      </c>
      <c r="D6902" s="3" t="s">
        <v>105</v>
      </c>
      <c r="E6902" s="3" t="s">
        <v>103</v>
      </c>
      <c r="F6902" s="4">
        <v>224</v>
      </c>
      <c r="G6902" s="5"/>
    </row>
    <row r="6903" spans="1:7" x14ac:dyDescent="0.25">
      <c r="A6903" s="3" t="s">
        <v>194</v>
      </c>
      <c r="B6903" s="3">
        <f t="shared" si="107"/>
        <v>2025</v>
      </c>
      <c r="C6903" s="3" t="str" cm="1">
        <f t="array" ref="C6903">_xlfn.IFS(LEFT(A6903,1)="1","1+2 kvartal",LEFT(A6903,1)="2","1+2 kvartal",LEFT(A6903,1)="3","3+4 kvartal",LEFT(A6903,1)="4","3+4 kvartal")</f>
        <v>3+4 kvartal</v>
      </c>
      <c r="D6903" s="3" t="s">
        <v>3</v>
      </c>
      <c r="E6903" s="3" t="s">
        <v>4</v>
      </c>
      <c r="F6903" s="4">
        <v>716458</v>
      </c>
      <c r="G6903" s="14">
        <v>18.5</v>
      </c>
    </row>
    <row r="6904" spans="1:7" x14ac:dyDescent="0.25">
      <c r="A6904" s="3" t="s">
        <v>194</v>
      </c>
      <c r="B6904" s="3">
        <f t="shared" si="107"/>
        <v>2025</v>
      </c>
      <c r="C6904" s="3" t="str" cm="1">
        <f t="array" ref="C6904">_xlfn.IFS(LEFT(A6904,1)="1","1+2 kvartal",LEFT(A6904,1)="2","1+2 kvartal",LEFT(A6904,1)="3","3+4 kvartal",LEFT(A6904,1)="4","3+4 kvartal")</f>
        <v>3+4 kvartal</v>
      </c>
      <c r="D6904" s="3" t="s">
        <v>3</v>
      </c>
      <c r="E6904" s="3" t="s">
        <v>5</v>
      </c>
      <c r="F6904" s="4">
        <v>3617</v>
      </c>
      <c r="G6904" s="14">
        <v>19.899999999999999</v>
      </c>
    </row>
    <row r="6905" spans="1:7" x14ac:dyDescent="0.25">
      <c r="A6905" s="3" t="s">
        <v>194</v>
      </c>
      <c r="B6905" s="3">
        <f t="shared" si="107"/>
        <v>2025</v>
      </c>
      <c r="C6905" s="3" t="str" cm="1">
        <f t="array" ref="C6905">_xlfn.IFS(LEFT(A6905,1)="1","1+2 kvartal",LEFT(A6905,1)="2","1+2 kvartal",LEFT(A6905,1)="3","3+4 kvartal",LEFT(A6905,1)="4","3+4 kvartal")</f>
        <v>3+4 kvartal</v>
      </c>
      <c r="D6905" s="3" t="s">
        <v>3</v>
      </c>
      <c r="E6905" s="3" t="s">
        <v>6</v>
      </c>
      <c r="F6905" s="4">
        <v>1704</v>
      </c>
      <c r="G6905" s="14">
        <v>10.9</v>
      </c>
    </row>
    <row r="6906" spans="1:7" x14ac:dyDescent="0.25">
      <c r="A6906" s="3" t="s">
        <v>194</v>
      </c>
      <c r="B6906" s="3">
        <f t="shared" si="107"/>
        <v>2025</v>
      </c>
      <c r="C6906" s="3" t="str" cm="1">
        <f t="array" ref="C6906">_xlfn.IFS(LEFT(A6906,1)="1","1+2 kvartal",LEFT(A6906,1)="2","1+2 kvartal",LEFT(A6906,1)="3","3+4 kvartal",LEFT(A6906,1)="4","3+4 kvartal")</f>
        <v>3+4 kvartal</v>
      </c>
      <c r="D6906" s="3" t="s">
        <v>3</v>
      </c>
      <c r="E6906" s="3" t="s">
        <v>7</v>
      </c>
      <c r="F6906" s="4">
        <v>5935</v>
      </c>
      <c r="G6906" s="4">
        <v>24</v>
      </c>
    </row>
    <row r="6907" spans="1:7" x14ac:dyDescent="0.25">
      <c r="A6907" s="3" t="s">
        <v>194</v>
      </c>
      <c r="B6907" s="3">
        <f t="shared" si="107"/>
        <v>2025</v>
      </c>
      <c r="C6907" s="3" t="str" cm="1">
        <f t="array" ref="C6907">_xlfn.IFS(LEFT(A6907,1)="1","1+2 kvartal",LEFT(A6907,1)="2","1+2 kvartal",LEFT(A6907,1)="3","3+4 kvartal",LEFT(A6907,1)="4","3+4 kvartal")</f>
        <v>3+4 kvartal</v>
      </c>
      <c r="D6907" s="3" t="s">
        <v>3</v>
      </c>
      <c r="E6907" s="3" t="s">
        <v>8</v>
      </c>
      <c r="F6907" s="4">
        <v>6161</v>
      </c>
      <c r="G6907" s="14">
        <v>18.100000000000001</v>
      </c>
    </row>
    <row r="6908" spans="1:7" x14ac:dyDescent="0.25">
      <c r="A6908" s="3" t="s">
        <v>194</v>
      </c>
      <c r="B6908" s="3">
        <f t="shared" si="107"/>
        <v>2025</v>
      </c>
      <c r="C6908" s="3" t="str" cm="1">
        <f t="array" ref="C6908">_xlfn.IFS(LEFT(A6908,1)="1","1+2 kvartal",LEFT(A6908,1)="2","1+2 kvartal",LEFT(A6908,1)="3","3+4 kvartal",LEFT(A6908,1)="4","3+4 kvartal")</f>
        <v>3+4 kvartal</v>
      </c>
      <c r="D6908" s="3" t="s">
        <v>3</v>
      </c>
      <c r="E6908" s="3" t="s">
        <v>9</v>
      </c>
      <c r="F6908" s="4">
        <v>3547</v>
      </c>
      <c r="G6908" s="14">
        <v>20.9</v>
      </c>
    </row>
    <row r="6909" spans="1:7" x14ac:dyDescent="0.25">
      <c r="A6909" s="3" t="s">
        <v>194</v>
      </c>
      <c r="B6909" s="3">
        <f t="shared" si="107"/>
        <v>2025</v>
      </c>
      <c r="C6909" s="3" t="str" cm="1">
        <f t="array" ref="C6909">_xlfn.IFS(LEFT(A6909,1)="1","1+2 kvartal",LEFT(A6909,1)="2","1+2 kvartal",LEFT(A6909,1)="3","3+4 kvartal",LEFT(A6909,1)="4","3+4 kvartal")</f>
        <v>3+4 kvartal</v>
      </c>
      <c r="D6909" s="3" t="s">
        <v>3</v>
      </c>
      <c r="E6909" s="3" t="s">
        <v>10</v>
      </c>
      <c r="F6909" s="4">
        <v>5916</v>
      </c>
      <c r="G6909" s="14">
        <v>26.4</v>
      </c>
    </row>
    <row r="6910" spans="1:7" x14ac:dyDescent="0.25">
      <c r="A6910" s="3" t="s">
        <v>194</v>
      </c>
      <c r="B6910" s="3">
        <f t="shared" si="107"/>
        <v>2025</v>
      </c>
      <c r="C6910" s="3" t="str" cm="1">
        <f t="array" ref="C6910">_xlfn.IFS(LEFT(A6910,1)="1","1+2 kvartal",LEFT(A6910,1)="2","1+2 kvartal",LEFT(A6910,1)="3","3+4 kvartal",LEFT(A6910,1)="4","3+4 kvartal")</f>
        <v>3+4 kvartal</v>
      </c>
      <c r="D6910" s="3" t="s">
        <v>3</v>
      </c>
      <c r="E6910" s="3" t="s">
        <v>11</v>
      </c>
      <c r="F6910" s="4">
        <v>4993</v>
      </c>
      <c r="G6910" s="14">
        <v>18.7</v>
      </c>
    </row>
    <row r="6911" spans="1:7" x14ac:dyDescent="0.25">
      <c r="A6911" s="3" t="s">
        <v>194</v>
      </c>
      <c r="B6911" s="3">
        <f t="shared" si="107"/>
        <v>2025</v>
      </c>
      <c r="C6911" s="3" t="str" cm="1">
        <f t="array" ref="C6911">_xlfn.IFS(LEFT(A6911,1)="1","1+2 kvartal",LEFT(A6911,1)="2","1+2 kvartal",LEFT(A6911,1)="3","3+4 kvartal",LEFT(A6911,1)="4","3+4 kvartal")</f>
        <v>3+4 kvartal</v>
      </c>
      <c r="D6911" s="3" t="s">
        <v>3</v>
      </c>
      <c r="E6911" s="3" t="s">
        <v>12</v>
      </c>
      <c r="F6911" s="4">
        <v>4967</v>
      </c>
      <c r="G6911" s="14">
        <v>22.2</v>
      </c>
    </row>
    <row r="6912" spans="1:7" x14ac:dyDescent="0.25">
      <c r="A6912" s="3" t="s">
        <v>194</v>
      </c>
      <c r="B6912" s="3">
        <f t="shared" si="107"/>
        <v>2025</v>
      </c>
      <c r="C6912" s="3" t="str" cm="1">
        <f t="array" ref="C6912">_xlfn.IFS(LEFT(A6912,1)="1","1+2 kvartal",LEFT(A6912,1)="2","1+2 kvartal",LEFT(A6912,1)="3","3+4 kvartal",LEFT(A6912,1)="4","3+4 kvartal")</f>
        <v>3+4 kvartal</v>
      </c>
      <c r="D6912" s="3" t="s">
        <v>3</v>
      </c>
      <c r="E6912" s="3" t="s">
        <v>13</v>
      </c>
      <c r="F6912" s="4">
        <v>909</v>
      </c>
      <c r="G6912" s="14">
        <v>11.1</v>
      </c>
    </row>
    <row r="6913" spans="1:7" x14ac:dyDescent="0.25">
      <c r="A6913" s="3" t="s">
        <v>194</v>
      </c>
      <c r="B6913" s="3">
        <f t="shared" si="107"/>
        <v>2025</v>
      </c>
      <c r="C6913" s="3" t="str" cm="1">
        <f t="array" ref="C6913">_xlfn.IFS(LEFT(A6913,1)="1","1+2 kvartal",LEFT(A6913,1)="2","1+2 kvartal",LEFT(A6913,1)="3","3+4 kvartal",LEFT(A6913,1)="4","3+4 kvartal")</f>
        <v>3+4 kvartal</v>
      </c>
      <c r="D6913" s="3" t="s">
        <v>3</v>
      </c>
      <c r="E6913" s="3" t="s">
        <v>14</v>
      </c>
      <c r="F6913" s="4">
        <v>3514</v>
      </c>
      <c r="G6913" s="14">
        <v>12.3</v>
      </c>
    </row>
    <row r="6914" spans="1:7" x14ac:dyDescent="0.25">
      <c r="A6914" s="3" t="s">
        <v>194</v>
      </c>
      <c r="B6914" s="3">
        <f t="shared" si="107"/>
        <v>2025</v>
      </c>
      <c r="C6914" s="3" t="str" cm="1">
        <f t="array" ref="C6914">_xlfn.IFS(LEFT(A6914,1)="1","1+2 kvartal",LEFT(A6914,1)="2","1+2 kvartal",LEFT(A6914,1)="3","3+4 kvartal",LEFT(A6914,1)="4","3+4 kvartal")</f>
        <v>3+4 kvartal</v>
      </c>
      <c r="D6914" s="3" t="s">
        <v>3</v>
      </c>
      <c r="E6914" s="3" t="s">
        <v>15</v>
      </c>
      <c r="F6914" s="4">
        <v>15651</v>
      </c>
      <c r="G6914" s="14">
        <v>21.6</v>
      </c>
    </row>
    <row r="6915" spans="1:7" x14ac:dyDescent="0.25">
      <c r="A6915" s="3" t="s">
        <v>194</v>
      </c>
      <c r="B6915" s="3">
        <f t="shared" si="107"/>
        <v>2025</v>
      </c>
      <c r="C6915" s="3" t="str" cm="1">
        <f t="array" ref="C6915">_xlfn.IFS(LEFT(A6915,1)="1","1+2 kvartal",LEFT(A6915,1)="2","1+2 kvartal",LEFT(A6915,1)="3","3+4 kvartal",LEFT(A6915,1)="4","3+4 kvartal")</f>
        <v>3+4 kvartal</v>
      </c>
      <c r="D6915" s="3" t="s">
        <v>3</v>
      </c>
      <c r="E6915" s="3" t="s">
        <v>16</v>
      </c>
      <c r="F6915" s="4">
        <v>297</v>
      </c>
      <c r="G6915" s="14">
        <v>18.2</v>
      </c>
    </row>
    <row r="6916" spans="1:7" x14ac:dyDescent="0.25">
      <c r="A6916" s="3" t="s">
        <v>194</v>
      </c>
      <c r="B6916" s="3">
        <f t="shared" ref="B6916:B6979" si="108">VALUE(RIGHT(A6916,4))</f>
        <v>2025</v>
      </c>
      <c r="C6916" s="3" t="str" cm="1">
        <f t="array" ref="C6916">_xlfn.IFS(LEFT(A6916,1)="1","1+2 kvartal",LEFT(A6916,1)="2","1+2 kvartal",LEFT(A6916,1)="3","3+4 kvartal",LEFT(A6916,1)="4","3+4 kvartal")</f>
        <v>3+4 kvartal</v>
      </c>
      <c r="D6916" s="3" t="s">
        <v>3</v>
      </c>
      <c r="E6916" s="3" t="s">
        <v>17</v>
      </c>
      <c r="F6916" s="4">
        <v>5048</v>
      </c>
      <c r="G6916" s="14">
        <v>16.600000000000001</v>
      </c>
    </row>
    <row r="6917" spans="1:7" x14ac:dyDescent="0.25">
      <c r="A6917" s="3" t="s">
        <v>194</v>
      </c>
      <c r="B6917" s="3">
        <f t="shared" si="108"/>
        <v>2025</v>
      </c>
      <c r="C6917" s="3" t="str" cm="1">
        <f t="array" ref="C6917">_xlfn.IFS(LEFT(A6917,1)="1","1+2 kvartal",LEFT(A6917,1)="2","1+2 kvartal",LEFT(A6917,1)="3","3+4 kvartal",LEFT(A6917,1)="4","3+4 kvartal")</f>
        <v>3+4 kvartal</v>
      </c>
      <c r="D6917" s="3" t="s">
        <v>3</v>
      </c>
      <c r="E6917" s="3" t="s">
        <v>18</v>
      </c>
      <c r="F6917" s="4">
        <v>5078</v>
      </c>
      <c r="G6917" s="14">
        <v>21.2</v>
      </c>
    </row>
    <row r="6918" spans="1:7" x14ac:dyDescent="0.25">
      <c r="A6918" s="3" t="s">
        <v>194</v>
      </c>
      <c r="B6918" s="3">
        <f t="shared" si="108"/>
        <v>2025</v>
      </c>
      <c r="C6918" s="3" t="str" cm="1">
        <f t="array" ref="C6918">_xlfn.IFS(LEFT(A6918,1)="1","1+2 kvartal",LEFT(A6918,1)="2","1+2 kvartal",LEFT(A6918,1)="3","3+4 kvartal",LEFT(A6918,1)="4","3+4 kvartal")</f>
        <v>3+4 kvartal</v>
      </c>
      <c r="D6918" s="3" t="s">
        <v>3</v>
      </c>
      <c r="E6918" s="3" t="s">
        <v>19</v>
      </c>
      <c r="F6918" s="4">
        <v>3668</v>
      </c>
      <c r="G6918" s="14">
        <v>14.6</v>
      </c>
    </row>
    <row r="6919" spans="1:7" x14ac:dyDescent="0.25">
      <c r="A6919" s="3" t="s">
        <v>194</v>
      </c>
      <c r="B6919" s="3">
        <f t="shared" si="108"/>
        <v>2025</v>
      </c>
      <c r="C6919" s="3" t="str" cm="1">
        <f t="array" ref="C6919">_xlfn.IFS(LEFT(A6919,1)="1","1+2 kvartal",LEFT(A6919,1)="2","1+2 kvartal",LEFT(A6919,1)="3","3+4 kvartal",LEFT(A6919,1)="4","3+4 kvartal")</f>
        <v>3+4 kvartal</v>
      </c>
      <c r="D6919" s="3" t="s">
        <v>3</v>
      </c>
      <c r="E6919" s="3" t="s">
        <v>20</v>
      </c>
      <c r="F6919" s="4">
        <v>7597</v>
      </c>
      <c r="G6919" s="14">
        <v>22.6</v>
      </c>
    </row>
    <row r="6920" spans="1:7" x14ac:dyDescent="0.25">
      <c r="A6920" s="3" t="s">
        <v>194</v>
      </c>
      <c r="B6920" s="3">
        <f t="shared" si="108"/>
        <v>2025</v>
      </c>
      <c r="C6920" s="3" t="str" cm="1">
        <f t="array" ref="C6920">_xlfn.IFS(LEFT(A6920,1)="1","1+2 kvartal",LEFT(A6920,1)="2","1+2 kvartal",LEFT(A6920,1)="3","3+4 kvartal",LEFT(A6920,1)="4","3+4 kvartal")</f>
        <v>3+4 kvartal</v>
      </c>
      <c r="D6920" s="3" t="s">
        <v>3</v>
      </c>
      <c r="E6920" s="3" t="s">
        <v>21</v>
      </c>
      <c r="F6920" s="4">
        <v>8241</v>
      </c>
      <c r="G6920" s="14">
        <v>11.2</v>
      </c>
    </row>
    <row r="6921" spans="1:7" x14ac:dyDescent="0.25">
      <c r="A6921" s="3" t="s">
        <v>194</v>
      </c>
      <c r="B6921" s="3">
        <f t="shared" si="108"/>
        <v>2025</v>
      </c>
      <c r="C6921" s="3" t="str" cm="1">
        <f t="array" ref="C6921">_xlfn.IFS(LEFT(A6921,1)="1","1+2 kvartal",LEFT(A6921,1)="2","1+2 kvartal",LEFT(A6921,1)="3","3+4 kvartal",LEFT(A6921,1)="4","3+4 kvartal")</f>
        <v>3+4 kvartal</v>
      </c>
      <c r="D6921" s="3" t="s">
        <v>3</v>
      </c>
      <c r="E6921" s="3" t="s">
        <v>22</v>
      </c>
      <c r="F6921" s="4">
        <v>8889</v>
      </c>
      <c r="G6921" s="14">
        <v>25.8</v>
      </c>
    </row>
    <row r="6922" spans="1:7" x14ac:dyDescent="0.25">
      <c r="A6922" s="3" t="s">
        <v>194</v>
      </c>
      <c r="B6922" s="3">
        <f t="shared" si="108"/>
        <v>2025</v>
      </c>
      <c r="C6922" s="3" t="str" cm="1">
        <f t="array" ref="C6922">_xlfn.IFS(LEFT(A6922,1)="1","1+2 kvartal",LEFT(A6922,1)="2","1+2 kvartal",LEFT(A6922,1)="3","3+4 kvartal",LEFT(A6922,1)="4","3+4 kvartal")</f>
        <v>3+4 kvartal</v>
      </c>
      <c r="D6922" s="3" t="s">
        <v>3</v>
      </c>
      <c r="E6922" s="3" t="s">
        <v>23</v>
      </c>
      <c r="F6922" s="4">
        <v>5255</v>
      </c>
      <c r="G6922" s="14">
        <v>18.2</v>
      </c>
    </row>
    <row r="6923" spans="1:7" x14ac:dyDescent="0.25">
      <c r="A6923" s="3" t="s">
        <v>194</v>
      </c>
      <c r="B6923" s="3">
        <f t="shared" si="108"/>
        <v>2025</v>
      </c>
      <c r="C6923" s="3" t="str" cm="1">
        <f t="array" ref="C6923">_xlfn.IFS(LEFT(A6923,1)="1","1+2 kvartal",LEFT(A6923,1)="2","1+2 kvartal",LEFT(A6923,1)="3","3+4 kvartal",LEFT(A6923,1)="4","3+4 kvartal")</f>
        <v>3+4 kvartal</v>
      </c>
      <c r="D6923" s="3" t="s">
        <v>3</v>
      </c>
      <c r="E6923" s="3" t="s">
        <v>24</v>
      </c>
      <c r="F6923" s="4">
        <v>3213</v>
      </c>
      <c r="G6923" s="14">
        <v>12.8</v>
      </c>
    </row>
    <row r="6924" spans="1:7" x14ac:dyDescent="0.25">
      <c r="A6924" s="3" t="s">
        <v>194</v>
      </c>
      <c r="B6924" s="3">
        <f t="shared" si="108"/>
        <v>2025</v>
      </c>
      <c r="C6924" s="3" t="str" cm="1">
        <f t="array" ref="C6924">_xlfn.IFS(LEFT(A6924,1)="1","1+2 kvartal",LEFT(A6924,1)="2","1+2 kvartal",LEFT(A6924,1)="3","3+4 kvartal",LEFT(A6924,1)="4","3+4 kvartal")</f>
        <v>3+4 kvartal</v>
      </c>
      <c r="D6924" s="3" t="s">
        <v>3</v>
      </c>
      <c r="E6924" s="3" t="s">
        <v>25</v>
      </c>
      <c r="F6924" s="4">
        <v>7509</v>
      </c>
      <c r="G6924" s="14">
        <v>23.8</v>
      </c>
    </row>
    <row r="6925" spans="1:7" x14ac:dyDescent="0.25">
      <c r="A6925" s="3" t="s">
        <v>194</v>
      </c>
      <c r="B6925" s="3">
        <f t="shared" si="108"/>
        <v>2025</v>
      </c>
      <c r="C6925" s="3" t="str" cm="1">
        <f t="array" ref="C6925">_xlfn.IFS(LEFT(A6925,1)="1","1+2 kvartal",LEFT(A6925,1)="2","1+2 kvartal",LEFT(A6925,1)="3","3+4 kvartal",LEFT(A6925,1)="4","3+4 kvartal")</f>
        <v>3+4 kvartal</v>
      </c>
      <c r="D6925" s="3" t="s">
        <v>3</v>
      </c>
      <c r="E6925" s="3" t="s">
        <v>26</v>
      </c>
      <c r="F6925" s="4">
        <v>4336</v>
      </c>
      <c r="G6925" s="14">
        <v>9.3000000000000007</v>
      </c>
    </row>
    <row r="6926" spans="1:7" x14ac:dyDescent="0.25">
      <c r="A6926" s="3" t="s">
        <v>194</v>
      </c>
      <c r="B6926" s="3">
        <f t="shared" si="108"/>
        <v>2025</v>
      </c>
      <c r="C6926" s="3" t="str" cm="1">
        <f t="array" ref="C6926">_xlfn.IFS(LEFT(A6926,1)="1","1+2 kvartal",LEFT(A6926,1)="2","1+2 kvartal",LEFT(A6926,1)="3","3+4 kvartal",LEFT(A6926,1)="4","3+4 kvartal")</f>
        <v>3+4 kvartal</v>
      </c>
      <c r="D6926" s="3" t="s">
        <v>3</v>
      </c>
      <c r="E6926" s="3" t="s">
        <v>27</v>
      </c>
      <c r="F6926" s="4">
        <v>6443</v>
      </c>
      <c r="G6926" s="14">
        <v>13.8</v>
      </c>
    </row>
    <row r="6927" spans="1:7" x14ac:dyDescent="0.25">
      <c r="A6927" s="3" t="s">
        <v>194</v>
      </c>
      <c r="B6927" s="3">
        <f t="shared" si="108"/>
        <v>2025</v>
      </c>
      <c r="C6927" s="3" t="str" cm="1">
        <f t="array" ref="C6927">_xlfn.IFS(LEFT(A6927,1)="1","1+2 kvartal",LEFT(A6927,1)="2","1+2 kvartal",LEFT(A6927,1)="3","3+4 kvartal",LEFT(A6927,1)="4","3+4 kvartal")</f>
        <v>3+4 kvartal</v>
      </c>
      <c r="D6927" s="3" t="s">
        <v>3</v>
      </c>
      <c r="E6927" s="3" t="s">
        <v>28</v>
      </c>
      <c r="F6927" s="4">
        <v>2644</v>
      </c>
      <c r="G6927" s="14">
        <v>15.9</v>
      </c>
    </row>
    <row r="6928" spans="1:7" x14ac:dyDescent="0.25">
      <c r="A6928" s="3" t="s">
        <v>194</v>
      </c>
      <c r="B6928" s="3">
        <f t="shared" si="108"/>
        <v>2025</v>
      </c>
      <c r="C6928" s="3" t="str" cm="1">
        <f t="array" ref="C6928">_xlfn.IFS(LEFT(A6928,1)="1","1+2 kvartal",LEFT(A6928,1)="2","1+2 kvartal",LEFT(A6928,1)="3","3+4 kvartal",LEFT(A6928,1)="4","3+4 kvartal")</f>
        <v>3+4 kvartal</v>
      </c>
      <c r="D6928" s="3" t="s">
        <v>3</v>
      </c>
      <c r="E6928" s="3" t="s">
        <v>29</v>
      </c>
      <c r="F6928" s="4">
        <v>5225</v>
      </c>
      <c r="G6928" s="14">
        <v>15.7</v>
      </c>
    </row>
    <row r="6929" spans="1:7" x14ac:dyDescent="0.25">
      <c r="A6929" s="3" t="s">
        <v>194</v>
      </c>
      <c r="B6929" s="3">
        <f t="shared" si="108"/>
        <v>2025</v>
      </c>
      <c r="C6929" s="3" t="str" cm="1">
        <f t="array" ref="C6929">_xlfn.IFS(LEFT(A6929,1)="1","1+2 kvartal",LEFT(A6929,1)="2","1+2 kvartal",LEFT(A6929,1)="3","3+4 kvartal",LEFT(A6929,1)="4","3+4 kvartal")</f>
        <v>3+4 kvartal</v>
      </c>
      <c r="D6929" s="3" t="s">
        <v>3</v>
      </c>
      <c r="E6929" s="3" t="s">
        <v>30</v>
      </c>
      <c r="F6929" s="4">
        <v>4428</v>
      </c>
      <c r="G6929" s="14">
        <v>17.899999999999999</v>
      </c>
    </row>
    <row r="6930" spans="1:7" x14ac:dyDescent="0.25">
      <c r="A6930" s="3" t="s">
        <v>194</v>
      </c>
      <c r="B6930" s="3">
        <f t="shared" si="108"/>
        <v>2025</v>
      </c>
      <c r="C6930" s="3" t="str" cm="1">
        <f t="array" ref="C6930">_xlfn.IFS(LEFT(A6930,1)="1","1+2 kvartal",LEFT(A6930,1)="2","1+2 kvartal",LEFT(A6930,1)="3","3+4 kvartal",LEFT(A6930,1)="4","3+4 kvartal")</f>
        <v>3+4 kvartal</v>
      </c>
      <c r="D6930" s="3" t="s">
        <v>3</v>
      </c>
      <c r="E6930" s="3" t="s">
        <v>31</v>
      </c>
      <c r="F6930" s="4">
        <v>9305</v>
      </c>
      <c r="G6930" s="14">
        <v>26.1</v>
      </c>
    </row>
    <row r="6931" spans="1:7" x14ac:dyDescent="0.25">
      <c r="A6931" s="3" t="s">
        <v>194</v>
      </c>
      <c r="B6931" s="3">
        <f t="shared" si="108"/>
        <v>2025</v>
      </c>
      <c r="C6931" s="3" t="str" cm="1">
        <f t="array" ref="C6931">_xlfn.IFS(LEFT(A6931,1)="1","1+2 kvartal",LEFT(A6931,1)="2","1+2 kvartal",LEFT(A6931,1)="3","3+4 kvartal",LEFT(A6931,1)="4","3+4 kvartal")</f>
        <v>3+4 kvartal</v>
      </c>
      <c r="D6931" s="3" t="s">
        <v>3</v>
      </c>
      <c r="E6931" s="3" t="s">
        <v>32</v>
      </c>
      <c r="F6931" s="4">
        <v>8086</v>
      </c>
      <c r="G6931" s="14">
        <v>23.6</v>
      </c>
    </row>
    <row r="6932" spans="1:7" x14ac:dyDescent="0.25">
      <c r="A6932" s="3" t="s">
        <v>194</v>
      </c>
      <c r="B6932" s="3">
        <f t="shared" si="108"/>
        <v>2025</v>
      </c>
      <c r="C6932" s="3" t="str" cm="1">
        <f t="array" ref="C6932">_xlfn.IFS(LEFT(A6932,1)="1","1+2 kvartal",LEFT(A6932,1)="2","1+2 kvartal",LEFT(A6932,1)="3","3+4 kvartal",LEFT(A6932,1)="4","3+4 kvartal")</f>
        <v>3+4 kvartal</v>
      </c>
      <c r="D6932" s="3" t="s">
        <v>3</v>
      </c>
      <c r="E6932" s="3" t="s">
        <v>33</v>
      </c>
      <c r="F6932" s="4">
        <v>4079</v>
      </c>
      <c r="G6932" s="14">
        <v>21.5</v>
      </c>
    </row>
    <row r="6933" spans="1:7" x14ac:dyDescent="0.25">
      <c r="A6933" s="3" t="s">
        <v>194</v>
      </c>
      <c r="B6933" s="3">
        <f t="shared" si="108"/>
        <v>2025</v>
      </c>
      <c r="C6933" s="3" t="str" cm="1">
        <f t="array" ref="C6933">_xlfn.IFS(LEFT(A6933,1)="1","1+2 kvartal",LEFT(A6933,1)="2","1+2 kvartal",LEFT(A6933,1)="3","3+4 kvartal",LEFT(A6933,1)="4","3+4 kvartal")</f>
        <v>3+4 kvartal</v>
      </c>
      <c r="D6933" s="3" t="s">
        <v>3</v>
      </c>
      <c r="E6933" s="3" t="s">
        <v>34</v>
      </c>
      <c r="F6933" s="4">
        <v>5865</v>
      </c>
      <c r="G6933" s="14">
        <v>19.3</v>
      </c>
    </row>
    <row r="6934" spans="1:7" x14ac:dyDescent="0.25">
      <c r="A6934" s="3" t="s">
        <v>194</v>
      </c>
      <c r="B6934" s="3">
        <f t="shared" si="108"/>
        <v>2025</v>
      </c>
      <c r="C6934" s="3" t="str" cm="1">
        <f t="array" ref="C6934">_xlfn.IFS(LEFT(A6934,1)="1","1+2 kvartal",LEFT(A6934,1)="2","1+2 kvartal",LEFT(A6934,1)="3","3+4 kvartal",LEFT(A6934,1)="4","3+4 kvartal")</f>
        <v>3+4 kvartal</v>
      </c>
      <c r="D6934" s="3" t="s">
        <v>3</v>
      </c>
      <c r="E6934" s="3" t="s">
        <v>35</v>
      </c>
      <c r="F6934" s="4">
        <v>6881</v>
      </c>
      <c r="G6934" s="14">
        <v>17.8</v>
      </c>
    </row>
    <row r="6935" spans="1:7" x14ac:dyDescent="0.25">
      <c r="A6935" s="3" t="s">
        <v>194</v>
      </c>
      <c r="B6935" s="3">
        <f t="shared" si="108"/>
        <v>2025</v>
      </c>
      <c r="C6935" s="3" t="str" cm="1">
        <f t="array" ref="C6935">_xlfn.IFS(LEFT(A6935,1)="1","1+2 kvartal",LEFT(A6935,1)="2","1+2 kvartal",LEFT(A6935,1)="3","3+4 kvartal",LEFT(A6935,1)="4","3+4 kvartal")</f>
        <v>3+4 kvartal</v>
      </c>
      <c r="D6935" s="3" t="s">
        <v>3</v>
      </c>
      <c r="E6935" s="3" t="s">
        <v>36</v>
      </c>
      <c r="F6935" s="4">
        <v>3326</v>
      </c>
      <c r="G6935" s="14">
        <v>16.7</v>
      </c>
    </row>
    <row r="6936" spans="1:7" x14ac:dyDescent="0.25">
      <c r="A6936" s="3" t="s">
        <v>194</v>
      </c>
      <c r="B6936" s="3">
        <f t="shared" si="108"/>
        <v>2025</v>
      </c>
      <c r="C6936" s="3" t="str" cm="1">
        <f t="array" ref="C6936">_xlfn.IFS(LEFT(A6936,1)="1","1+2 kvartal",LEFT(A6936,1)="2","1+2 kvartal",LEFT(A6936,1)="3","3+4 kvartal",LEFT(A6936,1)="4","3+4 kvartal")</f>
        <v>3+4 kvartal</v>
      </c>
      <c r="D6936" s="3" t="s">
        <v>3</v>
      </c>
      <c r="E6936" s="3" t="s">
        <v>37</v>
      </c>
      <c r="F6936" s="4">
        <v>12056</v>
      </c>
      <c r="G6936" s="14">
        <v>21.2</v>
      </c>
    </row>
    <row r="6937" spans="1:7" x14ac:dyDescent="0.25">
      <c r="A6937" s="3" t="s">
        <v>194</v>
      </c>
      <c r="B6937" s="3">
        <f t="shared" si="108"/>
        <v>2025</v>
      </c>
      <c r="C6937" s="3" t="str" cm="1">
        <f t="array" ref="C6937">_xlfn.IFS(LEFT(A6937,1)="1","1+2 kvartal",LEFT(A6937,1)="2","1+2 kvartal",LEFT(A6937,1)="3","3+4 kvartal",LEFT(A6937,1)="4","3+4 kvartal")</f>
        <v>3+4 kvartal</v>
      </c>
      <c r="D6937" s="3" t="s">
        <v>3</v>
      </c>
      <c r="E6937" s="3" t="s">
        <v>38</v>
      </c>
      <c r="F6937" s="4">
        <v>4964</v>
      </c>
      <c r="G6937" s="4">
        <v>14</v>
      </c>
    </row>
    <row r="6938" spans="1:7" x14ac:dyDescent="0.25">
      <c r="A6938" s="3" t="s">
        <v>194</v>
      </c>
      <c r="B6938" s="3">
        <f t="shared" si="108"/>
        <v>2025</v>
      </c>
      <c r="C6938" s="3" t="str" cm="1">
        <f t="array" ref="C6938">_xlfn.IFS(LEFT(A6938,1)="1","1+2 kvartal",LEFT(A6938,1)="2","1+2 kvartal",LEFT(A6938,1)="3","3+4 kvartal",LEFT(A6938,1)="4","3+4 kvartal")</f>
        <v>3+4 kvartal</v>
      </c>
      <c r="D6938" s="3" t="s">
        <v>3</v>
      </c>
      <c r="E6938" s="3" t="s">
        <v>39</v>
      </c>
      <c r="F6938" s="4">
        <v>9366</v>
      </c>
      <c r="G6938" s="14">
        <v>24.4</v>
      </c>
    </row>
    <row r="6939" spans="1:7" x14ac:dyDescent="0.25">
      <c r="A6939" s="3" t="s">
        <v>194</v>
      </c>
      <c r="B6939" s="3">
        <f t="shared" si="108"/>
        <v>2025</v>
      </c>
      <c r="C6939" s="3" t="str" cm="1">
        <f t="array" ref="C6939">_xlfn.IFS(LEFT(A6939,1)="1","1+2 kvartal",LEFT(A6939,1)="2","1+2 kvartal",LEFT(A6939,1)="3","3+4 kvartal",LEFT(A6939,1)="4","3+4 kvartal")</f>
        <v>3+4 kvartal</v>
      </c>
      <c r="D6939" s="3" t="s">
        <v>3</v>
      </c>
      <c r="E6939" s="3" t="s">
        <v>40</v>
      </c>
      <c r="F6939" s="4">
        <v>9537</v>
      </c>
      <c r="G6939" s="14">
        <v>20.399999999999999</v>
      </c>
    </row>
    <row r="6940" spans="1:7" x14ac:dyDescent="0.25">
      <c r="A6940" s="3" t="s">
        <v>194</v>
      </c>
      <c r="B6940" s="3">
        <f t="shared" si="108"/>
        <v>2025</v>
      </c>
      <c r="C6940" s="3" t="str" cm="1">
        <f t="array" ref="C6940">_xlfn.IFS(LEFT(A6940,1)="1","1+2 kvartal",LEFT(A6940,1)="2","1+2 kvartal",LEFT(A6940,1)="3","3+4 kvartal",LEFT(A6940,1)="4","3+4 kvartal")</f>
        <v>3+4 kvartal</v>
      </c>
      <c r="D6940" s="3" t="s">
        <v>3</v>
      </c>
      <c r="E6940" s="3" t="s">
        <v>41</v>
      </c>
      <c r="F6940" s="4">
        <v>7570</v>
      </c>
      <c r="G6940" s="14">
        <v>20.6</v>
      </c>
    </row>
    <row r="6941" spans="1:7" x14ac:dyDescent="0.25">
      <c r="A6941" s="3" t="s">
        <v>194</v>
      </c>
      <c r="B6941" s="3">
        <f t="shared" si="108"/>
        <v>2025</v>
      </c>
      <c r="C6941" s="3" t="str" cm="1">
        <f t="array" ref="C6941">_xlfn.IFS(LEFT(A6941,1)="1","1+2 kvartal",LEFT(A6941,1)="2","1+2 kvartal",LEFT(A6941,1)="3","3+4 kvartal",LEFT(A6941,1)="4","3+4 kvartal")</f>
        <v>3+4 kvartal</v>
      </c>
      <c r="D6941" s="3" t="s">
        <v>3</v>
      </c>
      <c r="E6941" s="3" t="s">
        <v>42</v>
      </c>
      <c r="F6941" s="4">
        <v>13513</v>
      </c>
      <c r="G6941" s="14">
        <v>21.4</v>
      </c>
    </row>
    <row r="6942" spans="1:7" x14ac:dyDescent="0.25">
      <c r="A6942" s="3" t="s">
        <v>194</v>
      </c>
      <c r="B6942" s="3">
        <f t="shared" si="108"/>
        <v>2025</v>
      </c>
      <c r="C6942" s="3" t="str" cm="1">
        <f t="array" ref="C6942">_xlfn.IFS(LEFT(A6942,1)="1","1+2 kvartal",LEFT(A6942,1)="2","1+2 kvartal",LEFT(A6942,1)="3","3+4 kvartal",LEFT(A6942,1)="4","3+4 kvartal")</f>
        <v>3+4 kvartal</v>
      </c>
      <c r="D6942" s="3" t="s">
        <v>3</v>
      </c>
      <c r="E6942" s="3" t="s">
        <v>43</v>
      </c>
      <c r="F6942" s="4">
        <v>5990</v>
      </c>
      <c r="G6942" s="14">
        <v>17.3</v>
      </c>
    </row>
    <row r="6943" spans="1:7" x14ac:dyDescent="0.25">
      <c r="A6943" s="3" t="s">
        <v>194</v>
      </c>
      <c r="B6943" s="3">
        <f t="shared" si="108"/>
        <v>2025</v>
      </c>
      <c r="C6943" s="3" t="str" cm="1">
        <f t="array" ref="C6943">_xlfn.IFS(LEFT(A6943,1)="1","1+2 kvartal",LEFT(A6943,1)="2","1+2 kvartal",LEFT(A6943,1)="3","3+4 kvartal",LEFT(A6943,1)="4","3+4 kvartal")</f>
        <v>3+4 kvartal</v>
      </c>
      <c r="D6943" s="3" t="s">
        <v>3</v>
      </c>
      <c r="E6943" s="3" t="s">
        <v>44</v>
      </c>
      <c r="F6943" s="4">
        <v>6608</v>
      </c>
      <c r="G6943" s="14">
        <v>16.7</v>
      </c>
    </row>
    <row r="6944" spans="1:7" x14ac:dyDescent="0.25">
      <c r="A6944" s="3" t="s">
        <v>194</v>
      </c>
      <c r="B6944" s="3">
        <f t="shared" si="108"/>
        <v>2025</v>
      </c>
      <c r="C6944" s="3" t="str" cm="1">
        <f t="array" ref="C6944">_xlfn.IFS(LEFT(A6944,1)="1","1+2 kvartal",LEFT(A6944,1)="2","1+2 kvartal",LEFT(A6944,1)="3","3+4 kvartal",LEFT(A6944,1)="4","3+4 kvartal")</f>
        <v>3+4 kvartal</v>
      </c>
      <c r="D6944" s="3" t="s">
        <v>3</v>
      </c>
      <c r="E6944" s="3" t="s">
        <v>45</v>
      </c>
      <c r="F6944" s="4">
        <v>1539</v>
      </c>
      <c r="G6944" s="14">
        <v>10.8</v>
      </c>
    </row>
    <row r="6945" spans="1:7" x14ac:dyDescent="0.25">
      <c r="A6945" s="3" t="s">
        <v>194</v>
      </c>
      <c r="B6945" s="3">
        <f t="shared" si="108"/>
        <v>2025</v>
      </c>
      <c r="C6945" s="3" t="str" cm="1">
        <f t="array" ref="C6945">_xlfn.IFS(LEFT(A6945,1)="1","1+2 kvartal",LEFT(A6945,1)="2","1+2 kvartal",LEFT(A6945,1)="3","3+4 kvartal",LEFT(A6945,1)="4","3+4 kvartal")</f>
        <v>3+4 kvartal</v>
      </c>
      <c r="D6945" s="3" t="s">
        <v>3</v>
      </c>
      <c r="E6945" s="3" t="s">
        <v>46</v>
      </c>
      <c r="F6945" s="4">
        <v>5509</v>
      </c>
      <c r="G6945" s="14">
        <v>20.399999999999999</v>
      </c>
    </row>
    <row r="6946" spans="1:7" x14ac:dyDescent="0.25">
      <c r="A6946" s="3" t="s">
        <v>194</v>
      </c>
      <c r="B6946" s="3">
        <f t="shared" si="108"/>
        <v>2025</v>
      </c>
      <c r="C6946" s="3" t="str" cm="1">
        <f t="array" ref="C6946">_xlfn.IFS(LEFT(A6946,1)="1","1+2 kvartal",LEFT(A6946,1)="2","1+2 kvartal",LEFT(A6946,1)="3","3+4 kvartal",LEFT(A6946,1)="4","3+4 kvartal")</f>
        <v>3+4 kvartal</v>
      </c>
      <c r="D6946" s="3" t="s">
        <v>3</v>
      </c>
      <c r="E6946" s="3" t="s">
        <v>47</v>
      </c>
      <c r="F6946" s="4">
        <v>3343</v>
      </c>
      <c r="G6946" s="14">
        <v>20.5</v>
      </c>
    </row>
    <row r="6947" spans="1:7" x14ac:dyDescent="0.25">
      <c r="A6947" s="3" t="s">
        <v>194</v>
      </c>
      <c r="B6947" s="3">
        <f t="shared" si="108"/>
        <v>2025</v>
      </c>
      <c r="C6947" s="3" t="str" cm="1">
        <f t="array" ref="C6947">_xlfn.IFS(LEFT(A6947,1)="1","1+2 kvartal",LEFT(A6947,1)="2","1+2 kvartal",LEFT(A6947,1)="3","3+4 kvartal",LEFT(A6947,1)="4","3+4 kvartal")</f>
        <v>3+4 kvartal</v>
      </c>
      <c r="D6947" s="3" t="s">
        <v>3</v>
      </c>
      <c r="E6947" s="3" t="s">
        <v>48</v>
      </c>
      <c r="F6947" s="4">
        <v>5393</v>
      </c>
      <c r="G6947" s="14">
        <v>23.8</v>
      </c>
    </row>
    <row r="6948" spans="1:7" x14ac:dyDescent="0.25">
      <c r="A6948" s="3" t="s">
        <v>194</v>
      </c>
      <c r="B6948" s="3">
        <f t="shared" si="108"/>
        <v>2025</v>
      </c>
      <c r="C6948" s="3" t="str" cm="1">
        <f t="array" ref="C6948">_xlfn.IFS(LEFT(A6948,1)="1","1+2 kvartal",LEFT(A6948,1)="2","1+2 kvartal",LEFT(A6948,1)="3","3+4 kvartal",LEFT(A6948,1)="4","3+4 kvartal")</f>
        <v>3+4 kvartal</v>
      </c>
      <c r="D6948" s="3" t="s">
        <v>3</v>
      </c>
      <c r="E6948" s="3" t="s">
        <v>49</v>
      </c>
      <c r="F6948" s="4">
        <v>7249</v>
      </c>
      <c r="G6948" s="14">
        <v>24.4</v>
      </c>
    </row>
    <row r="6949" spans="1:7" x14ac:dyDescent="0.25">
      <c r="A6949" s="3" t="s">
        <v>194</v>
      </c>
      <c r="B6949" s="3">
        <f t="shared" si="108"/>
        <v>2025</v>
      </c>
      <c r="C6949" s="3" t="str" cm="1">
        <f t="array" ref="C6949">_xlfn.IFS(LEFT(A6949,1)="1","1+2 kvartal",LEFT(A6949,1)="2","1+2 kvartal",LEFT(A6949,1)="3","3+4 kvartal",LEFT(A6949,1)="4","3+4 kvartal")</f>
        <v>3+4 kvartal</v>
      </c>
      <c r="D6949" s="3" t="s">
        <v>3</v>
      </c>
      <c r="E6949" s="3" t="s">
        <v>50</v>
      </c>
      <c r="F6949" s="4">
        <v>3325</v>
      </c>
      <c r="G6949" s="14">
        <v>23.2</v>
      </c>
    </row>
    <row r="6950" spans="1:7" x14ac:dyDescent="0.25">
      <c r="A6950" s="3" t="s">
        <v>194</v>
      </c>
      <c r="B6950" s="3">
        <f t="shared" si="108"/>
        <v>2025</v>
      </c>
      <c r="C6950" s="3" t="str" cm="1">
        <f t="array" ref="C6950">_xlfn.IFS(LEFT(A6950,1)="1","1+2 kvartal",LEFT(A6950,1)="2","1+2 kvartal",LEFT(A6950,1)="3","3+4 kvartal",LEFT(A6950,1)="4","3+4 kvartal")</f>
        <v>3+4 kvartal</v>
      </c>
      <c r="D6950" s="3" t="s">
        <v>3</v>
      </c>
      <c r="E6950" s="3" t="s">
        <v>51</v>
      </c>
      <c r="F6950" s="4">
        <v>11888</v>
      </c>
      <c r="G6950" s="14">
        <v>19.3</v>
      </c>
    </row>
    <row r="6951" spans="1:7" x14ac:dyDescent="0.25">
      <c r="A6951" s="3" t="s">
        <v>194</v>
      </c>
      <c r="B6951" s="3">
        <f t="shared" si="108"/>
        <v>2025</v>
      </c>
      <c r="C6951" s="3" t="str" cm="1">
        <f t="array" ref="C6951">_xlfn.IFS(LEFT(A6951,1)="1","1+2 kvartal",LEFT(A6951,1)="2","1+2 kvartal",LEFT(A6951,1)="3","3+4 kvartal",LEFT(A6951,1)="4","3+4 kvartal")</f>
        <v>3+4 kvartal</v>
      </c>
      <c r="D6951" s="3" t="s">
        <v>3</v>
      </c>
      <c r="E6951" s="3" t="s">
        <v>52</v>
      </c>
      <c r="F6951" s="4">
        <v>60200</v>
      </c>
      <c r="G6951" s="14">
        <v>11.9</v>
      </c>
    </row>
    <row r="6952" spans="1:7" x14ac:dyDescent="0.25">
      <c r="A6952" s="3" t="s">
        <v>194</v>
      </c>
      <c r="B6952" s="3">
        <f t="shared" si="108"/>
        <v>2025</v>
      </c>
      <c r="C6952" s="3" t="str" cm="1">
        <f t="array" ref="C6952">_xlfn.IFS(LEFT(A6952,1)="1","1+2 kvartal",LEFT(A6952,1)="2","1+2 kvartal",LEFT(A6952,1)="3","3+4 kvartal",LEFT(A6952,1)="4","3+4 kvartal")</f>
        <v>3+4 kvartal</v>
      </c>
      <c r="D6952" s="3" t="s">
        <v>3</v>
      </c>
      <c r="E6952" s="3" t="s">
        <v>53</v>
      </c>
      <c r="F6952" s="4">
        <v>7350</v>
      </c>
      <c r="G6952" s="14">
        <v>18.100000000000001</v>
      </c>
    </row>
    <row r="6953" spans="1:7" x14ac:dyDescent="0.25">
      <c r="A6953" s="3" t="s">
        <v>194</v>
      </c>
      <c r="B6953" s="3">
        <f t="shared" si="108"/>
        <v>2025</v>
      </c>
      <c r="C6953" s="3" t="str" cm="1">
        <f t="array" ref="C6953">_xlfn.IFS(LEFT(A6953,1)="1","1+2 kvartal",LEFT(A6953,1)="2","1+2 kvartal",LEFT(A6953,1)="3","3+4 kvartal",LEFT(A6953,1)="4","3+4 kvartal")</f>
        <v>3+4 kvartal</v>
      </c>
      <c r="D6953" s="3" t="s">
        <v>3</v>
      </c>
      <c r="E6953" s="3" t="s">
        <v>54</v>
      </c>
      <c r="F6953" s="4">
        <v>2140</v>
      </c>
      <c r="G6953" s="14">
        <v>32.799999999999997</v>
      </c>
    </row>
    <row r="6954" spans="1:7" x14ac:dyDescent="0.25">
      <c r="A6954" s="3" t="s">
        <v>194</v>
      </c>
      <c r="B6954" s="3">
        <f t="shared" si="108"/>
        <v>2025</v>
      </c>
      <c r="C6954" s="3" t="str" cm="1">
        <f t="array" ref="C6954">_xlfn.IFS(LEFT(A6954,1)="1","1+2 kvartal",LEFT(A6954,1)="2","1+2 kvartal",LEFT(A6954,1)="3","3+4 kvartal",LEFT(A6954,1)="4","3+4 kvartal")</f>
        <v>3+4 kvartal</v>
      </c>
      <c r="D6954" s="3" t="s">
        <v>3</v>
      </c>
      <c r="E6954" s="3" t="s">
        <v>55</v>
      </c>
      <c r="F6954" s="4">
        <v>2873</v>
      </c>
      <c r="G6954" s="4">
        <v>16</v>
      </c>
    </row>
    <row r="6955" spans="1:7" x14ac:dyDescent="0.25">
      <c r="A6955" s="3" t="s">
        <v>194</v>
      </c>
      <c r="B6955" s="3">
        <f t="shared" si="108"/>
        <v>2025</v>
      </c>
      <c r="C6955" s="3" t="str" cm="1">
        <f t="array" ref="C6955">_xlfn.IFS(LEFT(A6955,1)="1","1+2 kvartal",LEFT(A6955,1)="2","1+2 kvartal",LEFT(A6955,1)="3","3+4 kvartal",LEFT(A6955,1)="4","3+4 kvartal")</f>
        <v>3+4 kvartal</v>
      </c>
      <c r="D6955" s="3" t="s">
        <v>3</v>
      </c>
      <c r="E6955" s="3" t="s">
        <v>56</v>
      </c>
      <c r="F6955" s="4">
        <v>2529</v>
      </c>
      <c r="G6955" s="14">
        <v>22.6</v>
      </c>
    </row>
    <row r="6956" spans="1:7" x14ac:dyDescent="0.25">
      <c r="A6956" s="3" t="s">
        <v>194</v>
      </c>
      <c r="B6956" s="3">
        <f t="shared" si="108"/>
        <v>2025</v>
      </c>
      <c r="C6956" s="3" t="str" cm="1">
        <f t="array" ref="C6956">_xlfn.IFS(LEFT(A6956,1)="1","1+2 kvartal",LEFT(A6956,1)="2","1+2 kvartal",LEFT(A6956,1)="3","3+4 kvartal",LEFT(A6956,1)="4","3+4 kvartal")</f>
        <v>3+4 kvartal</v>
      </c>
      <c r="D6956" s="3" t="s">
        <v>3</v>
      </c>
      <c r="E6956" s="3" t="s">
        <v>57</v>
      </c>
      <c r="F6956" s="4">
        <v>7198</v>
      </c>
      <c r="G6956" s="14">
        <v>31.4</v>
      </c>
    </row>
    <row r="6957" spans="1:7" x14ac:dyDescent="0.25">
      <c r="A6957" s="3" t="s">
        <v>194</v>
      </c>
      <c r="B6957" s="3">
        <f t="shared" si="108"/>
        <v>2025</v>
      </c>
      <c r="C6957" s="3" t="str" cm="1">
        <f t="array" ref="C6957">_xlfn.IFS(LEFT(A6957,1)="1","1+2 kvartal",LEFT(A6957,1)="2","1+2 kvartal",LEFT(A6957,1)="3","3+4 kvartal",LEFT(A6957,1)="4","3+4 kvartal")</f>
        <v>3+4 kvartal</v>
      </c>
      <c r="D6957" s="3" t="s">
        <v>3</v>
      </c>
      <c r="E6957" s="3" t="s">
        <v>58</v>
      </c>
      <c r="F6957" s="4">
        <v>3939</v>
      </c>
      <c r="G6957" s="14">
        <v>10.4</v>
      </c>
    </row>
    <row r="6958" spans="1:7" x14ac:dyDescent="0.25">
      <c r="A6958" s="3" t="s">
        <v>194</v>
      </c>
      <c r="B6958" s="3">
        <f t="shared" si="108"/>
        <v>2025</v>
      </c>
      <c r="C6958" s="3" t="str" cm="1">
        <f t="array" ref="C6958">_xlfn.IFS(LEFT(A6958,1)="1","1+2 kvartal",LEFT(A6958,1)="2","1+2 kvartal",LEFT(A6958,1)="3","3+4 kvartal",LEFT(A6958,1)="4","3+4 kvartal")</f>
        <v>3+4 kvartal</v>
      </c>
      <c r="D6958" s="3" t="s">
        <v>3</v>
      </c>
      <c r="E6958" s="3" t="s">
        <v>59</v>
      </c>
      <c r="F6958" s="4">
        <v>218</v>
      </c>
      <c r="G6958" s="14">
        <v>24.8</v>
      </c>
    </row>
    <row r="6959" spans="1:7" x14ac:dyDescent="0.25">
      <c r="A6959" s="3" t="s">
        <v>194</v>
      </c>
      <c r="B6959" s="3">
        <f t="shared" si="108"/>
        <v>2025</v>
      </c>
      <c r="C6959" s="3" t="str" cm="1">
        <f t="array" ref="C6959">_xlfn.IFS(LEFT(A6959,1)="1","1+2 kvartal",LEFT(A6959,1)="2","1+2 kvartal",LEFT(A6959,1)="3","3+4 kvartal",LEFT(A6959,1)="4","3+4 kvartal")</f>
        <v>3+4 kvartal</v>
      </c>
      <c r="D6959" s="3" t="s">
        <v>3</v>
      </c>
      <c r="E6959" s="3" t="s">
        <v>60</v>
      </c>
      <c r="F6959" s="4">
        <v>5895</v>
      </c>
      <c r="G6959" s="14">
        <v>23.1</v>
      </c>
    </row>
    <row r="6960" spans="1:7" x14ac:dyDescent="0.25">
      <c r="A6960" s="3" t="s">
        <v>194</v>
      </c>
      <c r="B6960" s="3">
        <f t="shared" si="108"/>
        <v>2025</v>
      </c>
      <c r="C6960" s="3" t="str" cm="1">
        <f t="array" ref="C6960">_xlfn.IFS(LEFT(A6960,1)="1","1+2 kvartal",LEFT(A6960,1)="2","1+2 kvartal",LEFT(A6960,1)="3","3+4 kvartal",LEFT(A6960,1)="4","3+4 kvartal")</f>
        <v>3+4 kvartal</v>
      </c>
      <c r="D6960" s="3" t="s">
        <v>3</v>
      </c>
      <c r="E6960" s="3" t="s">
        <v>61</v>
      </c>
      <c r="F6960" s="4">
        <v>4826</v>
      </c>
      <c r="G6960" s="14">
        <v>19.600000000000001</v>
      </c>
    </row>
    <row r="6961" spans="1:7" x14ac:dyDescent="0.25">
      <c r="A6961" s="3" t="s">
        <v>194</v>
      </c>
      <c r="B6961" s="3">
        <f t="shared" si="108"/>
        <v>2025</v>
      </c>
      <c r="C6961" s="3" t="str" cm="1">
        <f t="array" ref="C6961">_xlfn.IFS(LEFT(A6961,1)="1","1+2 kvartal",LEFT(A6961,1)="2","1+2 kvartal",LEFT(A6961,1)="3","3+4 kvartal",LEFT(A6961,1)="4","3+4 kvartal")</f>
        <v>3+4 kvartal</v>
      </c>
      <c r="D6961" s="3" t="s">
        <v>3</v>
      </c>
      <c r="E6961" s="3" t="s">
        <v>62</v>
      </c>
      <c r="F6961" s="4">
        <v>3043</v>
      </c>
      <c r="G6961" s="14">
        <v>26.3</v>
      </c>
    </row>
    <row r="6962" spans="1:7" x14ac:dyDescent="0.25">
      <c r="A6962" s="3" t="s">
        <v>194</v>
      </c>
      <c r="B6962" s="3">
        <f t="shared" si="108"/>
        <v>2025</v>
      </c>
      <c r="C6962" s="3" t="str" cm="1">
        <f t="array" ref="C6962">_xlfn.IFS(LEFT(A6962,1)="1","1+2 kvartal",LEFT(A6962,1)="2","1+2 kvartal",LEFT(A6962,1)="3","3+4 kvartal",LEFT(A6962,1)="4","3+4 kvartal")</f>
        <v>3+4 kvartal</v>
      </c>
      <c r="D6962" s="3" t="s">
        <v>3</v>
      </c>
      <c r="E6962" s="3" t="s">
        <v>63</v>
      </c>
      <c r="F6962" s="4">
        <v>5675</v>
      </c>
      <c r="G6962" s="14">
        <v>25.4</v>
      </c>
    </row>
    <row r="6963" spans="1:7" x14ac:dyDescent="0.25">
      <c r="A6963" s="3" t="s">
        <v>194</v>
      </c>
      <c r="B6963" s="3">
        <f t="shared" si="108"/>
        <v>2025</v>
      </c>
      <c r="C6963" s="3" t="str" cm="1">
        <f t="array" ref="C6963">_xlfn.IFS(LEFT(A6963,1)="1","1+2 kvartal",LEFT(A6963,1)="2","1+2 kvartal",LEFT(A6963,1)="3","3+4 kvartal",LEFT(A6963,1)="4","3+4 kvartal")</f>
        <v>3+4 kvartal</v>
      </c>
      <c r="D6963" s="3" t="s">
        <v>3</v>
      </c>
      <c r="E6963" s="3" t="s">
        <v>64</v>
      </c>
      <c r="F6963" s="4">
        <v>4128</v>
      </c>
      <c r="G6963" s="14">
        <v>22.8</v>
      </c>
    </row>
    <row r="6964" spans="1:7" x14ac:dyDescent="0.25">
      <c r="A6964" s="3" t="s">
        <v>194</v>
      </c>
      <c r="B6964" s="3">
        <f t="shared" si="108"/>
        <v>2025</v>
      </c>
      <c r="C6964" s="3" t="str" cm="1">
        <f t="array" ref="C6964">_xlfn.IFS(LEFT(A6964,1)="1","1+2 kvartal",LEFT(A6964,1)="2","1+2 kvartal",LEFT(A6964,1)="3","3+4 kvartal",LEFT(A6964,1)="4","3+4 kvartal")</f>
        <v>3+4 kvartal</v>
      </c>
      <c r="D6964" s="3" t="s">
        <v>3</v>
      </c>
      <c r="E6964" s="3" t="s">
        <v>65</v>
      </c>
      <c r="F6964" s="4">
        <v>4841</v>
      </c>
      <c r="G6964" s="14">
        <v>24.6</v>
      </c>
    </row>
    <row r="6965" spans="1:7" x14ac:dyDescent="0.25">
      <c r="A6965" s="3" t="s">
        <v>194</v>
      </c>
      <c r="B6965" s="3">
        <f t="shared" si="108"/>
        <v>2025</v>
      </c>
      <c r="C6965" s="3" t="str" cm="1">
        <f t="array" ref="C6965">_xlfn.IFS(LEFT(A6965,1)="1","1+2 kvartal",LEFT(A6965,1)="2","1+2 kvartal",LEFT(A6965,1)="3","3+4 kvartal",LEFT(A6965,1)="4","3+4 kvartal")</f>
        <v>3+4 kvartal</v>
      </c>
      <c r="D6965" s="3" t="s">
        <v>3</v>
      </c>
      <c r="E6965" s="3" t="s">
        <v>66</v>
      </c>
      <c r="F6965" s="4">
        <v>11081</v>
      </c>
      <c r="G6965" s="14">
        <v>20.6</v>
      </c>
    </row>
    <row r="6966" spans="1:7" x14ac:dyDescent="0.25">
      <c r="A6966" s="3" t="s">
        <v>194</v>
      </c>
      <c r="B6966" s="3">
        <f t="shared" si="108"/>
        <v>2025</v>
      </c>
      <c r="C6966" s="3" t="str" cm="1">
        <f t="array" ref="C6966">_xlfn.IFS(LEFT(A6966,1)="1","1+2 kvartal",LEFT(A6966,1)="2","1+2 kvartal",LEFT(A6966,1)="3","3+4 kvartal",LEFT(A6966,1)="4","3+4 kvartal")</f>
        <v>3+4 kvartal</v>
      </c>
      <c r="D6966" s="3" t="s">
        <v>3</v>
      </c>
      <c r="E6966" s="3" t="s">
        <v>67</v>
      </c>
      <c r="F6966" s="4">
        <v>2883</v>
      </c>
      <c r="G6966" s="4">
        <v>20</v>
      </c>
    </row>
    <row r="6967" spans="1:7" x14ac:dyDescent="0.25">
      <c r="A6967" s="3" t="s">
        <v>194</v>
      </c>
      <c r="B6967" s="3">
        <f t="shared" si="108"/>
        <v>2025</v>
      </c>
      <c r="C6967" s="3" t="str" cm="1">
        <f t="array" ref="C6967">_xlfn.IFS(LEFT(A6967,1)="1","1+2 kvartal",LEFT(A6967,1)="2","1+2 kvartal",LEFT(A6967,1)="3","3+4 kvartal",LEFT(A6967,1)="4","3+4 kvartal")</f>
        <v>3+4 kvartal</v>
      </c>
      <c r="D6967" s="3" t="s">
        <v>3</v>
      </c>
      <c r="E6967" s="3" t="s">
        <v>68</v>
      </c>
      <c r="F6967" s="4">
        <v>28531</v>
      </c>
      <c r="G6967" s="14">
        <v>19.899999999999999</v>
      </c>
    </row>
    <row r="6968" spans="1:7" x14ac:dyDescent="0.25">
      <c r="A6968" s="3" t="s">
        <v>194</v>
      </c>
      <c r="B6968" s="3">
        <f t="shared" si="108"/>
        <v>2025</v>
      </c>
      <c r="C6968" s="3" t="str" cm="1">
        <f t="array" ref="C6968">_xlfn.IFS(LEFT(A6968,1)="1","1+2 kvartal",LEFT(A6968,1)="2","1+2 kvartal",LEFT(A6968,1)="3","3+4 kvartal",LEFT(A6968,1)="4","3+4 kvartal")</f>
        <v>3+4 kvartal</v>
      </c>
      <c r="D6968" s="3" t="s">
        <v>3</v>
      </c>
      <c r="E6968" s="3" t="s">
        <v>69</v>
      </c>
      <c r="F6968" s="4">
        <v>5105</v>
      </c>
      <c r="G6968" s="14">
        <v>27.9</v>
      </c>
    </row>
    <row r="6969" spans="1:7" x14ac:dyDescent="0.25">
      <c r="A6969" s="3" t="s">
        <v>194</v>
      </c>
      <c r="B6969" s="3">
        <f t="shared" si="108"/>
        <v>2025</v>
      </c>
      <c r="C6969" s="3" t="str" cm="1">
        <f t="array" ref="C6969">_xlfn.IFS(LEFT(A6969,1)="1","1+2 kvartal",LEFT(A6969,1)="2","1+2 kvartal",LEFT(A6969,1)="3","3+4 kvartal",LEFT(A6969,1)="4","3+4 kvartal")</f>
        <v>3+4 kvartal</v>
      </c>
      <c r="D6969" s="3" t="s">
        <v>3</v>
      </c>
      <c r="E6969" s="3" t="s">
        <v>70</v>
      </c>
      <c r="F6969" s="4">
        <v>15416</v>
      </c>
      <c r="G6969" s="14">
        <v>24.1</v>
      </c>
    </row>
    <row r="6970" spans="1:7" x14ac:dyDescent="0.25">
      <c r="A6970" s="3" t="s">
        <v>194</v>
      </c>
      <c r="B6970" s="3">
        <f t="shared" si="108"/>
        <v>2025</v>
      </c>
      <c r="C6970" s="3" t="str" cm="1">
        <f t="array" ref="C6970">_xlfn.IFS(LEFT(A6970,1)="1","1+2 kvartal",LEFT(A6970,1)="2","1+2 kvartal",LEFT(A6970,1)="3","3+4 kvartal",LEFT(A6970,1)="4","3+4 kvartal")</f>
        <v>3+4 kvartal</v>
      </c>
      <c r="D6970" s="3" t="s">
        <v>3</v>
      </c>
      <c r="E6970" s="3" t="s">
        <v>71</v>
      </c>
      <c r="F6970" s="4">
        <v>3166</v>
      </c>
      <c r="G6970" s="14">
        <v>16.899999999999999</v>
      </c>
    </row>
    <row r="6971" spans="1:7" x14ac:dyDescent="0.25">
      <c r="A6971" s="3" t="s">
        <v>194</v>
      </c>
      <c r="B6971" s="3">
        <f t="shared" si="108"/>
        <v>2025</v>
      </c>
      <c r="C6971" s="3" t="str" cm="1">
        <f t="array" ref="C6971">_xlfn.IFS(LEFT(A6971,1)="1","1+2 kvartal",LEFT(A6971,1)="2","1+2 kvartal",LEFT(A6971,1)="3","3+4 kvartal",LEFT(A6971,1)="4","3+4 kvartal")</f>
        <v>3+4 kvartal</v>
      </c>
      <c r="D6971" s="3" t="s">
        <v>3</v>
      </c>
      <c r="E6971" s="3" t="s">
        <v>72</v>
      </c>
      <c r="F6971" s="4">
        <v>7064</v>
      </c>
      <c r="G6971" s="14">
        <v>20.8</v>
      </c>
    </row>
    <row r="6972" spans="1:7" x14ac:dyDescent="0.25">
      <c r="A6972" s="3" t="s">
        <v>194</v>
      </c>
      <c r="B6972" s="3">
        <f t="shared" si="108"/>
        <v>2025</v>
      </c>
      <c r="C6972" s="3" t="str" cm="1">
        <f t="array" ref="C6972">_xlfn.IFS(LEFT(A6972,1)="1","1+2 kvartal",LEFT(A6972,1)="2","1+2 kvartal",LEFT(A6972,1)="3","3+4 kvartal",LEFT(A6972,1)="4","3+4 kvartal")</f>
        <v>3+4 kvartal</v>
      </c>
      <c r="D6972" s="3" t="s">
        <v>3</v>
      </c>
      <c r="E6972" s="3" t="s">
        <v>73</v>
      </c>
      <c r="F6972" s="4">
        <v>4407</v>
      </c>
      <c r="G6972" s="14">
        <v>18.399999999999999</v>
      </c>
    </row>
    <row r="6973" spans="1:7" x14ac:dyDescent="0.25">
      <c r="A6973" s="3" t="s">
        <v>194</v>
      </c>
      <c r="B6973" s="3">
        <f t="shared" si="108"/>
        <v>2025</v>
      </c>
      <c r="C6973" s="3" t="str" cm="1">
        <f t="array" ref="C6973">_xlfn.IFS(LEFT(A6973,1)="1","1+2 kvartal",LEFT(A6973,1)="2","1+2 kvartal",LEFT(A6973,1)="3","3+4 kvartal",LEFT(A6973,1)="4","3+4 kvartal")</f>
        <v>3+4 kvartal</v>
      </c>
      <c r="D6973" s="3" t="s">
        <v>3</v>
      </c>
      <c r="E6973" s="3" t="s">
        <v>74</v>
      </c>
      <c r="F6973" s="4">
        <v>8817</v>
      </c>
      <c r="G6973" s="4">
        <v>15</v>
      </c>
    </row>
    <row r="6974" spans="1:7" x14ac:dyDescent="0.25">
      <c r="A6974" s="3" t="s">
        <v>194</v>
      </c>
      <c r="B6974" s="3">
        <f t="shared" si="108"/>
        <v>2025</v>
      </c>
      <c r="C6974" s="3" t="str" cm="1">
        <f t="array" ref="C6974">_xlfn.IFS(LEFT(A6974,1)="1","1+2 kvartal",LEFT(A6974,1)="2","1+2 kvartal",LEFT(A6974,1)="3","3+4 kvartal",LEFT(A6974,1)="4","3+4 kvartal")</f>
        <v>3+4 kvartal</v>
      </c>
      <c r="D6974" s="3" t="s">
        <v>3</v>
      </c>
      <c r="E6974" s="3" t="s">
        <v>75</v>
      </c>
      <c r="F6974" s="4">
        <v>3579</v>
      </c>
      <c r="G6974" s="14">
        <v>10.5</v>
      </c>
    </row>
    <row r="6975" spans="1:7" x14ac:dyDescent="0.25">
      <c r="A6975" s="3" t="s">
        <v>194</v>
      </c>
      <c r="B6975" s="3">
        <f t="shared" si="108"/>
        <v>2025</v>
      </c>
      <c r="C6975" s="3" t="str" cm="1">
        <f t="array" ref="C6975">_xlfn.IFS(LEFT(A6975,1)="1","1+2 kvartal",LEFT(A6975,1)="2","1+2 kvartal",LEFT(A6975,1)="3","3+4 kvartal",LEFT(A6975,1)="4","3+4 kvartal")</f>
        <v>3+4 kvartal</v>
      </c>
      <c r="D6975" s="3" t="s">
        <v>3</v>
      </c>
      <c r="E6975" s="3" t="s">
        <v>76</v>
      </c>
      <c r="F6975" s="4">
        <v>4604</v>
      </c>
      <c r="G6975" s="14">
        <v>15.7</v>
      </c>
    </row>
    <row r="6976" spans="1:7" x14ac:dyDescent="0.25">
      <c r="A6976" s="3" t="s">
        <v>194</v>
      </c>
      <c r="B6976" s="3">
        <f t="shared" si="108"/>
        <v>2025</v>
      </c>
      <c r="C6976" s="3" t="str" cm="1">
        <f t="array" ref="C6976">_xlfn.IFS(LEFT(A6976,1)="1","1+2 kvartal",LEFT(A6976,1)="2","1+2 kvartal",LEFT(A6976,1)="3","3+4 kvartal",LEFT(A6976,1)="4","3+4 kvartal")</f>
        <v>3+4 kvartal</v>
      </c>
      <c r="D6976" s="3" t="s">
        <v>3</v>
      </c>
      <c r="E6976" s="3" t="s">
        <v>77</v>
      </c>
      <c r="F6976" s="4">
        <v>492</v>
      </c>
      <c r="G6976" s="14">
        <v>25.1</v>
      </c>
    </row>
    <row r="6977" spans="1:7" x14ac:dyDescent="0.25">
      <c r="A6977" s="3" t="s">
        <v>194</v>
      </c>
      <c r="B6977" s="3">
        <f t="shared" si="108"/>
        <v>2025</v>
      </c>
      <c r="C6977" s="3" t="str" cm="1">
        <f t="array" ref="C6977">_xlfn.IFS(LEFT(A6977,1)="1","1+2 kvartal",LEFT(A6977,1)="2","1+2 kvartal",LEFT(A6977,1)="3","3+4 kvartal",LEFT(A6977,1)="4","3+4 kvartal")</f>
        <v>3+4 kvartal</v>
      </c>
      <c r="D6977" s="3" t="s">
        <v>3</v>
      </c>
      <c r="E6977" s="3" t="s">
        <v>78</v>
      </c>
      <c r="F6977" s="4">
        <v>12016</v>
      </c>
      <c r="G6977" s="14">
        <v>18.899999999999999</v>
      </c>
    </row>
    <row r="6978" spans="1:7" x14ac:dyDescent="0.25">
      <c r="A6978" s="3" t="s">
        <v>194</v>
      </c>
      <c r="B6978" s="3">
        <f t="shared" si="108"/>
        <v>2025</v>
      </c>
      <c r="C6978" s="3" t="str" cm="1">
        <f t="array" ref="C6978">_xlfn.IFS(LEFT(A6978,1)="1","1+2 kvartal",LEFT(A6978,1)="2","1+2 kvartal",LEFT(A6978,1)="3","3+4 kvartal",LEFT(A6978,1)="4","3+4 kvartal")</f>
        <v>3+4 kvartal</v>
      </c>
      <c r="D6978" s="3" t="s">
        <v>3</v>
      </c>
      <c r="E6978" s="3" t="s">
        <v>79</v>
      </c>
      <c r="F6978" s="4">
        <v>6572</v>
      </c>
      <c r="G6978" s="14">
        <v>16.5</v>
      </c>
    </row>
    <row r="6979" spans="1:7" x14ac:dyDescent="0.25">
      <c r="A6979" s="3" t="s">
        <v>194</v>
      </c>
      <c r="B6979" s="3">
        <f t="shared" si="108"/>
        <v>2025</v>
      </c>
      <c r="C6979" s="3" t="str" cm="1">
        <f t="array" ref="C6979">_xlfn.IFS(LEFT(A6979,1)="1","1+2 kvartal",LEFT(A6979,1)="2","1+2 kvartal",LEFT(A6979,1)="3","3+4 kvartal",LEFT(A6979,1)="4","3+4 kvartal")</f>
        <v>3+4 kvartal</v>
      </c>
      <c r="D6979" s="3" t="s">
        <v>3</v>
      </c>
      <c r="E6979" s="3" t="s">
        <v>80</v>
      </c>
      <c r="F6979" s="4">
        <v>6376</v>
      </c>
      <c r="G6979" s="14">
        <v>23.6</v>
      </c>
    </row>
    <row r="6980" spans="1:7" x14ac:dyDescent="0.25">
      <c r="A6980" s="3" t="s">
        <v>194</v>
      </c>
      <c r="B6980" s="3">
        <f t="shared" ref="B6980:B7043" si="109">VALUE(RIGHT(A6980,4))</f>
        <v>2025</v>
      </c>
      <c r="C6980" s="3" t="str" cm="1">
        <f t="array" ref="C6980">_xlfn.IFS(LEFT(A6980,1)="1","1+2 kvartal",LEFT(A6980,1)="2","1+2 kvartal",LEFT(A6980,1)="3","3+4 kvartal",LEFT(A6980,1)="4","3+4 kvartal")</f>
        <v>3+4 kvartal</v>
      </c>
      <c r="D6980" s="3" t="s">
        <v>3</v>
      </c>
      <c r="E6980" s="3" t="s">
        <v>81</v>
      </c>
      <c r="F6980" s="4">
        <v>11674</v>
      </c>
      <c r="G6980" s="14">
        <v>22.8</v>
      </c>
    </row>
    <row r="6981" spans="1:7" x14ac:dyDescent="0.25">
      <c r="A6981" s="3" t="s">
        <v>194</v>
      </c>
      <c r="B6981" s="3">
        <f t="shared" si="109"/>
        <v>2025</v>
      </c>
      <c r="C6981" s="3" t="str" cm="1">
        <f t="array" ref="C6981">_xlfn.IFS(LEFT(A6981,1)="1","1+2 kvartal",LEFT(A6981,1)="2","1+2 kvartal",LEFT(A6981,1)="3","3+4 kvartal",LEFT(A6981,1)="4","3+4 kvartal")</f>
        <v>3+4 kvartal</v>
      </c>
      <c r="D6981" s="3" t="s">
        <v>3</v>
      </c>
      <c r="E6981" s="3" t="s">
        <v>82</v>
      </c>
      <c r="F6981" s="4">
        <v>1957</v>
      </c>
      <c r="G6981" s="14">
        <v>12.9</v>
      </c>
    </row>
    <row r="6982" spans="1:7" x14ac:dyDescent="0.25">
      <c r="A6982" s="3" t="s">
        <v>194</v>
      </c>
      <c r="B6982" s="3">
        <f t="shared" si="109"/>
        <v>2025</v>
      </c>
      <c r="C6982" s="3" t="str" cm="1">
        <f t="array" ref="C6982">_xlfn.IFS(LEFT(A6982,1)="1","1+2 kvartal",LEFT(A6982,1)="2","1+2 kvartal",LEFT(A6982,1)="3","3+4 kvartal",LEFT(A6982,1)="4","3+4 kvartal")</f>
        <v>3+4 kvartal</v>
      </c>
      <c r="D6982" s="3" t="s">
        <v>3</v>
      </c>
      <c r="E6982" s="3" t="s">
        <v>83</v>
      </c>
      <c r="F6982" s="4">
        <v>4045</v>
      </c>
      <c r="G6982" s="14">
        <v>21.2</v>
      </c>
    </row>
    <row r="6983" spans="1:7" x14ac:dyDescent="0.25">
      <c r="A6983" s="3" t="s">
        <v>194</v>
      </c>
      <c r="B6983" s="3">
        <f t="shared" si="109"/>
        <v>2025</v>
      </c>
      <c r="C6983" s="3" t="str" cm="1">
        <f t="array" ref="C6983">_xlfn.IFS(LEFT(A6983,1)="1","1+2 kvartal",LEFT(A6983,1)="2","1+2 kvartal",LEFT(A6983,1)="3","3+4 kvartal",LEFT(A6983,1)="4","3+4 kvartal")</f>
        <v>3+4 kvartal</v>
      </c>
      <c r="D6983" s="3" t="s">
        <v>3</v>
      </c>
      <c r="E6983" s="3" t="s">
        <v>84</v>
      </c>
      <c r="F6983" s="4">
        <v>2886</v>
      </c>
      <c r="G6983" s="14">
        <v>20.2</v>
      </c>
    </row>
    <row r="6984" spans="1:7" x14ac:dyDescent="0.25">
      <c r="A6984" s="3" t="s">
        <v>194</v>
      </c>
      <c r="B6984" s="3">
        <f t="shared" si="109"/>
        <v>2025</v>
      </c>
      <c r="C6984" s="3" t="str" cm="1">
        <f t="array" ref="C6984">_xlfn.IFS(LEFT(A6984,1)="1","1+2 kvartal",LEFT(A6984,1)="2","1+2 kvartal",LEFT(A6984,1)="3","3+4 kvartal",LEFT(A6984,1)="4","3+4 kvartal")</f>
        <v>3+4 kvartal</v>
      </c>
      <c r="D6984" s="3" t="s">
        <v>3</v>
      </c>
      <c r="E6984" s="3" t="s">
        <v>85</v>
      </c>
      <c r="F6984" s="4">
        <v>2791</v>
      </c>
      <c r="G6984" s="14">
        <v>23.3</v>
      </c>
    </row>
    <row r="6985" spans="1:7" x14ac:dyDescent="0.25">
      <c r="A6985" s="3" t="s">
        <v>194</v>
      </c>
      <c r="B6985" s="3">
        <f t="shared" si="109"/>
        <v>2025</v>
      </c>
      <c r="C6985" s="3" t="str" cm="1">
        <f t="array" ref="C6985">_xlfn.IFS(LEFT(A6985,1)="1","1+2 kvartal",LEFT(A6985,1)="2","1+2 kvartal",LEFT(A6985,1)="3","3+4 kvartal",LEFT(A6985,1)="4","3+4 kvartal")</f>
        <v>3+4 kvartal</v>
      </c>
      <c r="D6985" s="3" t="s">
        <v>3</v>
      </c>
      <c r="E6985" s="3" t="s">
        <v>86</v>
      </c>
      <c r="F6985" s="4">
        <v>8233</v>
      </c>
      <c r="G6985" s="14">
        <v>22.8</v>
      </c>
    </row>
    <row r="6986" spans="1:7" x14ac:dyDescent="0.25">
      <c r="A6986" s="3" t="s">
        <v>194</v>
      </c>
      <c r="B6986" s="3">
        <f t="shared" si="109"/>
        <v>2025</v>
      </c>
      <c r="C6986" s="3" t="str" cm="1">
        <f t="array" ref="C6986">_xlfn.IFS(LEFT(A6986,1)="1","1+2 kvartal",LEFT(A6986,1)="2","1+2 kvartal",LEFT(A6986,1)="3","3+4 kvartal",LEFT(A6986,1)="4","3+4 kvartal")</f>
        <v>3+4 kvartal</v>
      </c>
      <c r="D6986" s="3" t="s">
        <v>3</v>
      </c>
      <c r="E6986" s="3" t="s">
        <v>87</v>
      </c>
      <c r="F6986" s="4">
        <v>5582</v>
      </c>
      <c r="G6986" s="14">
        <v>21.6</v>
      </c>
    </row>
    <row r="6987" spans="1:7" x14ac:dyDescent="0.25">
      <c r="A6987" s="3" t="s">
        <v>194</v>
      </c>
      <c r="B6987" s="3">
        <f t="shared" si="109"/>
        <v>2025</v>
      </c>
      <c r="C6987" s="3" t="str" cm="1">
        <f t="array" ref="C6987">_xlfn.IFS(LEFT(A6987,1)="1","1+2 kvartal",LEFT(A6987,1)="2","1+2 kvartal",LEFT(A6987,1)="3","3+4 kvartal",LEFT(A6987,1)="4","3+4 kvartal")</f>
        <v>3+4 kvartal</v>
      </c>
      <c r="D6987" s="3" t="s">
        <v>3</v>
      </c>
      <c r="E6987" s="3" t="s">
        <v>88</v>
      </c>
      <c r="F6987" s="4">
        <v>10144</v>
      </c>
      <c r="G6987" s="14">
        <v>22.4</v>
      </c>
    </row>
    <row r="6988" spans="1:7" x14ac:dyDescent="0.25">
      <c r="A6988" s="3" t="s">
        <v>194</v>
      </c>
      <c r="B6988" s="3">
        <f t="shared" si="109"/>
        <v>2025</v>
      </c>
      <c r="C6988" s="3" t="str" cm="1">
        <f t="array" ref="C6988">_xlfn.IFS(LEFT(A6988,1)="1","1+2 kvartal",LEFT(A6988,1)="2","1+2 kvartal",LEFT(A6988,1)="3","3+4 kvartal",LEFT(A6988,1)="4","3+4 kvartal")</f>
        <v>3+4 kvartal</v>
      </c>
      <c r="D6988" s="3" t="s">
        <v>3</v>
      </c>
      <c r="E6988" s="3" t="s">
        <v>89</v>
      </c>
      <c r="F6988" s="4">
        <v>5791</v>
      </c>
      <c r="G6988" s="14">
        <v>22.6</v>
      </c>
    </row>
    <row r="6989" spans="1:7" x14ac:dyDescent="0.25">
      <c r="A6989" s="3" t="s">
        <v>194</v>
      </c>
      <c r="B6989" s="3">
        <f t="shared" si="109"/>
        <v>2025</v>
      </c>
      <c r="C6989" s="3" t="str" cm="1">
        <f t="array" ref="C6989">_xlfn.IFS(LEFT(A6989,1)="1","1+2 kvartal",LEFT(A6989,1)="2","1+2 kvartal",LEFT(A6989,1)="3","3+4 kvartal",LEFT(A6989,1)="4","3+4 kvartal")</f>
        <v>3+4 kvartal</v>
      </c>
      <c r="D6989" s="3" t="s">
        <v>3</v>
      </c>
      <c r="E6989" s="3" t="s">
        <v>90</v>
      </c>
      <c r="F6989" s="4">
        <v>5055</v>
      </c>
      <c r="G6989" s="14">
        <v>23.3</v>
      </c>
    </row>
    <row r="6990" spans="1:7" x14ac:dyDescent="0.25">
      <c r="A6990" s="3" t="s">
        <v>194</v>
      </c>
      <c r="B6990" s="3">
        <f t="shared" si="109"/>
        <v>2025</v>
      </c>
      <c r="C6990" s="3" t="str" cm="1">
        <f t="array" ref="C6990">_xlfn.IFS(LEFT(A6990,1)="1","1+2 kvartal",LEFT(A6990,1)="2","1+2 kvartal",LEFT(A6990,1)="3","3+4 kvartal",LEFT(A6990,1)="4","3+4 kvartal")</f>
        <v>3+4 kvartal</v>
      </c>
      <c r="D6990" s="3" t="s">
        <v>3</v>
      </c>
      <c r="E6990" s="3" t="s">
        <v>91</v>
      </c>
      <c r="F6990" s="4">
        <v>4622</v>
      </c>
      <c r="G6990" s="14">
        <v>16.5</v>
      </c>
    </row>
    <row r="6991" spans="1:7" x14ac:dyDescent="0.25">
      <c r="A6991" s="3" t="s">
        <v>194</v>
      </c>
      <c r="B6991" s="3">
        <f t="shared" si="109"/>
        <v>2025</v>
      </c>
      <c r="C6991" s="3" t="str" cm="1">
        <f t="array" ref="C6991">_xlfn.IFS(LEFT(A6991,1)="1","1+2 kvartal",LEFT(A6991,1)="2","1+2 kvartal",LEFT(A6991,1)="3","3+4 kvartal",LEFT(A6991,1)="4","3+4 kvartal")</f>
        <v>3+4 kvartal</v>
      </c>
      <c r="D6991" s="3" t="s">
        <v>3</v>
      </c>
      <c r="E6991" s="3" t="s">
        <v>92</v>
      </c>
      <c r="F6991" s="4">
        <v>1366</v>
      </c>
      <c r="G6991" s="14">
        <v>11.8</v>
      </c>
    </row>
    <row r="6992" spans="1:7" x14ac:dyDescent="0.25">
      <c r="A6992" s="3" t="s">
        <v>194</v>
      </c>
      <c r="B6992" s="3">
        <f t="shared" si="109"/>
        <v>2025</v>
      </c>
      <c r="C6992" s="3" t="str" cm="1">
        <f t="array" ref="C6992">_xlfn.IFS(LEFT(A6992,1)="1","1+2 kvartal",LEFT(A6992,1)="2","1+2 kvartal",LEFT(A6992,1)="3","3+4 kvartal",LEFT(A6992,1)="4","3+4 kvartal")</f>
        <v>3+4 kvartal</v>
      </c>
      <c r="D6992" s="3" t="s">
        <v>3</v>
      </c>
      <c r="E6992" s="3" t="s">
        <v>93</v>
      </c>
      <c r="F6992" s="4">
        <v>6355</v>
      </c>
      <c r="G6992" s="14">
        <v>21.2</v>
      </c>
    </row>
    <row r="6993" spans="1:7" x14ac:dyDescent="0.25">
      <c r="A6993" s="3" t="s">
        <v>194</v>
      </c>
      <c r="B6993" s="3">
        <f t="shared" si="109"/>
        <v>2025</v>
      </c>
      <c r="C6993" s="3" t="str" cm="1">
        <f t="array" ref="C6993">_xlfn.IFS(LEFT(A6993,1)="1","1+2 kvartal",LEFT(A6993,1)="2","1+2 kvartal",LEFT(A6993,1)="3","3+4 kvartal",LEFT(A6993,1)="4","3+4 kvartal")</f>
        <v>3+4 kvartal</v>
      </c>
      <c r="D6993" s="3" t="s">
        <v>3</v>
      </c>
      <c r="E6993" s="3" t="s">
        <v>94</v>
      </c>
      <c r="F6993" s="4">
        <v>5455</v>
      </c>
      <c r="G6993" s="14">
        <v>20.5</v>
      </c>
    </row>
    <row r="6994" spans="1:7" x14ac:dyDescent="0.25">
      <c r="A6994" s="3" t="s">
        <v>194</v>
      </c>
      <c r="B6994" s="3">
        <f t="shared" si="109"/>
        <v>2025</v>
      </c>
      <c r="C6994" s="3" t="str" cm="1">
        <f t="array" ref="C6994">_xlfn.IFS(LEFT(A6994,1)="1","1+2 kvartal",LEFT(A6994,1)="2","1+2 kvartal",LEFT(A6994,1)="3","3+4 kvartal",LEFT(A6994,1)="4","3+4 kvartal")</f>
        <v>3+4 kvartal</v>
      </c>
      <c r="D6994" s="3" t="s">
        <v>3</v>
      </c>
      <c r="E6994" s="3" t="s">
        <v>95</v>
      </c>
      <c r="F6994" s="4">
        <v>14449</v>
      </c>
      <c r="G6994" s="14">
        <v>18.5</v>
      </c>
    </row>
    <row r="6995" spans="1:7" x14ac:dyDescent="0.25">
      <c r="A6995" s="3" t="s">
        <v>194</v>
      </c>
      <c r="B6995" s="3">
        <f t="shared" si="109"/>
        <v>2025</v>
      </c>
      <c r="C6995" s="3" t="str" cm="1">
        <f t="array" ref="C6995">_xlfn.IFS(LEFT(A6995,1)="1","1+2 kvartal",LEFT(A6995,1)="2","1+2 kvartal",LEFT(A6995,1)="3","3+4 kvartal",LEFT(A6995,1)="4","3+4 kvartal")</f>
        <v>3+4 kvartal</v>
      </c>
      <c r="D6995" s="3" t="s">
        <v>3</v>
      </c>
      <c r="E6995" s="3" t="s">
        <v>96</v>
      </c>
      <c r="F6995" s="4">
        <v>5142</v>
      </c>
      <c r="G6995" s="14">
        <v>23.7</v>
      </c>
    </row>
    <row r="6996" spans="1:7" x14ac:dyDescent="0.25">
      <c r="A6996" s="3" t="s">
        <v>194</v>
      </c>
      <c r="B6996" s="3">
        <f t="shared" si="109"/>
        <v>2025</v>
      </c>
      <c r="C6996" s="3" t="str" cm="1">
        <f t="array" ref="C6996">_xlfn.IFS(LEFT(A6996,1)="1","1+2 kvartal",LEFT(A6996,1)="2","1+2 kvartal",LEFT(A6996,1)="3","3+4 kvartal",LEFT(A6996,1)="4","3+4 kvartal")</f>
        <v>3+4 kvartal</v>
      </c>
      <c r="D6996" s="3" t="s">
        <v>3</v>
      </c>
      <c r="E6996" s="3" t="s">
        <v>97</v>
      </c>
      <c r="F6996" s="4">
        <v>12820</v>
      </c>
      <c r="G6996" s="14">
        <v>20.9</v>
      </c>
    </row>
    <row r="6997" spans="1:7" x14ac:dyDescent="0.25">
      <c r="A6997" s="3" t="s">
        <v>194</v>
      </c>
      <c r="B6997" s="3">
        <f t="shared" si="109"/>
        <v>2025</v>
      </c>
      <c r="C6997" s="3" t="str" cm="1">
        <f t="array" ref="C6997">_xlfn.IFS(LEFT(A6997,1)="1","1+2 kvartal",LEFT(A6997,1)="2","1+2 kvartal",LEFT(A6997,1)="3","3+4 kvartal",LEFT(A6997,1)="4","3+4 kvartal")</f>
        <v>3+4 kvartal</v>
      </c>
      <c r="D6997" s="3" t="s">
        <v>3</v>
      </c>
      <c r="E6997" s="3" t="s">
        <v>98</v>
      </c>
      <c r="F6997" s="4">
        <v>6420</v>
      </c>
      <c r="G6997" s="14">
        <v>23.8</v>
      </c>
    </row>
    <row r="6998" spans="1:7" x14ac:dyDescent="0.25">
      <c r="A6998" s="3" t="s">
        <v>194</v>
      </c>
      <c r="B6998" s="3">
        <f t="shared" si="109"/>
        <v>2025</v>
      </c>
      <c r="C6998" s="3" t="str" cm="1">
        <f t="array" ref="C6998">_xlfn.IFS(LEFT(A6998,1)="1","1+2 kvartal",LEFT(A6998,1)="2","1+2 kvartal",LEFT(A6998,1)="3","3+4 kvartal",LEFT(A6998,1)="4","3+4 kvartal")</f>
        <v>3+4 kvartal</v>
      </c>
      <c r="D6998" s="3" t="s">
        <v>3</v>
      </c>
      <c r="E6998" s="3" t="s">
        <v>99</v>
      </c>
      <c r="F6998" s="4">
        <v>661</v>
      </c>
      <c r="G6998" s="14">
        <v>20.9</v>
      </c>
    </row>
    <row r="6999" spans="1:7" x14ac:dyDescent="0.25">
      <c r="A6999" s="3" t="s">
        <v>194</v>
      </c>
      <c r="B6999" s="3">
        <f t="shared" si="109"/>
        <v>2025</v>
      </c>
      <c r="C6999" s="3" t="str" cm="1">
        <f t="array" ref="C6999">_xlfn.IFS(LEFT(A6999,1)="1","1+2 kvartal",LEFT(A6999,1)="2","1+2 kvartal",LEFT(A6999,1)="3","3+4 kvartal",LEFT(A6999,1)="4","3+4 kvartal")</f>
        <v>3+4 kvartal</v>
      </c>
      <c r="D6999" s="3" t="s">
        <v>3</v>
      </c>
      <c r="E6999" s="3" t="s">
        <v>100</v>
      </c>
      <c r="F6999" s="4">
        <v>7691</v>
      </c>
      <c r="G6999" s="14">
        <v>21.6</v>
      </c>
    </row>
    <row r="7000" spans="1:7" x14ac:dyDescent="0.25">
      <c r="A7000" s="3" t="s">
        <v>194</v>
      </c>
      <c r="B7000" s="3">
        <f t="shared" si="109"/>
        <v>2025</v>
      </c>
      <c r="C7000" s="3" t="str" cm="1">
        <f t="array" ref="C7000">_xlfn.IFS(LEFT(A7000,1)="1","1+2 kvartal",LEFT(A7000,1)="2","1+2 kvartal",LEFT(A7000,1)="3","3+4 kvartal",LEFT(A7000,1)="4","3+4 kvartal")</f>
        <v>3+4 kvartal</v>
      </c>
      <c r="D7000" s="3" t="s">
        <v>3</v>
      </c>
      <c r="E7000" s="3" t="s">
        <v>101</v>
      </c>
      <c r="F7000" s="4">
        <v>27657</v>
      </c>
      <c r="G7000" s="14">
        <v>18.2</v>
      </c>
    </row>
    <row r="7001" spans="1:7" x14ac:dyDescent="0.25">
      <c r="A7001" s="3" t="s">
        <v>194</v>
      </c>
      <c r="B7001" s="3">
        <f t="shared" si="109"/>
        <v>2025</v>
      </c>
      <c r="C7001" s="3" t="str" cm="1">
        <f t="array" ref="C7001">_xlfn.IFS(LEFT(A7001,1)="1","1+2 kvartal",LEFT(A7001,1)="2","1+2 kvartal",LEFT(A7001,1)="3","3+4 kvartal",LEFT(A7001,1)="4","3+4 kvartal")</f>
        <v>3+4 kvartal</v>
      </c>
      <c r="D7001" s="3" t="s">
        <v>3</v>
      </c>
      <c r="E7001" s="3" t="s">
        <v>102</v>
      </c>
      <c r="F7001" s="4">
        <v>44693</v>
      </c>
      <c r="G7001" s="14">
        <v>16.899999999999999</v>
      </c>
    </row>
    <row r="7002" spans="1:7" x14ac:dyDescent="0.25">
      <c r="A7002" s="3" t="s">
        <v>194</v>
      </c>
      <c r="B7002" s="3">
        <f t="shared" si="109"/>
        <v>2025</v>
      </c>
      <c r="C7002" s="3" t="str" cm="1">
        <f t="array" ref="C7002">_xlfn.IFS(LEFT(A7002,1)="1","1+2 kvartal",LEFT(A7002,1)="2","1+2 kvartal",LEFT(A7002,1)="3","3+4 kvartal",LEFT(A7002,1)="4","3+4 kvartal")</f>
        <v>3+4 kvartal</v>
      </c>
      <c r="D7002" s="3" t="s">
        <v>3</v>
      </c>
      <c r="E7002" s="3" t="s">
        <v>103</v>
      </c>
      <c r="F7002" s="4">
        <v>5829</v>
      </c>
      <c r="G7002" s="5"/>
    </row>
    <row r="7003" spans="1:7" x14ac:dyDescent="0.25">
      <c r="A7003" s="3" t="s">
        <v>194</v>
      </c>
      <c r="B7003" s="3">
        <f t="shared" si="109"/>
        <v>2025</v>
      </c>
      <c r="C7003" s="3" t="str" cm="1">
        <f t="array" ref="C7003">_xlfn.IFS(LEFT(A7003,1)="1","1+2 kvartal",LEFT(A7003,1)="2","1+2 kvartal",LEFT(A7003,1)="3","3+4 kvartal",LEFT(A7003,1)="4","3+4 kvartal")</f>
        <v>3+4 kvartal</v>
      </c>
      <c r="D7003" s="3" t="s">
        <v>104</v>
      </c>
      <c r="E7003" s="3" t="s">
        <v>4</v>
      </c>
      <c r="F7003" s="4">
        <v>257390</v>
      </c>
      <c r="G7003" s="14">
        <v>6.6</v>
      </c>
    </row>
    <row r="7004" spans="1:7" x14ac:dyDescent="0.25">
      <c r="A7004" s="3" t="s">
        <v>194</v>
      </c>
      <c r="B7004" s="3">
        <f t="shared" si="109"/>
        <v>2025</v>
      </c>
      <c r="C7004" s="3" t="str" cm="1">
        <f t="array" ref="C7004">_xlfn.IFS(LEFT(A7004,1)="1","1+2 kvartal",LEFT(A7004,1)="2","1+2 kvartal",LEFT(A7004,1)="3","3+4 kvartal",LEFT(A7004,1)="4","3+4 kvartal")</f>
        <v>3+4 kvartal</v>
      </c>
      <c r="D7004" s="3" t="s">
        <v>104</v>
      </c>
      <c r="E7004" s="3" t="s">
        <v>5</v>
      </c>
      <c r="F7004" s="4">
        <v>1460</v>
      </c>
      <c r="G7004" s="4">
        <v>8</v>
      </c>
    </row>
    <row r="7005" spans="1:7" x14ac:dyDescent="0.25">
      <c r="A7005" s="3" t="s">
        <v>194</v>
      </c>
      <c r="B7005" s="3">
        <f t="shared" si="109"/>
        <v>2025</v>
      </c>
      <c r="C7005" s="3" t="str" cm="1">
        <f t="array" ref="C7005">_xlfn.IFS(LEFT(A7005,1)="1","1+2 kvartal",LEFT(A7005,1)="2","1+2 kvartal",LEFT(A7005,1)="3","3+4 kvartal",LEFT(A7005,1)="4","3+4 kvartal")</f>
        <v>3+4 kvartal</v>
      </c>
      <c r="D7005" s="3" t="s">
        <v>104</v>
      </c>
      <c r="E7005" s="3" t="s">
        <v>6</v>
      </c>
      <c r="F7005" s="4">
        <v>459</v>
      </c>
      <c r="G7005" s="14">
        <v>2.9</v>
      </c>
    </row>
    <row r="7006" spans="1:7" x14ac:dyDescent="0.25">
      <c r="A7006" s="3" t="s">
        <v>194</v>
      </c>
      <c r="B7006" s="3">
        <f t="shared" si="109"/>
        <v>2025</v>
      </c>
      <c r="C7006" s="3" t="str" cm="1">
        <f t="array" ref="C7006">_xlfn.IFS(LEFT(A7006,1)="1","1+2 kvartal",LEFT(A7006,1)="2","1+2 kvartal",LEFT(A7006,1)="3","3+4 kvartal",LEFT(A7006,1)="4","3+4 kvartal")</f>
        <v>3+4 kvartal</v>
      </c>
      <c r="D7006" s="3" t="s">
        <v>104</v>
      </c>
      <c r="E7006" s="3" t="s">
        <v>7</v>
      </c>
      <c r="F7006" s="4">
        <v>2189</v>
      </c>
      <c r="G7006" s="14">
        <v>8.8000000000000007</v>
      </c>
    </row>
    <row r="7007" spans="1:7" x14ac:dyDescent="0.25">
      <c r="A7007" s="3" t="s">
        <v>194</v>
      </c>
      <c r="B7007" s="3">
        <f t="shared" si="109"/>
        <v>2025</v>
      </c>
      <c r="C7007" s="3" t="str" cm="1">
        <f t="array" ref="C7007">_xlfn.IFS(LEFT(A7007,1)="1","1+2 kvartal",LEFT(A7007,1)="2","1+2 kvartal",LEFT(A7007,1)="3","3+4 kvartal",LEFT(A7007,1)="4","3+4 kvartal")</f>
        <v>3+4 kvartal</v>
      </c>
      <c r="D7007" s="3" t="s">
        <v>104</v>
      </c>
      <c r="E7007" s="3" t="s">
        <v>8</v>
      </c>
      <c r="F7007" s="4">
        <v>2355</v>
      </c>
      <c r="G7007" s="14">
        <v>6.9</v>
      </c>
    </row>
    <row r="7008" spans="1:7" x14ac:dyDescent="0.25">
      <c r="A7008" s="3" t="s">
        <v>194</v>
      </c>
      <c r="B7008" s="3">
        <f t="shared" si="109"/>
        <v>2025</v>
      </c>
      <c r="C7008" s="3" t="str" cm="1">
        <f t="array" ref="C7008">_xlfn.IFS(LEFT(A7008,1)="1","1+2 kvartal",LEFT(A7008,1)="2","1+2 kvartal",LEFT(A7008,1)="3","3+4 kvartal",LEFT(A7008,1)="4","3+4 kvartal")</f>
        <v>3+4 kvartal</v>
      </c>
      <c r="D7008" s="3" t="s">
        <v>104</v>
      </c>
      <c r="E7008" s="3" t="s">
        <v>9</v>
      </c>
      <c r="F7008" s="4">
        <v>1413</v>
      </c>
      <c r="G7008" s="14">
        <v>8.3000000000000007</v>
      </c>
    </row>
    <row r="7009" spans="1:7" x14ac:dyDescent="0.25">
      <c r="A7009" s="3" t="s">
        <v>194</v>
      </c>
      <c r="B7009" s="3">
        <f t="shared" si="109"/>
        <v>2025</v>
      </c>
      <c r="C7009" s="3" t="str" cm="1">
        <f t="array" ref="C7009">_xlfn.IFS(LEFT(A7009,1)="1","1+2 kvartal",LEFT(A7009,1)="2","1+2 kvartal",LEFT(A7009,1)="3","3+4 kvartal",LEFT(A7009,1)="4","3+4 kvartal")</f>
        <v>3+4 kvartal</v>
      </c>
      <c r="D7009" s="3" t="s">
        <v>104</v>
      </c>
      <c r="E7009" s="3" t="s">
        <v>10</v>
      </c>
      <c r="F7009" s="4">
        <v>2681</v>
      </c>
      <c r="G7009" s="4">
        <v>12</v>
      </c>
    </row>
    <row r="7010" spans="1:7" x14ac:dyDescent="0.25">
      <c r="A7010" s="3" t="s">
        <v>194</v>
      </c>
      <c r="B7010" s="3">
        <f t="shared" si="109"/>
        <v>2025</v>
      </c>
      <c r="C7010" s="3" t="str" cm="1">
        <f t="array" ref="C7010">_xlfn.IFS(LEFT(A7010,1)="1","1+2 kvartal",LEFT(A7010,1)="2","1+2 kvartal",LEFT(A7010,1)="3","3+4 kvartal",LEFT(A7010,1)="4","3+4 kvartal")</f>
        <v>3+4 kvartal</v>
      </c>
      <c r="D7010" s="3" t="s">
        <v>104</v>
      </c>
      <c r="E7010" s="3" t="s">
        <v>11</v>
      </c>
      <c r="F7010" s="4">
        <v>1813</v>
      </c>
      <c r="G7010" s="14">
        <v>6.8</v>
      </c>
    </row>
    <row r="7011" spans="1:7" x14ac:dyDescent="0.25">
      <c r="A7011" s="3" t="s">
        <v>194</v>
      </c>
      <c r="B7011" s="3">
        <f t="shared" si="109"/>
        <v>2025</v>
      </c>
      <c r="C7011" s="3" t="str" cm="1">
        <f t="array" ref="C7011">_xlfn.IFS(LEFT(A7011,1)="1","1+2 kvartal",LEFT(A7011,1)="2","1+2 kvartal",LEFT(A7011,1)="3","3+4 kvartal",LEFT(A7011,1)="4","3+4 kvartal")</f>
        <v>3+4 kvartal</v>
      </c>
      <c r="D7011" s="3" t="s">
        <v>104</v>
      </c>
      <c r="E7011" s="3" t="s">
        <v>12</v>
      </c>
      <c r="F7011" s="4">
        <v>1741</v>
      </c>
      <c r="G7011" s="14">
        <v>7.8</v>
      </c>
    </row>
    <row r="7012" spans="1:7" x14ac:dyDescent="0.25">
      <c r="A7012" s="3" t="s">
        <v>194</v>
      </c>
      <c r="B7012" s="3">
        <f t="shared" si="109"/>
        <v>2025</v>
      </c>
      <c r="C7012" s="3" t="str" cm="1">
        <f t="array" ref="C7012">_xlfn.IFS(LEFT(A7012,1)="1","1+2 kvartal",LEFT(A7012,1)="2","1+2 kvartal",LEFT(A7012,1)="3","3+4 kvartal",LEFT(A7012,1)="4","3+4 kvartal")</f>
        <v>3+4 kvartal</v>
      </c>
      <c r="D7012" s="3" t="s">
        <v>104</v>
      </c>
      <c r="E7012" s="3" t="s">
        <v>13</v>
      </c>
      <c r="F7012" s="4">
        <v>235</v>
      </c>
      <c r="G7012" s="14">
        <v>2.9</v>
      </c>
    </row>
    <row r="7013" spans="1:7" x14ac:dyDescent="0.25">
      <c r="A7013" s="3" t="s">
        <v>194</v>
      </c>
      <c r="B7013" s="3">
        <f t="shared" si="109"/>
        <v>2025</v>
      </c>
      <c r="C7013" s="3" t="str" cm="1">
        <f t="array" ref="C7013">_xlfn.IFS(LEFT(A7013,1)="1","1+2 kvartal",LEFT(A7013,1)="2","1+2 kvartal",LEFT(A7013,1)="3","3+4 kvartal",LEFT(A7013,1)="4","3+4 kvartal")</f>
        <v>3+4 kvartal</v>
      </c>
      <c r="D7013" s="3" t="s">
        <v>104</v>
      </c>
      <c r="E7013" s="3" t="s">
        <v>14</v>
      </c>
      <c r="F7013" s="4">
        <v>975</v>
      </c>
      <c r="G7013" s="14">
        <v>3.4</v>
      </c>
    </row>
    <row r="7014" spans="1:7" x14ac:dyDescent="0.25">
      <c r="A7014" s="3" t="s">
        <v>194</v>
      </c>
      <c r="B7014" s="3">
        <f t="shared" si="109"/>
        <v>2025</v>
      </c>
      <c r="C7014" s="3" t="str" cm="1">
        <f t="array" ref="C7014">_xlfn.IFS(LEFT(A7014,1)="1","1+2 kvartal",LEFT(A7014,1)="2","1+2 kvartal",LEFT(A7014,1)="3","3+4 kvartal",LEFT(A7014,1)="4","3+4 kvartal")</f>
        <v>3+4 kvartal</v>
      </c>
      <c r="D7014" s="3" t="s">
        <v>104</v>
      </c>
      <c r="E7014" s="3" t="s">
        <v>15</v>
      </c>
      <c r="F7014" s="4">
        <v>5805</v>
      </c>
      <c r="G7014" s="4">
        <v>8</v>
      </c>
    </row>
    <row r="7015" spans="1:7" x14ac:dyDescent="0.25">
      <c r="A7015" s="3" t="s">
        <v>194</v>
      </c>
      <c r="B7015" s="3">
        <f t="shared" si="109"/>
        <v>2025</v>
      </c>
      <c r="C7015" s="3" t="str" cm="1">
        <f t="array" ref="C7015">_xlfn.IFS(LEFT(A7015,1)="1","1+2 kvartal",LEFT(A7015,1)="2","1+2 kvartal",LEFT(A7015,1)="3","3+4 kvartal",LEFT(A7015,1)="4","3+4 kvartal")</f>
        <v>3+4 kvartal</v>
      </c>
      <c r="D7015" s="3" t="s">
        <v>104</v>
      </c>
      <c r="E7015" s="3" t="s">
        <v>16</v>
      </c>
      <c r="F7015" s="4">
        <v>97</v>
      </c>
      <c r="G7015" s="4">
        <v>6</v>
      </c>
    </row>
    <row r="7016" spans="1:7" x14ac:dyDescent="0.25">
      <c r="A7016" s="3" t="s">
        <v>194</v>
      </c>
      <c r="B7016" s="3">
        <f t="shared" si="109"/>
        <v>2025</v>
      </c>
      <c r="C7016" s="3" t="str" cm="1">
        <f t="array" ref="C7016">_xlfn.IFS(LEFT(A7016,1)="1","1+2 kvartal",LEFT(A7016,1)="2","1+2 kvartal",LEFT(A7016,1)="3","3+4 kvartal",LEFT(A7016,1)="4","3+4 kvartal")</f>
        <v>3+4 kvartal</v>
      </c>
      <c r="D7016" s="3" t="s">
        <v>104</v>
      </c>
      <c r="E7016" s="3" t="s">
        <v>17</v>
      </c>
      <c r="F7016" s="4">
        <v>1466</v>
      </c>
      <c r="G7016" s="14">
        <v>4.8</v>
      </c>
    </row>
    <row r="7017" spans="1:7" x14ac:dyDescent="0.25">
      <c r="A7017" s="3" t="s">
        <v>194</v>
      </c>
      <c r="B7017" s="3">
        <f t="shared" si="109"/>
        <v>2025</v>
      </c>
      <c r="C7017" s="3" t="str" cm="1">
        <f t="array" ref="C7017">_xlfn.IFS(LEFT(A7017,1)="1","1+2 kvartal",LEFT(A7017,1)="2","1+2 kvartal",LEFT(A7017,1)="3","3+4 kvartal",LEFT(A7017,1)="4","3+4 kvartal")</f>
        <v>3+4 kvartal</v>
      </c>
      <c r="D7017" s="3" t="s">
        <v>104</v>
      </c>
      <c r="E7017" s="3" t="s">
        <v>18</v>
      </c>
      <c r="F7017" s="4">
        <v>1816</v>
      </c>
      <c r="G7017" s="14">
        <v>7.6</v>
      </c>
    </row>
    <row r="7018" spans="1:7" x14ac:dyDescent="0.25">
      <c r="A7018" s="3" t="s">
        <v>194</v>
      </c>
      <c r="B7018" s="3">
        <f t="shared" si="109"/>
        <v>2025</v>
      </c>
      <c r="C7018" s="3" t="str" cm="1">
        <f t="array" ref="C7018">_xlfn.IFS(LEFT(A7018,1)="1","1+2 kvartal",LEFT(A7018,1)="2","1+2 kvartal",LEFT(A7018,1)="3","3+4 kvartal",LEFT(A7018,1)="4","3+4 kvartal")</f>
        <v>3+4 kvartal</v>
      </c>
      <c r="D7018" s="3" t="s">
        <v>104</v>
      </c>
      <c r="E7018" s="3" t="s">
        <v>19</v>
      </c>
      <c r="F7018" s="4">
        <v>1443</v>
      </c>
      <c r="G7018" s="14">
        <v>5.7</v>
      </c>
    </row>
    <row r="7019" spans="1:7" x14ac:dyDescent="0.25">
      <c r="A7019" s="3" t="s">
        <v>194</v>
      </c>
      <c r="B7019" s="3">
        <f t="shared" si="109"/>
        <v>2025</v>
      </c>
      <c r="C7019" s="3" t="str" cm="1">
        <f t="array" ref="C7019">_xlfn.IFS(LEFT(A7019,1)="1","1+2 kvartal",LEFT(A7019,1)="2","1+2 kvartal",LEFT(A7019,1)="3","3+4 kvartal",LEFT(A7019,1)="4","3+4 kvartal")</f>
        <v>3+4 kvartal</v>
      </c>
      <c r="D7019" s="3" t="s">
        <v>104</v>
      </c>
      <c r="E7019" s="3" t="s">
        <v>20</v>
      </c>
      <c r="F7019" s="4">
        <v>2758</v>
      </c>
      <c r="G7019" s="14">
        <v>8.1999999999999993</v>
      </c>
    </row>
    <row r="7020" spans="1:7" x14ac:dyDescent="0.25">
      <c r="A7020" s="3" t="s">
        <v>194</v>
      </c>
      <c r="B7020" s="3">
        <f t="shared" si="109"/>
        <v>2025</v>
      </c>
      <c r="C7020" s="3" t="str" cm="1">
        <f t="array" ref="C7020">_xlfn.IFS(LEFT(A7020,1)="1","1+2 kvartal",LEFT(A7020,1)="2","1+2 kvartal",LEFT(A7020,1)="3","3+4 kvartal",LEFT(A7020,1)="4","3+4 kvartal")</f>
        <v>3+4 kvartal</v>
      </c>
      <c r="D7020" s="3" t="s">
        <v>104</v>
      </c>
      <c r="E7020" s="3" t="s">
        <v>21</v>
      </c>
      <c r="F7020" s="4">
        <v>2764</v>
      </c>
      <c r="G7020" s="14">
        <v>3.8</v>
      </c>
    </row>
    <row r="7021" spans="1:7" x14ac:dyDescent="0.25">
      <c r="A7021" s="3" t="s">
        <v>194</v>
      </c>
      <c r="B7021" s="3">
        <f t="shared" si="109"/>
        <v>2025</v>
      </c>
      <c r="C7021" s="3" t="str" cm="1">
        <f t="array" ref="C7021">_xlfn.IFS(LEFT(A7021,1)="1","1+2 kvartal",LEFT(A7021,1)="2","1+2 kvartal",LEFT(A7021,1)="3","3+4 kvartal",LEFT(A7021,1)="4","3+4 kvartal")</f>
        <v>3+4 kvartal</v>
      </c>
      <c r="D7021" s="3" t="s">
        <v>104</v>
      </c>
      <c r="E7021" s="3" t="s">
        <v>22</v>
      </c>
      <c r="F7021" s="4">
        <v>3204</v>
      </c>
      <c r="G7021" s="14">
        <v>9.3000000000000007</v>
      </c>
    </row>
    <row r="7022" spans="1:7" x14ac:dyDescent="0.25">
      <c r="A7022" s="3" t="s">
        <v>194</v>
      </c>
      <c r="B7022" s="3">
        <f t="shared" si="109"/>
        <v>2025</v>
      </c>
      <c r="C7022" s="3" t="str" cm="1">
        <f t="array" ref="C7022">_xlfn.IFS(LEFT(A7022,1)="1","1+2 kvartal",LEFT(A7022,1)="2","1+2 kvartal",LEFT(A7022,1)="3","3+4 kvartal",LEFT(A7022,1)="4","3+4 kvartal")</f>
        <v>3+4 kvartal</v>
      </c>
      <c r="D7022" s="3" t="s">
        <v>104</v>
      </c>
      <c r="E7022" s="3" t="s">
        <v>23</v>
      </c>
      <c r="F7022" s="4">
        <v>1888</v>
      </c>
      <c r="G7022" s="14">
        <v>6.5</v>
      </c>
    </row>
    <row r="7023" spans="1:7" x14ac:dyDescent="0.25">
      <c r="A7023" s="3" t="s">
        <v>194</v>
      </c>
      <c r="B7023" s="3">
        <f t="shared" si="109"/>
        <v>2025</v>
      </c>
      <c r="C7023" s="3" t="str" cm="1">
        <f t="array" ref="C7023">_xlfn.IFS(LEFT(A7023,1)="1","1+2 kvartal",LEFT(A7023,1)="2","1+2 kvartal",LEFT(A7023,1)="3","3+4 kvartal",LEFT(A7023,1)="4","3+4 kvartal")</f>
        <v>3+4 kvartal</v>
      </c>
      <c r="D7023" s="3" t="s">
        <v>104</v>
      </c>
      <c r="E7023" s="3" t="s">
        <v>24</v>
      </c>
      <c r="F7023" s="4">
        <v>984</v>
      </c>
      <c r="G7023" s="14">
        <v>3.9</v>
      </c>
    </row>
    <row r="7024" spans="1:7" x14ac:dyDescent="0.25">
      <c r="A7024" s="3" t="s">
        <v>194</v>
      </c>
      <c r="B7024" s="3">
        <f t="shared" si="109"/>
        <v>2025</v>
      </c>
      <c r="C7024" s="3" t="str" cm="1">
        <f t="array" ref="C7024">_xlfn.IFS(LEFT(A7024,1)="1","1+2 kvartal",LEFT(A7024,1)="2","1+2 kvartal",LEFT(A7024,1)="3","3+4 kvartal",LEFT(A7024,1)="4","3+4 kvartal")</f>
        <v>3+4 kvartal</v>
      </c>
      <c r="D7024" s="3" t="s">
        <v>104</v>
      </c>
      <c r="E7024" s="3" t="s">
        <v>25</v>
      </c>
      <c r="F7024" s="4">
        <v>2948</v>
      </c>
      <c r="G7024" s="14">
        <v>9.4</v>
      </c>
    </row>
    <row r="7025" spans="1:7" x14ac:dyDescent="0.25">
      <c r="A7025" s="3" t="s">
        <v>194</v>
      </c>
      <c r="B7025" s="3">
        <f t="shared" si="109"/>
        <v>2025</v>
      </c>
      <c r="C7025" s="3" t="str" cm="1">
        <f t="array" ref="C7025">_xlfn.IFS(LEFT(A7025,1)="1","1+2 kvartal",LEFT(A7025,1)="2","1+2 kvartal",LEFT(A7025,1)="3","3+4 kvartal",LEFT(A7025,1)="4","3+4 kvartal")</f>
        <v>3+4 kvartal</v>
      </c>
      <c r="D7025" s="3" t="s">
        <v>104</v>
      </c>
      <c r="E7025" s="3" t="s">
        <v>26</v>
      </c>
      <c r="F7025" s="4">
        <v>1313</v>
      </c>
      <c r="G7025" s="14">
        <v>2.8</v>
      </c>
    </row>
    <row r="7026" spans="1:7" x14ac:dyDescent="0.25">
      <c r="A7026" s="3" t="s">
        <v>194</v>
      </c>
      <c r="B7026" s="3">
        <f t="shared" si="109"/>
        <v>2025</v>
      </c>
      <c r="C7026" s="3" t="str" cm="1">
        <f t="array" ref="C7026">_xlfn.IFS(LEFT(A7026,1)="1","1+2 kvartal",LEFT(A7026,1)="2","1+2 kvartal",LEFT(A7026,1)="3","3+4 kvartal",LEFT(A7026,1)="4","3+4 kvartal")</f>
        <v>3+4 kvartal</v>
      </c>
      <c r="D7026" s="3" t="s">
        <v>104</v>
      </c>
      <c r="E7026" s="3" t="s">
        <v>27</v>
      </c>
      <c r="F7026" s="4">
        <v>2375</v>
      </c>
      <c r="G7026" s="14">
        <v>5.0999999999999996</v>
      </c>
    </row>
    <row r="7027" spans="1:7" x14ac:dyDescent="0.25">
      <c r="A7027" s="3" t="s">
        <v>194</v>
      </c>
      <c r="B7027" s="3">
        <f t="shared" si="109"/>
        <v>2025</v>
      </c>
      <c r="C7027" s="3" t="str" cm="1">
        <f t="array" ref="C7027">_xlfn.IFS(LEFT(A7027,1)="1","1+2 kvartal",LEFT(A7027,1)="2","1+2 kvartal",LEFT(A7027,1)="3","3+4 kvartal",LEFT(A7027,1)="4","3+4 kvartal")</f>
        <v>3+4 kvartal</v>
      </c>
      <c r="D7027" s="3" t="s">
        <v>104</v>
      </c>
      <c r="E7027" s="3" t="s">
        <v>28</v>
      </c>
      <c r="F7027" s="4">
        <v>888</v>
      </c>
      <c r="G7027" s="14">
        <v>5.4</v>
      </c>
    </row>
    <row r="7028" spans="1:7" x14ac:dyDescent="0.25">
      <c r="A7028" s="3" t="s">
        <v>194</v>
      </c>
      <c r="B7028" s="3">
        <f t="shared" si="109"/>
        <v>2025</v>
      </c>
      <c r="C7028" s="3" t="str" cm="1">
        <f t="array" ref="C7028">_xlfn.IFS(LEFT(A7028,1)="1","1+2 kvartal",LEFT(A7028,1)="2","1+2 kvartal",LEFT(A7028,1)="3","3+4 kvartal",LEFT(A7028,1)="4","3+4 kvartal")</f>
        <v>3+4 kvartal</v>
      </c>
      <c r="D7028" s="3" t="s">
        <v>104</v>
      </c>
      <c r="E7028" s="3" t="s">
        <v>29</v>
      </c>
      <c r="F7028" s="4">
        <v>1844</v>
      </c>
      <c r="G7028" s="14">
        <v>5.6</v>
      </c>
    </row>
    <row r="7029" spans="1:7" x14ac:dyDescent="0.25">
      <c r="A7029" s="3" t="s">
        <v>194</v>
      </c>
      <c r="B7029" s="3">
        <f t="shared" si="109"/>
        <v>2025</v>
      </c>
      <c r="C7029" s="3" t="str" cm="1">
        <f t="array" ref="C7029">_xlfn.IFS(LEFT(A7029,1)="1","1+2 kvartal",LEFT(A7029,1)="2","1+2 kvartal",LEFT(A7029,1)="3","3+4 kvartal",LEFT(A7029,1)="4","3+4 kvartal")</f>
        <v>3+4 kvartal</v>
      </c>
      <c r="D7029" s="3" t="s">
        <v>104</v>
      </c>
      <c r="E7029" s="3" t="s">
        <v>30</v>
      </c>
      <c r="F7029" s="4">
        <v>1701</v>
      </c>
      <c r="G7029" s="14">
        <v>6.9</v>
      </c>
    </row>
    <row r="7030" spans="1:7" x14ac:dyDescent="0.25">
      <c r="A7030" s="3" t="s">
        <v>194</v>
      </c>
      <c r="B7030" s="3">
        <f t="shared" si="109"/>
        <v>2025</v>
      </c>
      <c r="C7030" s="3" t="str" cm="1">
        <f t="array" ref="C7030">_xlfn.IFS(LEFT(A7030,1)="1","1+2 kvartal",LEFT(A7030,1)="2","1+2 kvartal",LEFT(A7030,1)="3","3+4 kvartal",LEFT(A7030,1)="4","3+4 kvartal")</f>
        <v>3+4 kvartal</v>
      </c>
      <c r="D7030" s="3" t="s">
        <v>104</v>
      </c>
      <c r="E7030" s="3" t="s">
        <v>31</v>
      </c>
      <c r="F7030" s="4">
        <v>3625</v>
      </c>
      <c r="G7030" s="14">
        <v>10.199999999999999</v>
      </c>
    </row>
    <row r="7031" spans="1:7" x14ac:dyDescent="0.25">
      <c r="A7031" s="3" t="s">
        <v>194</v>
      </c>
      <c r="B7031" s="3">
        <f t="shared" si="109"/>
        <v>2025</v>
      </c>
      <c r="C7031" s="3" t="str" cm="1">
        <f t="array" ref="C7031">_xlfn.IFS(LEFT(A7031,1)="1","1+2 kvartal",LEFT(A7031,1)="2","1+2 kvartal",LEFT(A7031,1)="3","3+4 kvartal",LEFT(A7031,1)="4","3+4 kvartal")</f>
        <v>3+4 kvartal</v>
      </c>
      <c r="D7031" s="3" t="s">
        <v>104</v>
      </c>
      <c r="E7031" s="3" t="s">
        <v>32</v>
      </c>
      <c r="F7031" s="4">
        <v>2750</v>
      </c>
      <c r="G7031" s="4">
        <v>8</v>
      </c>
    </row>
    <row r="7032" spans="1:7" x14ac:dyDescent="0.25">
      <c r="A7032" s="3" t="s">
        <v>194</v>
      </c>
      <c r="B7032" s="3">
        <f t="shared" si="109"/>
        <v>2025</v>
      </c>
      <c r="C7032" s="3" t="str" cm="1">
        <f t="array" ref="C7032">_xlfn.IFS(LEFT(A7032,1)="1","1+2 kvartal",LEFT(A7032,1)="2","1+2 kvartal",LEFT(A7032,1)="3","3+4 kvartal",LEFT(A7032,1)="4","3+4 kvartal")</f>
        <v>3+4 kvartal</v>
      </c>
      <c r="D7032" s="3" t="s">
        <v>104</v>
      </c>
      <c r="E7032" s="3" t="s">
        <v>33</v>
      </c>
      <c r="F7032" s="4">
        <v>1475</v>
      </c>
      <c r="G7032" s="14">
        <v>7.8</v>
      </c>
    </row>
    <row r="7033" spans="1:7" x14ac:dyDescent="0.25">
      <c r="A7033" s="3" t="s">
        <v>194</v>
      </c>
      <c r="B7033" s="3">
        <f t="shared" si="109"/>
        <v>2025</v>
      </c>
      <c r="C7033" s="3" t="str" cm="1">
        <f t="array" ref="C7033">_xlfn.IFS(LEFT(A7033,1)="1","1+2 kvartal",LEFT(A7033,1)="2","1+2 kvartal",LEFT(A7033,1)="3","3+4 kvartal",LEFT(A7033,1)="4","3+4 kvartal")</f>
        <v>3+4 kvartal</v>
      </c>
      <c r="D7033" s="3" t="s">
        <v>104</v>
      </c>
      <c r="E7033" s="3" t="s">
        <v>34</v>
      </c>
      <c r="F7033" s="4">
        <v>1711</v>
      </c>
      <c r="G7033" s="14">
        <v>5.6</v>
      </c>
    </row>
    <row r="7034" spans="1:7" x14ac:dyDescent="0.25">
      <c r="A7034" s="3" t="s">
        <v>194</v>
      </c>
      <c r="B7034" s="3">
        <f t="shared" si="109"/>
        <v>2025</v>
      </c>
      <c r="C7034" s="3" t="str" cm="1">
        <f t="array" ref="C7034">_xlfn.IFS(LEFT(A7034,1)="1","1+2 kvartal",LEFT(A7034,1)="2","1+2 kvartal",LEFT(A7034,1)="3","3+4 kvartal",LEFT(A7034,1)="4","3+4 kvartal")</f>
        <v>3+4 kvartal</v>
      </c>
      <c r="D7034" s="3" t="s">
        <v>104</v>
      </c>
      <c r="E7034" s="3" t="s">
        <v>35</v>
      </c>
      <c r="F7034" s="4">
        <v>2819</v>
      </c>
      <c r="G7034" s="14">
        <v>7.3</v>
      </c>
    </row>
    <row r="7035" spans="1:7" x14ac:dyDescent="0.25">
      <c r="A7035" s="3" t="s">
        <v>194</v>
      </c>
      <c r="B7035" s="3">
        <f t="shared" si="109"/>
        <v>2025</v>
      </c>
      <c r="C7035" s="3" t="str" cm="1">
        <f t="array" ref="C7035">_xlfn.IFS(LEFT(A7035,1)="1","1+2 kvartal",LEFT(A7035,1)="2","1+2 kvartal",LEFT(A7035,1)="3","3+4 kvartal",LEFT(A7035,1)="4","3+4 kvartal")</f>
        <v>3+4 kvartal</v>
      </c>
      <c r="D7035" s="3" t="s">
        <v>104</v>
      </c>
      <c r="E7035" s="3" t="s">
        <v>36</v>
      </c>
      <c r="F7035" s="4">
        <v>1153</v>
      </c>
      <c r="G7035" s="14">
        <v>5.8</v>
      </c>
    </row>
    <row r="7036" spans="1:7" x14ac:dyDescent="0.25">
      <c r="A7036" s="3" t="s">
        <v>194</v>
      </c>
      <c r="B7036" s="3">
        <f t="shared" si="109"/>
        <v>2025</v>
      </c>
      <c r="C7036" s="3" t="str" cm="1">
        <f t="array" ref="C7036">_xlfn.IFS(LEFT(A7036,1)="1","1+2 kvartal",LEFT(A7036,1)="2","1+2 kvartal",LEFT(A7036,1)="3","3+4 kvartal",LEFT(A7036,1)="4","3+4 kvartal")</f>
        <v>3+4 kvartal</v>
      </c>
      <c r="D7036" s="3" t="s">
        <v>104</v>
      </c>
      <c r="E7036" s="3" t="s">
        <v>37</v>
      </c>
      <c r="F7036" s="4">
        <v>4159</v>
      </c>
      <c r="G7036" s="14">
        <v>7.3</v>
      </c>
    </row>
    <row r="7037" spans="1:7" x14ac:dyDescent="0.25">
      <c r="A7037" s="3" t="s">
        <v>194</v>
      </c>
      <c r="B7037" s="3">
        <f t="shared" si="109"/>
        <v>2025</v>
      </c>
      <c r="C7037" s="3" t="str" cm="1">
        <f t="array" ref="C7037">_xlfn.IFS(LEFT(A7037,1)="1","1+2 kvartal",LEFT(A7037,1)="2","1+2 kvartal",LEFT(A7037,1)="3","3+4 kvartal",LEFT(A7037,1)="4","3+4 kvartal")</f>
        <v>3+4 kvartal</v>
      </c>
      <c r="D7037" s="3" t="s">
        <v>104</v>
      </c>
      <c r="E7037" s="3" t="s">
        <v>38</v>
      </c>
      <c r="F7037" s="4">
        <v>1676</v>
      </c>
      <c r="G7037" s="14">
        <v>4.7</v>
      </c>
    </row>
    <row r="7038" spans="1:7" x14ac:dyDescent="0.25">
      <c r="A7038" s="3" t="s">
        <v>194</v>
      </c>
      <c r="B7038" s="3">
        <f t="shared" si="109"/>
        <v>2025</v>
      </c>
      <c r="C7038" s="3" t="str" cm="1">
        <f t="array" ref="C7038">_xlfn.IFS(LEFT(A7038,1)="1","1+2 kvartal",LEFT(A7038,1)="2","1+2 kvartal",LEFT(A7038,1)="3","3+4 kvartal",LEFT(A7038,1)="4","3+4 kvartal")</f>
        <v>3+4 kvartal</v>
      </c>
      <c r="D7038" s="3" t="s">
        <v>104</v>
      </c>
      <c r="E7038" s="3" t="s">
        <v>39</v>
      </c>
      <c r="F7038" s="4">
        <v>3118</v>
      </c>
      <c r="G7038" s="14">
        <v>8.1</v>
      </c>
    </row>
    <row r="7039" spans="1:7" x14ac:dyDescent="0.25">
      <c r="A7039" s="3" t="s">
        <v>194</v>
      </c>
      <c r="B7039" s="3">
        <f t="shared" si="109"/>
        <v>2025</v>
      </c>
      <c r="C7039" s="3" t="str" cm="1">
        <f t="array" ref="C7039">_xlfn.IFS(LEFT(A7039,1)="1","1+2 kvartal",LEFT(A7039,1)="2","1+2 kvartal",LEFT(A7039,1)="3","3+4 kvartal",LEFT(A7039,1)="4","3+4 kvartal")</f>
        <v>3+4 kvartal</v>
      </c>
      <c r="D7039" s="3" t="s">
        <v>104</v>
      </c>
      <c r="E7039" s="3" t="s">
        <v>40</v>
      </c>
      <c r="F7039" s="4">
        <v>3619</v>
      </c>
      <c r="G7039" s="14">
        <v>7.7</v>
      </c>
    </row>
    <row r="7040" spans="1:7" x14ac:dyDescent="0.25">
      <c r="A7040" s="3" t="s">
        <v>194</v>
      </c>
      <c r="B7040" s="3">
        <f t="shared" si="109"/>
        <v>2025</v>
      </c>
      <c r="C7040" s="3" t="str" cm="1">
        <f t="array" ref="C7040">_xlfn.IFS(LEFT(A7040,1)="1","1+2 kvartal",LEFT(A7040,1)="2","1+2 kvartal",LEFT(A7040,1)="3","3+4 kvartal",LEFT(A7040,1)="4","3+4 kvartal")</f>
        <v>3+4 kvartal</v>
      </c>
      <c r="D7040" s="3" t="s">
        <v>104</v>
      </c>
      <c r="E7040" s="3" t="s">
        <v>41</v>
      </c>
      <c r="F7040" s="4">
        <v>2377</v>
      </c>
      <c r="G7040" s="14">
        <v>6.5</v>
      </c>
    </row>
    <row r="7041" spans="1:7" x14ac:dyDescent="0.25">
      <c r="A7041" s="3" t="s">
        <v>194</v>
      </c>
      <c r="B7041" s="3">
        <f t="shared" si="109"/>
        <v>2025</v>
      </c>
      <c r="C7041" s="3" t="str" cm="1">
        <f t="array" ref="C7041">_xlfn.IFS(LEFT(A7041,1)="1","1+2 kvartal",LEFT(A7041,1)="2","1+2 kvartal",LEFT(A7041,1)="3","3+4 kvartal",LEFT(A7041,1)="4","3+4 kvartal")</f>
        <v>3+4 kvartal</v>
      </c>
      <c r="D7041" s="3" t="s">
        <v>104</v>
      </c>
      <c r="E7041" s="3" t="s">
        <v>42</v>
      </c>
      <c r="F7041" s="4">
        <v>5007</v>
      </c>
      <c r="G7041" s="14">
        <v>7.9</v>
      </c>
    </row>
    <row r="7042" spans="1:7" x14ac:dyDescent="0.25">
      <c r="A7042" s="3" t="s">
        <v>194</v>
      </c>
      <c r="B7042" s="3">
        <f t="shared" si="109"/>
        <v>2025</v>
      </c>
      <c r="C7042" s="3" t="str" cm="1">
        <f t="array" ref="C7042">_xlfn.IFS(LEFT(A7042,1)="1","1+2 kvartal",LEFT(A7042,1)="2","1+2 kvartal",LEFT(A7042,1)="3","3+4 kvartal",LEFT(A7042,1)="4","3+4 kvartal")</f>
        <v>3+4 kvartal</v>
      </c>
      <c r="D7042" s="3" t="s">
        <v>104</v>
      </c>
      <c r="E7042" s="3" t="s">
        <v>43</v>
      </c>
      <c r="F7042" s="4">
        <v>2237</v>
      </c>
      <c r="G7042" s="14">
        <v>6.5</v>
      </c>
    </row>
    <row r="7043" spans="1:7" x14ac:dyDescent="0.25">
      <c r="A7043" s="3" t="s">
        <v>194</v>
      </c>
      <c r="B7043" s="3">
        <f t="shared" si="109"/>
        <v>2025</v>
      </c>
      <c r="C7043" s="3" t="str" cm="1">
        <f t="array" ref="C7043">_xlfn.IFS(LEFT(A7043,1)="1","1+2 kvartal",LEFT(A7043,1)="2","1+2 kvartal",LEFT(A7043,1)="3","3+4 kvartal",LEFT(A7043,1)="4","3+4 kvartal")</f>
        <v>3+4 kvartal</v>
      </c>
      <c r="D7043" s="3" t="s">
        <v>104</v>
      </c>
      <c r="E7043" s="3" t="s">
        <v>44</v>
      </c>
      <c r="F7043" s="4">
        <v>2439</v>
      </c>
      <c r="G7043" s="14">
        <v>6.2</v>
      </c>
    </row>
    <row r="7044" spans="1:7" x14ac:dyDescent="0.25">
      <c r="A7044" s="3" t="s">
        <v>194</v>
      </c>
      <c r="B7044" s="3">
        <f t="shared" ref="B7044:B7107" si="110">VALUE(RIGHT(A7044,4))</f>
        <v>2025</v>
      </c>
      <c r="C7044" s="3" t="str" cm="1">
        <f t="array" ref="C7044">_xlfn.IFS(LEFT(A7044,1)="1","1+2 kvartal",LEFT(A7044,1)="2","1+2 kvartal",LEFT(A7044,1)="3","3+4 kvartal",LEFT(A7044,1)="4","3+4 kvartal")</f>
        <v>3+4 kvartal</v>
      </c>
      <c r="D7044" s="3" t="s">
        <v>104</v>
      </c>
      <c r="E7044" s="3" t="s">
        <v>45</v>
      </c>
      <c r="F7044" s="4">
        <v>442</v>
      </c>
      <c r="G7044" s="14">
        <v>3.1</v>
      </c>
    </row>
    <row r="7045" spans="1:7" x14ac:dyDescent="0.25">
      <c r="A7045" s="3" t="s">
        <v>194</v>
      </c>
      <c r="B7045" s="3">
        <f t="shared" si="110"/>
        <v>2025</v>
      </c>
      <c r="C7045" s="3" t="str" cm="1">
        <f t="array" ref="C7045">_xlfn.IFS(LEFT(A7045,1)="1","1+2 kvartal",LEFT(A7045,1)="2","1+2 kvartal",LEFT(A7045,1)="3","3+4 kvartal",LEFT(A7045,1)="4","3+4 kvartal")</f>
        <v>3+4 kvartal</v>
      </c>
      <c r="D7045" s="3" t="s">
        <v>104</v>
      </c>
      <c r="E7045" s="3" t="s">
        <v>46</v>
      </c>
      <c r="F7045" s="4">
        <v>1802</v>
      </c>
      <c r="G7045" s="14">
        <v>6.7</v>
      </c>
    </row>
    <row r="7046" spans="1:7" x14ac:dyDescent="0.25">
      <c r="A7046" s="3" t="s">
        <v>194</v>
      </c>
      <c r="B7046" s="3">
        <f t="shared" si="110"/>
        <v>2025</v>
      </c>
      <c r="C7046" s="3" t="str" cm="1">
        <f t="array" ref="C7046">_xlfn.IFS(LEFT(A7046,1)="1","1+2 kvartal",LEFT(A7046,1)="2","1+2 kvartal",LEFT(A7046,1)="3","3+4 kvartal",LEFT(A7046,1)="4","3+4 kvartal")</f>
        <v>3+4 kvartal</v>
      </c>
      <c r="D7046" s="3" t="s">
        <v>104</v>
      </c>
      <c r="E7046" s="3" t="s">
        <v>47</v>
      </c>
      <c r="F7046" s="4">
        <v>1139</v>
      </c>
      <c r="G7046" s="4">
        <v>7</v>
      </c>
    </row>
    <row r="7047" spans="1:7" x14ac:dyDescent="0.25">
      <c r="A7047" s="3" t="s">
        <v>194</v>
      </c>
      <c r="B7047" s="3">
        <f t="shared" si="110"/>
        <v>2025</v>
      </c>
      <c r="C7047" s="3" t="str" cm="1">
        <f t="array" ref="C7047">_xlfn.IFS(LEFT(A7047,1)="1","1+2 kvartal",LEFT(A7047,1)="2","1+2 kvartal",LEFT(A7047,1)="3","3+4 kvartal",LEFT(A7047,1)="4","3+4 kvartal")</f>
        <v>3+4 kvartal</v>
      </c>
      <c r="D7047" s="3" t="s">
        <v>104</v>
      </c>
      <c r="E7047" s="3" t="s">
        <v>48</v>
      </c>
      <c r="F7047" s="4">
        <v>1767</v>
      </c>
      <c r="G7047" s="14">
        <v>7.8</v>
      </c>
    </row>
    <row r="7048" spans="1:7" x14ac:dyDescent="0.25">
      <c r="A7048" s="3" t="s">
        <v>194</v>
      </c>
      <c r="B7048" s="3">
        <f t="shared" si="110"/>
        <v>2025</v>
      </c>
      <c r="C7048" s="3" t="str" cm="1">
        <f t="array" ref="C7048">_xlfn.IFS(LEFT(A7048,1)="1","1+2 kvartal",LEFT(A7048,1)="2","1+2 kvartal",LEFT(A7048,1)="3","3+4 kvartal",LEFT(A7048,1)="4","3+4 kvartal")</f>
        <v>3+4 kvartal</v>
      </c>
      <c r="D7048" s="3" t="s">
        <v>104</v>
      </c>
      <c r="E7048" s="3" t="s">
        <v>49</v>
      </c>
      <c r="F7048" s="4">
        <v>3191</v>
      </c>
      <c r="G7048" s="14">
        <v>10.7</v>
      </c>
    </row>
    <row r="7049" spans="1:7" x14ac:dyDescent="0.25">
      <c r="A7049" s="3" t="s">
        <v>194</v>
      </c>
      <c r="B7049" s="3">
        <f t="shared" si="110"/>
        <v>2025</v>
      </c>
      <c r="C7049" s="3" t="str" cm="1">
        <f t="array" ref="C7049">_xlfn.IFS(LEFT(A7049,1)="1","1+2 kvartal",LEFT(A7049,1)="2","1+2 kvartal",LEFT(A7049,1)="3","3+4 kvartal",LEFT(A7049,1)="4","3+4 kvartal")</f>
        <v>3+4 kvartal</v>
      </c>
      <c r="D7049" s="3" t="s">
        <v>104</v>
      </c>
      <c r="E7049" s="3" t="s">
        <v>50</v>
      </c>
      <c r="F7049" s="4">
        <v>1200</v>
      </c>
      <c r="G7049" s="14">
        <v>8.4</v>
      </c>
    </row>
    <row r="7050" spans="1:7" x14ac:dyDescent="0.25">
      <c r="A7050" s="3" t="s">
        <v>194</v>
      </c>
      <c r="B7050" s="3">
        <f t="shared" si="110"/>
        <v>2025</v>
      </c>
      <c r="C7050" s="3" t="str" cm="1">
        <f t="array" ref="C7050">_xlfn.IFS(LEFT(A7050,1)="1","1+2 kvartal",LEFT(A7050,1)="2","1+2 kvartal",LEFT(A7050,1)="3","3+4 kvartal",LEFT(A7050,1)="4","3+4 kvartal")</f>
        <v>3+4 kvartal</v>
      </c>
      <c r="D7050" s="3" t="s">
        <v>104</v>
      </c>
      <c r="E7050" s="3" t="s">
        <v>51</v>
      </c>
      <c r="F7050" s="4">
        <v>4050</v>
      </c>
      <c r="G7050" s="14">
        <v>6.6</v>
      </c>
    </row>
    <row r="7051" spans="1:7" x14ac:dyDescent="0.25">
      <c r="A7051" s="3" t="s">
        <v>194</v>
      </c>
      <c r="B7051" s="3">
        <f t="shared" si="110"/>
        <v>2025</v>
      </c>
      <c r="C7051" s="3" t="str" cm="1">
        <f t="array" ref="C7051">_xlfn.IFS(LEFT(A7051,1)="1","1+2 kvartal",LEFT(A7051,1)="2","1+2 kvartal",LEFT(A7051,1)="3","3+4 kvartal",LEFT(A7051,1)="4","3+4 kvartal")</f>
        <v>3+4 kvartal</v>
      </c>
      <c r="D7051" s="3" t="s">
        <v>104</v>
      </c>
      <c r="E7051" s="3" t="s">
        <v>52</v>
      </c>
      <c r="F7051" s="4">
        <v>18534</v>
      </c>
      <c r="G7051" s="14">
        <v>3.7</v>
      </c>
    </row>
    <row r="7052" spans="1:7" x14ac:dyDescent="0.25">
      <c r="A7052" s="3" t="s">
        <v>194</v>
      </c>
      <c r="B7052" s="3">
        <f t="shared" si="110"/>
        <v>2025</v>
      </c>
      <c r="C7052" s="3" t="str" cm="1">
        <f t="array" ref="C7052">_xlfn.IFS(LEFT(A7052,1)="1","1+2 kvartal",LEFT(A7052,1)="2","1+2 kvartal",LEFT(A7052,1)="3","3+4 kvartal",LEFT(A7052,1)="4","3+4 kvartal")</f>
        <v>3+4 kvartal</v>
      </c>
      <c r="D7052" s="3" t="s">
        <v>104</v>
      </c>
      <c r="E7052" s="3" t="s">
        <v>53</v>
      </c>
      <c r="F7052" s="4">
        <v>2768</v>
      </c>
      <c r="G7052" s="14">
        <v>6.8</v>
      </c>
    </row>
    <row r="7053" spans="1:7" x14ac:dyDescent="0.25">
      <c r="A7053" s="3" t="s">
        <v>194</v>
      </c>
      <c r="B7053" s="3">
        <f t="shared" si="110"/>
        <v>2025</v>
      </c>
      <c r="C7053" s="3" t="str" cm="1">
        <f t="array" ref="C7053">_xlfn.IFS(LEFT(A7053,1)="1","1+2 kvartal",LEFT(A7053,1)="2","1+2 kvartal",LEFT(A7053,1)="3","3+4 kvartal",LEFT(A7053,1)="4","3+4 kvartal")</f>
        <v>3+4 kvartal</v>
      </c>
      <c r="D7053" s="3" t="s">
        <v>104</v>
      </c>
      <c r="E7053" s="3" t="s">
        <v>54</v>
      </c>
      <c r="F7053" s="4">
        <v>785</v>
      </c>
      <c r="G7053" s="4">
        <v>12</v>
      </c>
    </row>
    <row r="7054" spans="1:7" x14ac:dyDescent="0.25">
      <c r="A7054" s="3" t="s">
        <v>194</v>
      </c>
      <c r="B7054" s="3">
        <f t="shared" si="110"/>
        <v>2025</v>
      </c>
      <c r="C7054" s="3" t="str" cm="1">
        <f t="array" ref="C7054">_xlfn.IFS(LEFT(A7054,1)="1","1+2 kvartal",LEFT(A7054,1)="2","1+2 kvartal",LEFT(A7054,1)="3","3+4 kvartal",LEFT(A7054,1)="4","3+4 kvartal")</f>
        <v>3+4 kvartal</v>
      </c>
      <c r="D7054" s="3" t="s">
        <v>104</v>
      </c>
      <c r="E7054" s="3" t="s">
        <v>55</v>
      </c>
      <c r="F7054" s="4">
        <v>1019</v>
      </c>
      <c r="G7054" s="14">
        <v>5.7</v>
      </c>
    </row>
    <row r="7055" spans="1:7" x14ac:dyDescent="0.25">
      <c r="A7055" s="3" t="s">
        <v>194</v>
      </c>
      <c r="B7055" s="3">
        <f t="shared" si="110"/>
        <v>2025</v>
      </c>
      <c r="C7055" s="3" t="str" cm="1">
        <f t="array" ref="C7055">_xlfn.IFS(LEFT(A7055,1)="1","1+2 kvartal",LEFT(A7055,1)="2","1+2 kvartal",LEFT(A7055,1)="3","3+4 kvartal",LEFT(A7055,1)="4","3+4 kvartal")</f>
        <v>3+4 kvartal</v>
      </c>
      <c r="D7055" s="3" t="s">
        <v>104</v>
      </c>
      <c r="E7055" s="3" t="s">
        <v>56</v>
      </c>
      <c r="F7055" s="4">
        <v>1042</v>
      </c>
      <c r="G7055" s="14">
        <v>9.3000000000000007</v>
      </c>
    </row>
    <row r="7056" spans="1:7" x14ac:dyDescent="0.25">
      <c r="A7056" s="3" t="s">
        <v>194</v>
      </c>
      <c r="B7056" s="3">
        <f t="shared" si="110"/>
        <v>2025</v>
      </c>
      <c r="C7056" s="3" t="str" cm="1">
        <f t="array" ref="C7056">_xlfn.IFS(LEFT(A7056,1)="1","1+2 kvartal",LEFT(A7056,1)="2","1+2 kvartal",LEFT(A7056,1)="3","3+4 kvartal",LEFT(A7056,1)="4","3+4 kvartal")</f>
        <v>3+4 kvartal</v>
      </c>
      <c r="D7056" s="3" t="s">
        <v>104</v>
      </c>
      <c r="E7056" s="3" t="s">
        <v>57</v>
      </c>
      <c r="F7056" s="4">
        <v>3389</v>
      </c>
      <c r="G7056" s="14">
        <v>14.8</v>
      </c>
    </row>
    <row r="7057" spans="1:7" x14ac:dyDescent="0.25">
      <c r="A7057" s="3" t="s">
        <v>194</v>
      </c>
      <c r="B7057" s="3">
        <f t="shared" si="110"/>
        <v>2025</v>
      </c>
      <c r="C7057" s="3" t="str" cm="1">
        <f t="array" ref="C7057">_xlfn.IFS(LEFT(A7057,1)="1","1+2 kvartal",LEFT(A7057,1)="2","1+2 kvartal",LEFT(A7057,1)="3","3+4 kvartal",LEFT(A7057,1)="4","3+4 kvartal")</f>
        <v>3+4 kvartal</v>
      </c>
      <c r="D7057" s="3" t="s">
        <v>104</v>
      </c>
      <c r="E7057" s="3" t="s">
        <v>58</v>
      </c>
      <c r="F7057" s="4">
        <v>1317</v>
      </c>
      <c r="G7057" s="14">
        <v>3.5</v>
      </c>
    </row>
    <row r="7058" spans="1:7" x14ac:dyDescent="0.25">
      <c r="A7058" s="3" t="s">
        <v>194</v>
      </c>
      <c r="B7058" s="3">
        <f t="shared" si="110"/>
        <v>2025</v>
      </c>
      <c r="C7058" s="3" t="str" cm="1">
        <f t="array" ref="C7058">_xlfn.IFS(LEFT(A7058,1)="1","1+2 kvartal",LEFT(A7058,1)="2","1+2 kvartal",LEFT(A7058,1)="3","3+4 kvartal",LEFT(A7058,1)="4","3+4 kvartal")</f>
        <v>3+4 kvartal</v>
      </c>
      <c r="D7058" s="3" t="s">
        <v>104</v>
      </c>
      <c r="E7058" s="3" t="s">
        <v>59</v>
      </c>
      <c r="F7058" s="4">
        <v>81</v>
      </c>
      <c r="G7058" s="14">
        <v>9.3000000000000007</v>
      </c>
    </row>
    <row r="7059" spans="1:7" x14ac:dyDescent="0.25">
      <c r="A7059" s="3" t="s">
        <v>194</v>
      </c>
      <c r="B7059" s="3">
        <f t="shared" si="110"/>
        <v>2025</v>
      </c>
      <c r="C7059" s="3" t="str" cm="1">
        <f t="array" ref="C7059">_xlfn.IFS(LEFT(A7059,1)="1","1+2 kvartal",LEFT(A7059,1)="2","1+2 kvartal",LEFT(A7059,1)="3","3+4 kvartal",LEFT(A7059,1)="4","3+4 kvartal")</f>
        <v>3+4 kvartal</v>
      </c>
      <c r="D7059" s="3" t="s">
        <v>104</v>
      </c>
      <c r="E7059" s="3" t="s">
        <v>60</v>
      </c>
      <c r="F7059" s="4">
        <v>2079</v>
      </c>
      <c r="G7059" s="14">
        <v>8.1</v>
      </c>
    </row>
    <row r="7060" spans="1:7" x14ac:dyDescent="0.25">
      <c r="A7060" s="3" t="s">
        <v>194</v>
      </c>
      <c r="B7060" s="3">
        <f t="shared" si="110"/>
        <v>2025</v>
      </c>
      <c r="C7060" s="3" t="str" cm="1">
        <f t="array" ref="C7060">_xlfn.IFS(LEFT(A7060,1)="1","1+2 kvartal",LEFT(A7060,1)="2","1+2 kvartal",LEFT(A7060,1)="3","3+4 kvartal",LEFT(A7060,1)="4","3+4 kvartal")</f>
        <v>3+4 kvartal</v>
      </c>
      <c r="D7060" s="3" t="s">
        <v>104</v>
      </c>
      <c r="E7060" s="3" t="s">
        <v>61</v>
      </c>
      <c r="F7060" s="4">
        <v>1568</v>
      </c>
      <c r="G7060" s="14">
        <v>6.4</v>
      </c>
    </row>
    <row r="7061" spans="1:7" x14ac:dyDescent="0.25">
      <c r="A7061" s="3" t="s">
        <v>194</v>
      </c>
      <c r="B7061" s="3">
        <f t="shared" si="110"/>
        <v>2025</v>
      </c>
      <c r="C7061" s="3" t="str" cm="1">
        <f t="array" ref="C7061">_xlfn.IFS(LEFT(A7061,1)="1","1+2 kvartal",LEFT(A7061,1)="2","1+2 kvartal",LEFT(A7061,1)="3","3+4 kvartal",LEFT(A7061,1)="4","3+4 kvartal")</f>
        <v>3+4 kvartal</v>
      </c>
      <c r="D7061" s="3" t="s">
        <v>104</v>
      </c>
      <c r="E7061" s="3" t="s">
        <v>62</v>
      </c>
      <c r="F7061" s="4">
        <v>1118</v>
      </c>
      <c r="G7061" s="14">
        <v>9.6999999999999993</v>
      </c>
    </row>
    <row r="7062" spans="1:7" x14ac:dyDescent="0.25">
      <c r="A7062" s="3" t="s">
        <v>194</v>
      </c>
      <c r="B7062" s="3">
        <f t="shared" si="110"/>
        <v>2025</v>
      </c>
      <c r="C7062" s="3" t="str" cm="1">
        <f t="array" ref="C7062">_xlfn.IFS(LEFT(A7062,1)="1","1+2 kvartal",LEFT(A7062,1)="2","1+2 kvartal",LEFT(A7062,1)="3","3+4 kvartal",LEFT(A7062,1)="4","3+4 kvartal")</f>
        <v>3+4 kvartal</v>
      </c>
      <c r="D7062" s="3" t="s">
        <v>104</v>
      </c>
      <c r="E7062" s="3" t="s">
        <v>63</v>
      </c>
      <c r="F7062" s="4">
        <v>2212</v>
      </c>
      <c r="G7062" s="14">
        <v>9.9</v>
      </c>
    </row>
    <row r="7063" spans="1:7" x14ac:dyDescent="0.25">
      <c r="A7063" s="3" t="s">
        <v>194</v>
      </c>
      <c r="B7063" s="3">
        <f t="shared" si="110"/>
        <v>2025</v>
      </c>
      <c r="C7063" s="3" t="str" cm="1">
        <f t="array" ref="C7063">_xlfn.IFS(LEFT(A7063,1)="1","1+2 kvartal",LEFT(A7063,1)="2","1+2 kvartal",LEFT(A7063,1)="3","3+4 kvartal",LEFT(A7063,1)="4","3+4 kvartal")</f>
        <v>3+4 kvartal</v>
      </c>
      <c r="D7063" s="3" t="s">
        <v>104</v>
      </c>
      <c r="E7063" s="3" t="s">
        <v>64</v>
      </c>
      <c r="F7063" s="4">
        <v>1454</v>
      </c>
      <c r="G7063" s="4">
        <v>8</v>
      </c>
    </row>
    <row r="7064" spans="1:7" x14ac:dyDescent="0.25">
      <c r="A7064" s="3" t="s">
        <v>194</v>
      </c>
      <c r="B7064" s="3">
        <f t="shared" si="110"/>
        <v>2025</v>
      </c>
      <c r="C7064" s="3" t="str" cm="1">
        <f t="array" ref="C7064">_xlfn.IFS(LEFT(A7064,1)="1","1+2 kvartal",LEFT(A7064,1)="2","1+2 kvartal",LEFT(A7064,1)="3","3+4 kvartal",LEFT(A7064,1)="4","3+4 kvartal")</f>
        <v>3+4 kvartal</v>
      </c>
      <c r="D7064" s="3" t="s">
        <v>104</v>
      </c>
      <c r="E7064" s="3" t="s">
        <v>65</v>
      </c>
      <c r="F7064" s="4">
        <v>1937</v>
      </c>
      <c r="G7064" s="14">
        <v>9.8000000000000007</v>
      </c>
    </row>
    <row r="7065" spans="1:7" x14ac:dyDescent="0.25">
      <c r="A7065" s="3" t="s">
        <v>194</v>
      </c>
      <c r="B7065" s="3">
        <f t="shared" si="110"/>
        <v>2025</v>
      </c>
      <c r="C7065" s="3" t="str" cm="1">
        <f t="array" ref="C7065">_xlfn.IFS(LEFT(A7065,1)="1","1+2 kvartal",LEFT(A7065,1)="2","1+2 kvartal",LEFT(A7065,1)="3","3+4 kvartal",LEFT(A7065,1)="4","3+4 kvartal")</f>
        <v>3+4 kvartal</v>
      </c>
      <c r="D7065" s="3" t="s">
        <v>104</v>
      </c>
      <c r="E7065" s="3" t="s">
        <v>66</v>
      </c>
      <c r="F7065" s="4">
        <v>4104</v>
      </c>
      <c r="G7065" s="14">
        <v>7.6</v>
      </c>
    </row>
    <row r="7066" spans="1:7" x14ac:dyDescent="0.25">
      <c r="A7066" s="3" t="s">
        <v>194</v>
      </c>
      <c r="B7066" s="3">
        <f t="shared" si="110"/>
        <v>2025</v>
      </c>
      <c r="C7066" s="3" t="str" cm="1">
        <f t="array" ref="C7066">_xlfn.IFS(LEFT(A7066,1)="1","1+2 kvartal",LEFT(A7066,1)="2","1+2 kvartal",LEFT(A7066,1)="3","3+4 kvartal",LEFT(A7066,1)="4","3+4 kvartal")</f>
        <v>3+4 kvartal</v>
      </c>
      <c r="D7066" s="3" t="s">
        <v>104</v>
      </c>
      <c r="E7066" s="3" t="s">
        <v>67</v>
      </c>
      <c r="F7066" s="4">
        <v>1002</v>
      </c>
      <c r="G7066" s="4">
        <v>7</v>
      </c>
    </row>
    <row r="7067" spans="1:7" x14ac:dyDescent="0.25">
      <c r="A7067" s="3" t="s">
        <v>194</v>
      </c>
      <c r="B7067" s="3">
        <f t="shared" si="110"/>
        <v>2025</v>
      </c>
      <c r="C7067" s="3" t="str" cm="1">
        <f t="array" ref="C7067">_xlfn.IFS(LEFT(A7067,1)="1","1+2 kvartal",LEFT(A7067,1)="2","1+2 kvartal",LEFT(A7067,1)="3","3+4 kvartal",LEFT(A7067,1)="4","3+4 kvartal")</f>
        <v>3+4 kvartal</v>
      </c>
      <c r="D7067" s="3" t="s">
        <v>104</v>
      </c>
      <c r="E7067" s="3" t="s">
        <v>68</v>
      </c>
      <c r="F7067" s="4">
        <v>10524</v>
      </c>
      <c r="G7067" s="14">
        <v>7.3</v>
      </c>
    </row>
    <row r="7068" spans="1:7" x14ac:dyDescent="0.25">
      <c r="A7068" s="3" t="s">
        <v>194</v>
      </c>
      <c r="B7068" s="3">
        <f t="shared" si="110"/>
        <v>2025</v>
      </c>
      <c r="C7068" s="3" t="str" cm="1">
        <f t="array" ref="C7068">_xlfn.IFS(LEFT(A7068,1)="1","1+2 kvartal",LEFT(A7068,1)="2","1+2 kvartal",LEFT(A7068,1)="3","3+4 kvartal",LEFT(A7068,1)="4","3+4 kvartal")</f>
        <v>3+4 kvartal</v>
      </c>
      <c r="D7068" s="3" t="s">
        <v>104</v>
      </c>
      <c r="E7068" s="3" t="s">
        <v>69</v>
      </c>
      <c r="F7068" s="4">
        <v>2108</v>
      </c>
      <c r="G7068" s="14">
        <v>11.5</v>
      </c>
    </row>
    <row r="7069" spans="1:7" x14ac:dyDescent="0.25">
      <c r="A7069" s="3" t="s">
        <v>194</v>
      </c>
      <c r="B7069" s="3">
        <f t="shared" si="110"/>
        <v>2025</v>
      </c>
      <c r="C7069" s="3" t="str" cm="1">
        <f t="array" ref="C7069">_xlfn.IFS(LEFT(A7069,1)="1","1+2 kvartal",LEFT(A7069,1)="2","1+2 kvartal",LEFT(A7069,1)="3","3+4 kvartal",LEFT(A7069,1)="4","3+4 kvartal")</f>
        <v>3+4 kvartal</v>
      </c>
      <c r="D7069" s="3" t="s">
        <v>104</v>
      </c>
      <c r="E7069" s="3" t="s">
        <v>70</v>
      </c>
      <c r="F7069" s="4">
        <v>5457</v>
      </c>
      <c r="G7069" s="14">
        <v>8.5</v>
      </c>
    </row>
    <row r="7070" spans="1:7" x14ac:dyDescent="0.25">
      <c r="A7070" s="3" t="s">
        <v>194</v>
      </c>
      <c r="B7070" s="3">
        <f t="shared" si="110"/>
        <v>2025</v>
      </c>
      <c r="C7070" s="3" t="str" cm="1">
        <f t="array" ref="C7070">_xlfn.IFS(LEFT(A7070,1)="1","1+2 kvartal",LEFT(A7070,1)="2","1+2 kvartal",LEFT(A7070,1)="3","3+4 kvartal",LEFT(A7070,1)="4","3+4 kvartal")</f>
        <v>3+4 kvartal</v>
      </c>
      <c r="D7070" s="3" t="s">
        <v>104</v>
      </c>
      <c r="E7070" s="3" t="s">
        <v>71</v>
      </c>
      <c r="F7070" s="4">
        <v>942</v>
      </c>
      <c r="G7070" s="4">
        <v>5</v>
      </c>
    </row>
    <row r="7071" spans="1:7" x14ac:dyDescent="0.25">
      <c r="A7071" s="3" t="s">
        <v>194</v>
      </c>
      <c r="B7071" s="3">
        <f t="shared" si="110"/>
        <v>2025</v>
      </c>
      <c r="C7071" s="3" t="str" cm="1">
        <f t="array" ref="C7071">_xlfn.IFS(LEFT(A7071,1)="1","1+2 kvartal",LEFT(A7071,1)="2","1+2 kvartal",LEFT(A7071,1)="3","3+4 kvartal",LEFT(A7071,1)="4","3+4 kvartal")</f>
        <v>3+4 kvartal</v>
      </c>
      <c r="D7071" s="3" t="s">
        <v>104</v>
      </c>
      <c r="E7071" s="3" t="s">
        <v>72</v>
      </c>
      <c r="F7071" s="4">
        <v>2546</v>
      </c>
      <c r="G7071" s="14">
        <v>7.5</v>
      </c>
    </row>
    <row r="7072" spans="1:7" x14ac:dyDescent="0.25">
      <c r="A7072" s="3" t="s">
        <v>194</v>
      </c>
      <c r="B7072" s="3">
        <f t="shared" si="110"/>
        <v>2025</v>
      </c>
      <c r="C7072" s="3" t="str" cm="1">
        <f t="array" ref="C7072">_xlfn.IFS(LEFT(A7072,1)="1","1+2 kvartal",LEFT(A7072,1)="2","1+2 kvartal",LEFT(A7072,1)="3","3+4 kvartal",LEFT(A7072,1)="4","3+4 kvartal")</f>
        <v>3+4 kvartal</v>
      </c>
      <c r="D7072" s="3" t="s">
        <v>104</v>
      </c>
      <c r="E7072" s="3" t="s">
        <v>73</v>
      </c>
      <c r="F7072" s="4">
        <v>1586</v>
      </c>
      <c r="G7072" s="14">
        <v>6.6</v>
      </c>
    </row>
    <row r="7073" spans="1:7" x14ac:dyDescent="0.25">
      <c r="A7073" s="3" t="s">
        <v>194</v>
      </c>
      <c r="B7073" s="3">
        <f t="shared" si="110"/>
        <v>2025</v>
      </c>
      <c r="C7073" s="3" t="str" cm="1">
        <f t="array" ref="C7073">_xlfn.IFS(LEFT(A7073,1)="1","1+2 kvartal",LEFT(A7073,1)="2","1+2 kvartal",LEFT(A7073,1)="3","3+4 kvartal",LEFT(A7073,1)="4","3+4 kvartal")</f>
        <v>3+4 kvartal</v>
      </c>
      <c r="D7073" s="3" t="s">
        <v>104</v>
      </c>
      <c r="E7073" s="3" t="s">
        <v>74</v>
      </c>
      <c r="F7073" s="4">
        <v>3357</v>
      </c>
      <c r="G7073" s="14">
        <v>5.7</v>
      </c>
    </row>
    <row r="7074" spans="1:7" x14ac:dyDescent="0.25">
      <c r="A7074" s="3" t="s">
        <v>194</v>
      </c>
      <c r="B7074" s="3">
        <f t="shared" si="110"/>
        <v>2025</v>
      </c>
      <c r="C7074" s="3" t="str" cm="1">
        <f t="array" ref="C7074">_xlfn.IFS(LEFT(A7074,1)="1","1+2 kvartal",LEFT(A7074,1)="2","1+2 kvartal",LEFT(A7074,1)="3","3+4 kvartal",LEFT(A7074,1)="4","3+4 kvartal")</f>
        <v>3+4 kvartal</v>
      </c>
      <c r="D7074" s="3" t="s">
        <v>104</v>
      </c>
      <c r="E7074" s="3" t="s">
        <v>75</v>
      </c>
      <c r="F7074" s="4">
        <v>1261</v>
      </c>
      <c r="G7074" s="14">
        <v>3.7</v>
      </c>
    </row>
    <row r="7075" spans="1:7" x14ac:dyDescent="0.25">
      <c r="A7075" s="3" t="s">
        <v>194</v>
      </c>
      <c r="B7075" s="3">
        <f t="shared" si="110"/>
        <v>2025</v>
      </c>
      <c r="C7075" s="3" t="str" cm="1">
        <f t="array" ref="C7075">_xlfn.IFS(LEFT(A7075,1)="1","1+2 kvartal",LEFT(A7075,1)="2","1+2 kvartal",LEFT(A7075,1)="3","3+4 kvartal",LEFT(A7075,1)="4","3+4 kvartal")</f>
        <v>3+4 kvartal</v>
      </c>
      <c r="D7075" s="3" t="s">
        <v>104</v>
      </c>
      <c r="E7075" s="3" t="s">
        <v>76</v>
      </c>
      <c r="F7075" s="4">
        <v>1533</v>
      </c>
      <c r="G7075" s="14">
        <v>5.2</v>
      </c>
    </row>
    <row r="7076" spans="1:7" x14ac:dyDescent="0.25">
      <c r="A7076" s="3" t="s">
        <v>194</v>
      </c>
      <c r="B7076" s="3">
        <f t="shared" si="110"/>
        <v>2025</v>
      </c>
      <c r="C7076" s="3" t="str" cm="1">
        <f t="array" ref="C7076">_xlfn.IFS(LEFT(A7076,1)="1","1+2 kvartal",LEFT(A7076,1)="2","1+2 kvartal",LEFT(A7076,1)="3","3+4 kvartal",LEFT(A7076,1)="4","3+4 kvartal")</f>
        <v>3+4 kvartal</v>
      </c>
      <c r="D7076" s="3" t="s">
        <v>104</v>
      </c>
      <c r="E7076" s="3" t="s">
        <v>77</v>
      </c>
      <c r="F7076" s="4">
        <v>159</v>
      </c>
      <c r="G7076" s="14">
        <v>8.1</v>
      </c>
    </row>
    <row r="7077" spans="1:7" x14ac:dyDescent="0.25">
      <c r="A7077" s="3" t="s">
        <v>194</v>
      </c>
      <c r="B7077" s="3">
        <f t="shared" si="110"/>
        <v>2025</v>
      </c>
      <c r="C7077" s="3" t="str" cm="1">
        <f t="array" ref="C7077">_xlfn.IFS(LEFT(A7077,1)="1","1+2 kvartal",LEFT(A7077,1)="2","1+2 kvartal",LEFT(A7077,1)="3","3+4 kvartal",LEFT(A7077,1)="4","3+4 kvartal")</f>
        <v>3+4 kvartal</v>
      </c>
      <c r="D7077" s="3" t="s">
        <v>104</v>
      </c>
      <c r="E7077" s="3" t="s">
        <v>78</v>
      </c>
      <c r="F7077" s="4">
        <v>4001</v>
      </c>
      <c r="G7077" s="14">
        <v>6.3</v>
      </c>
    </row>
    <row r="7078" spans="1:7" x14ac:dyDescent="0.25">
      <c r="A7078" s="3" t="s">
        <v>194</v>
      </c>
      <c r="B7078" s="3">
        <f t="shared" si="110"/>
        <v>2025</v>
      </c>
      <c r="C7078" s="3" t="str" cm="1">
        <f t="array" ref="C7078">_xlfn.IFS(LEFT(A7078,1)="1","1+2 kvartal",LEFT(A7078,1)="2","1+2 kvartal",LEFT(A7078,1)="3","3+4 kvartal",LEFT(A7078,1)="4","3+4 kvartal")</f>
        <v>3+4 kvartal</v>
      </c>
      <c r="D7078" s="3" t="s">
        <v>104</v>
      </c>
      <c r="E7078" s="3" t="s">
        <v>79</v>
      </c>
      <c r="F7078" s="4">
        <v>2007</v>
      </c>
      <c r="G7078" s="4">
        <v>5</v>
      </c>
    </row>
    <row r="7079" spans="1:7" x14ac:dyDescent="0.25">
      <c r="A7079" s="3" t="s">
        <v>194</v>
      </c>
      <c r="B7079" s="3">
        <f t="shared" si="110"/>
        <v>2025</v>
      </c>
      <c r="C7079" s="3" t="str" cm="1">
        <f t="array" ref="C7079">_xlfn.IFS(LEFT(A7079,1)="1","1+2 kvartal",LEFT(A7079,1)="2","1+2 kvartal",LEFT(A7079,1)="3","3+4 kvartal",LEFT(A7079,1)="4","3+4 kvartal")</f>
        <v>3+4 kvartal</v>
      </c>
      <c r="D7079" s="3" t="s">
        <v>104</v>
      </c>
      <c r="E7079" s="3" t="s">
        <v>80</v>
      </c>
      <c r="F7079" s="4">
        <v>2369</v>
      </c>
      <c r="G7079" s="14">
        <v>8.8000000000000007</v>
      </c>
    </row>
    <row r="7080" spans="1:7" x14ac:dyDescent="0.25">
      <c r="A7080" s="3" t="s">
        <v>194</v>
      </c>
      <c r="B7080" s="3">
        <f t="shared" si="110"/>
        <v>2025</v>
      </c>
      <c r="C7080" s="3" t="str" cm="1">
        <f t="array" ref="C7080">_xlfn.IFS(LEFT(A7080,1)="1","1+2 kvartal",LEFT(A7080,1)="2","1+2 kvartal",LEFT(A7080,1)="3","3+4 kvartal",LEFT(A7080,1)="4","3+4 kvartal")</f>
        <v>3+4 kvartal</v>
      </c>
      <c r="D7080" s="3" t="s">
        <v>104</v>
      </c>
      <c r="E7080" s="3" t="s">
        <v>81</v>
      </c>
      <c r="F7080" s="4">
        <v>4591</v>
      </c>
      <c r="G7080" s="14">
        <v>8.9</v>
      </c>
    </row>
    <row r="7081" spans="1:7" x14ac:dyDescent="0.25">
      <c r="A7081" s="3" t="s">
        <v>194</v>
      </c>
      <c r="B7081" s="3">
        <f t="shared" si="110"/>
        <v>2025</v>
      </c>
      <c r="C7081" s="3" t="str" cm="1">
        <f t="array" ref="C7081">_xlfn.IFS(LEFT(A7081,1)="1","1+2 kvartal",LEFT(A7081,1)="2","1+2 kvartal",LEFT(A7081,1)="3","3+4 kvartal",LEFT(A7081,1)="4","3+4 kvartal")</f>
        <v>3+4 kvartal</v>
      </c>
      <c r="D7081" s="3" t="s">
        <v>104</v>
      </c>
      <c r="E7081" s="3" t="s">
        <v>82</v>
      </c>
      <c r="F7081" s="4">
        <v>585</v>
      </c>
      <c r="G7081" s="14">
        <v>3.8</v>
      </c>
    </row>
    <row r="7082" spans="1:7" x14ac:dyDescent="0.25">
      <c r="A7082" s="3" t="s">
        <v>194</v>
      </c>
      <c r="B7082" s="3">
        <f t="shared" si="110"/>
        <v>2025</v>
      </c>
      <c r="C7082" s="3" t="str" cm="1">
        <f t="array" ref="C7082">_xlfn.IFS(LEFT(A7082,1)="1","1+2 kvartal",LEFT(A7082,1)="2","1+2 kvartal",LEFT(A7082,1)="3","3+4 kvartal",LEFT(A7082,1)="4","3+4 kvartal")</f>
        <v>3+4 kvartal</v>
      </c>
      <c r="D7082" s="3" t="s">
        <v>104</v>
      </c>
      <c r="E7082" s="3" t="s">
        <v>83</v>
      </c>
      <c r="F7082" s="4">
        <v>1603</v>
      </c>
      <c r="G7082" s="14">
        <v>8.4</v>
      </c>
    </row>
    <row r="7083" spans="1:7" x14ac:dyDescent="0.25">
      <c r="A7083" s="3" t="s">
        <v>194</v>
      </c>
      <c r="B7083" s="3">
        <f t="shared" si="110"/>
        <v>2025</v>
      </c>
      <c r="C7083" s="3" t="str" cm="1">
        <f t="array" ref="C7083">_xlfn.IFS(LEFT(A7083,1)="1","1+2 kvartal",LEFT(A7083,1)="2","1+2 kvartal",LEFT(A7083,1)="3","3+4 kvartal",LEFT(A7083,1)="4","3+4 kvartal")</f>
        <v>3+4 kvartal</v>
      </c>
      <c r="D7083" s="3" t="s">
        <v>104</v>
      </c>
      <c r="E7083" s="3" t="s">
        <v>84</v>
      </c>
      <c r="F7083" s="4">
        <v>980</v>
      </c>
      <c r="G7083" s="14">
        <v>6.9</v>
      </c>
    </row>
    <row r="7084" spans="1:7" x14ac:dyDescent="0.25">
      <c r="A7084" s="3" t="s">
        <v>194</v>
      </c>
      <c r="B7084" s="3">
        <f t="shared" si="110"/>
        <v>2025</v>
      </c>
      <c r="C7084" s="3" t="str" cm="1">
        <f t="array" ref="C7084">_xlfn.IFS(LEFT(A7084,1)="1","1+2 kvartal",LEFT(A7084,1)="2","1+2 kvartal",LEFT(A7084,1)="3","3+4 kvartal",LEFT(A7084,1)="4","3+4 kvartal")</f>
        <v>3+4 kvartal</v>
      </c>
      <c r="D7084" s="3" t="s">
        <v>104</v>
      </c>
      <c r="E7084" s="3" t="s">
        <v>85</v>
      </c>
      <c r="F7084" s="4">
        <v>1037</v>
      </c>
      <c r="G7084" s="14">
        <v>8.6999999999999993</v>
      </c>
    </row>
    <row r="7085" spans="1:7" x14ac:dyDescent="0.25">
      <c r="A7085" s="3" t="s">
        <v>194</v>
      </c>
      <c r="B7085" s="3">
        <f t="shared" si="110"/>
        <v>2025</v>
      </c>
      <c r="C7085" s="3" t="str" cm="1">
        <f t="array" ref="C7085">_xlfn.IFS(LEFT(A7085,1)="1","1+2 kvartal",LEFT(A7085,1)="2","1+2 kvartal",LEFT(A7085,1)="3","3+4 kvartal",LEFT(A7085,1)="4","3+4 kvartal")</f>
        <v>3+4 kvartal</v>
      </c>
      <c r="D7085" s="3" t="s">
        <v>104</v>
      </c>
      <c r="E7085" s="3" t="s">
        <v>86</v>
      </c>
      <c r="F7085" s="4">
        <v>3100</v>
      </c>
      <c r="G7085" s="14">
        <v>8.6</v>
      </c>
    </row>
    <row r="7086" spans="1:7" x14ac:dyDescent="0.25">
      <c r="A7086" s="3" t="s">
        <v>194</v>
      </c>
      <c r="B7086" s="3">
        <f t="shared" si="110"/>
        <v>2025</v>
      </c>
      <c r="C7086" s="3" t="str" cm="1">
        <f t="array" ref="C7086">_xlfn.IFS(LEFT(A7086,1)="1","1+2 kvartal",LEFT(A7086,1)="2","1+2 kvartal",LEFT(A7086,1)="3","3+4 kvartal",LEFT(A7086,1)="4","3+4 kvartal")</f>
        <v>3+4 kvartal</v>
      </c>
      <c r="D7086" s="3" t="s">
        <v>104</v>
      </c>
      <c r="E7086" s="3" t="s">
        <v>87</v>
      </c>
      <c r="F7086" s="4">
        <v>1702</v>
      </c>
      <c r="G7086" s="14">
        <v>6.6</v>
      </c>
    </row>
    <row r="7087" spans="1:7" x14ac:dyDescent="0.25">
      <c r="A7087" s="3" t="s">
        <v>194</v>
      </c>
      <c r="B7087" s="3">
        <f t="shared" si="110"/>
        <v>2025</v>
      </c>
      <c r="C7087" s="3" t="str" cm="1">
        <f t="array" ref="C7087">_xlfn.IFS(LEFT(A7087,1)="1","1+2 kvartal",LEFT(A7087,1)="2","1+2 kvartal",LEFT(A7087,1)="3","3+4 kvartal",LEFT(A7087,1)="4","3+4 kvartal")</f>
        <v>3+4 kvartal</v>
      </c>
      <c r="D7087" s="3" t="s">
        <v>104</v>
      </c>
      <c r="E7087" s="3" t="s">
        <v>88</v>
      </c>
      <c r="F7087" s="4">
        <v>3715</v>
      </c>
      <c r="G7087" s="14">
        <v>8.1999999999999993</v>
      </c>
    </row>
    <row r="7088" spans="1:7" x14ac:dyDescent="0.25">
      <c r="A7088" s="3" t="s">
        <v>194</v>
      </c>
      <c r="B7088" s="3">
        <f t="shared" si="110"/>
        <v>2025</v>
      </c>
      <c r="C7088" s="3" t="str" cm="1">
        <f t="array" ref="C7088">_xlfn.IFS(LEFT(A7088,1)="1","1+2 kvartal",LEFT(A7088,1)="2","1+2 kvartal",LEFT(A7088,1)="3","3+4 kvartal",LEFT(A7088,1)="4","3+4 kvartal")</f>
        <v>3+4 kvartal</v>
      </c>
      <c r="D7088" s="3" t="s">
        <v>104</v>
      </c>
      <c r="E7088" s="3" t="s">
        <v>89</v>
      </c>
      <c r="F7088" s="4">
        <v>2231</v>
      </c>
      <c r="G7088" s="14">
        <v>8.6999999999999993</v>
      </c>
    </row>
    <row r="7089" spans="1:7" x14ac:dyDescent="0.25">
      <c r="A7089" s="3" t="s">
        <v>194</v>
      </c>
      <c r="B7089" s="3">
        <f t="shared" si="110"/>
        <v>2025</v>
      </c>
      <c r="C7089" s="3" t="str" cm="1">
        <f t="array" ref="C7089">_xlfn.IFS(LEFT(A7089,1)="1","1+2 kvartal",LEFT(A7089,1)="2","1+2 kvartal",LEFT(A7089,1)="3","3+4 kvartal",LEFT(A7089,1)="4","3+4 kvartal")</f>
        <v>3+4 kvartal</v>
      </c>
      <c r="D7089" s="3" t="s">
        <v>104</v>
      </c>
      <c r="E7089" s="3" t="s">
        <v>90</v>
      </c>
      <c r="F7089" s="4">
        <v>1766</v>
      </c>
      <c r="G7089" s="14">
        <v>8.1999999999999993</v>
      </c>
    </row>
    <row r="7090" spans="1:7" x14ac:dyDescent="0.25">
      <c r="A7090" s="3" t="s">
        <v>194</v>
      </c>
      <c r="B7090" s="3">
        <f t="shared" si="110"/>
        <v>2025</v>
      </c>
      <c r="C7090" s="3" t="str" cm="1">
        <f t="array" ref="C7090">_xlfn.IFS(LEFT(A7090,1)="1","1+2 kvartal",LEFT(A7090,1)="2","1+2 kvartal",LEFT(A7090,1)="3","3+4 kvartal",LEFT(A7090,1)="4","3+4 kvartal")</f>
        <v>3+4 kvartal</v>
      </c>
      <c r="D7090" s="3" t="s">
        <v>104</v>
      </c>
      <c r="E7090" s="3" t="s">
        <v>91</v>
      </c>
      <c r="F7090" s="4">
        <v>1486</v>
      </c>
      <c r="G7090" s="14">
        <v>5.3</v>
      </c>
    </row>
    <row r="7091" spans="1:7" x14ac:dyDescent="0.25">
      <c r="A7091" s="3" t="s">
        <v>194</v>
      </c>
      <c r="B7091" s="3">
        <f t="shared" si="110"/>
        <v>2025</v>
      </c>
      <c r="C7091" s="3" t="str" cm="1">
        <f t="array" ref="C7091">_xlfn.IFS(LEFT(A7091,1)="1","1+2 kvartal",LEFT(A7091,1)="2","1+2 kvartal",LEFT(A7091,1)="3","3+4 kvartal",LEFT(A7091,1)="4","3+4 kvartal")</f>
        <v>3+4 kvartal</v>
      </c>
      <c r="D7091" s="3" t="s">
        <v>104</v>
      </c>
      <c r="E7091" s="3" t="s">
        <v>92</v>
      </c>
      <c r="F7091" s="4">
        <v>354</v>
      </c>
      <c r="G7091" s="14">
        <v>3.1</v>
      </c>
    </row>
    <row r="7092" spans="1:7" x14ac:dyDescent="0.25">
      <c r="A7092" s="3" t="s">
        <v>194</v>
      </c>
      <c r="B7092" s="3">
        <f t="shared" si="110"/>
        <v>2025</v>
      </c>
      <c r="C7092" s="3" t="str" cm="1">
        <f t="array" ref="C7092">_xlfn.IFS(LEFT(A7092,1)="1","1+2 kvartal",LEFT(A7092,1)="2","1+2 kvartal",LEFT(A7092,1)="3","3+4 kvartal",LEFT(A7092,1)="4","3+4 kvartal")</f>
        <v>3+4 kvartal</v>
      </c>
      <c r="D7092" s="3" t="s">
        <v>104</v>
      </c>
      <c r="E7092" s="3" t="s">
        <v>93</v>
      </c>
      <c r="F7092" s="4">
        <v>2311</v>
      </c>
      <c r="G7092" s="14">
        <v>7.7</v>
      </c>
    </row>
    <row r="7093" spans="1:7" x14ac:dyDescent="0.25">
      <c r="A7093" s="3" t="s">
        <v>194</v>
      </c>
      <c r="B7093" s="3">
        <f t="shared" si="110"/>
        <v>2025</v>
      </c>
      <c r="C7093" s="3" t="str" cm="1">
        <f t="array" ref="C7093">_xlfn.IFS(LEFT(A7093,1)="1","1+2 kvartal",LEFT(A7093,1)="2","1+2 kvartal",LEFT(A7093,1)="3","3+4 kvartal",LEFT(A7093,1)="4","3+4 kvartal")</f>
        <v>3+4 kvartal</v>
      </c>
      <c r="D7093" s="3" t="s">
        <v>104</v>
      </c>
      <c r="E7093" s="3" t="s">
        <v>94</v>
      </c>
      <c r="F7093" s="4">
        <v>1983</v>
      </c>
      <c r="G7093" s="14">
        <v>7.5</v>
      </c>
    </row>
    <row r="7094" spans="1:7" x14ac:dyDescent="0.25">
      <c r="A7094" s="3" t="s">
        <v>194</v>
      </c>
      <c r="B7094" s="3">
        <f t="shared" si="110"/>
        <v>2025</v>
      </c>
      <c r="C7094" s="3" t="str" cm="1">
        <f t="array" ref="C7094">_xlfn.IFS(LEFT(A7094,1)="1","1+2 kvartal",LEFT(A7094,1)="2","1+2 kvartal",LEFT(A7094,1)="3","3+4 kvartal",LEFT(A7094,1)="4","3+4 kvartal")</f>
        <v>3+4 kvartal</v>
      </c>
      <c r="D7094" s="3" t="s">
        <v>104</v>
      </c>
      <c r="E7094" s="3" t="s">
        <v>95</v>
      </c>
      <c r="F7094" s="4">
        <v>5174</v>
      </c>
      <c r="G7094" s="14">
        <v>6.6</v>
      </c>
    </row>
    <row r="7095" spans="1:7" x14ac:dyDescent="0.25">
      <c r="A7095" s="3" t="s">
        <v>194</v>
      </c>
      <c r="B7095" s="3">
        <f t="shared" si="110"/>
        <v>2025</v>
      </c>
      <c r="C7095" s="3" t="str" cm="1">
        <f t="array" ref="C7095">_xlfn.IFS(LEFT(A7095,1)="1","1+2 kvartal",LEFT(A7095,1)="2","1+2 kvartal",LEFT(A7095,1)="3","3+4 kvartal",LEFT(A7095,1)="4","3+4 kvartal")</f>
        <v>3+4 kvartal</v>
      </c>
      <c r="D7095" s="3" t="s">
        <v>104</v>
      </c>
      <c r="E7095" s="3" t="s">
        <v>96</v>
      </c>
      <c r="F7095" s="4">
        <v>1975</v>
      </c>
      <c r="G7095" s="14">
        <v>9.1</v>
      </c>
    </row>
    <row r="7096" spans="1:7" x14ac:dyDescent="0.25">
      <c r="A7096" s="3" t="s">
        <v>194</v>
      </c>
      <c r="B7096" s="3">
        <f t="shared" si="110"/>
        <v>2025</v>
      </c>
      <c r="C7096" s="3" t="str" cm="1">
        <f t="array" ref="C7096">_xlfn.IFS(LEFT(A7096,1)="1","1+2 kvartal",LEFT(A7096,1)="2","1+2 kvartal",LEFT(A7096,1)="3","3+4 kvartal",LEFT(A7096,1)="4","3+4 kvartal")</f>
        <v>3+4 kvartal</v>
      </c>
      <c r="D7096" s="3" t="s">
        <v>104</v>
      </c>
      <c r="E7096" s="3" t="s">
        <v>97</v>
      </c>
      <c r="F7096" s="4">
        <v>4968</v>
      </c>
      <c r="G7096" s="14">
        <v>8.1</v>
      </c>
    </row>
    <row r="7097" spans="1:7" x14ac:dyDescent="0.25">
      <c r="A7097" s="3" t="s">
        <v>194</v>
      </c>
      <c r="B7097" s="3">
        <f t="shared" si="110"/>
        <v>2025</v>
      </c>
      <c r="C7097" s="3" t="str" cm="1">
        <f t="array" ref="C7097">_xlfn.IFS(LEFT(A7097,1)="1","1+2 kvartal",LEFT(A7097,1)="2","1+2 kvartal",LEFT(A7097,1)="3","3+4 kvartal",LEFT(A7097,1)="4","3+4 kvartal")</f>
        <v>3+4 kvartal</v>
      </c>
      <c r="D7097" s="3" t="s">
        <v>104</v>
      </c>
      <c r="E7097" s="3" t="s">
        <v>98</v>
      </c>
      <c r="F7097" s="4">
        <v>2569</v>
      </c>
      <c r="G7097" s="14">
        <v>9.5</v>
      </c>
    </row>
    <row r="7098" spans="1:7" x14ac:dyDescent="0.25">
      <c r="A7098" s="3" t="s">
        <v>194</v>
      </c>
      <c r="B7098" s="3">
        <f t="shared" si="110"/>
        <v>2025</v>
      </c>
      <c r="C7098" s="3" t="str" cm="1">
        <f t="array" ref="C7098">_xlfn.IFS(LEFT(A7098,1)="1","1+2 kvartal",LEFT(A7098,1)="2","1+2 kvartal",LEFT(A7098,1)="3","3+4 kvartal",LEFT(A7098,1)="4","3+4 kvartal")</f>
        <v>3+4 kvartal</v>
      </c>
      <c r="D7098" s="3" t="s">
        <v>104</v>
      </c>
      <c r="E7098" s="3" t="s">
        <v>99</v>
      </c>
      <c r="F7098" s="4">
        <v>251</v>
      </c>
      <c r="G7098" s="14">
        <v>7.9</v>
      </c>
    </row>
    <row r="7099" spans="1:7" x14ac:dyDescent="0.25">
      <c r="A7099" s="3" t="s">
        <v>194</v>
      </c>
      <c r="B7099" s="3">
        <f t="shared" si="110"/>
        <v>2025</v>
      </c>
      <c r="C7099" s="3" t="str" cm="1">
        <f t="array" ref="C7099">_xlfn.IFS(LEFT(A7099,1)="1","1+2 kvartal",LEFT(A7099,1)="2","1+2 kvartal",LEFT(A7099,1)="3","3+4 kvartal",LEFT(A7099,1)="4","3+4 kvartal")</f>
        <v>3+4 kvartal</v>
      </c>
      <c r="D7099" s="3" t="s">
        <v>104</v>
      </c>
      <c r="E7099" s="3" t="s">
        <v>100</v>
      </c>
      <c r="F7099" s="4">
        <v>2931</v>
      </c>
      <c r="G7099" s="14">
        <v>8.1999999999999993</v>
      </c>
    </row>
    <row r="7100" spans="1:7" x14ac:dyDescent="0.25">
      <c r="A7100" s="3" t="s">
        <v>194</v>
      </c>
      <c r="B7100" s="3">
        <f t="shared" si="110"/>
        <v>2025</v>
      </c>
      <c r="C7100" s="3" t="str" cm="1">
        <f t="array" ref="C7100">_xlfn.IFS(LEFT(A7100,1)="1","1+2 kvartal",LEFT(A7100,1)="2","1+2 kvartal",LEFT(A7100,1)="3","3+4 kvartal",LEFT(A7100,1)="4","3+4 kvartal")</f>
        <v>3+4 kvartal</v>
      </c>
      <c r="D7100" s="3" t="s">
        <v>104</v>
      </c>
      <c r="E7100" s="3" t="s">
        <v>101</v>
      </c>
      <c r="F7100" s="4">
        <v>8506</v>
      </c>
      <c r="G7100" s="14">
        <v>5.6</v>
      </c>
    </row>
    <row r="7101" spans="1:7" x14ac:dyDescent="0.25">
      <c r="A7101" s="3" t="s">
        <v>194</v>
      </c>
      <c r="B7101" s="3">
        <f t="shared" si="110"/>
        <v>2025</v>
      </c>
      <c r="C7101" s="3" t="str" cm="1">
        <f t="array" ref="C7101">_xlfn.IFS(LEFT(A7101,1)="1","1+2 kvartal",LEFT(A7101,1)="2","1+2 kvartal",LEFT(A7101,1)="3","3+4 kvartal",LEFT(A7101,1)="4","3+4 kvartal")</f>
        <v>3+4 kvartal</v>
      </c>
      <c r="D7101" s="3" t="s">
        <v>104</v>
      </c>
      <c r="E7101" s="3" t="s">
        <v>102</v>
      </c>
      <c r="F7101" s="4">
        <v>15438</v>
      </c>
      <c r="G7101" s="14">
        <v>5.8</v>
      </c>
    </row>
    <row r="7102" spans="1:7" x14ac:dyDescent="0.25">
      <c r="A7102" s="3" t="s">
        <v>194</v>
      </c>
      <c r="B7102" s="3">
        <f t="shared" si="110"/>
        <v>2025</v>
      </c>
      <c r="C7102" s="3" t="str" cm="1">
        <f t="array" ref="C7102">_xlfn.IFS(LEFT(A7102,1)="1","1+2 kvartal",LEFT(A7102,1)="2","1+2 kvartal",LEFT(A7102,1)="3","3+4 kvartal",LEFT(A7102,1)="4","3+4 kvartal")</f>
        <v>3+4 kvartal</v>
      </c>
      <c r="D7102" s="3" t="s">
        <v>104</v>
      </c>
      <c r="E7102" s="3" t="s">
        <v>103</v>
      </c>
      <c r="F7102" s="4">
        <v>5504</v>
      </c>
      <c r="G7102" s="5"/>
    </row>
    <row r="7103" spans="1:7" x14ac:dyDescent="0.25">
      <c r="A7103" s="3" t="s">
        <v>194</v>
      </c>
      <c r="B7103" s="3">
        <f t="shared" si="110"/>
        <v>2025</v>
      </c>
      <c r="C7103" s="3" t="str" cm="1">
        <f t="array" ref="C7103">_xlfn.IFS(LEFT(A7103,1)="1","1+2 kvartal",LEFT(A7103,1)="2","1+2 kvartal",LEFT(A7103,1)="3","3+4 kvartal",LEFT(A7103,1)="4","3+4 kvartal")</f>
        <v>3+4 kvartal</v>
      </c>
      <c r="D7103" s="3" t="s">
        <v>105</v>
      </c>
      <c r="E7103" s="3" t="s">
        <v>4</v>
      </c>
      <c r="F7103" s="4">
        <v>30103</v>
      </c>
      <c r="G7103" s="14">
        <v>0.8</v>
      </c>
    </row>
    <row r="7104" spans="1:7" x14ac:dyDescent="0.25">
      <c r="A7104" s="3" t="s">
        <v>194</v>
      </c>
      <c r="B7104" s="3">
        <f t="shared" si="110"/>
        <v>2025</v>
      </c>
      <c r="C7104" s="3" t="str" cm="1">
        <f t="array" ref="C7104">_xlfn.IFS(LEFT(A7104,1)="1","1+2 kvartal",LEFT(A7104,1)="2","1+2 kvartal",LEFT(A7104,1)="3","3+4 kvartal",LEFT(A7104,1)="4","3+4 kvartal")</f>
        <v>3+4 kvartal</v>
      </c>
      <c r="D7104" s="3" t="s">
        <v>105</v>
      </c>
      <c r="E7104" s="3" t="s">
        <v>5</v>
      </c>
      <c r="F7104" s="4">
        <v>114</v>
      </c>
      <c r="G7104" s="14">
        <v>0.6</v>
      </c>
    </row>
    <row r="7105" spans="1:7" x14ac:dyDescent="0.25">
      <c r="A7105" s="3" t="s">
        <v>194</v>
      </c>
      <c r="B7105" s="3">
        <f t="shared" si="110"/>
        <v>2025</v>
      </c>
      <c r="C7105" s="3" t="str" cm="1">
        <f t="array" ref="C7105">_xlfn.IFS(LEFT(A7105,1)="1","1+2 kvartal",LEFT(A7105,1)="2","1+2 kvartal",LEFT(A7105,1)="3","3+4 kvartal",LEFT(A7105,1)="4","3+4 kvartal")</f>
        <v>3+4 kvartal</v>
      </c>
      <c r="D7105" s="3" t="s">
        <v>105</v>
      </c>
      <c r="E7105" s="3" t="s">
        <v>6</v>
      </c>
      <c r="F7105" s="4">
        <v>81</v>
      </c>
      <c r="G7105" s="14">
        <v>0.5</v>
      </c>
    </row>
    <row r="7106" spans="1:7" x14ac:dyDescent="0.25">
      <c r="A7106" s="3" t="s">
        <v>194</v>
      </c>
      <c r="B7106" s="3">
        <f t="shared" si="110"/>
        <v>2025</v>
      </c>
      <c r="C7106" s="3" t="str" cm="1">
        <f t="array" ref="C7106">_xlfn.IFS(LEFT(A7106,1)="1","1+2 kvartal",LEFT(A7106,1)="2","1+2 kvartal",LEFT(A7106,1)="3","3+4 kvartal",LEFT(A7106,1)="4","3+4 kvartal")</f>
        <v>3+4 kvartal</v>
      </c>
      <c r="D7106" s="3" t="s">
        <v>105</v>
      </c>
      <c r="E7106" s="3" t="s">
        <v>7</v>
      </c>
      <c r="F7106" s="4">
        <v>293</v>
      </c>
      <c r="G7106" s="14">
        <v>1.2</v>
      </c>
    </row>
    <row r="7107" spans="1:7" x14ac:dyDescent="0.25">
      <c r="A7107" s="3" t="s">
        <v>194</v>
      </c>
      <c r="B7107" s="3">
        <f t="shared" si="110"/>
        <v>2025</v>
      </c>
      <c r="C7107" s="3" t="str" cm="1">
        <f t="array" ref="C7107">_xlfn.IFS(LEFT(A7107,1)="1","1+2 kvartal",LEFT(A7107,1)="2","1+2 kvartal",LEFT(A7107,1)="3","3+4 kvartal",LEFT(A7107,1)="4","3+4 kvartal")</f>
        <v>3+4 kvartal</v>
      </c>
      <c r="D7107" s="3" t="s">
        <v>105</v>
      </c>
      <c r="E7107" s="3" t="s">
        <v>8</v>
      </c>
      <c r="F7107" s="4">
        <v>222</v>
      </c>
      <c r="G7107" s="14">
        <v>0.7</v>
      </c>
    </row>
    <row r="7108" spans="1:7" x14ac:dyDescent="0.25">
      <c r="A7108" s="3" t="s">
        <v>194</v>
      </c>
      <c r="B7108" s="3">
        <f t="shared" ref="B7108:B7171" si="111">VALUE(RIGHT(A7108,4))</f>
        <v>2025</v>
      </c>
      <c r="C7108" s="3" t="str" cm="1">
        <f t="array" ref="C7108">_xlfn.IFS(LEFT(A7108,1)="1","1+2 kvartal",LEFT(A7108,1)="2","1+2 kvartal",LEFT(A7108,1)="3","3+4 kvartal",LEFT(A7108,1)="4","3+4 kvartal")</f>
        <v>3+4 kvartal</v>
      </c>
      <c r="D7108" s="3" t="s">
        <v>105</v>
      </c>
      <c r="E7108" s="3" t="s">
        <v>9</v>
      </c>
      <c r="F7108" s="4">
        <v>154</v>
      </c>
      <c r="G7108" s="14">
        <v>0.9</v>
      </c>
    </row>
    <row r="7109" spans="1:7" x14ac:dyDescent="0.25">
      <c r="A7109" s="3" t="s">
        <v>194</v>
      </c>
      <c r="B7109" s="3">
        <f t="shared" si="111"/>
        <v>2025</v>
      </c>
      <c r="C7109" s="3" t="str" cm="1">
        <f t="array" ref="C7109">_xlfn.IFS(LEFT(A7109,1)="1","1+2 kvartal",LEFT(A7109,1)="2","1+2 kvartal",LEFT(A7109,1)="3","3+4 kvartal",LEFT(A7109,1)="4","3+4 kvartal")</f>
        <v>3+4 kvartal</v>
      </c>
      <c r="D7109" s="3" t="s">
        <v>105</v>
      </c>
      <c r="E7109" s="3" t="s">
        <v>10</v>
      </c>
      <c r="F7109" s="4">
        <v>343</v>
      </c>
      <c r="G7109" s="14">
        <v>1.5</v>
      </c>
    </row>
    <row r="7110" spans="1:7" x14ac:dyDescent="0.25">
      <c r="A7110" s="3" t="s">
        <v>194</v>
      </c>
      <c r="B7110" s="3">
        <f t="shared" si="111"/>
        <v>2025</v>
      </c>
      <c r="C7110" s="3" t="str" cm="1">
        <f t="array" ref="C7110">_xlfn.IFS(LEFT(A7110,1)="1","1+2 kvartal",LEFT(A7110,1)="2","1+2 kvartal",LEFT(A7110,1)="3","3+4 kvartal",LEFT(A7110,1)="4","3+4 kvartal")</f>
        <v>3+4 kvartal</v>
      </c>
      <c r="D7110" s="3" t="s">
        <v>105</v>
      </c>
      <c r="E7110" s="3" t="s">
        <v>11</v>
      </c>
      <c r="F7110" s="4">
        <v>196</v>
      </c>
      <c r="G7110" s="14">
        <v>0.7</v>
      </c>
    </row>
    <row r="7111" spans="1:7" x14ac:dyDescent="0.25">
      <c r="A7111" s="3" t="s">
        <v>194</v>
      </c>
      <c r="B7111" s="3">
        <f t="shared" si="111"/>
        <v>2025</v>
      </c>
      <c r="C7111" s="3" t="str" cm="1">
        <f t="array" ref="C7111">_xlfn.IFS(LEFT(A7111,1)="1","1+2 kvartal",LEFT(A7111,1)="2","1+2 kvartal",LEFT(A7111,1)="3","3+4 kvartal",LEFT(A7111,1)="4","3+4 kvartal")</f>
        <v>3+4 kvartal</v>
      </c>
      <c r="D7111" s="3" t="s">
        <v>105</v>
      </c>
      <c r="E7111" s="3" t="s">
        <v>12</v>
      </c>
      <c r="F7111" s="4">
        <v>232</v>
      </c>
      <c r="G7111" s="4">
        <v>1</v>
      </c>
    </row>
    <row r="7112" spans="1:7" x14ac:dyDescent="0.25">
      <c r="A7112" s="3" t="s">
        <v>194</v>
      </c>
      <c r="B7112" s="3">
        <f t="shared" si="111"/>
        <v>2025</v>
      </c>
      <c r="C7112" s="3" t="str" cm="1">
        <f t="array" ref="C7112">_xlfn.IFS(LEFT(A7112,1)="1","1+2 kvartal",LEFT(A7112,1)="2","1+2 kvartal",LEFT(A7112,1)="3","3+4 kvartal",LEFT(A7112,1)="4","3+4 kvartal")</f>
        <v>3+4 kvartal</v>
      </c>
      <c r="D7112" s="3" t="s">
        <v>105</v>
      </c>
      <c r="E7112" s="3" t="s">
        <v>13</v>
      </c>
      <c r="F7112" s="4">
        <v>71</v>
      </c>
      <c r="G7112" s="14">
        <v>0.9</v>
      </c>
    </row>
    <row r="7113" spans="1:7" x14ac:dyDescent="0.25">
      <c r="A7113" s="3" t="s">
        <v>194</v>
      </c>
      <c r="B7113" s="3">
        <f t="shared" si="111"/>
        <v>2025</v>
      </c>
      <c r="C7113" s="3" t="str" cm="1">
        <f t="array" ref="C7113">_xlfn.IFS(LEFT(A7113,1)="1","1+2 kvartal",LEFT(A7113,1)="2","1+2 kvartal",LEFT(A7113,1)="3","3+4 kvartal",LEFT(A7113,1)="4","3+4 kvartal")</f>
        <v>3+4 kvartal</v>
      </c>
      <c r="D7113" s="3" t="s">
        <v>105</v>
      </c>
      <c r="E7113" s="3" t="s">
        <v>14</v>
      </c>
      <c r="F7113" s="4">
        <v>179</v>
      </c>
      <c r="G7113" s="14">
        <v>0.6</v>
      </c>
    </row>
    <row r="7114" spans="1:7" x14ac:dyDescent="0.25">
      <c r="A7114" s="3" t="s">
        <v>194</v>
      </c>
      <c r="B7114" s="3">
        <f t="shared" si="111"/>
        <v>2025</v>
      </c>
      <c r="C7114" s="3" t="str" cm="1">
        <f t="array" ref="C7114">_xlfn.IFS(LEFT(A7114,1)="1","1+2 kvartal",LEFT(A7114,1)="2","1+2 kvartal",LEFT(A7114,1)="3","3+4 kvartal",LEFT(A7114,1)="4","3+4 kvartal")</f>
        <v>3+4 kvartal</v>
      </c>
      <c r="D7114" s="3" t="s">
        <v>105</v>
      </c>
      <c r="E7114" s="3" t="s">
        <v>15</v>
      </c>
      <c r="F7114" s="4">
        <v>727</v>
      </c>
      <c r="G7114" s="4">
        <v>1</v>
      </c>
    </row>
    <row r="7115" spans="1:7" x14ac:dyDescent="0.25">
      <c r="A7115" s="3" t="s">
        <v>194</v>
      </c>
      <c r="B7115" s="3">
        <f t="shared" si="111"/>
        <v>2025</v>
      </c>
      <c r="C7115" s="3" t="str" cm="1">
        <f t="array" ref="C7115">_xlfn.IFS(LEFT(A7115,1)="1","1+2 kvartal",LEFT(A7115,1)="2","1+2 kvartal",LEFT(A7115,1)="3","3+4 kvartal",LEFT(A7115,1)="4","3+4 kvartal")</f>
        <v>3+4 kvartal</v>
      </c>
      <c r="D7115" s="3" t="s">
        <v>105</v>
      </c>
      <c r="E7115" s="3" t="s">
        <v>16</v>
      </c>
      <c r="F7115" s="4">
        <v>24</v>
      </c>
      <c r="G7115" s="14">
        <v>1.5</v>
      </c>
    </row>
    <row r="7116" spans="1:7" x14ac:dyDescent="0.25">
      <c r="A7116" s="3" t="s">
        <v>194</v>
      </c>
      <c r="B7116" s="3">
        <f t="shared" si="111"/>
        <v>2025</v>
      </c>
      <c r="C7116" s="3" t="str" cm="1">
        <f t="array" ref="C7116">_xlfn.IFS(LEFT(A7116,1)="1","1+2 kvartal",LEFT(A7116,1)="2","1+2 kvartal",LEFT(A7116,1)="3","3+4 kvartal",LEFT(A7116,1)="4","3+4 kvartal")</f>
        <v>3+4 kvartal</v>
      </c>
      <c r="D7116" s="3" t="s">
        <v>105</v>
      </c>
      <c r="E7116" s="3" t="s">
        <v>17</v>
      </c>
      <c r="F7116" s="4">
        <v>185</v>
      </c>
      <c r="G7116" s="14">
        <v>0.6</v>
      </c>
    </row>
    <row r="7117" spans="1:7" x14ac:dyDescent="0.25">
      <c r="A7117" s="3" t="s">
        <v>194</v>
      </c>
      <c r="B7117" s="3">
        <f t="shared" si="111"/>
        <v>2025</v>
      </c>
      <c r="C7117" s="3" t="str" cm="1">
        <f t="array" ref="C7117">_xlfn.IFS(LEFT(A7117,1)="1","1+2 kvartal",LEFT(A7117,1)="2","1+2 kvartal",LEFT(A7117,1)="3","3+4 kvartal",LEFT(A7117,1)="4","3+4 kvartal")</f>
        <v>3+4 kvartal</v>
      </c>
      <c r="D7117" s="3" t="s">
        <v>105</v>
      </c>
      <c r="E7117" s="3" t="s">
        <v>18</v>
      </c>
      <c r="F7117" s="4">
        <v>293</v>
      </c>
      <c r="G7117" s="14">
        <v>1.2</v>
      </c>
    </row>
    <row r="7118" spans="1:7" x14ac:dyDescent="0.25">
      <c r="A7118" s="3" t="s">
        <v>194</v>
      </c>
      <c r="B7118" s="3">
        <f t="shared" si="111"/>
        <v>2025</v>
      </c>
      <c r="C7118" s="3" t="str" cm="1">
        <f t="array" ref="C7118">_xlfn.IFS(LEFT(A7118,1)="1","1+2 kvartal",LEFT(A7118,1)="2","1+2 kvartal",LEFT(A7118,1)="3","3+4 kvartal",LEFT(A7118,1)="4","3+4 kvartal")</f>
        <v>3+4 kvartal</v>
      </c>
      <c r="D7118" s="3" t="s">
        <v>105</v>
      </c>
      <c r="E7118" s="3" t="s">
        <v>19</v>
      </c>
      <c r="F7118" s="4">
        <v>159</v>
      </c>
      <c r="G7118" s="14">
        <v>0.6</v>
      </c>
    </row>
    <row r="7119" spans="1:7" x14ac:dyDescent="0.25">
      <c r="A7119" s="3" t="s">
        <v>194</v>
      </c>
      <c r="B7119" s="3">
        <f t="shared" si="111"/>
        <v>2025</v>
      </c>
      <c r="C7119" s="3" t="str" cm="1">
        <f t="array" ref="C7119">_xlfn.IFS(LEFT(A7119,1)="1","1+2 kvartal",LEFT(A7119,1)="2","1+2 kvartal",LEFT(A7119,1)="3","3+4 kvartal",LEFT(A7119,1)="4","3+4 kvartal")</f>
        <v>3+4 kvartal</v>
      </c>
      <c r="D7119" s="3" t="s">
        <v>105</v>
      </c>
      <c r="E7119" s="3" t="s">
        <v>20</v>
      </c>
      <c r="F7119" s="4">
        <v>391</v>
      </c>
      <c r="G7119" s="14">
        <v>1.2</v>
      </c>
    </row>
    <row r="7120" spans="1:7" x14ac:dyDescent="0.25">
      <c r="A7120" s="3" t="s">
        <v>194</v>
      </c>
      <c r="B7120" s="3">
        <f t="shared" si="111"/>
        <v>2025</v>
      </c>
      <c r="C7120" s="3" t="str" cm="1">
        <f t="array" ref="C7120">_xlfn.IFS(LEFT(A7120,1)="1","1+2 kvartal",LEFT(A7120,1)="2","1+2 kvartal",LEFT(A7120,1)="3","3+4 kvartal",LEFT(A7120,1)="4","3+4 kvartal")</f>
        <v>3+4 kvartal</v>
      </c>
      <c r="D7120" s="3" t="s">
        <v>105</v>
      </c>
      <c r="E7120" s="3" t="s">
        <v>21</v>
      </c>
      <c r="F7120" s="4">
        <v>232</v>
      </c>
      <c r="G7120" s="14">
        <v>0.3</v>
      </c>
    </row>
    <row r="7121" spans="1:7" x14ac:dyDescent="0.25">
      <c r="A7121" s="3" t="s">
        <v>194</v>
      </c>
      <c r="B7121" s="3">
        <f t="shared" si="111"/>
        <v>2025</v>
      </c>
      <c r="C7121" s="3" t="str" cm="1">
        <f t="array" ref="C7121">_xlfn.IFS(LEFT(A7121,1)="1","1+2 kvartal",LEFT(A7121,1)="2","1+2 kvartal",LEFT(A7121,1)="3","3+4 kvartal",LEFT(A7121,1)="4","3+4 kvartal")</f>
        <v>3+4 kvartal</v>
      </c>
      <c r="D7121" s="3" t="s">
        <v>105</v>
      </c>
      <c r="E7121" s="3" t="s">
        <v>22</v>
      </c>
      <c r="F7121" s="4">
        <v>399</v>
      </c>
      <c r="G7121" s="14">
        <v>1.2</v>
      </c>
    </row>
    <row r="7122" spans="1:7" x14ac:dyDescent="0.25">
      <c r="A7122" s="3" t="s">
        <v>194</v>
      </c>
      <c r="B7122" s="3">
        <f t="shared" si="111"/>
        <v>2025</v>
      </c>
      <c r="C7122" s="3" t="str" cm="1">
        <f t="array" ref="C7122">_xlfn.IFS(LEFT(A7122,1)="1","1+2 kvartal",LEFT(A7122,1)="2","1+2 kvartal",LEFT(A7122,1)="3","3+4 kvartal",LEFT(A7122,1)="4","3+4 kvartal")</f>
        <v>3+4 kvartal</v>
      </c>
      <c r="D7122" s="3" t="s">
        <v>105</v>
      </c>
      <c r="E7122" s="3" t="s">
        <v>23</v>
      </c>
      <c r="F7122" s="4">
        <v>318</v>
      </c>
      <c r="G7122" s="14">
        <v>1.1000000000000001</v>
      </c>
    </row>
    <row r="7123" spans="1:7" x14ac:dyDescent="0.25">
      <c r="A7123" s="3" t="s">
        <v>194</v>
      </c>
      <c r="B7123" s="3">
        <f t="shared" si="111"/>
        <v>2025</v>
      </c>
      <c r="C7123" s="3" t="str" cm="1">
        <f t="array" ref="C7123">_xlfn.IFS(LEFT(A7123,1)="1","1+2 kvartal",LEFT(A7123,1)="2","1+2 kvartal",LEFT(A7123,1)="3","3+4 kvartal",LEFT(A7123,1)="4","3+4 kvartal")</f>
        <v>3+4 kvartal</v>
      </c>
      <c r="D7123" s="3" t="s">
        <v>105</v>
      </c>
      <c r="E7123" s="3" t="s">
        <v>24</v>
      </c>
      <c r="F7123" s="4">
        <v>141</v>
      </c>
      <c r="G7123" s="14">
        <v>0.6</v>
      </c>
    </row>
    <row r="7124" spans="1:7" x14ac:dyDescent="0.25">
      <c r="A7124" s="3" t="s">
        <v>194</v>
      </c>
      <c r="B7124" s="3">
        <f t="shared" si="111"/>
        <v>2025</v>
      </c>
      <c r="C7124" s="3" t="str" cm="1">
        <f t="array" ref="C7124">_xlfn.IFS(LEFT(A7124,1)="1","1+2 kvartal",LEFT(A7124,1)="2","1+2 kvartal",LEFT(A7124,1)="3","3+4 kvartal",LEFT(A7124,1)="4","3+4 kvartal")</f>
        <v>3+4 kvartal</v>
      </c>
      <c r="D7124" s="3" t="s">
        <v>105</v>
      </c>
      <c r="E7124" s="3" t="s">
        <v>25</v>
      </c>
      <c r="F7124" s="4">
        <v>362</v>
      </c>
      <c r="G7124" s="14">
        <v>1.1000000000000001</v>
      </c>
    </row>
    <row r="7125" spans="1:7" x14ac:dyDescent="0.25">
      <c r="A7125" s="3" t="s">
        <v>194</v>
      </c>
      <c r="B7125" s="3">
        <f t="shared" si="111"/>
        <v>2025</v>
      </c>
      <c r="C7125" s="3" t="str" cm="1">
        <f t="array" ref="C7125">_xlfn.IFS(LEFT(A7125,1)="1","1+2 kvartal",LEFT(A7125,1)="2","1+2 kvartal",LEFT(A7125,1)="3","3+4 kvartal",LEFT(A7125,1)="4","3+4 kvartal")</f>
        <v>3+4 kvartal</v>
      </c>
      <c r="D7125" s="3" t="s">
        <v>105</v>
      </c>
      <c r="E7125" s="3" t="s">
        <v>26</v>
      </c>
      <c r="F7125" s="4">
        <v>148</v>
      </c>
      <c r="G7125" s="14">
        <v>0.3</v>
      </c>
    </row>
    <row r="7126" spans="1:7" x14ac:dyDescent="0.25">
      <c r="A7126" s="3" t="s">
        <v>194</v>
      </c>
      <c r="B7126" s="3">
        <f t="shared" si="111"/>
        <v>2025</v>
      </c>
      <c r="C7126" s="3" t="str" cm="1">
        <f t="array" ref="C7126">_xlfn.IFS(LEFT(A7126,1)="1","1+2 kvartal",LEFT(A7126,1)="2","1+2 kvartal",LEFT(A7126,1)="3","3+4 kvartal",LEFT(A7126,1)="4","3+4 kvartal")</f>
        <v>3+4 kvartal</v>
      </c>
      <c r="D7126" s="3" t="s">
        <v>105</v>
      </c>
      <c r="E7126" s="3" t="s">
        <v>27</v>
      </c>
      <c r="F7126" s="4">
        <v>249</v>
      </c>
      <c r="G7126" s="14">
        <v>0.5</v>
      </c>
    </row>
    <row r="7127" spans="1:7" x14ac:dyDescent="0.25">
      <c r="A7127" s="3" t="s">
        <v>194</v>
      </c>
      <c r="B7127" s="3">
        <f t="shared" si="111"/>
        <v>2025</v>
      </c>
      <c r="C7127" s="3" t="str" cm="1">
        <f t="array" ref="C7127">_xlfn.IFS(LEFT(A7127,1)="1","1+2 kvartal",LEFT(A7127,1)="2","1+2 kvartal",LEFT(A7127,1)="3","3+4 kvartal",LEFT(A7127,1)="4","3+4 kvartal")</f>
        <v>3+4 kvartal</v>
      </c>
      <c r="D7127" s="3" t="s">
        <v>105</v>
      </c>
      <c r="E7127" s="3" t="s">
        <v>28</v>
      </c>
      <c r="F7127" s="4">
        <v>94</v>
      </c>
      <c r="G7127" s="14">
        <v>0.6</v>
      </c>
    </row>
    <row r="7128" spans="1:7" x14ac:dyDescent="0.25">
      <c r="A7128" s="3" t="s">
        <v>194</v>
      </c>
      <c r="B7128" s="3">
        <f t="shared" si="111"/>
        <v>2025</v>
      </c>
      <c r="C7128" s="3" t="str" cm="1">
        <f t="array" ref="C7128">_xlfn.IFS(LEFT(A7128,1)="1","1+2 kvartal",LEFT(A7128,1)="2","1+2 kvartal",LEFT(A7128,1)="3","3+4 kvartal",LEFT(A7128,1)="4","3+4 kvartal")</f>
        <v>3+4 kvartal</v>
      </c>
      <c r="D7128" s="3" t="s">
        <v>105</v>
      </c>
      <c r="E7128" s="3" t="s">
        <v>29</v>
      </c>
      <c r="F7128" s="4">
        <v>213</v>
      </c>
      <c r="G7128" s="14">
        <v>0.6</v>
      </c>
    </row>
    <row r="7129" spans="1:7" x14ac:dyDescent="0.25">
      <c r="A7129" s="3" t="s">
        <v>194</v>
      </c>
      <c r="B7129" s="3">
        <f t="shared" si="111"/>
        <v>2025</v>
      </c>
      <c r="C7129" s="3" t="str" cm="1">
        <f t="array" ref="C7129">_xlfn.IFS(LEFT(A7129,1)="1","1+2 kvartal",LEFT(A7129,1)="2","1+2 kvartal",LEFT(A7129,1)="3","3+4 kvartal",LEFT(A7129,1)="4","3+4 kvartal")</f>
        <v>3+4 kvartal</v>
      </c>
      <c r="D7129" s="3" t="s">
        <v>105</v>
      </c>
      <c r="E7129" s="3" t="s">
        <v>30</v>
      </c>
      <c r="F7129" s="4">
        <v>287</v>
      </c>
      <c r="G7129" s="14">
        <v>1.2</v>
      </c>
    </row>
    <row r="7130" spans="1:7" x14ac:dyDescent="0.25">
      <c r="A7130" s="3" t="s">
        <v>194</v>
      </c>
      <c r="B7130" s="3">
        <f t="shared" si="111"/>
        <v>2025</v>
      </c>
      <c r="C7130" s="3" t="str" cm="1">
        <f t="array" ref="C7130">_xlfn.IFS(LEFT(A7130,1)="1","1+2 kvartal",LEFT(A7130,1)="2","1+2 kvartal",LEFT(A7130,1)="3","3+4 kvartal",LEFT(A7130,1)="4","3+4 kvartal")</f>
        <v>3+4 kvartal</v>
      </c>
      <c r="D7130" s="3" t="s">
        <v>105</v>
      </c>
      <c r="E7130" s="3" t="s">
        <v>31</v>
      </c>
      <c r="F7130" s="4">
        <v>509</v>
      </c>
      <c r="G7130" s="14">
        <v>1.4</v>
      </c>
    </row>
    <row r="7131" spans="1:7" x14ac:dyDescent="0.25">
      <c r="A7131" s="3" t="s">
        <v>194</v>
      </c>
      <c r="B7131" s="3">
        <f t="shared" si="111"/>
        <v>2025</v>
      </c>
      <c r="C7131" s="3" t="str" cm="1">
        <f t="array" ref="C7131">_xlfn.IFS(LEFT(A7131,1)="1","1+2 kvartal",LEFT(A7131,1)="2","1+2 kvartal",LEFT(A7131,1)="3","3+4 kvartal",LEFT(A7131,1)="4","3+4 kvartal")</f>
        <v>3+4 kvartal</v>
      </c>
      <c r="D7131" s="3" t="s">
        <v>105</v>
      </c>
      <c r="E7131" s="3" t="s">
        <v>32</v>
      </c>
      <c r="F7131" s="4">
        <v>432</v>
      </c>
      <c r="G7131" s="14">
        <v>1.3</v>
      </c>
    </row>
    <row r="7132" spans="1:7" x14ac:dyDescent="0.25">
      <c r="A7132" s="3" t="s">
        <v>194</v>
      </c>
      <c r="B7132" s="3">
        <f t="shared" si="111"/>
        <v>2025</v>
      </c>
      <c r="C7132" s="3" t="str" cm="1">
        <f t="array" ref="C7132">_xlfn.IFS(LEFT(A7132,1)="1","1+2 kvartal",LEFT(A7132,1)="2","1+2 kvartal",LEFT(A7132,1)="3","3+4 kvartal",LEFT(A7132,1)="4","3+4 kvartal")</f>
        <v>3+4 kvartal</v>
      </c>
      <c r="D7132" s="3" t="s">
        <v>105</v>
      </c>
      <c r="E7132" s="3" t="s">
        <v>33</v>
      </c>
      <c r="F7132" s="4">
        <v>253</v>
      </c>
      <c r="G7132" s="14">
        <v>1.3</v>
      </c>
    </row>
    <row r="7133" spans="1:7" x14ac:dyDescent="0.25">
      <c r="A7133" s="3" t="s">
        <v>194</v>
      </c>
      <c r="B7133" s="3">
        <f t="shared" si="111"/>
        <v>2025</v>
      </c>
      <c r="C7133" s="3" t="str" cm="1">
        <f t="array" ref="C7133">_xlfn.IFS(LEFT(A7133,1)="1","1+2 kvartal",LEFT(A7133,1)="2","1+2 kvartal",LEFT(A7133,1)="3","3+4 kvartal",LEFT(A7133,1)="4","3+4 kvartal")</f>
        <v>3+4 kvartal</v>
      </c>
      <c r="D7133" s="3" t="s">
        <v>105</v>
      </c>
      <c r="E7133" s="3" t="s">
        <v>34</v>
      </c>
      <c r="F7133" s="4">
        <v>304</v>
      </c>
      <c r="G7133" s="4">
        <v>1</v>
      </c>
    </row>
    <row r="7134" spans="1:7" x14ac:dyDescent="0.25">
      <c r="A7134" s="3" t="s">
        <v>194</v>
      </c>
      <c r="B7134" s="3">
        <f t="shared" si="111"/>
        <v>2025</v>
      </c>
      <c r="C7134" s="3" t="str" cm="1">
        <f t="array" ref="C7134">_xlfn.IFS(LEFT(A7134,1)="1","1+2 kvartal",LEFT(A7134,1)="2","1+2 kvartal",LEFT(A7134,1)="3","3+4 kvartal",LEFT(A7134,1)="4","3+4 kvartal")</f>
        <v>3+4 kvartal</v>
      </c>
      <c r="D7134" s="3" t="s">
        <v>105</v>
      </c>
      <c r="E7134" s="3" t="s">
        <v>35</v>
      </c>
      <c r="F7134" s="4">
        <v>362</v>
      </c>
      <c r="G7134" s="14">
        <v>0.9</v>
      </c>
    </row>
    <row r="7135" spans="1:7" x14ac:dyDescent="0.25">
      <c r="A7135" s="3" t="s">
        <v>194</v>
      </c>
      <c r="B7135" s="3">
        <f t="shared" si="111"/>
        <v>2025</v>
      </c>
      <c r="C7135" s="3" t="str" cm="1">
        <f t="array" ref="C7135">_xlfn.IFS(LEFT(A7135,1)="1","1+2 kvartal",LEFT(A7135,1)="2","1+2 kvartal",LEFT(A7135,1)="3","3+4 kvartal",LEFT(A7135,1)="4","3+4 kvartal")</f>
        <v>3+4 kvartal</v>
      </c>
      <c r="D7135" s="3" t="s">
        <v>105</v>
      </c>
      <c r="E7135" s="3" t="s">
        <v>36</v>
      </c>
      <c r="F7135" s="4">
        <v>123</v>
      </c>
      <c r="G7135" s="14">
        <v>0.6</v>
      </c>
    </row>
    <row r="7136" spans="1:7" x14ac:dyDescent="0.25">
      <c r="A7136" s="3" t="s">
        <v>194</v>
      </c>
      <c r="B7136" s="3">
        <f t="shared" si="111"/>
        <v>2025</v>
      </c>
      <c r="C7136" s="3" t="str" cm="1">
        <f t="array" ref="C7136">_xlfn.IFS(LEFT(A7136,1)="1","1+2 kvartal",LEFT(A7136,1)="2","1+2 kvartal",LEFT(A7136,1)="3","3+4 kvartal",LEFT(A7136,1)="4","3+4 kvartal")</f>
        <v>3+4 kvartal</v>
      </c>
      <c r="D7136" s="3" t="s">
        <v>105</v>
      </c>
      <c r="E7136" s="3" t="s">
        <v>37</v>
      </c>
      <c r="F7136" s="4">
        <v>520</v>
      </c>
      <c r="G7136" s="14">
        <v>0.9</v>
      </c>
    </row>
    <row r="7137" spans="1:7" x14ac:dyDescent="0.25">
      <c r="A7137" s="3" t="s">
        <v>194</v>
      </c>
      <c r="B7137" s="3">
        <f t="shared" si="111"/>
        <v>2025</v>
      </c>
      <c r="C7137" s="3" t="str" cm="1">
        <f t="array" ref="C7137">_xlfn.IFS(LEFT(A7137,1)="1","1+2 kvartal",LEFT(A7137,1)="2","1+2 kvartal",LEFT(A7137,1)="3","3+4 kvartal",LEFT(A7137,1)="4","3+4 kvartal")</f>
        <v>3+4 kvartal</v>
      </c>
      <c r="D7137" s="3" t="s">
        <v>105</v>
      </c>
      <c r="E7137" s="3" t="s">
        <v>38</v>
      </c>
      <c r="F7137" s="4">
        <v>238</v>
      </c>
      <c r="G7137" s="14">
        <v>0.7</v>
      </c>
    </row>
    <row r="7138" spans="1:7" x14ac:dyDescent="0.25">
      <c r="A7138" s="3" t="s">
        <v>194</v>
      </c>
      <c r="B7138" s="3">
        <f t="shared" si="111"/>
        <v>2025</v>
      </c>
      <c r="C7138" s="3" t="str" cm="1">
        <f t="array" ref="C7138">_xlfn.IFS(LEFT(A7138,1)="1","1+2 kvartal",LEFT(A7138,1)="2","1+2 kvartal",LEFT(A7138,1)="3","3+4 kvartal",LEFT(A7138,1)="4","3+4 kvartal")</f>
        <v>3+4 kvartal</v>
      </c>
      <c r="D7138" s="3" t="s">
        <v>105</v>
      </c>
      <c r="E7138" s="3" t="s">
        <v>39</v>
      </c>
      <c r="F7138" s="4">
        <v>473</v>
      </c>
      <c r="G7138" s="14">
        <v>1.2</v>
      </c>
    </row>
    <row r="7139" spans="1:7" x14ac:dyDescent="0.25">
      <c r="A7139" s="3" t="s">
        <v>194</v>
      </c>
      <c r="B7139" s="3">
        <f t="shared" si="111"/>
        <v>2025</v>
      </c>
      <c r="C7139" s="3" t="str" cm="1">
        <f t="array" ref="C7139">_xlfn.IFS(LEFT(A7139,1)="1","1+2 kvartal",LEFT(A7139,1)="2","1+2 kvartal",LEFT(A7139,1)="3","3+4 kvartal",LEFT(A7139,1)="4","3+4 kvartal")</f>
        <v>3+4 kvartal</v>
      </c>
      <c r="D7139" s="3" t="s">
        <v>105</v>
      </c>
      <c r="E7139" s="3" t="s">
        <v>40</v>
      </c>
      <c r="F7139" s="4">
        <v>422</v>
      </c>
      <c r="G7139" s="14">
        <v>0.9</v>
      </c>
    </row>
    <row r="7140" spans="1:7" x14ac:dyDescent="0.25">
      <c r="A7140" s="3" t="s">
        <v>194</v>
      </c>
      <c r="B7140" s="3">
        <f t="shared" si="111"/>
        <v>2025</v>
      </c>
      <c r="C7140" s="3" t="str" cm="1">
        <f t="array" ref="C7140">_xlfn.IFS(LEFT(A7140,1)="1","1+2 kvartal",LEFT(A7140,1)="2","1+2 kvartal",LEFT(A7140,1)="3","3+4 kvartal",LEFT(A7140,1)="4","3+4 kvartal")</f>
        <v>3+4 kvartal</v>
      </c>
      <c r="D7140" s="3" t="s">
        <v>105</v>
      </c>
      <c r="E7140" s="3" t="s">
        <v>41</v>
      </c>
      <c r="F7140" s="4">
        <v>395</v>
      </c>
      <c r="G7140" s="14">
        <v>1.1000000000000001</v>
      </c>
    </row>
    <row r="7141" spans="1:7" x14ac:dyDescent="0.25">
      <c r="A7141" s="3" t="s">
        <v>194</v>
      </c>
      <c r="B7141" s="3">
        <f t="shared" si="111"/>
        <v>2025</v>
      </c>
      <c r="C7141" s="3" t="str" cm="1">
        <f t="array" ref="C7141">_xlfn.IFS(LEFT(A7141,1)="1","1+2 kvartal",LEFT(A7141,1)="2","1+2 kvartal",LEFT(A7141,1)="3","3+4 kvartal",LEFT(A7141,1)="4","3+4 kvartal")</f>
        <v>3+4 kvartal</v>
      </c>
      <c r="D7141" s="3" t="s">
        <v>105</v>
      </c>
      <c r="E7141" s="3" t="s">
        <v>42</v>
      </c>
      <c r="F7141" s="4">
        <v>468</v>
      </c>
      <c r="G7141" s="14">
        <v>0.7</v>
      </c>
    </row>
    <row r="7142" spans="1:7" x14ac:dyDescent="0.25">
      <c r="A7142" s="3" t="s">
        <v>194</v>
      </c>
      <c r="B7142" s="3">
        <f t="shared" si="111"/>
        <v>2025</v>
      </c>
      <c r="C7142" s="3" t="str" cm="1">
        <f t="array" ref="C7142">_xlfn.IFS(LEFT(A7142,1)="1","1+2 kvartal",LEFT(A7142,1)="2","1+2 kvartal",LEFT(A7142,1)="3","3+4 kvartal",LEFT(A7142,1)="4","3+4 kvartal")</f>
        <v>3+4 kvartal</v>
      </c>
      <c r="D7142" s="3" t="s">
        <v>105</v>
      </c>
      <c r="E7142" s="3" t="s">
        <v>43</v>
      </c>
      <c r="F7142" s="4">
        <v>259</v>
      </c>
      <c r="G7142" s="14">
        <v>0.7</v>
      </c>
    </row>
    <row r="7143" spans="1:7" x14ac:dyDescent="0.25">
      <c r="A7143" s="3" t="s">
        <v>194</v>
      </c>
      <c r="B7143" s="3">
        <f t="shared" si="111"/>
        <v>2025</v>
      </c>
      <c r="C7143" s="3" t="str" cm="1">
        <f t="array" ref="C7143">_xlfn.IFS(LEFT(A7143,1)="1","1+2 kvartal",LEFT(A7143,1)="2","1+2 kvartal",LEFT(A7143,1)="3","3+4 kvartal",LEFT(A7143,1)="4","3+4 kvartal")</f>
        <v>3+4 kvartal</v>
      </c>
      <c r="D7143" s="3" t="s">
        <v>105</v>
      </c>
      <c r="E7143" s="3" t="s">
        <v>44</v>
      </c>
      <c r="F7143" s="4">
        <v>187</v>
      </c>
      <c r="G7143" s="14">
        <v>0.5</v>
      </c>
    </row>
    <row r="7144" spans="1:7" x14ac:dyDescent="0.25">
      <c r="A7144" s="3" t="s">
        <v>194</v>
      </c>
      <c r="B7144" s="3">
        <f t="shared" si="111"/>
        <v>2025</v>
      </c>
      <c r="C7144" s="3" t="str" cm="1">
        <f t="array" ref="C7144">_xlfn.IFS(LEFT(A7144,1)="1","1+2 kvartal",LEFT(A7144,1)="2","1+2 kvartal",LEFT(A7144,1)="3","3+4 kvartal",LEFT(A7144,1)="4","3+4 kvartal")</f>
        <v>3+4 kvartal</v>
      </c>
      <c r="D7144" s="3" t="s">
        <v>105</v>
      </c>
      <c r="E7144" s="3" t="s">
        <v>45</v>
      </c>
      <c r="F7144" s="4">
        <v>67</v>
      </c>
      <c r="G7144" s="14">
        <v>0.5</v>
      </c>
    </row>
    <row r="7145" spans="1:7" x14ac:dyDescent="0.25">
      <c r="A7145" s="3" t="s">
        <v>194</v>
      </c>
      <c r="B7145" s="3">
        <f t="shared" si="111"/>
        <v>2025</v>
      </c>
      <c r="C7145" s="3" t="str" cm="1">
        <f t="array" ref="C7145">_xlfn.IFS(LEFT(A7145,1)="1","1+2 kvartal",LEFT(A7145,1)="2","1+2 kvartal",LEFT(A7145,1)="3","3+4 kvartal",LEFT(A7145,1)="4","3+4 kvartal")</f>
        <v>3+4 kvartal</v>
      </c>
      <c r="D7145" s="3" t="s">
        <v>105</v>
      </c>
      <c r="E7145" s="3" t="s">
        <v>46</v>
      </c>
      <c r="F7145" s="4">
        <v>284</v>
      </c>
      <c r="G7145" s="14">
        <v>1.1000000000000001</v>
      </c>
    </row>
    <row r="7146" spans="1:7" x14ac:dyDescent="0.25">
      <c r="A7146" s="3" t="s">
        <v>194</v>
      </c>
      <c r="B7146" s="3">
        <f t="shared" si="111"/>
        <v>2025</v>
      </c>
      <c r="C7146" s="3" t="str" cm="1">
        <f t="array" ref="C7146">_xlfn.IFS(LEFT(A7146,1)="1","1+2 kvartal",LEFT(A7146,1)="2","1+2 kvartal",LEFT(A7146,1)="3","3+4 kvartal",LEFT(A7146,1)="4","3+4 kvartal")</f>
        <v>3+4 kvartal</v>
      </c>
      <c r="D7146" s="3" t="s">
        <v>105</v>
      </c>
      <c r="E7146" s="3" t="s">
        <v>47</v>
      </c>
      <c r="F7146" s="4">
        <v>98</v>
      </c>
      <c r="G7146" s="14">
        <v>0.6</v>
      </c>
    </row>
    <row r="7147" spans="1:7" x14ac:dyDescent="0.25">
      <c r="A7147" s="3" t="s">
        <v>194</v>
      </c>
      <c r="B7147" s="3">
        <f t="shared" si="111"/>
        <v>2025</v>
      </c>
      <c r="C7147" s="3" t="str" cm="1">
        <f t="array" ref="C7147">_xlfn.IFS(LEFT(A7147,1)="1","1+2 kvartal",LEFT(A7147,1)="2","1+2 kvartal",LEFT(A7147,1)="3","3+4 kvartal",LEFT(A7147,1)="4","3+4 kvartal")</f>
        <v>3+4 kvartal</v>
      </c>
      <c r="D7147" s="3" t="s">
        <v>105</v>
      </c>
      <c r="E7147" s="3" t="s">
        <v>48</v>
      </c>
      <c r="F7147" s="4">
        <v>299</v>
      </c>
      <c r="G7147" s="14">
        <v>1.3</v>
      </c>
    </row>
    <row r="7148" spans="1:7" x14ac:dyDescent="0.25">
      <c r="A7148" s="3" t="s">
        <v>194</v>
      </c>
      <c r="B7148" s="3">
        <f t="shared" si="111"/>
        <v>2025</v>
      </c>
      <c r="C7148" s="3" t="str" cm="1">
        <f t="array" ref="C7148">_xlfn.IFS(LEFT(A7148,1)="1","1+2 kvartal",LEFT(A7148,1)="2","1+2 kvartal",LEFT(A7148,1)="3","3+4 kvartal",LEFT(A7148,1)="4","3+4 kvartal")</f>
        <v>3+4 kvartal</v>
      </c>
      <c r="D7148" s="3" t="s">
        <v>105</v>
      </c>
      <c r="E7148" s="3" t="s">
        <v>49</v>
      </c>
      <c r="F7148" s="4">
        <v>350</v>
      </c>
      <c r="G7148" s="14">
        <v>1.2</v>
      </c>
    </row>
    <row r="7149" spans="1:7" x14ac:dyDescent="0.25">
      <c r="A7149" s="3" t="s">
        <v>194</v>
      </c>
      <c r="B7149" s="3">
        <f t="shared" si="111"/>
        <v>2025</v>
      </c>
      <c r="C7149" s="3" t="str" cm="1">
        <f t="array" ref="C7149">_xlfn.IFS(LEFT(A7149,1)="1","1+2 kvartal",LEFT(A7149,1)="2","1+2 kvartal",LEFT(A7149,1)="3","3+4 kvartal",LEFT(A7149,1)="4","3+4 kvartal")</f>
        <v>3+4 kvartal</v>
      </c>
      <c r="D7149" s="3" t="s">
        <v>105</v>
      </c>
      <c r="E7149" s="3" t="s">
        <v>50</v>
      </c>
      <c r="F7149" s="4">
        <v>189</v>
      </c>
      <c r="G7149" s="14">
        <v>1.3</v>
      </c>
    </row>
    <row r="7150" spans="1:7" x14ac:dyDescent="0.25">
      <c r="A7150" s="3" t="s">
        <v>194</v>
      </c>
      <c r="B7150" s="3">
        <f t="shared" si="111"/>
        <v>2025</v>
      </c>
      <c r="C7150" s="3" t="str" cm="1">
        <f t="array" ref="C7150">_xlfn.IFS(LEFT(A7150,1)="1","1+2 kvartal",LEFT(A7150,1)="2","1+2 kvartal",LEFT(A7150,1)="3","3+4 kvartal",LEFT(A7150,1)="4","3+4 kvartal")</f>
        <v>3+4 kvartal</v>
      </c>
      <c r="D7150" s="3" t="s">
        <v>105</v>
      </c>
      <c r="E7150" s="3" t="s">
        <v>51</v>
      </c>
      <c r="F7150" s="4">
        <v>532</v>
      </c>
      <c r="G7150" s="14">
        <v>0.9</v>
      </c>
    </row>
    <row r="7151" spans="1:7" x14ac:dyDescent="0.25">
      <c r="A7151" s="3" t="s">
        <v>194</v>
      </c>
      <c r="B7151" s="3">
        <f t="shared" si="111"/>
        <v>2025</v>
      </c>
      <c r="C7151" s="3" t="str" cm="1">
        <f t="array" ref="C7151">_xlfn.IFS(LEFT(A7151,1)="1","1+2 kvartal",LEFT(A7151,1)="2","1+2 kvartal",LEFT(A7151,1)="3","3+4 kvartal",LEFT(A7151,1)="4","3+4 kvartal")</f>
        <v>3+4 kvartal</v>
      </c>
      <c r="D7151" s="3" t="s">
        <v>105</v>
      </c>
      <c r="E7151" s="3" t="s">
        <v>52</v>
      </c>
      <c r="F7151" s="4">
        <v>1332</v>
      </c>
      <c r="G7151" s="14">
        <v>0.3</v>
      </c>
    </row>
    <row r="7152" spans="1:7" x14ac:dyDescent="0.25">
      <c r="A7152" s="3" t="s">
        <v>194</v>
      </c>
      <c r="B7152" s="3">
        <f t="shared" si="111"/>
        <v>2025</v>
      </c>
      <c r="C7152" s="3" t="str" cm="1">
        <f t="array" ref="C7152">_xlfn.IFS(LEFT(A7152,1)="1","1+2 kvartal",LEFT(A7152,1)="2","1+2 kvartal",LEFT(A7152,1)="3","3+4 kvartal",LEFT(A7152,1)="4","3+4 kvartal")</f>
        <v>3+4 kvartal</v>
      </c>
      <c r="D7152" s="3" t="s">
        <v>105</v>
      </c>
      <c r="E7152" s="3" t="s">
        <v>53</v>
      </c>
      <c r="F7152" s="4">
        <v>301</v>
      </c>
      <c r="G7152" s="14">
        <v>0.7</v>
      </c>
    </row>
    <row r="7153" spans="1:7" x14ac:dyDescent="0.25">
      <c r="A7153" s="3" t="s">
        <v>194</v>
      </c>
      <c r="B7153" s="3">
        <f t="shared" si="111"/>
        <v>2025</v>
      </c>
      <c r="C7153" s="3" t="str" cm="1">
        <f t="array" ref="C7153">_xlfn.IFS(LEFT(A7153,1)="1","1+2 kvartal",LEFT(A7153,1)="2","1+2 kvartal",LEFT(A7153,1)="3","3+4 kvartal",LEFT(A7153,1)="4","3+4 kvartal")</f>
        <v>3+4 kvartal</v>
      </c>
      <c r="D7153" s="3" t="s">
        <v>105</v>
      </c>
      <c r="E7153" s="3" t="s">
        <v>54</v>
      </c>
      <c r="F7153" s="4">
        <v>149</v>
      </c>
      <c r="G7153" s="14">
        <v>2.2999999999999998</v>
      </c>
    </row>
    <row r="7154" spans="1:7" x14ac:dyDescent="0.25">
      <c r="A7154" s="3" t="s">
        <v>194</v>
      </c>
      <c r="B7154" s="3">
        <f t="shared" si="111"/>
        <v>2025</v>
      </c>
      <c r="C7154" s="3" t="str" cm="1">
        <f t="array" ref="C7154">_xlfn.IFS(LEFT(A7154,1)="1","1+2 kvartal",LEFT(A7154,1)="2","1+2 kvartal",LEFT(A7154,1)="3","3+4 kvartal",LEFT(A7154,1)="4","3+4 kvartal")</f>
        <v>3+4 kvartal</v>
      </c>
      <c r="D7154" s="3" t="s">
        <v>105</v>
      </c>
      <c r="E7154" s="3" t="s">
        <v>55</v>
      </c>
      <c r="F7154" s="4">
        <v>144</v>
      </c>
      <c r="G7154" s="14">
        <v>0.8</v>
      </c>
    </row>
    <row r="7155" spans="1:7" x14ac:dyDescent="0.25">
      <c r="A7155" s="3" t="s">
        <v>194</v>
      </c>
      <c r="B7155" s="3">
        <f t="shared" si="111"/>
        <v>2025</v>
      </c>
      <c r="C7155" s="3" t="str" cm="1">
        <f t="array" ref="C7155">_xlfn.IFS(LEFT(A7155,1)="1","1+2 kvartal",LEFT(A7155,1)="2","1+2 kvartal",LEFT(A7155,1)="3","3+4 kvartal",LEFT(A7155,1)="4","3+4 kvartal")</f>
        <v>3+4 kvartal</v>
      </c>
      <c r="D7155" s="3" t="s">
        <v>105</v>
      </c>
      <c r="E7155" s="3" t="s">
        <v>56</v>
      </c>
      <c r="F7155" s="4">
        <v>119</v>
      </c>
      <c r="G7155" s="14">
        <v>1.1000000000000001</v>
      </c>
    </row>
    <row r="7156" spans="1:7" x14ac:dyDescent="0.25">
      <c r="A7156" s="3" t="s">
        <v>194</v>
      </c>
      <c r="B7156" s="3">
        <f t="shared" si="111"/>
        <v>2025</v>
      </c>
      <c r="C7156" s="3" t="str" cm="1">
        <f t="array" ref="C7156">_xlfn.IFS(LEFT(A7156,1)="1","1+2 kvartal",LEFT(A7156,1)="2","1+2 kvartal",LEFT(A7156,1)="3","3+4 kvartal",LEFT(A7156,1)="4","3+4 kvartal")</f>
        <v>3+4 kvartal</v>
      </c>
      <c r="D7156" s="3" t="s">
        <v>105</v>
      </c>
      <c r="E7156" s="3" t="s">
        <v>57</v>
      </c>
      <c r="F7156" s="4">
        <v>373</v>
      </c>
      <c r="G7156" s="14">
        <v>1.6</v>
      </c>
    </row>
    <row r="7157" spans="1:7" x14ac:dyDescent="0.25">
      <c r="A7157" s="3" t="s">
        <v>194</v>
      </c>
      <c r="B7157" s="3">
        <f t="shared" si="111"/>
        <v>2025</v>
      </c>
      <c r="C7157" s="3" t="str" cm="1">
        <f t="array" ref="C7157">_xlfn.IFS(LEFT(A7157,1)="1","1+2 kvartal",LEFT(A7157,1)="2","1+2 kvartal",LEFT(A7157,1)="3","3+4 kvartal",LEFT(A7157,1)="4","3+4 kvartal")</f>
        <v>3+4 kvartal</v>
      </c>
      <c r="D7157" s="3" t="s">
        <v>105</v>
      </c>
      <c r="E7157" s="3" t="s">
        <v>58</v>
      </c>
      <c r="F7157" s="4">
        <v>144</v>
      </c>
      <c r="G7157" s="14">
        <v>0.4</v>
      </c>
    </row>
    <row r="7158" spans="1:7" x14ac:dyDescent="0.25">
      <c r="A7158" s="3" t="s">
        <v>194</v>
      </c>
      <c r="B7158" s="3">
        <f t="shared" si="111"/>
        <v>2025</v>
      </c>
      <c r="C7158" s="3" t="str" cm="1">
        <f t="array" ref="C7158">_xlfn.IFS(LEFT(A7158,1)="1","1+2 kvartal",LEFT(A7158,1)="2","1+2 kvartal",LEFT(A7158,1)="3","3+4 kvartal",LEFT(A7158,1)="4","3+4 kvartal")</f>
        <v>3+4 kvartal</v>
      </c>
      <c r="D7158" s="3" t="s">
        <v>105</v>
      </c>
      <c r="E7158" s="3" t="s">
        <v>59</v>
      </c>
      <c r="F7158" s="4">
        <v>12</v>
      </c>
      <c r="G7158" s="14">
        <v>1.4</v>
      </c>
    </row>
    <row r="7159" spans="1:7" x14ac:dyDescent="0.25">
      <c r="A7159" s="3" t="s">
        <v>194</v>
      </c>
      <c r="B7159" s="3">
        <f t="shared" si="111"/>
        <v>2025</v>
      </c>
      <c r="C7159" s="3" t="str" cm="1">
        <f t="array" ref="C7159">_xlfn.IFS(LEFT(A7159,1)="1","1+2 kvartal",LEFT(A7159,1)="2","1+2 kvartal",LEFT(A7159,1)="3","3+4 kvartal",LEFT(A7159,1)="4","3+4 kvartal")</f>
        <v>3+4 kvartal</v>
      </c>
      <c r="D7159" s="3" t="s">
        <v>105</v>
      </c>
      <c r="E7159" s="3" t="s">
        <v>60</v>
      </c>
      <c r="F7159" s="4">
        <v>302</v>
      </c>
      <c r="G7159" s="14">
        <v>1.2</v>
      </c>
    </row>
    <row r="7160" spans="1:7" x14ac:dyDescent="0.25">
      <c r="A7160" s="3" t="s">
        <v>194</v>
      </c>
      <c r="B7160" s="3">
        <f t="shared" si="111"/>
        <v>2025</v>
      </c>
      <c r="C7160" s="3" t="str" cm="1">
        <f t="array" ref="C7160">_xlfn.IFS(LEFT(A7160,1)="1","1+2 kvartal",LEFT(A7160,1)="2","1+2 kvartal",LEFT(A7160,1)="3","3+4 kvartal",LEFT(A7160,1)="4","3+4 kvartal")</f>
        <v>3+4 kvartal</v>
      </c>
      <c r="D7160" s="3" t="s">
        <v>105</v>
      </c>
      <c r="E7160" s="3" t="s">
        <v>61</v>
      </c>
      <c r="F7160" s="4">
        <v>279</v>
      </c>
      <c r="G7160" s="14">
        <v>1.1000000000000001</v>
      </c>
    </row>
    <row r="7161" spans="1:7" x14ac:dyDescent="0.25">
      <c r="A7161" s="3" t="s">
        <v>194</v>
      </c>
      <c r="B7161" s="3">
        <f t="shared" si="111"/>
        <v>2025</v>
      </c>
      <c r="C7161" s="3" t="str" cm="1">
        <f t="array" ref="C7161">_xlfn.IFS(LEFT(A7161,1)="1","1+2 kvartal",LEFT(A7161,1)="2","1+2 kvartal",LEFT(A7161,1)="3","3+4 kvartal",LEFT(A7161,1)="4","3+4 kvartal")</f>
        <v>3+4 kvartal</v>
      </c>
      <c r="D7161" s="3" t="s">
        <v>105</v>
      </c>
      <c r="E7161" s="3" t="s">
        <v>62</v>
      </c>
      <c r="F7161" s="4">
        <v>154</v>
      </c>
      <c r="G7161" s="14">
        <v>1.3</v>
      </c>
    </row>
    <row r="7162" spans="1:7" x14ac:dyDescent="0.25">
      <c r="A7162" s="3" t="s">
        <v>194</v>
      </c>
      <c r="B7162" s="3">
        <f t="shared" si="111"/>
        <v>2025</v>
      </c>
      <c r="C7162" s="3" t="str" cm="1">
        <f t="array" ref="C7162">_xlfn.IFS(LEFT(A7162,1)="1","1+2 kvartal",LEFT(A7162,1)="2","1+2 kvartal",LEFT(A7162,1)="3","3+4 kvartal",LEFT(A7162,1)="4","3+4 kvartal")</f>
        <v>3+4 kvartal</v>
      </c>
      <c r="D7162" s="3" t="s">
        <v>105</v>
      </c>
      <c r="E7162" s="3" t="s">
        <v>63</v>
      </c>
      <c r="F7162" s="4">
        <v>318</v>
      </c>
      <c r="G7162" s="14">
        <v>1.4</v>
      </c>
    </row>
    <row r="7163" spans="1:7" x14ac:dyDescent="0.25">
      <c r="A7163" s="3" t="s">
        <v>194</v>
      </c>
      <c r="B7163" s="3">
        <f t="shared" si="111"/>
        <v>2025</v>
      </c>
      <c r="C7163" s="3" t="str" cm="1">
        <f t="array" ref="C7163">_xlfn.IFS(LEFT(A7163,1)="1","1+2 kvartal",LEFT(A7163,1)="2","1+2 kvartal",LEFT(A7163,1)="3","3+4 kvartal",LEFT(A7163,1)="4","3+4 kvartal")</f>
        <v>3+4 kvartal</v>
      </c>
      <c r="D7163" s="3" t="s">
        <v>105</v>
      </c>
      <c r="E7163" s="3" t="s">
        <v>64</v>
      </c>
      <c r="F7163" s="4">
        <v>232</v>
      </c>
      <c r="G7163" s="14">
        <v>1.3</v>
      </c>
    </row>
    <row r="7164" spans="1:7" x14ac:dyDescent="0.25">
      <c r="A7164" s="3" t="s">
        <v>194</v>
      </c>
      <c r="B7164" s="3">
        <f t="shared" si="111"/>
        <v>2025</v>
      </c>
      <c r="C7164" s="3" t="str" cm="1">
        <f t="array" ref="C7164">_xlfn.IFS(LEFT(A7164,1)="1","1+2 kvartal",LEFT(A7164,1)="2","1+2 kvartal",LEFT(A7164,1)="3","3+4 kvartal",LEFT(A7164,1)="4","3+4 kvartal")</f>
        <v>3+4 kvartal</v>
      </c>
      <c r="D7164" s="3" t="s">
        <v>105</v>
      </c>
      <c r="E7164" s="3" t="s">
        <v>65</v>
      </c>
      <c r="F7164" s="4">
        <v>243</v>
      </c>
      <c r="G7164" s="14">
        <v>1.2</v>
      </c>
    </row>
    <row r="7165" spans="1:7" x14ac:dyDescent="0.25">
      <c r="A7165" s="3" t="s">
        <v>194</v>
      </c>
      <c r="B7165" s="3">
        <f t="shared" si="111"/>
        <v>2025</v>
      </c>
      <c r="C7165" s="3" t="str" cm="1">
        <f t="array" ref="C7165">_xlfn.IFS(LEFT(A7165,1)="1","1+2 kvartal",LEFT(A7165,1)="2","1+2 kvartal",LEFT(A7165,1)="3","3+4 kvartal",LEFT(A7165,1)="4","3+4 kvartal")</f>
        <v>3+4 kvartal</v>
      </c>
      <c r="D7165" s="3" t="s">
        <v>105</v>
      </c>
      <c r="E7165" s="3" t="s">
        <v>66</v>
      </c>
      <c r="F7165" s="4">
        <v>580</v>
      </c>
      <c r="G7165" s="14">
        <v>1.1000000000000001</v>
      </c>
    </row>
    <row r="7166" spans="1:7" x14ac:dyDescent="0.25">
      <c r="A7166" s="3" t="s">
        <v>194</v>
      </c>
      <c r="B7166" s="3">
        <f t="shared" si="111"/>
        <v>2025</v>
      </c>
      <c r="C7166" s="3" t="str" cm="1">
        <f t="array" ref="C7166">_xlfn.IFS(LEFT(A7166,1)="1","1+2 kvartal",LEFT(A7166,1)="2","1+2 kvartal",LEFT(A7166,1)="3","3+4 kvartal",LEFT(A7166,1)="4","3+4 kvartal")</f>
        <v>3+4 kvartal</v>
      </c>
      <c r="D7166" s="3" t="s">
        <v>105</v>
      </c>
      <c r="E7166" s="3" t="s">
        <v>67</v>
      </c>
      <c r="F7166" s="4">
        <v>137</v>
      </c>
      <c r="G7166" s="14">
        <v>0.9</v>
      </c>
    </row>
    <row r="7167" spans="1:7" x14ac:dyDescent="0.25">
      <c r="A7167" s="3" t="s">
        <v>194</v>
      </c>
      <c r="B7167" s="3">
        <f t="shared" si="111"/>
        <v>2025</v>
      </c>
      <c r="C7167" s="3" t="str" cm="1">
        <f t="array" ref="C7167">_xlfn.IFS(LEFT(A7167,1)="1","1+2 kvartal",LEFT(A7167,1)="2","1+2 kvartal",LEFT(A7167,1)="3","3+4 kvartal",LEFT(A7167,1)="4","3+4 kvartal")</f>
        <v>3+4 kvartal</v>
      </c>
      <c r="D7167" s="3" t="s">
        <v>105</v>
      </c>
      <c r="E7167" s="3" t="s">
        <v>68</v>
      </c>
      <c r="F7167" s="4">
        <v>958</v>
      </c>
      <c r="G7167" s="14">
        <v>0.7</v>
      </c>
    </row>
    <row r="7168" spans="1:7" x14ac:dyDescent="0.25">
      <c r="A7168" s="3" t="s">
        <v>194</v>
      </c>
      <c r="B7168" s="3">
        <f t="shared" si="111"/>
        <v>2025</v>
      </c>
      <c r="C7168" s="3" t="str" cm="1">
        <f t="array" ref="C7168">_xlfn.IFS(LEFT(A7168,1)="1","1+2 kvartal",LEFT(A7168,1)="2","1+2 kvartal",LEFT(A7168,1)="3","3+4 kvartal",LEFT(A7168,1)="4","3+4 kvartal")</f>
        <v>3+4 kvartal</v>
      </c>
      <c r="D7168" s="3" t="s">
        <v>105</v>
      </c>
      <c r="E7168" s="3" t="s">
        <v>69</v>
      </c>
      <c r="F7168" s="4">
        <v>274</v>
      </c>
      <c r="G7168" s="14">
        <v>1.5</v>
      </c>
    </row>
    <row r="7169" spans="1:7" x14ac:dyDescent="0.25">
      <c r="A7169" s="3" t="s">
        <v>194</v>
      </c>
      <c r="B7169" s="3">
        <f t="shared" si="111"/>
        <v>2025</v>
      </c>
      <c r="C7169" s="3" t="str" cm="1">
        <f t="array" ref="C7169">_xlfn.IFS(LEFT(A7169,1)="1","1+2 kvartal",LEFT(A7169,1)="2","1+2 kvartal",LEFT(A7169,1)="3","3+4 kvartal",LEFT(A7169,1)="4","3+4 kvartal")</f>
        <v>3+4 kvartal</v>
      </c>
      <c r="D7169" s="3" t="s">
        <v>105</v>
      </c>
      <c r="E7169" s="3" t="s">
        <v>70</v>
      </c>
      <c r="F7169" s="4">
        <v>558</v>
      </c>
      <c r="G7169" s="14">
        <v>0.9</v>
      </c>
    </row>
    <row r="7170" spans="1:7" x14ac:dyDescent="0.25">
      <c r="A7170" s="3" t="s">
        <v>194</v>
      </c>
      <c r="B7170" s="3">
        <f t="shared" si="111"/>
        <v>2025</v>
      </c>
      <c r="C7170" s="3" t="str" cm="1">
        <f t="array" ref="C7170">_xlfn.IFS(LEFT(A7170,1)="1","1+2 kvartal",LEFT(A7170,1)="2","1+2 kvartal",LEFT(A7170,1)="3","3+4 kvartal",LEFT(A7170,1)="4","3+4 kvartal")</f>
        <v>3+4 kvartal</v>
      </c>
      <c r="D7170" s="3" t="s">
        <v>105</v>
      </c>
      <c r="E7170" s="3" t="s">
        <v>71</v>
      </c>
      <c r="F7170" s="4">
        <v>175</v>
      </c>
      <c r="G7170" s="14">
        <v>0.9</v>
      </c>
    </row>
    <row r="7171" spans="1:7" x14ac:dyDescent="0.25">
      <c r="A7171" s="3" t="s">
        <v>194</v>
      </c>
      <c r="B7171" s="3">
        <f t="shared" si="111"/>
        <v>2025</v>
      </c>
      <c r="C7171" s="3" t="str" cm="1">
        <f t="array" ref="C7171">_xlfn.IFS(LEFT(A7171,1)="1","1+2 kvartal",LEFT(A7171,1)="2","1+2 kvartal",LEFT(A7171,1)="3","3+4 kvartal",LEFT(A7171,1)="4","3+4 kvartal")</f>
        <v>3+4 kvartal</v>
      </c>
      <c r="D7171" s="3" t="s">
        <v>105</v>
      </c>
      <c r="E7171" s="3" t="s">
        <v>72</v>
      </c>
      <c r="F7171" s="4">
        <v>351</v>
      </c>
      <c r="G7171" s="4">
        <v>1</v>
      </c>
    </row>
    <row r="7172" spans="1:7" x14ac:dyDescent="0.25">
      <c r="A7172" s="3" t="s">
        <v>194</v>
      </c>
      <c r="B7172" s="3">
        <f t="shared" ref="B7172:B7235" si="112">VALUE(RIGHT(A7172,4))</f>
        <v>2025</v>
      </c>
      <c r="C7172" s="3" t="str" cm="1">
        <f t="array" ref="C7172">_xlfn.IFS(LEFT(A7172,1)="1","1+2 kvartal",LEFT(A7172,1)="2","1+2 kvartal",LEFT(A7172,1)="3","3+4 kvartal",LEFT(A7172,1)="4","3+4 kvartal")</f>
        <v>3+4 kvartal</v>
      </c>
      <c r="D7172" s="3" t="s">
        <v>105</v>
      </c>
      <c r="E7172" s="3" t="s">
        <v>73</v>
      </c>
      <c r="F7172" s="4">
        <v>174</v>
      </c>
      <c r="G7172" s="14">
        <v>0.7</v>
      </c>
    </row>
    <row r="7173" spans="1:7" x14ac:dyDescent="0.25">
      <c r="A7173" s="3" t="s">
        <v>194</v>
      </c>
      <c r="B7173" s="3">
        <f t="shared" si="112"/>
        <v>2025</v>
      </c>
      <c r="C7173" s="3" t="str" cm="1">
        <f t="array" ref="C7173">_xlfn.IFS(LEFT(A7173,1)="1","1+2 kvartal",LEFT(A7173,1)="2","1+2 kvartal",LEFT(A7173,1)="3","3+4 kvartal",LEFT(A7173,1)="4","3+4 kvartal")</f>
        <v>3+4 kvartal</v>
      </c>
      <c r="D7173" s="3" t="s">
        <v>105</v>
      </c>
      <c r="E7173" s="3" t="s">
        <v>74</v>
      </c>
      <c r="F7173" s="4">
        <v>361</v>
      </c>
      <c r="G7173" s="14">
        <v>0.6</v>
      </c>
    </row>
    <row r="7174" spans="1:7" x14ac:dyDescent="0.25">
      <c r="A7174" s="3" t="s">
        <v>194</v>
      </c>
      <c r="B7174" s="3">
        <f t="shared" si="112"/>
        <v>2025</v>
      </c>
      <c r="C7174" s="3" t="str" cm="1">
        <f t="array" ref="C7174">_xlfn.IFS(LEFT(A7174,1)="1","1+2 kvartal",LEFT(A7174,1)="2","1+2 kvartal",LEFT(A7174,1)="3","3+4 kvartal",LEFT(A7174,1)="4","3+4 kvartal")</f>
        <v>3+4 kvartal</v>
      </c>
      <c r="D7174" s="3" t="s">
        <v>105</v>
      </c>
      <c r="E7174" s="3" t="s">
        <v>75</v>
      </c>
      <c r="F7174" s="4">
        <v>144</v>
      </c>
      <c r="G7174" s="14">
        <v>0.4</v>
      </c>
    </row>
    <row r="7175" spans="1:7" x14ac:dyDescent="0.25">
      <c r="A7175" s="3" t="s">
        <v>194</v>
      </c>
      <c r="B7175" s="3">
        <f t="shared" si="112"/>
        <v>2025</v>
      </c>
      <c r="C7175" s="3" t="str" cm="1">
        <f t="array" ref="C7175">_xlfn.IFS(LEFT(A7175,1)="1","1+2 kvartal",LEFT(A7175,1)="2","1+2 kvartal",LEFT(A7175,1)="3","3+4 kvartal",LEFT(A7175,1)="4","3+4 kvartal")</f>
        <v>3+4 kvartal</v>
      </c>
      <c r="D7175" s="3" t="s">
        <v>105</v>
      </c>
      <c r="E7175" s="3" t="s">
        <v>76</v>
      </c>
      <c r="F7175" s="4">
        <v>218</v>
      </c>
      <c r="G7175" s="14">
        <v>0.7</v>
      </c>
    </row>
    <row r="7176" spans="1:7" x14ac:dyDescent="0.25">
      <c r="A7176" s="3" t="s">
        <v>194</v>
      </c>
      <c r="B7176" s="3">
        <f t="shared" si="112"/>
        <v>2025</v>
      </c>
      <c r="C7176" s="3" t="str" cm="1">
        <f t="array" ref="C7176">_xlfn.IFS(LEFT(A7176,1)="1","1+2 kvartal",LEFT(A7176,1)="2","1+2 kvartal",LEFT(A7176,1)="3","3+4 kvartal",LEFT(A7176,1)="4","3+4 kvartal")</f>
        <v>3+4 kvartal</v>
      </c>
      <c r="D7176" s="3" t="s">
        <v>105</v>
      </c>
      <c r="E7176" s="3" t="s">
        <v>77</v>
      </c>
      <c r="F7176" s="4">
        <v>41</v>
      </c>
      <c r="G7176" s="14">
        <v>2.1</v>
      </c>
    </row>
    <row r="7177" spans="1:7" x14ac:dyDescent="0.25">
      <c r="A7177" s="3" t="s">
        <v>194</v>
      </c>
      <c r="B7177" s="3">
        <f t="shared" si="112"/>
        <v>2025</v>
      </c>
      <c r="C7177" s="3" t="str" cm="1">
        <f t="array" ref="C7177">_xlfn.IFS(LEFT(A7177,1)="1","1+2 kvartal",LEFT(A7177,1)="2","1+2 kvartal",LEFT(A7177,1)="3","3+4 kvartal",LEFT(A7177,1)="4","3+4 kvartal")</f>
        <v>3+4 kvartal</v>
      </c>
      <c r="D7177" s="3" t="s">
        <v>105</v>
      </c>
      <c r="E7177" s="3" t="s">
        <v>78</v>
      </c>
      <c r="F7177" s="4">
        <v>462</v>
      </c>
      <c r="G7177" s="14">
        <v>0.7</v>
      </c>
    </row>
    <row r="7178" spans="1:7" x14ac:dyDescent="0.25">
      <c r="A7178" s="3" t="s">
        <v>194</v>
      </c>
      <c r="B7178" s="3">
        <f t="shared" si="112"/>
        <v>2025</v>
      </c>
      <c r="C7178" s="3" t="str" cm="1">
        <f t="array" ref="C7178">_xlfn.IFS(LEFT(A7178,1)="1","1+2 kvartal",LEFT(A7178,1)="2","1+2 kvartal",LEFT(A7178,1)="3","3+4 kvartal",LEFT(A7178,1)="4","3+4 kvartal")</f>
        <v>3+4 kvartal</v>
      </c>
      <c r="D7178" s="3" t="s">
        <v>105</v>
      </c>
      <c r="E7178" s="3" t="s">
        <v>79</v>
      </c>
      <c r="F7178" s="4">
        <v>274</v>
      </c>
      <c r="G7178" s="14">
        <v>0.7</v>
      </c>
    </row>
    <row r="7179" spans="1:7" x14ac:dyDescent="0.25">
      <c r="A7179" s="3" t="s">
        <v>194</v>
      </c>
      <c r="B7179" s="3">
        <f t="shared" si="112"/>
        <v>2025</v>
      </c>
      <c r="C7179" s="3" t="str" cm="1">
        <f t="array" ref="C7179">_xlfn.IFS(LEFT(A7179,1)="1","1+2 kvartal",LEFT(A7179,1)="2","1+2 kvartal",LEFT(A7179,1)="3","3+4 kvartal",LEFT(A7179,1)="4","3+4 kvartal")</f>
        <v>3+4 kvartal</v>
      </c>
      <c r="D7179" s="3" t="s">
        <v>105</v>
      </c>
      <c r="E7179" s="3" t="s">
        <v>80</v>
      </c>
      <c r="F7179" s="4">
        <v>305</v>
      </c>
      <c r="G7179" s="14">
        <v>1.1000000000000001</v>
      </c>
    </row>
    <row r="7180" spans="1:7" x14ac:dyDescent="0.25">
      <c r="A7180" s="3" t="s">
        <v>194</v>
      </c>
      <c r="B7180" s="3">
        <f t="shared" si="112"/>
        <v>2025</v>
      </c>
      <c r="C7180" s="3" t="str" cm="1">
        <f t="array" ref="C7180">_xlfn.IFS(LEFT(A7180,1)="1","1+2 kvartal",LEFT(A7180,1)="2","1+2 kvartal",LEFT(A7180,1)="3","3+4 kvartal",LEFT(A7180,1)="4","3+4 kvartal")</f>
        <v>3+4 kvartal</v>
      </c>
      <c r="D7180" s="3" t="s">
        <v>105</v>
      </c>
      <c r="E7180" s="3" t="s">
        <v>81</v>
      </c>
      <c r="F7180" s="4">
        <v>452</v>
      </c>
      <c r="G7180" s="14">
        <v>0.9</v>
      </c>
    </row>
    <row r="7181" spans="1:7" x14ac:dyDescent="0.25">
      <c r="A7181" s="3" t="s">
        <v>194</v>
      </c>
      <c r="B7181" s="3">
        <f t="shared" si="112"/>
        <v>2025</v>
      </c>
      <c r="C7181" s="3" t="str" cm="1">
        <f t="array" ref="C7181">_xlfn.IFS(LEFT(A7181,1)="1","1+2 kvartal",LEFT(A7181,1)="2","1+2 kvartal",LEFT(A7181,1)="3","3+4 kvartal",LEFT(A7181,1)="4","3+4 kvartal")</f>
        <v>3+4 kvartal</v>
      </c>
      <c r="D7181" s="3" t="s">
        <v>105</v>
      </c>
      <c r="E7181" s="3" t="s">
        <v>82</v>
      </c>
      <c r="F7181" s="4">
        <v>103</v>
      </c>
      <c r="G7181" s="14">
        <v>0.7</v>
      </c>
    </row>
    <row r="7182" spans="1:7" x14ac:dyDescent="0.25">
      <c r="A7182" s="3" t="s">
        <v>194</v>
      </c>
      <c r="B7182" s="3">
        <f t="shared" si="112"/>
        <v>2025</v>
      </c>
      <c r="C7182" s="3" t="str" cm="1">
        <f t="array" ref="C7182">_xlfn.IFS(LEFT(A7182,1)="1","1+2 kvartal",LEFT(A7182,1)="2","1+2 kvartal",LEFT(A7182,1)="3","3+4 kvartal",LEFT(A7182,1)="4","3+4 kvartal")</f>
        <v>3+4 kvartal</v>
      </c>
      <c r="D7182" s="3" t="s">
        <v>105</v>
      </c>
      <c r="E7182" s="3" t="s">
        <v>83</v>
      </c>
      <c r="F7182" s="4">
        <v>226</v>
      </c>
      <c r="G7182" s="14">
        <v>1.2</v>
      </c>
    </row>
    <row r="7183" spans="1:7" x14ac:dyDescent="0.25">
      <c r="A7183" s="3" t="s">
        <v>194</v>
      </c>
      <c r="B7183" s="3">
        <f t="shared" si="112"/>
        <v>2025</v>
      </c>
      <c r="C7183" s="3" t="str" cm="1">
        <f t="array" ref="C7183">_xlfn.IFS(LEFT(A7183,1)="1","1+2 kvartal",LEFT(A7183,1)="2","1+2 kvartal",LEFT(A7183,1)="3","3+4 kvartal",LEFT(A7183,1)="4","3+4 kvartal")</f>
        <v>3+4 kvartal</v>
      </c>
      <c r="D7183" s="3" t="s">
        <v>105</v>
      </c>
      <c r="E7183" s="3" t="s">
        <v>84</v>
      </c>
      <c r="F7183" s="4">
        <v>165</v>
      </c>
      <c r="G7183" s="14">
        <v>1.2</v>
      </c>
    </row>
    <row r="7184" spans="1:7" x14ac:dyDescent="0.25">
      <c r="A7184" s="3" t="s">
        <v>194</v>
      </c>
      <c r="B7184" s="3">
        <f t="shared" si="112"/>
        <v>2025</v>
      </c>
      <c r="C7184" s="3" t="str" cm="1">
        <f t="array" ref="C7184">_xlfn.IFS(LEFT(A7184,1)="1","1+2 kvartal",LEFT(A7184,1)="2","1+2 kvartal",LEFT(A7184,1)="3","3+4 kvartal",LEFT(A7184,1)="4","3+4 kvartal")</f>
        <v>3+4 kvartal</v>
      </c>
      <c r="D7184" s="3" t="s">
        <v>105</v>
      </c>
      <c r="E7184" s="3" t="s">
        <v>85</v>
      </c>
      <c r="F7184" s="4">
        <v>152</v>
      </c>
      <c r="G7184" s="14">
        <v>1.3</v>
      </c>
    </row>
    <row r="7185" spans="1:7" x14ac:dyDescent="0.25">
      <c r="A7185" s="3" t="s">
        <v>194</v>
      </c>
      <c r="B7185" s="3">
        <f t="shared" si="112"/>
        <v>2025</v>
      </c>
      <c r="C7185" s="3" t="str" cm="1">
        <f t="array" ref="C7185">_xlfn.IFS(LEFT(A7185,1)="1","1+2 kvartal",LEFT(A7185,1)="2","1+2 kvartal",LEFT(A7185,1)="3","3+4 kvartal",LEFT(A7185,1)="4","3+4 kvartal")</f>
        <v>3+4 kvartal</v>
      </c>
      <c r="D7185" s="3" t="s">
        <v>105</v>
      </c>
      <c r="E7185" s="3" t="s">
        <v>86</v>
      </c>
      <c r="F7185" s="4">
        <v>380</v>
      </c>
      <c r="G7185" s="14">
        <v>1.1000000000000001</v>
      </c>
    </row>
    <row r="7186" spans="1:7" x14ac:dyDescent="0.25">
      <c r="A7186" s="3" t="s">
        <v>194</v>
      </c>
      <c r="B7186" s="3">
        <f t="shared" si="112"/>
        <v>2025</v>
      </c>
      <c r="C7186" s="3" t="str" cm="1">
        <f t="array" ref="C7186">_xlfn.IFS(LEFT(A7186,1)="1","1+2 kvartal",LEFT(A7186,1)="2","1+2 kvartal",LEFT(A7186,1)="3","3+4 kvartal",LEFT(A7186,1)="4","3+4 kvartal")</f>
        <v>3+4 kvartal</v>
      </c>
      <c r="D7186" s="3" t="s">
        <v>105</v>
      </c>
      <c r="E7186" s="3" t="s">
        <v>87</v>
      </c>
      <c r="F7186" s="4">
        <v>314</v>
      </c>
      <c r="G7186" s="14">
        <v>1.2</v>
      </c>
    </row>
    <row r="7187" spans="1:7" x14ac:dyDescent="0.25">
      <c r="A7187" s="3" t="s">
        <v>194</v>
      </c>
      <c r="B7187" s="3">
        <f t="shared" si="112"/>
        <v>2025</v>
      </c>
      <c r="C7187" s="3" t="str" cm="1">
        <f t="array" ref="C7187">_xlfn.IFS(LEFT(A7187,1)="1","1+2 kvartal",LEFT(A7187,1)="2","1+2 kvartal",LEFT(A7187,1)="3","3+4 kvartal",LEFT(A7187,1)="4","3+4 kvartal")</f>
        <v>3+4 kvartal</v>
      </c>
      <c r="D7187" s="3" t="s">
        <v>105</v>
      </c>
      <c r="E7187" s="3" t="s">
        <v>88</v>
      </c>
      <c r="F7187" s="4">
        <v>474</v>
      </c>
      <c r="G7187" s="4">
        <v>1</v>
      </c>
    </row>
    <row r="7188" spans="1:7" x14ac:dyDescent="0.25">
      <c r="A7188" s="3" t="s">
        <v>194</v>
      </c>
      <c r="B7188" s="3">
        <f t="shared" si="112"/>
        <v>2025</v>
      </c>
      <c r="C7188" s="3" t="str" cm="1">
        <f t="array" ref="C7188">_xlfn.IFS(LEFT(A7188,1)="1","1+2 kvartal",LEFT(A7188,1)="2","1+2 kvartal",LEFT(A7188,1)="3","3+4 kvartal",LEFT(A7188,1)="4","3+4 kvartal")</f>
        <v>3+4 kvartal</v>
      </c>
      <c r="D7188" s="3" t="s">
        <v>105</v>
      </c>
      <c r="E7188" s="3" t="s">
        <v>89</v>
      </c>
      <c r="F7188" s="4">
        <v>342</v>
      </c>
      <c r="G7188" s="14">
        <v>1.3</v>
      </c>
    </row>
    <row r="7189" spans="1:7" x14ac:dyDescent="0.25">
      <c r="A7189" s="3" t="s">
        <v>194</v>
      </c>
      <c r="B7189" s="3">
        <f t="shared" si="112"/>
        <v>2025</v>
      </c>
      <c r="C7189" s="3" t="str" cm="1">
        <f t="array" ref="C7189">_xlfn.IFS(LEFT(A7189,1)="1","1+2 kvartal",LEFT(A7189,1)="2","1+2 kvartal",LEFT(A7189,1)="3","3+4 kvartal",LEFT(A7189,1)="4","3+4 kvartal")</f>
        <v>3+4 kvartal</v>
      </c>
      <c r="D7189" s="3" t="s">
        <v>105</v>
      </c>
      <c r="E7189" s="3" t="s">
        <v>90</v>
      </c>
      <c r="F7189" s="4">
        <v>333</v>
      </c>
      <c r="G7189" s="14">
        <v>1.5</v>
      </c>
    </row>
    <row r="7190" spans="1:7" x14ac:dyDescent="0.25">
      <c r="A7190" s="3" t="s">
        <v>194</v>
      </c>
      <c r="B7190" s="3">
        <f t="shared" si="112"/>
        <v>2025</v>
      </c>
      <c r="C7190" s="3" t="str" cm="1">
        <f t="array" ref="C7190">_xlfn.IFS(LEFT(A7190,1)="1","1+2 kvartal",LEFT(A7190,1)="2","1+2 kvartal",LEFT(A7190,1)="3","3+4 kvartal",LEFT(A7190,1)="4","3+4 kvartal")</f>
        <v>3+4 kvartal</v>
      </c>
      <c r="D7190" s="3" t="s">
        <v>105</v>
      </c>
      <c r="E7190" s="3" t="s">
        <v>91</v>
      </c>
      <c r="F7190" s="4">
        <v>298</v>
      </c>
      <c r="G7190" s="14">
        <v>1.1000000000000001</v>
      </c>
    </row>
    <row r="7191" spans="1:7" x14ac:dyDescent="0.25">
      <c r="A7191" s="3" t="s">
        <v>194</v>
      </c>
      <c r="B7191" s="3">
        <f t="shared" si="112"/>
        <v>2025</v>
      </c>
      <c r="C7191" s="3" t="str" cm="1">
        <f t="array" ref="C7191">_xlfn.IFS(LEFT(A7191,1)="1","1+2 kvartal",LEFT(A7191,1)="2","1+2 kvartal",LEFT(A7191,1)="3","3+4 kvartal",LEFT(A7191,1)="4","3+4 kvartal")</f>
        <v>3+4 kvartal</v>
      </c>
      <c r="D7191" s="3" t="s">
        <v>105</v>
      </c>
      <c r="E7191" s="3" t="s">
        <v>92</v>
      </c>
      <c r="F7191" s="4">
        <v>52</v>
      </c>
      <c r="G7191" s="14">
        <v>0.4</v>
      </c>
    </row>
    <row r="7192" spans="1:7" x14ac:dyDescent="0.25">
      <c r="A7192" s="3" t="s">
        <v>194</v>
      </c>
      <c r="B7192" s="3">
        <f t="shared" si="112"/>
        <v>2025</v>
      </c>
      <c r="C7192" s="3" t="str" cm="1">
        <f t="array" ref="C7192">_xlfn.IFS(LEFT(A7192,1)="1","1+2 kvartal",LEFT(A7192,1)="2","1+2 kvartal",LEFT(A7192,1)="3","3+4 kvartal",LEFT(A7192,1)="4","3+4 kvartal")</f>
        <v>3+4 kvartal</v>
      </c>
      <c r="D7192" s="3" t="s">
        <v>105</v>
      </c>
      <c r="E7192" s="3" t="s">
        <v>93</v>
      </c>
      <c r="F7192" s="4">
        <v>328</v>
      </c>
      <c r="G7192" s="14">
        <v>1.1000000000000001</v>
      </c>
    </row>
    <row r="7193" spans="1:7" x14ac:dyDescent="0.25">
      <c r="A7193" s="3" t="s">
        <v>194</v>
      </c>
      <c r="B7193" s="3">
        <f t="shared" si="112"/>
        <v>2025</v>
      </c>
      <c r="C7193" s="3" t="str" cm="1">
        <f t="array" ref="C7193">_xlfn.IFS(LEFT(A7193,1)="1","1+2 kvartal",LEFT(A7193,1)="2","1+2 kvartal",LEFT(A7193,1)="3","3+4 kvartal",LEFT(A7193,1)="4","3+4 kvartal")</f>
        <v>3+4 kvartal</v>
      </c>
      <c r="D7193" s="3" t="s">
        <v>105</v>
      </c>
      <c r="E7193" s="3" t="s">
        <v>94</v>
      </c>
      <c r="F7193" s="4">
        <v>275</v>
      </c>
      <c r="G7193" s="4">
        <v>1</v>
      </c>
    </row>
    <row r="7194" spans="1:7" x14ac:dyDescent="0.25">
      <c r="A7194" s="3" t="s">
        <v>194</v>
      </c>
      <c r="B7194" s="3">
        <f t="shared" si="112"/>
        <v>2025</v>
      </c>
      <c r="C7194" s="3" t="str" cm="1">
        <f t="array" ref="C7194">_xlfn.IFS(LEFT(A7194,1)="1","1+2 kvartal",LEFT(A7194,1)="2","1+2 kvartal",LEFT(A7194,1)="3","3+4 kvartal",LEFT(A7194,1)="4","3+4 kvartal")</f>
        <v>3+4 kvartal</v>
      </c>
      <c r="D7194" s="3" t="s">
        <v>105</v>
      </c>
      <c r="E7194" s="3" t="s">
        <v>95</v>
      </c>
      <c r="F7194" s="4">
        <v>540</v>
      </c>
      <c r="G7194" s="14">
        <v>0.7</v>
      </c>
    </row>
    <row r="7195" spans="1:7" x14ac:dyDescent="0.25">
      <c r="A7195" s="3" t="s">
        <v>194</v>
      </c>
      <c r="B7195" s="3">
        <f t="shared" si="112"/>
        <v>2025</v>
      </c>
      <c r="C7195" s="3" t="str" cm="1">
        <f t="array" ref="C7195">_xlfn.IFS(LEFT(A7195,1)="1","1+2 kvartal",LEFT(A7195,1)="2","1+2 kvartal",LEFT(A7195,1)="3","3+4 kvartal",LEFT(A7195,1)="4","3+4 kvartal")</f>
        <v>3+4 kvartal</v>
      </c>
      <c r="D7195" s="3" t="s">
        <v>105</v>
      </c>
      <c r="E7195" s="3" t="s">
        <v>96</v>
      </c>
      <c r="F7195" s="4">
        <v>273</v>
      </c>
      <c r="G7195" s="14">
        <v>1.3</v>
      </c>
    </row>
    <row r="7196" spans="1:7" x14ac:dyDescent="0.25">
      <c r="A7196" s="3" t="s">
        <v>194</v>
      </c>
      <c r="B7196" s="3">
        <f t="shared" si="112"/>
        <v>2025</v>
      </c>
      <c r="C7196" s="3" t="str" cm="1">
        <f t="array" ref="C7196">_xlfn.IFS(LEFT(A7196,1)="1","1+2 kvartal",LEFT(A7196,1)="2","1+2 kvartal",LEFT(A7196,1)="3","3+4 kvartal",LEFT(A7196,1)="4","3+4 kvartal")</f>
        <v>3+4 kvartal</v>
      </c>
      <c r="D7196" s="3" t="s">
        <v>105</v>
      </c>
      <c r="E7196" s="3" t="s">
        <v>97</v>
      </c>
      <c r="F7196" s="4">
        <v>488</v>
      </c>
      <c r="G7196" s="14">
        <v>0.8</v>
      </c>
    </row>
    <row r="7197" spans="1:7" x14ac:dyDescent="0.25">
      <c r="A7197" s="3" t="s">
        <v>194</v>
      </c>
      <c r="B7197" s="3">
        <f t="shared" si="112"/>
        <v>2025</v>
      </c>
      <c r="C7197" s="3" t="str" cm="1">
        <f t="array" ref="C7197">_xlfn.IFS(LEFT(A7197,1)="1","1+2 kvartal",LEFT(A7197,1)="2","1+2 kvartal",LEFT(A7197,1)="3","3+4 kvartal",LEFT(A7197,1)="4","3+4 kvartal")</f>
        <v>3+4 kvartal</v>
      </c>
      <c r="D7197" s="3" t="s">
        <v>105</v>
      </c>
      <c r="E7197" s="3" t="s">
        <v>98</v>
      </c>
      <c r="F7197" s="4">
        <v>403</v>
      </c>
      <c r="G7197" s="14">
        <v>1.5</v>
      </c>
    </row>
    <row r="7198" spans="1:7" x14ac:dyDescent="0.25">
      <c r="A7198" s="3" t="s">
        <v>194</v>
      </c>
      <c r="B7198" s="3">
        <f t="shared" si="112"/>
        <v>2025</v>
      </c>
      <c r="C7198" s="3" t="str" cm="1">
        <f t="array" ref="C7198">_xlfn.IFS(LEFT(A7198,1)="1","1+2 kvartal",LEFT(A7198,1)="2","1+2 kvartal",LEFT(A7198,1)="3","3+4 kvartal",LEFT(A7198,1)="4","3+4 kvartal")</f>
        <v>3+4 kvartal</v>
      </c>
      <c r="D7198" s="3" t="s">
        <v>105</v>
      </c>
      <c r="E7198" s="3" t="s">
        <v>99</v>
      </c>
      <c r="F7198" s="4">
        <v>52</v>
      </c>
      <c r="G7198" s="14">
        <v>1.6</v>
      </c>
    </row>
    <row r="7199" spans="1:7" x14ac:dyDescent="0.25">
      <c r="A7199" s="3" t="s">
        <v>194</v>
      </c>
      <c r="B7199" s="3">
        <f t="shared" si="112"/>
        <v>2025</v>
      </c>
      <c r="C7199" s="3" t="str" cm="1">
        <f t="array" ref="C7199">_xlfn.IFS(LEFT(A7199,1)="1","1+2 kvartal",LEFT(A7199,1)="2","1+2 kvartal",LEFT(A7199,1)="3","3+4 kvartal",LEFT(A7199,1)="4","3+4 kvartal")</f>
        <v>3+4 kvartal</v>
      </c>
      <c r="D7199" s="3" t="s">
        <v>105</v>
      </c>
      <c r="E7199" s="3" t="s">
        <v>100</v>
      </c>
      <c r="F7199" s="4">
        <v>364</v>
      </c>
      <c r="G7199" s="4">
        <v>1</v>
      </c>
    </row>
    <row r="7200" spans="1:7" x14ac:dyDescent="0.25">
      <c r="A7200" s="3" t="s">
        <v>194</v>
      </c>
      <c r="B7200" s="3">
        <f t="shared" si="112"/>
        <v>2025</v>
      </c>
      <c r="C7200" s="3" t="str" cm="1">
        <f t="array" ref="C7200">_xlfn.IFS(LEFT(A7200,1)="1","1+2 kvartal",LEFT(A7200,1)="2","1+2 kvartal",LEFT(A7200,1)="3","3+4 kvartal",LEFT(A7200,1)="4","3+4 kvartal")</f>
        <v>3+4 kvartal</v>
      </c>
      <c r="D7200" s="3" t="s">
        <v>105</v>
      </c>
      <c r="E7200" s="3" t="s">
        <v>101</v>
      </c>
      <c r="F7200" s="4">
        <v>924</v>
      </c>
      <c r="G7200" s="14">
        <v>0.6</v>
      </c>
    </row>
    <row r="7201" spans="1:7" x14ac:dyDescent="0.25">
      <c r="A7201" s="3" t="s">
        <v>194</v>
      </c>
      <c r="B7201" s="3">
        <f t="shared" si="112"/>
        <v>2025</v>
      </c>
      <c r="C7201" s="3" t="str" cm="1">
        <f t="array" ref="C7201">_xlfn.IFS(LEFT(A7201,1)="1","1+2 kvartal",LEFT(A7201,1)="2","1+2 kvartal",LEFT(A7201,1)="3","3+4 kvartal",LEFT(A7201,1)="4","3+4 kvartal")</f>
        <v>3+4 kvartal</v>
      </c>
      <c r="D7201" s="3" t="s">
        <v>105</v>
      </c>
      <c r="E7201" s="3" t="s">
        <v>102</v>
      </c>
      <c r="F7201" s="4">
        <v>963</v>
      </c>
      <c r="G7201" s="14">
        <v>0.4</v>
      </c>
    </row>
    <row r="7202" spans="1:7" x14ac:dyDescent="0.25">
      <c r="A7202" s="3" t="s">
        <v>194</v>
      </c>
      <c r="B7202" s="3">
        <f t="shared" si="112"/>
        <v>2025</v>
      </c>
      <c r="C7202" s="3" t="str" cm="1">
        <f t="array" ref="C7202">_xlfn.IFS(LEFT(A7202,1)="1","1+2 kvartal",LEFT(A7202,1)="2","1+2 kvartal",LEFT(A7202,1)="3","3+4 kvartal",LEFT(A7202,1)="4","3+4 kvartal")</f>
        <v>3+4 kvartal</v>
      </c>
      <c r="D7202" s="3" t="s">
        <v>105</v>
      </c>
      <c r="E7202" s="3" t="s">
        <v>103</v>
      </c>
      <c r="F7202" s="4">
        <v>222</v>
      </c>
      <c r="G7202" s="5"/>
    </row>
    <row r="7203" spans="1:7" x14ac:dyDescent="0.25">
      <c r="A7203" s="3" t="s">
        <v>195</v>
      </c>
      <c r="B7203" s="3">
        <f t="shared" si="112"/>
        <v>2026</v>
      </c>
      <c r="C7203" s="3" t="str" cm="1">
        <f t="array" ref="C7203">_xlfn.IFS(LEFT(A7203,1)="1","1+2 kvartal",LEFT(A7203,1)="2","1+2 kvartal",LEFT(A7203,1)="3","3+4 kvartal",LEFT(A7203,1)="4","3+4 kvartal")</f>
        <v>1+2 kvartal</v>
      </c>
      <c r="D7203" s="3" t="s">
        <v>3</v>
      </c>
      <c r="E7203" s="3" t="s">
        <v>4</v>
      </c>
      <c r="F7203" s="4">
        <v>739768</v>
      </c>
      <c r="G7203" s="4">
        <v>19</v>
      </c>
    </row>
    <row r="7204" spans="1:7" x14ac:dyDescent="0.25">
      <c r="A7204" s="3" t="s">
        <v>195</v>
      </c>
      <c r="B7204" s="3">
        <f t="shared" si="112"/>
        <v>2026</v>
      </c>
      <c r="C7204" s="3" t="str" cm="1">
        <f t="array" ref="C7204">_xlfn.IFS(LEFT(A7204,1)="1","1+2 kvartal",LEFT(A7204,1)="2","1+2 kvartal",LEFT(A7204,1)="3","3+4 kvartal",LEFT(A7204,1)="4","3+4 kvartal")</f>
        <v>1+2 kvartal</v>
      </c>
      <c r="D7204" s="3" t="s">
        <v>3</v>
      </c>
      <c r="E7204" s="3" t="s">
        <v>5</v>
      </c>
      <c r="F7204" s="4">
        <v>3778</v>
      </c>
      <c r="G7204" s="14">
        <v>19.7</v>
      </c>
    </row>
    <row r="7205" spans="1:7" x14ac:dyDescent="0.25">
      <c r="A7205" s="3" t="s">
        <v>195</v>
      </c>
      <c r="B7205" s="3">
        <f t="shared" si="112"/>
        <v>2026</v>
      </c>
      <c r="C7205" s="3" t="str" cm="1">
        <f t="array" ref="C7205">_xlfn.IFS(LEFT(A7205,1)="1","1+2 kvartal",LEFT(A7205,1)="2","1+2 kvartal",LEFT(A7205,1)="3","3+4 kvartal",LEFT(A7205,1)="4","3+4 kvartal")</f>
        <v>1+2 kvartal</v>
      </c>
      <c r="D7205" s="3" t="s">
        <v>3</v>
      </c>
      <c r="E7205" s="3" t="s">
        <v>6</v>
      </c>
      <c r="F7205" s="4">
        <v>1763</v>
      </c>
      <c r="G7205" s="14">
        <v>11.2</v>
      </c>
    </row>
    <row r="7206" spans="1:7" x14ac:dyDescent="0.25">
      <c r="A7206" s="3" t="s">
        <v>195</v>
      </c>
      <c r="B7206" s="3">
        <f t="shared" si="112"/>
        <v>2026</v>
      </c>
      <c r="C7206" s="3" t="str" cm="1">
        <f t="array" ref="C7206">_xlfn.IFS(LEFT(A7206,1)="1","1+2 kvartal",LEFT(A7206,1)="2","1+2 kvartal",LEFT(A7206,1)="3","3+4 kvartal",LEFT(A7206,1)="4","3+4 kvartal")</f>
        <v>1+2 kvartal</v>
      </c>
      <c r="D7206" s="3" t="s">
        <v>3</v>
      </c>
      <c r="E7206" s="3" t="s">
        <v>7</v>
      </c>
      <c r="F7206" s="4">
        <v>6111</v>
      </c>
      <c r="G7206" s="14">
        <v>24.9</v>
      </c>
    </row>
    <row r="7207" spans="1:7" x14ac:dyDescent="0.25">
      <c r="A7207" s="3" t="s">
        <v>195</v>
      </c>
      <c r="B7207" s="3">
        <f t="shared" si="112"/>
        <v>2026</v>
      </c>
      <c r="C7207" s="3" t="str" cm="1">
        <f t="array" ref="C7207">_xlfn.IFS(LEFT(A7207,1)="1","1+2 kvartal",LEFT(A7207,1)="2","1+2 kvartal",LEFT(A7207,1)="3","3+4 kvartal",LEFT(A7207,1)="4","3+4 kvartal")</f>
        <v>1+2 kvartal</v>
      </c>
      <c r="D7207" s="3" t="s">
        <v>3</v>
      </c>
      <c r="E7207" s="3" t="s">
        <v>8</v>
      </c>
      <c r="F7207" s="4">
        <v>6300</v>
      </c>
      <c r="G7207" s="14">
        <v>18.2</v>
      </c>
    </row>
    <row r="7208" spans="1:7" x14ac:dyDescent="0.25">
      <c r="A7208" s="3" t="s">
        <v>195</v>
      </c>
      <c r="B7208" s="3">
        <f t="shared" si="112"/>
        <v>2026</v>
      </c>
      <c r="C7208" s="3" t="str" cm="1">
        <f t="array" ref="C7208">_xlfn.IFS(LEFT(A7208,1)="1","1+2 kvartal",LEFT(A7208,1)="2","1+2 kvartal",LEFT(A7208,1)="3","3+4 kvartal",LEFT(A7208,1)="4","3+4 kvartal")</f>
        <v>1+2 kvartal</v>
      </c>
      <c r="D7208" s="3" t="s">
        <v>3</v>
      </c>
      <c r="E7208" s="3" t="s">
        <v>9</v>
      </c>
      <c r="F7208" s="4">
        <v>3649</v>
      </c>
      <c r="G7208" s="14">
        <v>21.6</v>
      </c>
    </row>
    <row r="7209" spans="1:7" x14ac:dyDescent="0.25">
      <c r="A7209" s="3" t="s">
        <v>195</v>
      </c>
      <c r="B7209" s="3">
        <f t="shared" si="112"/>
        <v>2026</v>
      </c>
      <c r="C7209" s="3" t="str" cm="1">
        <f t="array" ref="C7209">_xlfn.IFS(LEFT(A7209,1)="1","1+2 kvartal",LEFT(A7209,1)="2","1+2 kvartal",LEFT(A7209,1)="3","3+4 kvartal",LEFT(A7209,1)="4","3+4 kvartal")</f>
        <v>1+2 kvartal</v>
      </c>
      <c r="D7209" s="3" t="s">
        <v>3</v>
      </c>
      <c r="E7209" s="3" t="s">
        <v>10</v>
      </c>
      <c r="F7209" s="4">
        <v>6114</v>
      </c>
      <c r="G7209" s="14">
        <v>27.7</v>
      </c>
    </row>
    <row r="7210" spans="1:7" x14ac:dyDescent="0.25">
      <c r="A7210" s="3" t="s">
        <v>195</v>
      </c>
      <c r="B7210" s="3">
        <f t="shared" si="112"/>
        <v>2026</v>
      </c>
      <c r="C7210" s="3" t="str" cm="1">
        <f t="array" ref="C7210">_xlfn.IFS(LEFT(A7210,1)="1","1+2 kvartal",LEFT(A7210,1)="2","1+2 kvartal",LEFT(A7210,1)="3","3+4 kvartal",LEFT(A7210,1)="4","3+4 kvartal")</f>
        <v>1+2 kvartal</v>
      </c>
      <c r="D7210" s="3" t="s">
        <v>3</v>
      </c>
      <c r="E7210" s="3" t="s">
        <v>11</v>
      </c>
      <c r="F7210" s="4">
        <v>5149</v>
      </c>
      <c r="G7210" s="14">
        <v>18.899999999999999</v>
      </c>
    </row>
    <row r="7211" spans="1:7" x14ac:dyDescent="0.25">
      <c r="A7211" s="3" t="s">
        <v>195</v>
      </c>
      <c r="B7211" s="3">
        <f t="shared" si="112"/>
        <v>2026</v>
      </c>
      <c r="C7211" s="3" t="str" cm="1">
        <f t="array" ref="C7211">_xlfn.IFS(LEFT(A7211,1)="1","1+2 kvartal",LEFT(A7211,1)="2","1+2 kvartal",LEFT(A7211,1)="3","3+4 kvartal",LEFT(A7211,1)="4","3+4 kvartal")</f>
        <v>1+2 kvartal</v>
      </c>
      <c r="D7211" s="3" t="s">
        <v>3</v>
      </c>
      <c r="E7211" s="3" t="s">
        <v>12</v>
      </c>
      <c r="F7211" s="4">
        <v>5239</v>
      </c>
      <c r="G7211" s="14">
        <v>23.5</v>
      </c>
    </row>
    <row r="7212" spans="1:7" x14ac:dyDescent="0.25">
      <c r="A7212" s="3" t="s">
        <v>195</v>
      </c>
      <c r="B7212" s="3">
        <f t="shared" si="112"/>
        <v>2026</v>
      </c>
      <c r="C7212" s="3" t="str" cm="1">
        <f t="array" ref="C7212">_xlfn.IFS(LEFT(A7212,1)="1","1+2 kvartal",LEFT(A7212,1)="2","1+2 kvartal",LEFT(A7212,1)="3","3+4 kvartal",LEFT(A7212,1)="4","3+4 kvartal")</f>
        <v>1+2 kvartal</v>
      </c>
      <c r="D7212" s="3" t="s">
        <v>3</v>
      </c>
      <c r="E7212" s="3" t="s">
        <v>13</v>
      </c>
      <c r="F7212" s="4">
        <v>954</v>
      </c>
      <c r="G7212" s="14">
        <v>11.6</v>
      </c>
    </row>
    <row r="7213" spans="1:7" x14ac:dyDescent="0.25">
      <c r="A7213" s="3" t="s">
        <v>195</v>
      </c>
      <c r="B7213" s="3">
        <f t="shared" si="112"/>
        <v>2026</v>
      </c>
      <c r="C7213" s="3" t="str" cm="1">
        <f t="array" ref="C7213">_xlfn.IFS(LEFT(A7213,1)="1","1+2 kvartal",LEFT(A7213,1)="2","1+2 kvartal",LEFT(A7213,1)="3","3+4 kvartal",LEFT(A7213,1)="4","3+4 kvartal")</f>
        <v>1+2 kvartal</v>
      </c>
      <c r="D7213" s="3" t="s">
        <v>3</v>
      </c>
      <c r="E7213" s="3" t="s">
        <v>14</v>
      </c>
      <c r="F7213" s="4">
        <v>3674</v>
      </c>
      <c r="G7213" s="14">
        <v>12.7</v>
      </c>
    </row>
    <row r="7214" spans="1:7" x14ac:dyDescent="0.25">
      <c r="A7214" s="3" t="s">
        <v>195</v>
      </c>
      <c r="B7214" s="3">
        <f t="shared" si="112"/>
        <v>2026</v>
      </c>
      <c r="C7214" s="3" t="str" cm="1">
        <f t="array" ref="C7214">_xlfn.IFS(LEFT(A7214,1)="1","1+2 kvartal",LEFT(A7214,1)="2","1+2 kvartal",LEFT(A7214,1)="3","3+4 kvartal",LEFT(A7214,1)="4","3+4 kvartal")</f>
        <v>1+2 kvartal</v>
      </c>
      <c r="D7214" s="3" t="s">
        <v>3</v>
      </c>
      <c r="E7214" s="3" t="s">
        <v>15</v>
      </c>
      <c r="F7214" s="4">
        <v>16016</v>
      </c>
      <c r="G7214" s="14">
        <v>22.2</v>
      </c>
    </row>
    <row r="7215" spans="1:7" x14ac:dyDescent="0.25">
      <c r="A7215" s="3" t="s">
        <v>195</v>
      </c>
      <c r="B7215" s="3">
        <f t="shared" si="112"/>
        <v>2026</v>
      </c>
      <c r="C7215" s="3" t="str" cm="1">
        <f t="array" ref="C7215">_xlfn.IFS(LEFT(A7215,1)="1","1+2 kvartal",LEFT(A7215,1)="2","1+2 kvartal",LEFT(A7215,1)="3","3+4 kvartal",LEFT(A7215,1)="4","3+4 kvartal")</f>
        <v>1+2 kvartal</v>
      </c>
      <c r="D7215" s="3" t="s">
        <v>3</v>
      </c>
      <c r="E7215" s="3" t="s">
        <v>16</v>
      </c>
      <c r="F7215" s="4">
        <v>307</v>
      </c>
      <c r="G7215" s="14">
        <v>18.2</v>
      </c>
    </row>
    <row r="7216" spans="1:7" x14ac:dyDescent="0.25">
      <c r="A7216" s="3" t="s">
        <v>195</v>
      </c>
      <c r="B7216" s="3">
        <f t="shared" si="112"/>
        <v>2026</v>
      </c>
      <c r="C7216" s="3" t="str" cm="1">
        <f t="array" ref="C7216">_xlfn.IFS(LEFT(A7216,1)="1","1+2 kvartal",LEFT(A7216,1)="2","1+2 kvartal",LEFT(A7216,1)="3","3+4 kvartal",LEFT(A7216,1)="4","3+4 kvartal")</f>
        <v>1+2 kvartal</v>
      </c>
      <c r="D7216" s="3" t="s">
        <v>3</v>
      </c>
      <c r="E7216" s="3" t="s">
        <v>17</v>
      </c>
      <c r="F7216" s="4">
        <v>5250</v>
      </c>
      <c r="G7216" s="4">
        <v>17</v>
      </c>
    </row>
    <row r="7217" spans="1:7" x14ac:dyDescent="0.25">
      <c r="A7217" s="3" t="s">
        <v>195</v>
      </c>
      <c r="B7217" s="3">
        <f t="shared" si="112"/>
        <v>2026</v>
      </c>
      <c r="C7217" s="3" t="str" cm="1">
        <f t="array" ref="C7217">_xlfn.IFS(LEFT(A7217,1)="1","1+2 kvartal",LEFT(A7217,1)="2","1+2 kvartal",LEFT(A7217,1)="3","3+4 kvartal",LEFT(A7217,1)="4","3+4 kvartal")</f>
        <v>1+2 kvartal</v>
      </c>
      <c r="D7217" s="3" t="s">
        <v>3</v>
      </c>
      <c r="E7217" s="3" t="s">
        <v>18</v>
      </c>
      <c r="F7217" s="4">
        <v>5267</v>
      </c>
      <c r="G7217" s="14">
        <v>21.9</v>
      </c>
    </row>
    <row r="7218" spans="1:7" x14ac:dyDescent="0.25">
      <c r="A7218" s="3" t="s">
        <v>195</v>
      </c>
      <c r="B7218" s="3">
        <f t="shared" si="112"/>
        <v>2026</v>
      </c>
      <c r="C7218" s="3" t="str" cm="1">
        <f t="array" ref="C7218">_xlfn.IFS(LEFT(A7218,1)="1","1+2 kvartal",LEFT(A7218,1)="2","1+2 kvartal",LEFT(A7218,1)="3","3+4 kvartal",LEFT(A7218,1)="4","3+4 kvartal")</f>
        <v>1+2 kvartal</v>
      </c>
      <c r="D7218" s="3" t="s">
        <v>3</v>
      </c>
      <c r="E7218" s="3" t="s">
        <v>19</v>
      </c>
      <c r="F7218" s="4">
        <v>3782</v>
      </c>
      <c r="G7218" s="4">
        <v>15</v>
      </c>
    </row>
    <row r="7219" spans="1:7" x14ac:dyDescent="0.25">
      <c r="A7219" s="3" t="s">
        <v>195</v>
      </c>
      <c r="B7219" s="3">
        <f t="shared" si="112"/>
        <v>2026</v>
      </c>
      <c r="C7219" s="3" t="str" cm="1">
        <f t="array" ref="C7219">_xlfn.IFS(LEFT(A7219,1)="1","1+2 kvartal",LEFT(A7219,1)="2","1+2 kvartal",LEFT(A7219,1)="3","3+4 kvartal",LEFT(A7219,1)="4","3+4 kvartal")</f>
        <v>1+2 kvartal</v>
      </c>
      <c r="D7219" s="3" t="s">
        <v>3</v>
      </c>
      <c r="E7219" s="3" t="s">
        <v>20</v>
      </c>
      <c r="F7219" s="4">
        <v>7788</v>
      </c>
      <c r="G7219" s="14">
        <v>23.1</v>
      </c>
    </row>
    <row r="7220" spans="1:7" x14ac:dyDescent="0.25">
      <c r="A7220" s="3" t="s">
        <v>195</v>
      </c>
      <c r="B7220" s="3">
        <f t="shared" si="112"/>
        <v>2026</v>
      </c>
      <c r="C7220" s="3" t="str" cm="1">
        <f t="array" ref="C7220">_xlfn.IFS(LEFT(A7220,1)="1","1+2 kvartal",LEFT(A7220,1)="2","1+2 kvartal",LEFT(A7220,1)="3","3+4 kvartal",LEFT(A7220,1)="4","3+4 kvartal")</f>
        <v>1+2 kvartal</v>
      </c>
      <c r="D7220" s="3" t="s">
        <v>3</v>
      </c>
      <c r="E7220" s="3" t="s">
        <v>21</v>
      </c>
      <c r="F7220" s="4">
        <v>8572</v>
      </c>
      <c r="G7220" s="14">
        <v>11.6</v>
      </c>
    </row>
    <row r="7221" spans="1:7" x14ac:dyDescent="0.25">
      <c r="A7221" s="3" t="s">
        <v>195</v>
      </c>
      <c r="B7221" s="3">
        <f t="shared" si="112"/>
        <v>2026</v>
      </c>
      <c r="C7221" s="3" t="str" cm="1">
        <f t="array" ref="C7221">_xlfn.IFS(LEFT(A7221,1)="1","1+2 kvartal",LEFT(A7221,1)="2","1+2 kvartal",LEFT(A7221,1)="3","3+4 kvartal",LEFT(A7221,1)="4","3+4 kvartal")</f>
        <v>1+2 kvartal</v>
      </c>
      <c r="D7221" s="3" t="s">
        <v>3</v>
      </c>
      <c r="E7221" s="3" t="s">
        <v>22</v>
      </c>
      <c r="F7221" s="4">
        <v>9227</v>
      </c>
      <c r="G7221" s="4">
        <v>27</v>
      </c>
    </row>
    <row r="7222" spans="1:7" x14ac:dyDescent="0.25">
      <c r="A7222" s="3" t="s">
        <v>195</v>
      </c>
      <c r="B7222" s="3">
        <f t="shared" si="112"/>
        <v>2026</v>
      </c>
      <c r="C7222" s="3" t="str" cm="1">
        <f t="array" ref="C7222">_xlfn.IFS(LEFT(A7222,1)="1","1+2 kvartal",LEFT(A7222,1)="2","1+2 kvartal",LEFT(A7222,1)="3","3+4 kvartal",LEFT(A7222,1)="4","3+4 kvartal")</f>
        <v>1+2 kvartal</v>
      </c>
      <c r="D7222" s="3" t="s">
        <v>3</v>
      </c>
      <c r="E7222" s="3" t="s">
        <v>23</v>
      </c>
      <c r="F7222" s="4">
        <v>5444</v>
      </c>
      <c r="G7222" s="14">
        <v>18.7</v>
      </c>
    </row>
    <row r="7223" spans="1:7" x14ac:dyDescent="0.25">
      <c r="A7223" s="3" t="s">
        <v>195</v>
      </c>
      <c r="B7223" s="3">
        <f t="shared" si="112"/>
        <v>2026</v>
      </c>
      <c r="C7223" s="3" t="str" cm="1">
        <f t="array" ref="C7223">_xlfn.IFS(LEFT(A7223,1)="1","1+2 kvartal",LEFT(A7223,1)="2","1+2 kvartal",LEFT(A7223,1)="3","3+4 kvartal",LEFT(A7223,1)="4","3+4 kvartal")</f>
        <v>1+2 kvartal</v>
      </c>
      <c r="D7223" s="3" t="s">
        <v>3</v>
      </c>
      <c r="E7223" s="3" t="s">
        <v>24</v>
      </c>
      <c r="F7223" s="4">
        <v>3298</v>
      </c>
      <c r="G7223" s="4">
        <v>13</v>
      </c>
    </row>
    <row r="7224" spans="1:7" x14ac:dyDescent="0.25">
      <c r="A7224" s="3" t="s">
        <v>195</v>
      </c>
      <c r="B7224" s="3">
        <f t="shared" si="112"/>
        <v>2026</v>
      </c>
      <c r="C7224" s="3" t="str" cm="1">
        <f t="array" ref="C7224">_xlfn.IFS(LEFT(A7224,1)="1","1+2 kvartal",LEFT(A7224,1)="2","1+2 kvartal",LEFT(A7224,1)="3","3+4 kvartal",LEFT(A7224,1)="4","3+4 kvartal")</f>
        <v>1+2 kvartal</v>
      </c>
      <c r="D7224" s="3" t="s">
        <v>3</v>
      </c>
      <c r="E7224" s="3" t="s">
        <v>25</v>
      </c>
      <c r="F7224" s="4">
        <v>7742</v>
      </c>
      <c r="G7224" s="14">
        <v>24.6</v>
      </c>
    </row>
    <row r="7225" spans="1:7" x14ac:dyDescent="0.25">
      <c r="A7225" s="3" t="s">
        <v>195</v>
      </c>
      <c r="B7225" s="3">
        <f t="shared" si="112"/>
        <v>2026</v>
      </c>
      <c r="C7225" s="3" t="str" cm="1">
        <f t="array" ref="C7225">_xlfn.IFS(LEFT(A7225,1)="1","1+2 kvartal",LEFT(A7225,1)="2","1+2 kvartal",LEFT(A7225,1)="3","3+4 kvartal",LEFT(A7225,1)="4","3+4 kvartal")</f>
        <v>1+2 kvartal</v>
      </c>
      <c r="D7225" s="3" t="s">
        <v>3</v>
      </c>
      <c r="E7225" s="3" t="s">
        <v>26</v>
      </c>
      <c r="F7225" s="4">
        <v>4564</v>
      </c>
      <c r="G7225" s="14">
        <v>9.8000000000000007</v>
      </c>
    </row>
    <row r="7226" spans="1:7" x14ac:dyDescent="0.25">
      <c r="A7226" s="3" t="s">
        <v>195</v>
      </c>
      <c r="B7226" s="3">
        <f t="shared" si="112"/>
        <v>2026</v>
      </c>
      <c r="C7226" s="3" t="str" cm="1">
        <f t="array" ref="C7226">_xlfn.IFS(LEFT(A7226,1)="1","1+2 kvartal",LEFT(A7226,1)="2","1+2 kvartal",LEFT(A7226,1)="3","3+4 kvartal",LEFT(A7226,1)="4","3+4 kvartal")</f>
        <v>1+2 kvartal</v>
      </c>
      <c r="D7226" s="3" t="s">
        <v>3</v>
      </c>
      <c r="E7226" s="3" t="s">
        <v>27</v>
      </c>
      <c r="F7226" s="4">
        <v>6625</v>
      </c>
      <c r="G7226" s="14">
        <v>14.2</v>
      </c>
    </row>
    <row r="7227" spans="1:7" x14ac:dyDescent="0.25">
      <c r="A7227" s="3" t="s">
        <v>195</v>
      </c>
      <c r="B7227" s="3">
        <f t="shared" si="112"/>
        <v>2026</v>
      </c>
      <c r="C7227" s="3" t="str" cm="1">
        <f t="array" ref="C7227">_xlfn.IFS(LEFT(A7227,1)="1","1+2 kvartal",LEFT(A7227,1)="2","1+2 kvartal",LEFT(A7227,1)="3","3+4 kvartal",LEFT(A7227,1)="4","3+4 kvartal")</f>
        <v>1+2 kvartal</v>
      </c>
      <c r="D7227" s="3" t="s">
        <v>3</v>
      </c>
      <c r="E7227" s="3" t="s">
        <v>28</v>
      </c>
      <c r="F7227" s="4">
        <v>2750</v>
      </c>
      <c r="G7227" s="14">
        <v>15.8</v>
      </c>
    </row>
    <row r="7228" spans="1:7" x14ac:dyDescent="0.25">
      <c r="A7228" s="3" t="s">
        <v>195</v>
      </c>
      <c r="B7228" s="3">
        <f t="shared" si="112"/>
        <v>2026</v>
      </c>
      <c r="C7228" s="3" t="str" cm="1">
        <f t="array" ref="C7228">_xlfn.IFS(LEFT(A7228,1)="1","1+2 kvartal",LEFT(A7228,1)="2","1+2 kvartal",LEFT(A7228,1)="3","3+4 kvartal",LEFT(A7228,1)="4","3+4 kvartal")</f>
        <v>1+2 kvartal</v>
      </c>
      <c r="D7228" s="3" t="s">
        <v>3</v>
      </c>
      <c r="E7228" s="3" t="s">
        <v>29</v>
      </c>
      <c r="F7228" s="4">
        <v>5408</v>
      </c>
      <c r="G7228" s="14">
        <v>16.100000000000001</v>
      </c>
    </row>
    <row r="7229" spans="1:7" x14ac:dyDescent="0.25">
      <c r="A7229" s="3" t="s">
        <v>195</v>
      </c>
      <c r="B7229" s="3">
        <f t="shared" si="112"/>
        <v>2026</v>
      </c>
      <c r="C7229" s="3" t="str" cm="1">
        <f t="array" ref="C7229">_xlfn.IFS(LEFT(A7229,1)="1","1+2 kvartal",LEFT(A7229,1)="2","1+2 kvartal",LEFT(A7229,1)="3","3+4 kvartal",LEFT(A7229,1)="4","3+4 kvartal")</f>
        <v>1+2 kvartal</v>
      </c>
      <c r="D7229" s="3" t="s">
        <v>3</v>
      </c>
      <c r="E7229" s="3" t="s">
        <v>30</v>
      </c>
      <c r="F7229" s="4">
        <v>4631</v>
      </c>
      <c r="G7229" s="14">
        <v>18.899999999999999</v>
      </c>
    </row>
    <row r="7230" spans="1:7" x14ac:dyDescent="0.25">
      <c r="A7230" s="3" t="s">
        <v>195</v>
      </c>
      <c r="B7230" s="3">
        <f t="shared" si="112"/>
        <v>2026</v>
      </c>
      <c r="C7230" s="3" t="str" cm="1">
        <f t="array" ref="C7230">_xlfn.IFS(LEFT(A7230,1)="1","1+2 kvartal",LEFT(A7230,1)="2","1+2 kvartal",LEFT(A7230,1)="3","3+4 kvartal",LEFT(A7230,1)="4","3+4 kvartal")</f>
        <v>1+2 kvartal</v>
      </c>
      <c r="D7230" s="3" t="s">
        <v>3</v>
      </c>
      <c r="E7230" s="3" t="s">
        <v>31</v>
      </c>
      <c r="F7230" s="4">
        <v>9524</v>
      </c>
      <c r="G7230" s="14">
        <v>26.9</v>
      </c>
    </row>
    <row r="7231" spans="1:7" x14ac:dyDescent="0.25">
      <c r="A7231" s="3" t="s">
        <v>195</v>
      </c>
      <c r="B7231" s="3">
        <f t="shared" si="112"/>
        <v>2026</v>
      </c>
      <c r="C7231" s="3" t="str" cm="1">
        <f t="array" ref="C7231">_xlfn.IFS(LEFT(A7231,1)="1","1+2 kvartal",LEFT(A7231,1)="2","1+2 kvartal",LEFT(A7231,1)="3","3+4 kvartal",LEFT(A7231,1)="4","3+4 kvartal")</f>
        <v>1+2 kvartal</v>
      </c>
      <c r="D7231" s="3" t="s">
        <v>3</v>
      </c>
      <c r="E7231" s="3" t="s">
        <v>32</v>
      </c>
      <c r="F7231" s="4">
        <v>8317</v>
      </c>
      <c r="G7231" s="14">
        <v>24.4</v>
      </c>
    </row>
    <row r="7232" spans="1:7" x14ac:dyDescent="0.25">
      <c r="A7232" s="3" t="s">
        <v>195</v>
      </c>
      <c r="B7232" s="3">
        <f t="shared" si="112"/>
        <v>2026</v>
      </c>
      <c r="C7232" s="3" t="str" cm="1">
        <f t="array" ref="C7232">_xlfn.IFS(LEFT(A7232,1)="1","1+2 kvartal",LEFT(A7232,1)="2","1+2 kvartal",LEFT(A7232,1)="3","3+4 kvartal",LEFT(A7232,1)="4","3+4 kvartal")</f>
        <v>1+2 kvartal</v>
      </c>
      <c r="D7232" s="3" t="s">
        <v>3</v>
      </c>
      <c r="E7232" s="3" t="s">
        <v>33</v>
      </c>
      <c r="F7232" s="4">
        <v>4223</v>
      </c>
      <c r="G7232" s="14">
        <v>22.3</v>
      </c>
    </row>
    <row r="7233" spans="1:7" x14ac:dyDescent="0.25">
      <c r="A7233" s="3" t="s">
        <v>195</v>
      </c>
      <c r="B7233" s="3">
        <f t="shared" si="112"/>
        <v>2026</v>
      </c>
      <c r="C7233" s="3" t="str" cm="1">
        <f t="array" ref="C7233">_xlfn.IFS(LEFT(A7233,1)="1","1+2 kvartal",LEFT(A7233,1)="2","1+2 kvartal",LEFT(A7233,1)="3","3+4 kvartal",LEFT(A7233,1)="4","3+4 kvartal")</f>
        <v>1+2 kvartal</v>
      </c>
      <c r="D7233" s="3" t="s">
        <v>3</v>
      </c>
      <c r="E7233" s="3" t="s">
        <v>34</v>
      </c>
      <c r="F7233" s="4">
        <v>6008</v>
      </c>
      <c r="G7233" s="14">
        <v>19.7</v>
      </c>
    </row>
    <row r="7234" spans="1:7" x14ac:dyDescent="0.25">
      <c r="A7234" s="3" t="s">
        <v>195</v>
      </c>
      <c r="B7234" s="3">
        <f t="shared" si="112"/>
        <v>2026</v>
      </c>
      <c r="C7234" s="3" t="str" cm="1">
        <f t="array" ref="C7234">_xlfn.IFS(LEFT(A7234,1)="1","1+2 kvartal",LEFT(A7234,1)="2","1+2 kvartal",LEFT(A7234,1)="3","3+4 kvartal",LEFT(A7234,1)="4","3+4 kvartal")</f>
        <v>1+2 kvartal</v>
      </c>
      <c r="D7234" s="3" t="s">
        <v>3</v>
      </c>
      <c r="E7234" s="3" t="s">
        <v>35</v>
      </c>
      <c r="F7234" s="4">
        <v>7114</v>
      </c>
      <c r="G7234" s="14">
        <v>18.399999999999999</v>
      </c>
    </row>
    <row r="7235" spans="1:7" x14ac:dyDescent="0.25">
      <c r="A7235" s="3" t="s">
        <v>195</v>
      </c>
      <c r="B7235" s="3">
        <f t="shared" si="112"/>
        <v>2026</v>
      </c>
      <c r="C7235" s="3" t="str" cm="1">
        <f t="array" ref="C7235">_xlfn.IFS(LEFT(A7235,1)="1","1+2 kvartal",LEFT(A7235,1)="2","1+2 kvartal",LEFT(A7235,1)="3","3+4 kvartal",LEFT(A7235,1)="4","3+4 kvartal")</f>
        <v>1+2 kvartal</v>
      </c>
      <c r="D7235" s="3" t="s">
        <v>3</v>
      </c>
      <c r="E7235" s="3" t="s">
        <v>36</v>
      </c>
      <c r="F7235" s="4">
        <v>3392</v>
      </c>
      <c r="G7235" s="14">
        <v>16.3</v>
      </c>
    </row>
    <row r="7236" spans="1:7" x14ac:dyDescent="0.25">
      <c r="A7236" s="3" t="s">
        <v>195</v>
      </c>
      <c r="B7236" s="3">
        <f t="shared" ref="B7236:B7299" si="113">VALUE(RIGHT(A7236,4))</f>
        <v>2026</v>
      </c>
      <c r="C7236" s="3" t="str" cm="1">
        <f t="array" ref="C7236">_xlfn.IFS(LEFT(A7236,1)="1","1+2 kvartal",LEFT(A7236,1)="2","1+2 kvartal",LEFT(A7236,1)="3","3+4 kvartal",LEFT(A7236,1)="4","3+4 kvartal")</f>
        <v>1+2 kvartal</v>
      </c>
      <c r="D7236" s="3" t="s">
        <v>3</v>
      </c>
      <c r="E7236" s="3" t="s">
        <v>37</v>
      </c>
      <c r="F7236" s="4">
        <v>12380</v>
      </c>
      <c r="G7236" s="14">
        <v>21.7</v>
      </c>
    </row>
    <row r="7237" spans="1:7" x14ac:dyDescent="0.25">
      <c r="A7237" s="3" t="s">
        <v>195</v>
      </c>
      <c r="B7237" s="3">
        <f t="shared" si="113"/>
        <v>2026</v>
      </c>
      <c r="C7237" s="3" t="str" cm="1">
        <f t="array" ref="C7237">_xlfn.IFS(LEFT(A7237,1)="1","1+2 kvartal",LEFT(A7237,1)="2","1+2 kvartal",LEFT(A7237,1)="3","3+4 kvartal",LEFT(A7237,1)="4","3+4 kvartal")</f>
        <v>1+2 kvartal</v>
      </c>
      <c r="D7237" s="3" t="s">
        <v>3</v>
      </c>
      <c r="E7237" s="3" t="s">
        <v>38</v>
      </c>
      <c r="F7237" s="4">
        <v>5248</v>
      </c>
      <c r="G7237" s="14">
        <v>14.8</v>
      </c>
    </row>
    <row r="7238" spans="1:7" x14ac:dyDescent="0.25">
      <c r="A7238" s="3" t="s">
        <v>195</v>
      </c>
      <c r="B7238" s="3">
        <f t="shared" si="113"/>
        <v>2026</v>
      </c>
      <c r="C7238" s="3" t="str" cm="1">
        <f t="array" ref="C7238">_xlfn.IFS(LEFT(A7238,1)="1","1+2 kvartal",LEFT(A7238,1)="2","1+2 kvartal",LEFT(A7238,1)="3","3+4 kvartal",LEFT(A7238,1)="4","3+4 kvartal")</f>
        <v>1+2 kvartal</v>
      </c>
      <c r="D7238" s="3" t="s">
        <v>3</v>
      </c>
      <c r="E7238" s="3" t="s">
        <v>39</v>
      </c>
      <c r="F7238" s="4">
        <v>9775</v>
      </c>
      <c r="G7238" s="14">
        <v>25.6</v>
      </c>
    </row>
    <row r="7239" spans="1:7" x14ac:dyDescent="0.25">
      <c r="A7239" s="3" t="s">
        <v>195</v>
      </c>
      <c r="B7239" s="3">
        <f t="shared" si="113"/>
        <v>2026</v>
      </c>
      <c r="C7239" s="3" t="str" cm="1">
        <f t="array" ref="C7239">_xlfn.IFS(LEFT(A7239,1)="1","1+2 kvartal",LEFT(A7239,1)="2","1+2 kvartal",LEFT(A7239,1)="3","3+4 kvartal",LEFT(A7239,1)="4","3+4 kvartal")</f>
        <v>1+2 kvartal</v>
      </c>
      <c r="D7239" s="3" t="s">
        <v>3</v>
      </c>
      <c r="E7239" s="3" t="s">
        <v>40</v>
      </c>
      <c r="F7239" s="4">
        <v>9823</v>
      </c>
      <c r="G7239" s="14">
        <v>20.8</v>
      </c>
    </row>
    <row r="7240" spans="1:7" x14ac:dyDescent="0.25">
      <c r="A7240" s="3" t="s">
        <v>195</v>
      </c>
      <c r="B7240" s="3">
        <f t="shared" si="113"/>
        <v>2026</v>
      </c>
      <c r="C7240" s="3" t="str" cm="1">
        <f t="array" ref="C7240">_xlfn.IFS(LEFT(A7240,1)="1","1+2 kvartal",LEFT(A7240,1)="2","1+2 kvartal",LEFT(A7240,1)="3","3+4 kvartal",LEFT(A7240,1)="4","3+4 kvartal")</f>
        <v>1+2 kvartal</v>
      </c>
      <c r="D7240" s="3" t="s">
        <v>3</v>
      </c>
      <c r="E7240" s="3" t="s">
        <v>41</v>
      </c>
      <c r="F7240" s="4">
        <v>7793</v>
      </c>
      <c r="G7240" s="14">
        <v>21.1</v>
      </c>
    </row>
    <row r="7241" spans="1:7" x14ac:dyDescent="0.25">
      <c r="A7241" s="3" t="s">
        <v>195</v>
      </c>
      <c r="B7241" s="3">
        <f t="shared" si="113"/>
        <v>2026</v>
      </c>
      <c r="C7241" s="3" t="str" cm="1">
        <f t="array" ref="C7241">_xlfn.IFS(LEFT(A7241,1)="1","1+2 kvartal",LEFT(A7241,1)="2","1+2 kvartal",LEFT(A7241,1)="3","3+4 kvartal",LEFT(A7241,1)="4","3+4 kvartal")</f>
        <v>1+2 kvartal</v>
      </c>
      <c r="D7241" s="3" t="s">
        <v>3</v>
      </c>
      <c r="E7241" s="3" t="s">
        <v>42</v>
      </c>
      <c r="F7241" s="4">
        <v>13872</v>
      </c>
      <c r="G7241" s="14">
        <v>21.8</v>
      </c>
    </row>
    <row r="7242" spans="1:7" x14ac:dyDescent="0.25">
      <c r="A7242" s="3" t="s">
        <v>195</v>
      </c>
      <c r="B7242" s="3">
        <f t="shared" si="113"/>
        <v>2026</v>
      </c>
      <c r="C7242" s="3" t="str" cm="1">
        <f t="array" ref="C7242">_xlfn.IFS(LEFT(A7242,1)="1","1+2 kvartal",LEFT(A7242,1)="2","1+2 kvartal",LEFT(A7242,1)="3","3+4 kvartal",LEFT(A7242,1)="4","3+4 kvartal")</f>
        <v>1+2 kvartal</v>
      </c>
      <c r="D7242" s="3" t="s">
        <v>3</v>
      </c>
      <c r="E7242" s="3" t="s">
        <v>43</v>
      </c>
      <c r="F7242" s="4">
        <v>6163</v>
      </c>
      <c r="G7242" s="14">
        <v>17.600000000000001</v>
      </c>
    </row>
    <row r="7243" spans="1:7" x14ac:dyDescent="0.25">
      <c r="A7243" s="3" t="s">
        <v>195</v>
      </c>
      <c r="B7243" s="3">
        <f t="shared" si="113"/>
        <v>2026</v>
      </c>
      <c r="C7243" s="3" t="str" cm="1">
        <f t="array" ref="C7243">_xlfn.IFS(LEFT(A7243,1)="1","1+2 kvartal",LEFT(A7243,1)="2","1+2 kvartal",LEFT(A7243,1)="3","3+4 kvartal",LEFT(A7243,1)="4","3+4 kvartal")</f>
        <v>1+2 kvartal</v>
      </c>
      <c r="D7243" s="3" t="s">
        <v>3</v>
      </c>
      <c r="E7243" s="3" t="s">
        <v>44</v>
      </c>
      <c r="F7243" s="4">
        <v>6905</v>
      </c>
      <c r="G7243" s="4">
        <v>17</v>
      </c>
    </row>
    <row r="7244" spans="1:7" x14ac:dyDescent="0.25">
      <c r="A7244" s="3" t="s">
        <v>195</v>
      </c>
      <c r="B7244" s="3">
        <f t="shared" si="113"/>
        <v>2026</v>
      </c>
      <c r="C7244" s="3" t="str" cm="1">
        <f t="array" ref="C7244">_xlfn.IFS(LEFT(A7244,1)="1","1+2 kvartal",LEFT(A7244,1)="2","1+2 kvartal",LEFT(A7244,1)="3","3+4 kvartal",LEFT(A7244,1)="4","3+4 kvartal")</f>
        <v>1+2 kvartal</v>
      </c>
      <c r="D7244" s="3" t="s">
        <v>3</v>
      </c>
      <c r="E7244" s="3" t="s">
        <v>45</v>
      </c>
      <c r="F7244" s="4">
        <v>1634</v>
      </c>
      <c r="G7244" s="14">
        <v>11.4</v>
      </c>
    </row>
    <row r="7245" spans="1:7" x14ac:dyDescent="0.25">
      <c r="A7245" s="3" t="s">
        <v>195</v>
      </c>
      <c r="B7245" s="3">
        <f t="shared" si="113"/>
        <v>2026</v>
      </c>
      <c r="C7245" s="3" t="str" cm="1">
        <f t="array" ref="C7245">_xlfn.IFS(LEFT(A7245,1)="1","1+2 kvartal",LEFT(A7245,1)="2","1+2 kvartal",LEFT(A7245,1)="3","3+4 kvartal",LEFT(A7245,1)="4","3+4 kvartal")</f>
        <v>1+2 kvartal</v>
      </c>
      <c r="D7245" s="3" t="s">
        <v>3</v>
      </c>
      <c r="E7245" s="3" t="s">
        <v>46</v>
      </c>
      <c r="F7245" s="4">
        <v>5673</v>
      </c>
      <c r="G7245" s="14">
        <v>20.9</v>
      </c>
    </row>
    <row r="7246" spans="1:7" x14ac:dyDescent="0.25">
      <c r="A7246" s="3" t="s">
        <v>195</v>
      </c>
      <c r="B7246" s="3">
        <f t="shared" si="113"/>
        <v>2026</v>
      </c>
      <c r="C7246" s="3" t="str" cm="1">
        <f t="array" ref="C7246">_xlfn.IFS(LEFT(A7246,1)="1","1+2 kvartal",LEFT(A7246,1)="2","1+2 kvartal",LEFT(A7246,1)="3","3+4 kvartal",LEFT(A7246,1)="4","3+4 kvartal")</f>
        <v>1+2 kvartal</v>
      </c>
      <c r="D7246" s="3" t="s">
        <v>3</v>
      </c>
      <c r="E7246" s="3" t="s">
        <v>47</v>
      </c>
      <c r="F7246" s="4">
        <v>3421</v>
      </c>
      <c r="G7246" s="14">
        <v>20.6</v>
      </c>
    </row>
    <row r="7247" spans="1:7" x14ac:dyDescent="0.25">
      <c r="A7247" s="3" t="s">
        <v>195</v>
      </c>
      <c r="B7247" s="3">
        <f t="shared" si="113"/>
        <v>2026</v>
      </c>
      <c r="C7247" s="3" t="str" cm="1">
        <f t="array" ref="C7247">_xlfn.IFS(LEFT(A7247,1)="1","1+2 kvartal",LEFT(A7247,1)="2","1+2 kvartal",LEFT(A7247,1)="3","3+4 kvartal",LEFT(A7247,1)="4","3+4 kvartal")</f>
        <v>1+2 kvartal</v>
      </c>
      <c r="D7247" s="3" t="s">
        <v>3</v>
      </c>
      <c r="E7247" s="3" t="s">
        <v>48</v>
      </c>
      <c r="F7247" s="4">
        <v>5621</v>
      </c>
      <c r="G7247" s="14">
        <v>24.9</v>
      </c>
    </row>
    <row r="7248" spans="1:7" x14ac:dyDescent="0.25">
      <c r="A7248" s="3" t="s">
        <v>195</v>
      </c>
      <c r="B7248" s="3">
        <f t="shared" si="113"/>
        <v>2026</v>
      </c>
      <c r="C7248" s="3" t="str" cm="1">
        <f t="array" ref="C7248">_xlfn.IFS(LEFT(A7248,1)="1","1+2 kvartal",LEFT(A7248,1)="2","1+2 kvartal",LEFT(A7248,1)="3","3+4 kvartal",LEFT(A7248,1)="4","3+4 kvartal")</f>
        <v>1+2 kvartal</v>
      </c>
      <c r="D7248" s="3" t="s">
        <v>3</v>
      </c>
      <c r="E7248" s="3" t="s">
        <v>49</v>
      </c>
      <c r="F7248" s="4">
        <v>7421</v>
      </c>
      <c r="G7248" s="4">
        <v>25</v>
      </c>
    </row>
    <row r="7249" spans="1:7" x14ac:dyDescent="0.25">
      <c r="A7249" s="3" t="s">
        <v>195</v>
      </c>
      <c r="B7249" s="3">
        <f t="shared" si="113"/>
        <v>2026</v>
      </c>
      <c r="C7249" s="3" t="str" cm="1">
        <f t="array" ref="C7249">_xlfn.IFS(LEFT(A7249,1)="1","1+2 kvartal",LEFT(A7249,1)="2","1+2 kvartal",LEFT(A7249,1)="3","3+4 kvartal",LEFT(A7249,1)="4","3+4 kvartal")</f>
        <v>1+2 kvartal</v>
      </c>
      <c r="D7249" s="3" t="s">
        <v>3</v>
      </c>
      <c r="E7249" s="3" t="s">
        <v>50</v>
      </c>
      <c r="F7249" s="4">
        <v>3430</v>
      </c>
      <c r="G7249" s="14">
        <v>23.6</v>
      </c>
    </row>
    <row r="7250" spans="1:7" x14ac:dyDescent="0.25">
      <c r="A7250" s="3" t="s">
        <v>195</v>
      </c>
      <c r="B7250" s="3">
        <f t="shared" si="113"/>
        <v>2026</v>
      </c>
      <c r="C7250" s="3" t="str" cm="1">
        <f t="array" ref="C7250">_xlfn.IFS(LEFT(A7250,1)="1","1+2 kvartal",LEFT(A7250,1)="2","1+2 kvartal",LEFT(A7250,1)="3","3+4 kvartal",LEFT(A7250,1)="4","3+4 kvartal")</f>
        <v>1+2 kvartal</v>
      </c>
      <c r="D7250" s="3" t="s">
        <v>3</v>
      </c>
      <c r="E7250" s="3" t="s">
        <v>51</v>
      </c>
      <c r="F7250" s="4">
        <v>12189</v>
      </c>
      <c r="G7250" s="14">
        <v>19.7</v>
      </c>
    </row>
    <row r="7251" spans="1:7" x14ac:dyDescent="0.25">
      <c r="A7251" s="3" t="s">
        <v>195</v>
      </c>
      <c r="B7251" s="3">
        <f t="shared" si="113"/>
        <v>2026</v>
      </c>
      <c r="C7251" s="3" t="str" cm="1">
        <f t="array" ref="C7251">_xlfn.IFS(LEFT(A7251,1)="1","1+2 kvartal",LEFT(A7251,1)="2","1+2 kvartal",LEFT(A7251,1)="3","3+4 kvartal",LEFT(A7251,1)="4","3+4 kvartal")</f>
        <v>1+2 kvartal</v>
      </c>
      <c r="D7251" s="3" t="s">
        <v>3</v>
      </c>
      <c r="E7251" s="3" t="s">
        <v>52</v>
      </c>
      <c r="F7251" s="4">
        <v>62708</v>
      </c>
      <c r="G7251" s="14">
        <v>12.3</v>
      </c>
    </row>
    <row r="7252" spans="1:7" x14ac:dyDescent="0.25">
      <c r="A7252" s="3" t="s">
        <v>195</v>
      </c>
      <c r="B7252" s="3">
        <f t="shared" si="113"/>
        <v>2026</v>
      </c>
      <c r="C7252" s="3" t="str" cm="1">
        <f t="array" ref="C7252">_xlfn.IFS(LEFT(A7252,1)="1","1+2 kvartal",LEFT(A7252,1)="2","1+2 kvartal",LEFT(A7252,1)="3","3+4 kvartal",LEFT(A7252,1)="4","3+4 kvartal")</f>
        <v>1+2 kvartal</v>
      </c>
      <c r="D7252" s="3" t="s">
        <v>3</v>
      </c>
      <c r="E7252" s="3" t="s">
        <v>53</v>
      </c>
      <c r="F7252" s="4">
        <v>7521</v>
      </c>
      <c r="G7252" s="14">
        <v>18.3</v>
      </c>
    </row>
    <row r="7253" spans="1:7" x14ac:dyDescent="0.25">
      <c r="A7253" s="3" t="s">
        <v>195</v>
      </c>
      <c r="B7253" s="3">
        <f t="shared" si="113"/>
        <v>2026</v>
      </c>
      <c r="C7253" s="3" t="str" cm="1">
        <f t="array" ref="C7253">_xlfn.IFS(LEFT(A7253,1)="1","1+2 kvartal",LEFT(A7253,1)="2","1+2 kvartal",LEFT(A7253,1)="3","3+4 kvartal",LEFT(A7253,1)="4","3+4 kvartal")</f>
        <v>1+2 kvartal</v>
      </c>
      <c r="D7253" s="3" t="s">
        <v>3</v>
      </c>
      <c r="E7253" s="3" t="s">
        <v>54</v>
      </c>
      <c r="F7253" s="4">
        <v>2178</v>
      </c>
      <c r="G7253" s="4">
        <v>34</v>
      </c>
    </row>
    <row r="7254" spans="1:7" x14ac:dyDescent="0.25">
      <c r="A7254" s="3" t="s">
        <v>195</v>
      </c>
      <c r="B7254" s="3">
        <f t="shared" si="113"/>
        <v>2026</v>
      </c>
      <c r="C7254" s="3" t="str" cm="1">
        <f t="array" ref="C7254">_xlfn.IFS(LEFT(A7254,1)="1","1+2 kvartal",LEFT(A7254,1)="2","1+2 kvartal",LEFT(A7254,1)="3","3+4 kvartal",LEFT(A7254,1)="4","3+4 kvartal")</f>
        <v>1+2 kvartal</v>
      </c>
      <c r="D7254" s="3" t="s">
        <v>3</v>
      </c>
      <c r="E7254" s="3" t="s">
        <v>55</v>
      </c>
      <c r="F7254" s="4">
        <v>3019</v>
      </c>
      <c r="G7254" s="14">
        <v>16.7</v>
      </c>
    </row>
    <row r="7255" spans="1:7" x14ac:dyDescent="0.25">
      <c r="A7255" s="3" t="s">
        <v>195</v>
      </c>
      <c r="B7255" s="3">
        <f t="shared" si="113"/>
        <v>2026</v>
      </c>
      <c r="C7255" s="3" t="str" cm="1">
        <f t="array" ref="C7255">_xlfn.IFS(LEFT(A7255,1)="1","1+2 kvartal",LEFT(A7255,1)="2","1+2 kvartal",LEFT(A7255,1)="3","3+4 kvartal",LEFT(A7255,1)="4","3+4 kvartal")</f>
        <v>1+2 kvartal</v>
      </c>
      <c r="D7255" s="3" t="s">
        <v>3</v>
      </c>
      <c r="E7255" s="3" t="s">
        <v>56</v>
      </c>
      <c r="F7255" s="4">
        <v>2610</v>
      </c>
      <c r="G7255" s="14">
        <v>23.7</v>
      </c>
    </row>
    <row r="7256" spans="1:7" x14ac:dyDescent="0.25">
      <c r="A7256" s="3" t="s">
        <v>195</v>
      </c>
      <c r="B7256" s="3">
        <f t="shared" si="113"/>
        <v>2026</v>
      </c>
      <c r="C7256" s="3" t="str" cm="1">
        <f t="array" ref="C7256">_xlfn.IFS(LEFT(A7256,1)="1","1+2 kvartal",LEFT(A7256,1)="2","1+2 kvartal",LEFT(A7256,1)="3","3+4 kvartal",LEFT(A7256,1)="4","3+4 kvartal")</f>
        <v>1+2 kvartal</v>
      </c>
      <c r="D7256" s="3" t="s">
        <v>3</v>
      </c>
      <c r="E7256" s="3" t="s">
        <v>57</v>
      </c>
      <c r="F7256" s="4">
        <v>7323</v>
      </c>
      <c r="G7256" s="14">
        <v>32.5</v>
      </c>
    </row>
    <row r="7257" spans="1:7" x14ac:dyDescent="0.25">
      <c r="A7257" s="3" t="s">
        <v>195</v>
      </c>
      <c r="B7257" s="3">
        <f t="shared" si="113"/>
        <v>2026</v>
      </c>
      <c r="C7257" s="3" t="str" cm="1">
        <f t="array" ref="C7257">_xlfn.IFS(LEFT(A7257,1)="1","1+2 kvartal",LEFT(A7257,1)="2","1+2 kvartal",LEFT(A7257,1)="3","3+4 kvartal",LEFT(A7257,1)="4","3+4 kvartal")</f>
        <v>1+2 kvartal</v>
      </c>
      <c r="D7257" s="3" t="s">
        <v>3</v>
      </c>
      <c r="E7257" s="3" t="s">
        <v>58</v>
      </c>
      <c r="F7257" s="4">
        <v>4152</v>
      </c>
      <c r="G7257" s="4">
        <v>11</v>
      </c>
    </row>
    <row r="7258" spans="1:7" x14ac:dyDescent="0.25">
      <c r="A7258" s="3" t="s">
        <v>195</v>
      </c>
      <c r="B7258" s="3">
        <f t="shared" si="113"/>
        <v>2026</v>
      </c>
      <c r="C7258" s="3" t="str" cm="1">
        <f t="array" ref="C7258">_xlfn.IFS(LEFT(A7258,1)="1","1+2 kvartal",LEFT(A7258,1)="2","1+2 kvartal",LEFT(A7258,1)="3","3+4 kvartal",LEFT(A7258,1)="4","3+4 kvartal")</f>
        <v>1+2 kvartal</v>
      </c>
      <c r="D7258" s="3" t="s">
        <v>3</v>
      </c>
      <c r="E7258" s="3" t="s">
        <v>59</v>
      </c>
      <c r="F7258" s="4">
        <v>241</v>
      </c>
      <c r="G7258" s="14">
        <v>28.5</v>
      </c>
    </row>
    <row r="7259" spans="1:7" x14ac:dyDescent="0.25">
      <c r="A7259" s="3" t="s">
        <v>195</v>
      </c>
      <c r="B7259" s="3">
        <f t="shared" si="113"/>
        <v>2026</v>
      </c>
      <c r="C7259" s="3" t="str" cm="1">
        <f t="array" ref="C7259">_xlfn.IFS(LEFT(A7259,1)="1","1+2 kvartal",LEFT(A7259,1)="2","1+2 kvartal",LEFT(A7259,1)="3","3+4 kvartal",LEFT(A7259,1)="4","3+4 kvartal")</f>
        <v>1+2 kvartal</v>
      </c>
      <c r="D7259" s="3" t="s">
        <v>3</v>
      </c>
      <c r="E7259" s="3" t="s">
        <v>60</v>
      </c>
      <c r="F7259" s="4">
        <v>6096</v>
      </c>
      <c r="G7259" s="14">
        <v>24.1</v>
      </c>
    </row>
    <row r="7260" spans="1:7" x14ac:dyDescent="0.25">
      <c r="A7260" s="3" t="s">
        <v>195</v>
      </c>
      <c r="B7260" s="3">
        <f t="shared" si="113"/>
        <v>2026</v>
      </c>
      <c r="C7260" s="3" t="str" cm="1">
        <f t="array" ref="C7260">_xlfn.IFS(LEFT(A7260,1)="1","1+2 kvartal",LEFT(A7260,1)="2","1+2 kvartal",LEFT(A7260,1)="3","3+4 kvartal",LEFT(A7260,1)="4","3+4 kvartal")</f>
        <v>1+2 kvartal</v>
      </c>
      <c r="D7260" s="3" t="s">
        <v>3</v>
      </c>
      <c r="E7260" s="3" t="s">
        <v>61</v>
      </c>
      <c r="F7260" s="4">
        <v>4981</v>
      </c>
      <c r="G7260" s="14">
        <v>20.100000000000001</v>
      </c>
    </row>
    <row r="7261" spans="1:7" x14ac:dyDescent="0.25">
      <c r="A7261" s="3" t="s">
        <v>195</v>
      </c>
      <c r="B7261" s="3">
        <f t="shared" si="113"/>
        <v>2026</v>
      </c>
      <c r="C7261" s="3" t="str" cm="1">
        <f t="array" ref="C7261">_xlfn.IFS(LEFT(A7261,1)="1","1+2 kvartal",LEFT(A7261,1)="2","1+2 kvartal",LEFT(A7261,1)="3","3+4 kvartal",LEFT(A7261,1)="4","3+4 kvartal")</f>
        <v>1+2 kvartal</v>
      </c>
      <c r="D7261" s="3" t="s">
        <v>3</v>
      </c>
      <c r="E7261" s="3" t="s">
        <v>62</v>
      </c>
      <c r="F7261" s="4">
        <v>3176</v>
      </c>
      <c r="G7261" s="14">
        <v>27.9</v>
      </c>
    </row>
    <row r="7262" spans="1:7" x14ac:dyDescent="0.25">
      <c r="A7262" s="3" t="s">
        <v>195</v>
      </c>
      <c r="B7262" s="3">
        <f t="shared" si="113"/>
        <v>2026</v>
      </c>
      <c r="C7262" s="3" t="str" cm="1">
        <f t="array" ref="C7262">_xlfn.IFS(LEFT(A7262,1)="1","1+2 kvartal",LEFT(A7262,1)="2","1+2 kvartal",LEFT(A7262,1)="3","3+4 kvartal",LEFT(A7262,1)="4","3+4 kvartal")</f>
        <v>1+2 kvartal</v>
      </c>
      <c r="D7262" s="3" t="s">
        <v>3</v>
      </c>
      <c r="E7262" s="3" t="s">
        <v>63</v>
      </c>
      <c r="F7262" s="4">
        <v>5832</v>
      </c>
      <c r="G7262" s="14">
        <v>26.4</v>
      </c>
    </row>
    <row r="7263" spans="1:7" x14ac:dyDescent="0.25">
      <c r="A7263" s="3" t="s">
        <v>195</v>
      </c>
      <c r="B7263" s="3">
        <f t="shared" si="113"/>
        <v>2026</v>
      </c>
      <c r="C7263" s="3" t="str" cm="1">
        <f t="array" ref="C7263">_xlfn.IFS(LEFT(A7263,1)="1","1+2 kvartal",LEFT(A7263,1)="2","1+2 kvartal",LEFT(A7263,1)="3","3+4 kvartal",LEFT(A7263,1)="4","3+4 kvartal")</f>
        <v>1+2 kvartal</v>
      </c>
      <c r="D7263" s="3" t="s">
        <v>3</v>
      </c>
      <c r="E7263" s="3" t="s">
        <v>64</v>
      </c>
      <c r="F7263" s="4">
        <v>4306</v>
      </c>
      <c r="G7263" s="4">
        <v>24</v>
      </c>
    </row>
    <row r="7264" spans="1:7" x14ac:dyDescent="0.25">
      <c r="A7264" s="3" t="s">
        <v>195</v>
      </c>
      <c r="B7264" s="3">
        <f t="shared" si="113"/>
        <v>2026</v>
      </c>
      <c r="C7264" s="3" t="str" cm="1">
        <f t="array" ref="C7264">_xlfn.IFS(LEFT(A7264,1)="1","1+2 kvartal",LEFT(A7264,1)="2","1+2 kvartal",LEFT(A7264,1)="3","3+4 kvartal",LEFT(A7264,1)="4","3+4 kvartal")</f>
        <v>1+2 kvartal</v>
      </c>
      <c r="D7264" s="3" t="s">
        <v>3</v>
      </c>
      <c r="E7264" s="3" t="s">
        <v>65</v>
      </c>
      <c r="F7264" s="4">
        <v>5030</v>
      </c>
      <c r="G7264" s="14">
        <v>25.4</v>
      </c>
    </row>
    <row r="7265" spans="1:7" x14ac:dyDescent="0.25">
      <c r="A7265" s="3" t="s">
        <v>195</v>
      </c>
      <c r="B7265" s="3">
        <f t="shared" si="113"/>
        <v>2026</v>
      </c>
      <c r="C7265" s="3" t="str" cm="1">
        <f t="array" ref="C7265">_xlfn.IFS(LEFT(A7265,1)="1","1+2 kvartal",LEFT(A7265,1)="2","1+2 kvartal",LEFT(A7265,1)="3","3+4 kvartal",LEFT(A7265,1)="4","3+4 kvartal")</f>
        <v>1+2 kvartal</v>
      </c>
      <c r="D7265" s="3" t="s">
        <v>3</v>
      </c>
      <c r="E7265" s="3" t="s">
        <v>66</v>
      </c>
      <c r="F7265" s="4">
        <v>11435</v>
      </c>
      <c r="G7265" s="14">
        <v>21.3</v>
      </c>
    </row>
    <row r="7266" spans="1:7" x14ac:dyDescent="0.25">
      <c r="A7266" s="3" t="s">
        <v>195</v>
      </c>
      <c r="B7266" s="3">
        <f t="shared" si="113"/>
        <v>2026</v>
      </c>
      <c r="C7266" s="3" t="str" cm="1">
        <f t="array" ref="C7266">_xlfn.IFS(LEFT(A7266,1)="1","1+2 kvartal",LEFT(A7266,1)="2","1+2 kvartal",LEFT(A7266,1)="3","3+4 kvartal",LEFT(A7266,1)="4","3+4 kvartal")</f>
        <v>1+2 kvartal</v>
      </c>
      <c r="D7266" s="3" t="s">
        <v>3</v>
      </c>
      <c r="E7266" s="3" t="s">
        <v>67</v>
      </c>
      <c r="F7266" s="4">
        <v>2958</v>
      </c>
      <c r="G7266" s="14">
        <v>20.5</v>
      </c>
    </row>
    <row r="7267" spans="1:7" x14ac:dyDescent="0.25">
      <c r="A7267" s="3" t="s">
        <v>195</v>
      </c>
      <c r="B7267" s="3">
        <f t="shared" si="113"/>
        <v>2026</v>
      </c>
      <c r="C7267" s="3" t="str" cm="1">
        <f t="array" ref="C7267">_xlfn.IFS(LEFT(A7267,1)="1","1+2 kvartal",LEFT(A7267,1)="2","1+2 kvartal",LEFT(A7267,1)="3","3+4 kvartal",LEFT(A7267,1)="4","3+4 kvartal")</f>
        <v>1+2 kvartal</v>
      </c>
      <c r="D7267" s="3" t="s">
        <v>3</v>
      </c>
      <c r="E7267" s="3" t="s">
        <v>68</v>
      </c>
      <c r="F7267" s="4">
        <v>29388</v>
      </c>
      <c r="G7267" s="14">
        <v>20.2</v>
      </c>
    </row>
    <row r="7268" spans="1:7" x14ac:dyDescent="0.25">
      <c r="A7268" s="3" t="s">
        <v>195</v>
      </c>
      <c r="B7268" s="3">
        <f t="shared" si="113"/>
        <v>2026</v>
      </c>
      <c r="C7268" s="3" t="str" cm="1">
        <f t="array" ref="C7268">_xlfn.IFS(LEFT(A7268,1)="1","1+2 kvartal",LEFT(A7268,1)="2","1+2 kvartal",LEFT(A7268,1)="3","3+4 kvartal",LEFT(A7268,1)="4","3+4 kvartal")</f>
        <v>1+2 kvartal</v>
      </c>
      <c r="D7268" s="3" t="s">
        <v>3</v>
      </c>
      <c r="E7268" s="3" t="s">
        <v>69</v>
      </c>
      <c r="F7268" s="4">
        <v>5265</v>
      </c>
      <c r="G7268" s="14">
        <v>29.1</v>
      </c>
    </row>
    <row r="7269" spans="1:7" x14ac:dyDescent="0.25">
      <c r="A7269" s="3" t="s">
        <v>195</v>
      </c>
      <c r="B7269" s="3">
        <f t="shared" si="113"/>
        <v>2026</v>
      </c>
      <c r="C7269" s="3" t="str" cm="1">
        <f t="array" ref="C7269">_xlfn.IFS(LEFT(A7269,1)="1","1+2 kvartal",LEFT(A7269,1)="2","1+2 kvartal",LEFT(A7269,1)="3","3+4 kvartal",LEFT(A7269,1)="4","3+4 kvartal")</f>
        <v>1+2 kvartal</v>
      </c>
      <c r="D7269" s="3" t="s">
        <v>3</v>
      </c>
      <c r="E7269" s="3" t="s">
        <v>70</v>
      </c>
      <c r="F7269" s="4">
        <v>15942</v>
      </c>
      <c r="G7269" s="14">
        <v>24.8</v>
      </c>
    </row>
    <row r="7270" spans="1:7" x14ac:dyDescent="0.25">
      <c r="A7270" s="3" t="s">
        <v>195</v>
      </c>
      <c r="B7270" s="3">
        <f t="shared" si="113"/>
        <v>2026</v>
      </c>
      <c r="C7270" s="3" t="str" cm="1">
        <f t="array" ref="C7270">_xlfn.IFS(LEFT(A7270,1)="1","1+2 kvartal",LEFT(A7270,1)="2","1+2 kvartal",LEFT(A7270,1)="3","3+4 kvartal",LEFT(A7270,1)="4","3+4 kvartal")</f>
        <v>1+2 kvartal</v>
      </c>
      <c r="D7270" s="3" t="s">
        <v>3</v>
      </c>
      <c r="E7270" s="3" t="s">
        <v>71</v>
      </c>
      <c r="F7270" s="4">
        <v>3295</v>
      </c>
      <c r="G7270" s="14">
        <v>17.3</v>
      </c>
    </row>
    <row r="7271" spans="1:7" x14ac:dyDescent="0.25">
      <c r="A7271" s="3" t="s">
        <v>195</v>
      </c>
      <c r="B7271" s="3">
        <f t="shared" si="113"/>
        <v>2026</v>
      </c>
      <c r="C7271" s="3" t="str" cm="1">
        <f t="array" ref="C7271">_xlfn.IFS(LEFT(A7271,1)="1","1+2 kvartal",LEFT(A7271,1)="2","1+2 kvartal",LEFT(A7271,1)="3","3+4 kvartal",LEFT(A7271,1)="4","3+4 kvartal")</f>
        <v>1+2 kvartal</v>
      </c>
      <c r="D7271" s="3" t="s">
        <v>3</v>
      </c>
      <c r="E7271" s="3" t="s">
        <v>72</v>
      </c>
      <c r="F7271" s="4">
        <v>7281</v>
      </c>
      <c r="G7271" s="14">
        <v>21.6</v>
      </c>
    </row>
    <row r="7272" spans="1:7" x14ac:dyDescent="0.25">
      <c r="A7272" s="3" t="s">
        <v>195</v>
      </c>
      <c r="B7272" s="3">
        <f t="shared" si="113"/>
        <v>2026</v>
      </c>
      <c r="C7272" s="3" t="str" cm="1">
        <f t="array" ref="C7272">_xlfn.IFS(LEFT(A7272,1)="1","1+2 kvartal",LEFT(A7272,1)="2","1+2 kvartal",LEFT(A7272,1)="3","3+4 kvartal",LEFT(A7272,1)="4","3+4 kvartal")</f>
        <v>1+2 kvartal</v>
      </c>
      <c r="D7272" s="3" t="s">
        <v>3</v>
      </c>
      <c r="E7272" s="3" t="s">
        <v>73</v>
      </c>
      <c r="F7272" s="4">
        <v>4559</v>
      </c>
      <c r="G7272" s="14">
        <v>19.2</v>
      </c>
    </row>
    <row r="7273" spans="1:7" x14ac:dyDescent="0.25">
      <c r="A7273" s="3" t="s">
        <v>195</v>
      </c>
      <c r="B7273" s="3">
        <f t="shared" si="113"/>
        <v>2026</v>
      </c>
      <c r="C7273" s="3" t="str" cm="1">
        <f t="array" ref="C7273">_xlfn.IFS(LEFT(A7273,1)="1","1+2 kvartal",LEFT(A7273,1)="2","1+2 kvartal",LEFT(A7273,1)="3","3+4 kvartal",LEFT(A7273,1)="4","3+4 kvartal")</f>
        <v>1+2 kvartal</v>
      </c>
      <c r="D7273" s="3" t="s">
        <v>3</v>
      </c>
      <c r="E7273" s="3" t="s">
        <v>74</v>
      </c>
      <c r="F7273" s="4">
        <v>9176</v>
      </c>
      <c r="G7273" s="14">
        <v>15.4</v>
      </c>
    </row>
    <row r="7274" spans="1:7" x14ac:dyDescent="0.25">
      <c r="A7274" s="3" t="s">
        <v>195</v>
      </c>
      <c r="B7274" s="3">
        <f t="shared" si="113"/>
        <v>2026</v>
      </c>
      <c r="C7274" s="3" t="str" cm="1">
        <f t="array" ref="C7274">_xlfn.IFS(LEFT(A7274,1)="1","1+2 kvartal",LEFT(A7274,1)="2","1+2 kvartal",LEFT(A7274,1)="3","3+4 kvartal",LEFT(A7274,1)="4","3+4 kvartal")</f>
        <v>1+2 kvartal</v>
      </c>
      <c r="D7274" s="3" t="s">
        <v>3</v>
      </c>
      <c r="E7274" s="3" t="s">
        <v>75</v>
      </c>
      <c r="F7274" s="4">
        <v>3710</v>
      </c>
      <c r="G7274" s="14">
        <v>10.8</v>
      </c>
    </row>
    <row r="7275" spans="1:7" x14ac:dyDescent="0.25">
      <c r="A7275" s="3" t="s">
        <v>195</v>
      </c>
      <c r="B7275" s="3">
        <f t="shared" si="113"/>
        <v>2026</v>
      </c>
      <c r="C7275" s="3" t="str" cm="1">
        <f t="array" ref="C7275">_xlfn.IFS(LEFT(A7275,1)="1","1+2 kvartal",LEFT(A7275,1)="2","1+2 kvartal",LEFT(A7275,1)="3","3+4 kvartal",LEFT(A7275,1)="4","3+4 kvartal")</f>
        <v>1+2 kvartal</v>
      </c>
      <c r="D7275" s="3" t="s">
        <v>3</v>
      </c>
      <c r="E7275" s="3" t="s">
        <v>76</v>
      </c>
      <c r="F7275" s="4">
        <v>4741</v>
      </c>
      <c r="G7275" s="4">
        <v>16</v>
      </c>
    </row>
    <row r="7276" spans="1:7" x14ac:dyDescent="0.25">
      <c r="A7276" s="3" t="s">
        <v>195</v>
      </c>
      <c r="B7276" s="3">
        <f t="shared" si="113"/>
        <v>2026</v>
      </c>
      <c r="C7276" s="3" t="str" cm="1">
        <f t="array" ref="C7276">_xlfn.IFS(LEFT(A7276,1)="1","1+2 kvartal",LEFT(A7276,1)="2","1+2 kvartal",LEFT(A7276,1)="3","3+4 kvartal",LEFT(A7276,1)="4","3+4 kvartal")</f>
        <v>1+2 kvartal</v>
      </c>
      <c r="D7276" s="3" t="s">
        <v>3</v>
      </c>
      <c r="E7276" s="3" t="s">
        <v>77</v>
      </c>
      <c r="F7276" s="4">
        <v>502</v>
      </c>
      <c r="G7276" s="14">
        <v>25.8</v>
      </c>
    </row>
    <row r="7277" spans="1:7" x14ac:dyDescent="0.25">
      <c r="A7277" s="3" t="s">
        <v>195</v>
      </c>
      <c r="B7277" s="3">
        <f t="shared" si="113"/>
        <v>2026</v>
      </c>
      <c r="C7277" s="3" t="str" cm="1">
        <f t="array" ref="C7277">_xlfn.IFS(LEFT(A7277,1)="1","1+2 kvartal",LEFT(A7277,1)="2","1+2 kvartal",LEFT(A7277,1)="3","3+4 kvartal",LEFT(A7277,1)="4","3+4 kvartal")</f>
        <v>1+2 kvartal</v>
      </c>
      <c r="D7277" s="3" t="s">
        <v>3</v>
      </c>
      <c r="E7277" s="3" t="s">
        <v>78</v>
      </c>
      <c r="F7277" s="4">
        <v>12380</v>
      </c>
      <c r="G7277" s="14">
        <v>19.3</v>
      </c>
    </row>
    <row r="7278" spans="1:7" x14ac:dyDescent="0.25">
      <c r="A7278" s="3" t="s">
        <v>195</v>
      </c>
      <c r="B7278" s="3">
        <f t="shared" si="113"/>
        <v>2026</v>
      </c>
      <c r="C7278" s="3" t="str" cm="1">
        <f t="array" ref="C7278">_xlfn.IFS(LEFT(A7278,1)="1","1+2 kvartal",LEFT(A7278,1)="2","1+2 kvartal",LEFT(A7278,1)="3","3+4 kvartal",LEFT(A7278,1)="4","3+4 kvartal")</f>
        <v>1+2 kvartal</v>
      </c>
      <c r="D7278" s="3" t="s">
        <v>3</v>
      </c>
      <c r="E7278" s="3" t="s">
        <v>79</v>
      </c>
      <c r="F7278" s="4">
        <v>6735</v>
      </c>
      <c r="G7278" s="14">
        <v>16.8</v>
      </c>
    </row>
    <row r="7279" spans="1:7" x14ac:dyDescent="0.25">
      <c r="A7279" s="3" t="s">
        <v>195</v>
      </c>
      <c r="B7279" s="3">
        <f t="shared" si="113"/>
        <v>2026</v>
      </c>
      <c r="C7279" s="3" t="str" cm="1">
        <f t="array" ref="C7279">_xlfn.IFS(LEFT(A7279,1)="1","1+2 kvartal",LEFT(A7279,1)="2","1+2 kvartal",LEFT(A7279,1)="3","3+4 kvartal",LEFT(A7279,1)="4","3+4 kvartal")</f>
        <v>1+2 kvartal</v>
      </c>
      <c r="D7279" s="3" t="s">
        <v>3</v>
      </c>
      <c r="E7279" s="3" t="s">
        <v>80</v>
      </c>
      <c r="F7279" s="4">
        <v>6476</v>
      </c>
      <c r="G7279" s="14">
        <v>24.2</v>
      </c>
    </row>
    <row r="7280" spans="1:7" x14ac:dyDescent="0.25">
      <c r="A7280" s="3" t="s">
        <v>195</v>
      </c>
      <c r="B7280" s="3">
        <f t="shared" si="113"/>
        <v>2026</v>
      </c>
      <c r="C7280" s="3" t="str" cm="1">
        <f t="array" ref="C7280">_xlfn.IFS(LEFT(A7280,1)="1","1+2 kvartal",LEFT(A7280,1)="2","1+2 kvartal",LEFT(A7280,1)="3","3+4 kvartal",LEFT(A7280,1)="4","3+4 kvartal")</f>
        <v>1+2 kvartal</v>
      </c>
      <c r="D7280" s="3" t="s">
        <v>3</v>
      </c>
      <c r="E7280" s="3" t="s">
        <v>81</v>
      </c>
      <c r="F7280" s="4">
        <v>12110</v>
      </c>
      <c r="G7280" s="14">
        <v>23.5</v>
      </c>
    </row>
    <row r="7281" spans="1:7" x14ac:dyDescent="0.25">
      <c r="A7281" s="3" t="s">
        <v>195</v>
      </c>
      <c r="B7281" s="3">
        <f t="shared" si="113"/>
        <v>2026</v>
      </c>
      <c r="C7281" s="3" t="str" cm="1">
        <f t="array" ref="C7281">_xlfn.IFS(LEFT(A7281,1)="1","1+2 kvartal",LEFT(A7281,1)="2","1+2 kvartal",LEFT(A7281,1)="3","3+4 kvartal",LEFT(A7281,1)="4","3+4 kvartal")</f>
        <v>1+2 kvartal</v>
      </c>
      <c r="D7281" s="3" t="s">
        <v>3</v>
      </c>
      <c r="E7281" s="3" t="s">
        <v>82</v>
      </c>
      <c r="F7281" s="4">
        <v>2050</v>
      </c>
      <c r="G7281" s="14">
        <v>13.3</v>
      </c>
    </row>
    <row r="7282" spans="1:7" x14ac:dyDescent="0.25">
      <c r="A7282" s="3" t="s">
        <v>195</v>
      </c>
      <c r="B7282" s="3">
        <f t="shared" si="113"/>
        <v>2026</v>
      </c>
      <c r="C7282" s="3" t="str" cm="1">
        <f t="array" ref="C7282">_xlfn.IFS(LEFT(A7282,1)="1","1+2 kvartal",LEFT(A7282,1)="2","1+2 kvartal",LEFT(A7282,1)="3","3+4 kvartal",LEFT(A7282,1)="4","3+4 kvartal")</f>
        <v>1+2 kvartal</v>
      </c>
      <c r="D7282" s="3" t="s">
        <v>3</v>
      </c>
      <c r="E7282" s="3" t="s">
        <v>83</v>
      </c>
      <c r="F7282" s="4">
        <v>4228</v>
      </c>
      <c r="G7282" s="14">
        <v>22.1</v>
      </c>
    </row>
    <row r="7283" spans="1:7" x14ac:dyDescent="0.25">
      <c r="A7283" s="3" t="s">
        <v>195</v>
      </c>
      <c r="B7283" s="3">
        <f t="shared" si="113"/>
        <v>2026</v>
      </c>
      <c r="C7283" s="3" t="str" cm="1">
        <f t="array" ref="C7283">_xlfn.IFS(LEFT(A7283,1)="1","1+2 kvartal",LEFT(A7283,1)="2","1+2 kvartal",LEFT(A7283,1)="3","3+4 kvartal",LEFT(A7283,1)="4","3+4 kvartal")</f>
        <v>1+2 kvartal</v>
      </c>
      <c r="D7283" s="3" t="s">
        <v>3</v>
      </c>
      <c r="E7283" s="3" t="s">
        <v>84</v>
      </c>
      <c r="F7283" s="4">
        <v>3000</v>
      </c>
      <c r="G7283" s="14">
        <v>20.9</v>
      </c>
    </row>
    <row r="7284" spans="1:7" x14ac:dyDescent="0.25">
      <c r="A7284" s="3" t="s">
        <v>195</v>
      </c>
      <c r="B7284" s="3">
        <f t="shared" si="113"/>
        <v>2026</v>
      </c>
      <c r="C7284" s="3" t="str" cm="1">
        <f t="array" ref="C7284">_xlfn.IFS(LEFT(A7284,1)="1","1+2 kvartal",LEFT(A7284,1)="2","1+2 kvartal",LEFT(A7284,1)="3","3+4 kvartal",LEFT(A7284,1)="4","3+4 kvartal")</f>
        <v>1+2 kvartal</v>
      </c>
      <c r="D7284" s="3" t="s">
        <v>3</v>
      </c>
      <c r="E7284" s="3" t="s">
        <v>85</v>
      </c>
      <c r="F7284" s="4">
        <v>2851</v>
      </c>
      <c r="G7284" s="4">
        <v>24</v>
      </c>
    </row>
    <row r="7285" spans="1:7" x14ac:dyDescent="0.25">
      <c r="A7285" s="3" t="s">
        <v>195</v>
      </c>
      <c r="B7285" s="3">
        <f t="shared" si="113"/>
        <v>2026</v>
      </c>
      <c r="C7285" s="3" t="str" cm="1">
        <f t="array" ref="C7285">_xlfn.IFS(LEFT(A7285,1)="1","1+2 kvartal",LEFT(A7285,1)="2","1+2 kvartal",LEFT(A7285,1)="3","3+4 kvartal",LEFT(A7285,1)="4","3+4 kvartal")</f>
        <v>1+2 kvartal</v>
      </c>
      <c r="D7285" s="3" t="s">
        <v>3</v>
      </c>
      <c r="E7285" s="3" t="s">
        <v>86</v>
      </c>
      <c r="F7285" s="4">
        <v>8538</v>
      </c>
      <c r="G7285" s="14">
        <v>23.8</v>
      </c>
    </row>
    <row r="7286" spans="1:7" x14ac:dyDescent="0.25">
      <c r="A7286" s="3" t="s">
        <v>195</v>
      </c>
      <c r="B7286" s="3">
        <f t="shared" si="113"/>
        <v>2026</v>
      </c>
      <c r="C7286" s="3" t="str" cm="1">
        <f t="array" ref="C7286">_xlfn.IFS(LEFT(A7286,1)="1","1+2 kvartal",LEFT(A7286,1)="2","1+2 kvartal",LEFT(A7286,1)="3","3+4 kvartal",LEFT(A7286,1)="4","3+4 kvartal")</f>
        <v>1+2 kvartal</v>
      </c>
      <c r="D7286" s="3" t="s">
        <v>3</v>
      </c>
      <c r="E7286" s="3" t="s">
        <v>87</v>
      </c>
      <c r="F7286" s="4">
        <v>5737</v>
      </c>
      <c r="G7286" s="14">
        <v>22.1</v>
      </c>
    </row>
    <row r="7287" spans="1:7" x14ac:dyDescent="0.25">
      <c r="A7287" s="3" t="s">
        <v>195</v>
      </c>
      <c r="B7287" s="3">
        <f t="shared" si="113"/>
        <v>2026</v>
      </c>
      <c r="C7287" s="3" t="str" cm="1">
        <f t="array" ref="C7287">_xlfn.IFS(LEFT(A7287,1)="1","1+2 kvartal",LEFT(A7287,1)="2","1+2 kvartal",LEFT(A7287,1)="3","3+4 kvartal",LEFT(A7287,1)="4","3+4 kvartal")</f>
        <v>1+2 kvartal</v>
      </c>
      <c r="D7287" s="3" t="s">
        <v>3</v>
      </c>
      <c r="E7287" s="3" t="s">
        <v>88</v>
      </c>
      <c r="F7287" s="4">
        <v>10406</v>
      </c>
      <c r="G7287" s="14">
        <v>22.9</v>
      </c>
    </row>
    <row r="7288" spans="1:7" x14ac:dyDescent="0.25">
      <c r="A7288" s="3" t="s">
        <v>195</v>
      </c>
      <c r="B7288" s="3">
        <f t="shared" si="113"/>
        <v>2026</v>
      </c>
      <c r="C7288" s="3" t="str" cm="1">
        <f t="array" ref="C7288">_xlfn.IFS(LEFT(A7288,1)="1","1+2 kvartal",LEFT(A7288,1)="2","1+2 kvartal",LEFT(A7288,1)="3","3+4 kvartal",LEFT(A7288,1)="4","3+4 kvartal")</f>
        <v>1+2 kvartal</v>
      </c>
      <c r="D7288" s="3" t="s">
        <v>3</v>
      </c>
      <c r="E7288" s="3" t="s">
        <v>89</v>
      </c>
      <c r="F7288" s="4">
        <v>5962</v>
      </c>
      <c r="G7288" s="14">
        <v>23.5</v>
      </c>
    </row>
    <row r="7289" spans="1:7" x14ac:dyDescent="0.25">
      <c r="A7289" s="3" t="s">
        <v>195</v>
      </c>
      <c r="B7289" s="3">
        <f t="shared" si="113"/>
        <v>2026</v>
      </c>
      <c r="C7289" s="3" t="str" cm="1">
        <f t="array" ref="C7289">_xlfn.IFS(LEFT(A7289,1)="1","1+2 kvartal",LEFT(A7289,1)="2","1+2 kvartal",LEFT(A7289,1)="3","3+4 kvartal",LEFT(A7289,1)="4","3+4 kvartal")</f>
        <v>1+2 kvartal</v>
      </c>
      <c r="D7289" s="3" t="s">
        <v>3</v>
      </c>
      <c r="E7289" s="3" t="s">
        <v>90</v>
      </c>
      <c r="F7289" s="4">
        <v>5192</v>
      </c>
      <c r="G7289" s="14">
        <v>24.3</v>
      </c>
    </row>
    <row r="7290" spans="1:7" x14ac:dyDescent="0.25">
      <c r="A7290" s="3" t="s">
        <v>195</v>
      </c>
      <c r="B7290" s="3">
        <f t="shared" si="113"/>
        <v>2026</v>
      </c>
      <c r="C7290" s="3" t="str" cm="1">
        <f t="array" ref="C7290">_xlfn.IFS(LEFT(A7290,1)="1","1+2 kvartal",LEFT(A7290,1)="2","1+2 kvartal",LEFT(A7290,1)="3","3+4 kvartal",LEFT(A7290,1)="4","3+4 kvartal")</f>
        <v>1+2 kvartal</v>
      </c>
      <c r="D7290" s="3" t="s">
        <v>3</v>
      </c>
      <c r="E7290" s="3" t="s">
        <v>91</v>
      </c>
      <c r="F7290" s="4">
        <v>4725</v>
      </c>
      <c r="G7290" s="14">
        <v>16.8</v>
      </c>
    </row>
    <row r="7291" spans="1:7" x14ac:dyDescent="0.25">
      <c r="A7291" s="3" t="s">
        <v>195</v>
      </c>
      <c r="B7291" s="3">
        <f t="shared" si="113"/>
        <v>2026</v>
      </c>
      <c r="C7291" s="3" t="str" cm="1">
        <f t="array" ref="C7291">_xlfn.IFS(LEFT(A7291,1)="1","1+2 kvartal",LEFT(A7291,1)="2","1+2 kvartal",LEFT(A7291,1)="3","3+4 kvartal",LEFT(A7291,1)="4","3+4 kvartal")</f>
        <v>1+2 kvartal</v>
      </c>
      <c r="D7291" s="3" t="s">
        <v>3</v>
      </c>
      <c r="E7291" s="3" t="s">
        <v>92</v>
      </c>
      <c r="F7291" s="4">
        <v>1411</v>
      </c>
      <c r="G7291" s="14">
        <v>11.9</v>
      </c>
    </row>
    <row r="7292" spans="1:7" x14ac:dyDescent="0.25">
      <c r="A7292" s="3" t="s">
        <v>195</v>
      </c>
      <c r="B7292" s="3">
        <f t="shared" si="113"/>
        <v>2026</v>
      </c>
      <c r="C7292" s="3" t="str" cm="1">
        <f t="array" ref="C7292">_xlfn.IFS(LEFT(A7292,1)="1","1+2 kvartal",LEFT(A7292,1)="2","1+2 kvartal",LEFT(A7292,1)="3","3+4 kvartal",LEFT(A7292,1)="4","3+4 kvartal")</f>
        <v>1+2 kvartal</v>
      </c>
      <c r="D7292" s="3" t="s">
        <v>3</v>
      </c>
      <c r="E7292" s="3" t="s">
        <v>93</v>
      </c>
      <c r="F7292" s="4">
        <v>6607</v>
      </c>
      <c r="G7292" s="4">
        <v>22</v>
      </c>
    </row>
    <row r="7293" spans="1:7" x14ac:dyDescent="0.25">
      <c r="A7293" s="3" t="s">
        <v>195</v>
      </c>
      <c r="B7293" s="3">
        <f t="shared" si="113"/>
        <v>2026</v>
      </c>
      <c r="C7293" s="3" t="str" cm="1">
        <f t="array" ref="C7293">_xlfn.IFS(LEFT(A7293,1)="1","1+2 kvartal",LEFT(A7293,1)="2","1+2 kvartal",LEFT(A7293,1)="3","3+4 kvartal",LEFT(A7293,1)="4","3+4 kvartal")</f>
        <v>1+2 kvartal</v>
      </c>
      <c r="D7293" s="3" t="s">
        <v>3</v>
      </c>
      <c r="E7293" s="3" t="s">
        <v>94</v>
      </c>
      <c r="F7293" s="4">
        <v>5665</v>
      </c>
      <c r="G7293" s="14">
        <v>21.3</v>
      </c>
    </row>
    <row r="7294" spans="1:7" x14ac:dyDescent="0.25">
      <c r="A7294" s="3" t="s">
        <v>195</v>
      </c>
      <c r="B7294" s="3">
        <f t="shared" si="113"/>
        <v>2026</v>
      </c>
      <c r="C7294" s="3" t="str" cm="1">
        <f t="array" ref="C7294">_xlfn.IFS(LEFT(A7294,1)="1","1+2 kvartal",LEFT(A7294,1)="2","1+2 kvartal",LEFT(A7294,1)="3","3+4 kvartal",LEFT(A7294,1)="4","3+4 kvartal")</f>
        <v>1+2 kvartal</v>
      </c>
      <c r="D7294" s="3" t="s">
        <v>3</v>
      </c>
      <c r="E7294" s="3" t="s">
        <v>95</v>
      </c>
      <c r="F7294" s="4">
        <v>14900</v>
      </c>
      <c r="G7294" s="4">
        <v>19</v>
      </c>
    </row>
    <row r="7295" spans="1:7" x14ac:dyDescent="0.25">
      <c r="A7295" s="3" t="s">
        <v>195</v>
      </c>
      <c r="B7295" s="3">
        <f t="shared" si="113"/>
        <v>2026</v>
      </c>
      <c r="C7295" s="3" t="str" cm="1">
        <f t="array" ref="C7295">_xlfn.IFS(LEFT(A7295,1)="1","1+2 kvartal",LEFT(A7295,1)="2","1+2 kvartal",LEFT(A7295,1)="3","3+4 kvartal",LEFT(A7295,1)="4","3+4 kvartal")</f>
        <v>1+2 kvartal</v>
      </c>
      <c r="D7295" s="3" t="s">
        <v>3</v>
      </c>
      <c r="E7295" s="3" t="s">
        <v>96</v>
      </c>
      <c r="F7295" s="4">
        <v>5333</v>
      </c>
      <c r="G7295" s="14">
        <v>24.8</v>
      </c>
    </row>
    <row r="7296" spans="1:7" x14ac:dyDescent="0.25">
      <c r="A7296" s="3" t="s">
        <v>195</v>
      </c>
      <c r="B7296" s="3">
        <f t="shared" si="113"/>
        <v>2026</v>
      </c>
      <c r="C7296" s="3" t="str" cm="1">
        <f t="array" ref="C7296">_xlfn.IFS(LEFT(A7296,1)="1","1+2 kvartal",LEFT(A7296,1)="2","1+2 kvartal",LEFT(A7296,1)="3","3+4 kvartal",LEFT(A7296,1)="4","3+4 kvartal")</f>
        <v>1+2 kvartal</v>
      </c>
      <c r="D7296" s="3" t="s">
        <v>3</v>
      </c>
      <c r="E7296" s="3" t="s">
        <v>97</v>
      </c>
      <c r="F7296" s="4">
        <v>13179</v>
      </c>
      <c r="G7296" s="14">
        <v>21.5</v>
      </c>
    </row>
    <row r="7297" spans="1:7" x14ac:dyDescent="0.25">
      <c r="A7297" s="3" t="s">
        <v>195</v>
      </c>
      <c r="B7297" s="3">
        <f t="shared" si="113"/>
        <v>2026</v>
      </c>
      <c r="C7297" s="3" t="str" cm="1">
        <f t="array" ref="C7297">_xlfn.IFS(LEFT(A7297,1)="1","1+2 kvartal",LEFT(A7297,1)="2","1+2 kvartal",LEFT(A7297,1)="3","3+4 kvartal",LEFT(A7297,1)="4","3+4 kvartal")</f>
        <v>1+2 kvartal</v>
      </c>
      <c r="D7297" s="3" t="s">
        <v>3</v>
      </c>
      <c r="E7297" s="3" t="s">
        <v>98</v>
      </c>
      <c r="F7297" s="4">
        <v>6638</v>
      </c>
      <c r="G7297" s="4">
        <v>25</v>
      </c>
    </row>
    <row r="7298" spans="1:7" x14ac:dyDescent="0.25">
      <c r="A7298" s="3" t="s">
        <v>195</v>
      </c>
      <c r="B7298" s="3">
        <f t="shared" si="113"/>
        <v>2026</v>
      </c>
      <c r="C7298" s="3" t="str" cm="1">
        <f t="array" ref="C7298">_xlfn.IFS(LEFT(A7298,1)="1","1+2 kvartal",LEFT(A7298,1)="2","1+2 kvartal",LEFT(A7298,1)="3","3+4 kvartal",LEFT(A7298,1)="4","3+4 kvartal")</f>
        <v>1+2 kvartal</v>
      </c>
      <c r="D7298" s="3" t="s">
        <v>3</v>
      </c>
      <c r="E7298" s="3" t="s">
        <v>99</v>
      </c>
      <c r="F7298" s="4">
        <v>690</v>
      </c>
      <c r="G7298" s="14">
        <v>22.4</v>
      </c>
    </row>
    <row r="7299" spans="1:7" x14ac:dyDescent="0.25">
      <c r="A7299" s="3" t="s">
        <v>195</v>
      </c>
      <c r="B7299" s="3">
        <f t="shared" si="113"/>
        <v>2026</v>
      </c>
      <c r="C7299" s="3" t="str" cm="1">
        <f t="array" ref="C7299">_xlfn.IFS(LEFT(A7299,1)="1","1+2 kvartal",LEFT(A7299,1)="2","1+2 kvartal",LEFT(A7299,1)="3","3+4 kvartal",LEFT(A7299,1)="4","3+4 kvartal")</f>
        <v>1+2 kvartal</v>
      </c>
      <c r="D7299" s="3" t="s">
        <v>3</v>
      </c>
      <c r="E7299" s="3" t="s">
        <v>100</v>
      </c>
      <c r="F7299" s="4">
        <v>7852</v>
      </c>
      <c r="G7299" s="14">
        <v>22.2</v>
      </c>
    </row>
    <row r="7300" spans="1:7" x14ac:dyDescent="0.25">
      <c r="A7300" s="3" t="s">
        <v>195</v>
      </c>
      <c r="B7300" s="3">
        <f t="shared" ref="B7300:B7363" si="114">VALUE(RIGHT(A7300,4))</f>
        <v>2026</v>
      </c>
      <c r="C7300" s="3" t="str" cm="1">
        <f t="array" ref="C7300">_xlfn.IFS(LEFT(A7300,1)="1","1+2 kvartal",LEFT(A7300,1)="2","1+2 kvartal",LEFT(A7300,1)="3","3+4 kvartal",LEFT(A7300,1)="4","3+4 kvartal")</f>
        <v>1+2 kvartal</v>
      </c>
      <c r="D7300" s="3" t="s">
        <v>3</v>
      </c>
      <c r="E7300" s="3" t="s">
        <v>101</v>
      </c>
      <c r="F7300" s="4">
        <v>28562</v>
      </c>
      <c r="G7300" s="14">
        <v>18.7</v>
      </c>
    </row>
    <row r="7301" spans="1:7" x14ac:dyDescent="0.25">
      <c r="A7301" s="3" t="s">
        <v>195</v>
      </c>
      <c r="B7301" s="3">
        <f t="shared" si="114"/>
        <v>2026</v>
      </c>
      <c r="C7301" s="3" t="str" cm="1">
        <f t="array" ref="C7301">_xlfn.IFS(LEFT(A7301,1)="1","1+2 kvartal",LEFT(A7301,1)="2","1+2 kvartal",LEFT(A7301,1)="3","3+4 kvartal",LEFT(A7301,1)="4","3+4 kvartal")</f>
        <v>1+2 kvartal</v>
      </c>
      <c r="D7301" s="3" t="s">
        <v>3</v>
      </c>
      <c r="E7301" s="3" t="s">
        <v>102</v>
      </c>
      <c r="F7301" s="4">
        <v>45982</v>
      </c>
      <c r="G7301" s="14">
        <v>17.100000000000001</v>
      </c>
    </row>
    <row r="7302" spans="1:7" x14ac:dyDescent="0.25">
      <c r="A7302" s="3" t="s">
        <v>195</v>
      </c>
      <c r="B7302" s="3">
        <f t="shared" si="114"/>
        <v>2026</v>
      </c>
      <c r="C7302" s="3" t="str" cm="1">
        <f t="array" ref="C7302">_xlfn.IFS(LEFT(A7302,1)="1","1+2 kvartal",LEFT(A7302,1)="2","1+2 kvartal",LEFT(A7302,1)="3","3+4 kvartal",LEFT(A7302,1)="4","3+4 kvartal")</f>
        <v>1+2 kvartal</v>
      </c>
      <c r="D7302" s="3" t="s">
        <v>3</v>
      </c>
      <c r="E7302" s="3" t="s">
        <v>103</v>
      </c>
      <c r="F7302" s="4">
        <v>5802</v>
      </c>
      <c r="G7302" s="5"/>
    </row>
    <row r="7303" spans="1:7" x14ac:dyDescent="0.25">
      <c r="A7303" s="3" t="s">
        <v>195</v>
      </c>
      <c r="B7303" s="3">
        <f t="shared" si="114"/>
        <v>2026</v>
      </c>
      <c r="C7303" s="3" t="str" cm="1">
        <f t="array" ref="C7303">_xlfn.IFS(LEFT(A7303,1)="1","1+2 kvartal",LEFT(A7303,1)="2","1+2 kvartal",LEFT(A7303,1)="3","3+4 kvartal",LEFT(A7303,1)="4","3+4 kvartal")</f>
        <v>1+2 kvartal</v>
      </c>
      <c r="D7303" s="3" t="s">
        <v>104</v>
      </c>
      <c r="E7303" s="3" t="s">
        <v>4</v>
      </c>
      <c r="F7303" s="4">
        <v>259444</v>
      </c>
      <c r="G7303" s="14">
        <v>6.7</v>
      </c>
    </row>
    <row r="7304" spans="1:7" x14ac:dyDescent="0.25">
      <c r="A7304" s="3" t="s">
        <v>195</v>
      </c>
      <c r="B7304" s="3">
        <f t="shared" si="114"/>
        <v>2026</v>
      </c>
      <c r="C7304" s="3" t="str" cm="1">
        <f t="array" ref="C7304">_xlfn.IFS(LEFT(A7304,1)="1","1+2 kvartal",LEFT(A7304,1)="2","1+2 kvartal",LEFT(A7304,1)="3","3+4 kvartal",LEFT(A7304,1)="4","3+4 kvartal")</f>
        <v>1+2 kvartal</v>
      </c>
      <c r="D7304" s="3" t="s">
        <v>104</v>
      </c>
      <c r="E7304" s="3" t="s">
        <v>5</v>
      </c>
      <c r="F7304" s="4">
        <v>1456</v>
      </c>
      <c r="G7304" s="14">
        <v>7.6</v>
      </c>
    </row>
    <row r="7305" spans="1:7" x14ac:dyDescent="0.25">
      <c r="A7305" s="3" t="s">
        <v>195</v>
      </c>
      <c r="B7305" s="3">
        <f t="shared" si="114"/>
        <v>2026</v>
      </c>
      <c r="C7305" s="3" t="str" cm="1">
        <f t="array" ref="C7305">_xlfn.IFS(LEFT(A7305,1)="1","1+2 kvartal",LEFT(A7305,1)="2","1+2 kvartal",LEFT(A7305,1)="3","3+4 kvartal",LEFT(A7305,1)="4","3+4 kvartal")</f>
        <v>1+2 kvartal</v>
      </c>
      <c r="D7305" s="3" t="s">
        <v>104</v>
      </c>
      <c r="E7305" s="3" t="s">
        <v>6</v>
      </c>
      <c r="F7305" s="4">
        <v>463</v>
      </c>
      <c r="G7305" s="14">
        <v>2.9</v>
      </c>
    </row>
    <row r="7306" spans="1:7" x14ac:dyDescent="0.25">
      <c r="A7306" s="3" t="s">
        <v>195</v>
      </c>
      <c r="B7306" s="3">
        <f t="shared" si="114"/>
        <v>2026</v>
      </c>
      <c r="C7306" s="3" t="str" cm="1">
        <f t="array" ref="C7306">_xlfn.IFS(LEFT(A7306,1)="1","1+2 kvartal",LEFT(A7306,1)="2","1+2 kvartal",LEFT(A7306,1)="3","3+4 kvartal",LEFT(A7306,1)="4","3+4 kvartal")</f>
        <v>1+2 kvartal</v>
      </c>
      <c r="D7306" s="3" t="s">
        <v>104</v>
      </c>
      <c r="E7306" s="3" t="s">
        <v>7</v>
      </c>
      <c r="F7306" s="4">
        <v>2234</v>
      </c>
      <c r="G7306" s="14">
        <v>9.1</v>
      </c>
    </row>
    <row r="7307" spans="1:7" x14ac:dyDescent="0.25">
      <c r="A7307" s="3" t="s">
        <v>195</v>
      </c>
      <c r="B7307" s="3">
        <f t="shared" si="114"/>
        <v>2026</v>
      </c>
      <c r="C7307" s="3" t="str" cm="1">
        <f t="array" ref="C7307">_xlfn.IFS(LEFT(A7307,1)="1","1+2 kvartal",LEFT(A7307,1)="2","1+2 kvartal",LEFT(A7307,1)="3","3+4 kvartal",LEFT(A7307,1)="4","3+4 kvartal")</f>
        <v>1+2 kvartal</v>
      </c>
      <c r="D7307" s="3" t="s">
        <v>104</v>
      </c>
      <c r="E7307" s="3" t="s">
        <v>8</v>
      </c>
      <c r="F7307" s="4">
        <v>2358</v>
      </c>
      <c r="G7307" s="14">
        <v>6.8</v>
      </c>
    </row>
    <row r="7308" spans="1:7" x14ac:dyDescent="0.25">
      <c r="A7308" s="3" t="s">
        <v>195</v>
      </c>
      <c r="B7308" s="3">
        <f t="shared" si="114"/>
        <v>2026</v>
      </c>
      <c r="C7308" s="3" t="str" cm="1">
        <f t="array" ref="C7308">_xlfn.IFS(LEFT(A7308,1)="1","1+2 kvartal",LEFT(A7308,1)="2","1+2 kvartal",LEFT(A7308,1)="3","3+4 kvartal",LEFT(A7308,1)="4","3+4 kvartal")</f>
        <v>1+2 kvartal</v>
      </c>
      <c r="D7308" s="3" t="s">
        <v>104</v>
      </c>
      <c r="E7308" s="3" t="s">
        <v>9</v>
      </c>
      <c r="F7308" s="4">
        <v>1442</v>
      </c>
      <c r="G7308" s="14">
        <v>8.5</v>
      </c>
    </row>
    <row r="7309" spans="1:7" x14ac:dyDescent="0.25">
      <c r="A7309" s="3" t="s">
        <v>195</v>
      </c>
      <c r="B7309" s="3">
        <f t="shared" si="114"/>
        <v>2026</v>
      </c>
      <c r="C7309" s="3" t="str" cm="1">
        <f t="array" ref="C7309">_xlfn.IFS(LEFT(A7309,1)="1","1+2 kvartal",LEFT(A7309,1)="2","1+2 kvartal",LEFT(A7309,1)="3","3+4 kvartal",LEFT(A7309,1)="4","3+4 kvartal")</f>
        <v>1+2 kvartal</v>
      </c>
      <c r="D7309" s="3" t="s">
        <v>104</v>
      </c>
      <c r="E7309" s="3" t="s">
        <v>10</v>
      </c>
      <c r="F7309" s="4">
        <v>2691</v>
      </c>
      <c r="G7309" s="14">
        <v>12.2</v>
      </c>
    </row>
    <row r="7310" spans="1:7" x14ac:dyDescent="0.25">
      <c r="A7310" s="3" t="s">
        <v>195</v>
      </c>
      <c r="B7310" s="3">
        <f t="shared" si="114"/>
        <v>2026</v>
      </c>
      <c r="C7310" s="3" t="str" cm="1">
        <f t="array" ref="C7310">_xlfn.IFS(LEFT(A7310,1)="1","1+2 kvartal",LEFT(A7310,1)="2","1+2 kvartal",LEFT(A7310,1)="3","3+4 kvartal",LEFT(A7310,1)="4","3+4 kvartal")</f>
        <v>1+2 kvartal</v>
      </c>
      <c r="D7310" s="3" t="s">
        <v>104</v>
      </c>
      <c r="E7310" s="3" t="s">
        <v>11</v>
      </c>
      <c r="F7310" s="4">
        <v>1808</v>
      </c>
      <c r="G7310" s="14">
        <v>6.6</v>
      </c>
    </row>
    <row r="7311" spans="1:7" x14ac:dyDescent="0.25">
      <c r="A7311" s="3" t="s">
        <v>195</v>
      </c>
      <c r="B7311" s="3">
        <f t="shared" si="114"/>
        <v>2026</v>
      </c>
      <c r="C7311" s="3" t="str" cm="1">
        <f t="array" ref="C7311">_xlfn.IFS(LEFT(A7311,1)="1","1+2 kvartal",LEFT(A7311,1)="2","1+2 kvartal",LEFT(A7311,1)="3","3+4 kvartal",LEFT(A7311,1)="4","3+4 kvartal")</f>
        <v>1+2 kvartal</v>
      </c>
      <c r="D7311" s="3" t="s">
        <v>104</v>
      </c>
      <c r="E7311" s="3" t="s">
        <v>12</v>
      </c>
      <c r="F7311" s="4">
        <v>1764</v>
      </c>
      <c r="G7311" s="14">
        <v>7.9</v>
      </c>
    </row>
    <row r="7312" spans="1:7" x14ac:dyDescent="0.25">
      <c r="A7312" s="3" t="s">
        <v>195</v>
      </c>
      <c r="B7312" s="3">
        <f t="shared" si="114"/>
        <v>2026</v>
      </c>
      <c r="C7312" s="3" t="str" cm="1">
        <f t="array" ref="C7312">_xlfn.IFS(LEFT(A7312,1)="1","1+2 kvartal",LEFT(A7312,1)="2","1+2 kvartal",LEFT(A7312,1)="3","3+4 kvartal",LEFT(A7312,1)="4","3+4 kvartal")</f>
        <v>1+2 kvartal</v>
      </c>
      <c r="D7312" s="3" t="s">
        <v>104</v>
      </c>
      <c r="E7312" s="3" t="s">
        <v>13</v>
      </c>
      <c r="F7312" s="4">
        <v>243</v>
      </c>
      <c r="G7312" s="4">
        <v>3</v>
      </c>
    </row>
    <row r="7313" spans="1:7" x14ac:dyDescent="0.25">
      <c r="A7313" s="3" t="s">
        <v>195</v>
      </c>
      <c r="B7313" s="3">
        <f t="shared" si="114"/>
        <v>2026</v>
      </c>
      <c r="C7313" s="3" t="str" cm="1">
        <f t="array" ref="C7313">_xlfn.IFS(LEFT(A7313,1)="1","1+2 kvartal",LEFT(A7313,1)="2","1+2 kvartal",LEFT(A7313,1)="3","3+4 kvartal",LEFT(A7313,1)="4","3+4 kvartal")</f>
        <v>1+2 kvartal</v>
      </c>
      <c r="D7313" s="3" t="s">
        <v>104</v>
      </c>
      <c r="E7313" s="3" t="s">
        <v>14</v>
      </c>
      <c r="F7313" s="4">
        <v>989</v>
      </c>
      <c r="G7313" s="14">
        <v>3.4</v>
      </c>
    </row>
    <row r="7314" spans="1:7" x14ac:dyDescent="0.25">
      <c r="A7314" s="3" t="s">
        <v>195</v>
      </c>
      <c r="B7314" s="3">
        <f t="shared" si="114"/>
        <v>2026</v>
      </c>
      <c r="C7314" s="3" t="str" cm="1">
        <f t="array" ref="C7314">_xlfn.IFS(LEFT(A7314,1)="1","1+2 kvartal",LEFT(A7314,1)="2","1+2 kvartal",LEFT(A7314,1)="3","3+4 kvartal",LEFT(A7314,1)="4","3+4 kvartal")</f>
        <v>1+2 kvartal</v>
      </c>
      <c r="D7314" s="3" t="s">
        <v>104</v>
      </c>
      <c r="E7314" s="3" t="s">
        <v>15</v>
      </c>
      <c r="F7314" s="4">
        <v>5820</v>
      </c>
      <c r="G7314" s="14">
        <v>8.1</v>
      </c>
    </row>
    <row r="7315" spans="1:7" x14ac:dyDescent="0.25">
      <c r="A7315" s="3" t="s">
        <v>195</v>
      </c>
      <c r="B7315" s="3">
        <f t="shared" si="114"/>
        <v>2026</v>
      </c>
      <c r="C7315" s="3" t="str" cm="1">
        <f t="array" ref="C7315">_xlfn.IFS(LEFT(A7315,1)="1","1+2 kvartal",LEFT(A7315,1)="2","1+2 kvartal",LEFT(A7315,1)="3","3+4 kvartal",LEFT(A7315,1)="4","3+4 kvartal")</f>
        <v>1+2 kvartal</v>
      </c>
      <c r="D7315" s="3" t="s">
        <v>104</v>
      </c>
      <c r="E7315" s="3" t="s">
        <v>16</v>
      </c>
      <c r="F7315" s="4">
        <v>100</v>
      </c>
      <c r="G7315" s="14">
        <v>5.9</v>
      </c>
    </row>
    <row r="7316" spans="1:7" x14ac:dyDescent="0.25">
      <c r="A7316" s="3" t="s">
        <v>195</v>
      </c>
      <c r="B7316" s="3">
        <f t="shared" si="114"/>
        <v>2026</v>
      </c>
      <c r="C7316" s="3" t="str" cm="1">
        <f t="array" ref="C7316">_xlfn.IFS(LEFT(A7316,1)="1","1+2 kvartal",LEFT(A7316,1)="2","1+2 kvartal",LEFT(A7316,1)="3","3+4 kvartal",LEFT(A7316,1)="4","3+4 kvartal")</f>
        <v>1+2 kvartal</v>
      </c>
      <c r="D7316" s="3" t="s">
        <v>104</v>
      </c>
      <c r="E7316" s="3" t="s">
        <v>17</v>
      </c>
      <c r="F7316" s="4">
        <v>1486</v>
      </c>
      <c r="G7316" s="14">
        <v>4.8</v>
      </c>
    </row>
    <row r="7317" spans="1:7" x14ac:dyDescent="0.25">
      <c r="A7317" s="3" t="s">
        <v>195</v>
      </c>
      <c r="B7317" s="3">
        <f t="shared" si="114"/>
        <v>2026</v>
      </c>
      <c r="C7317" s="3" t="str" cm="1">
        <f t="array" ref="C7317">_xlfn.IFS(LEFT(A7317,1)="1","1+2 kvartal",LEFT(A7317,1)="2","1+2 kvartal",LEFT(A7317,1)="3","3+4 kvartal",LEFT(A7317,1)="4","3+4 kvartal")</f>
        <v>1+2 kvartal</v>
      </c>
      <c r="D7317" s="3" t="s">
        <v>104</v>
      </c>
      <c r="E7317" s="3" t="s">
        <v>18</v>
      </c>
      <c r="F7317" s="4">
        <v>1826</v>
      </c>
      <c r="G7317" s="14">
        <v>7.6</v>
      </c>
    </row>
    <row r="7318" spans="1:7" x14ac:dyDescent="0.25">
      <c r="A7318" s="3" t="s">
        <v>195</v>
      </c>
      <c r="B7318" s="3">
        <f t="shared" si="114"/>
        <v>2026</v>
      </c>
      <c r="C7318" s="3" t="str" cm="1">
        <f t="array" ref="C7318">_xlfn.IFS(LEFT(A7318,1)="1","1+2 kvartal",LEFT(A7318,1)="2","1+2 kvartal",LEFT(A7318,1)="3","3+4 kvartal",LEFT(A7318,1)="4","3+4 kvartal")</f>
        <v>1+2 kvartal</v>
      </c>
      <c r="D7318" s="3" t="s">
        <v>104</v>
      </c>
      <c r="E7318" s="3" t="s">
        <v>19</v>
      </c>
      <c r="F7318" s="4">
        <v>1446</v>
      </c>
      <c r="G7318" s="14">
        <v>5.7</v>
      </c>
    </row>
    <row r="7319" spans="1:7" x14ac:dyDescent="0.25">
      <c r="A7319" s="3" t="s">
        <v>195</v>
      </c>
      <c r="B7319" s="3">
        <f t="shared" si="114"/>
        <v>2026</v>
      </c>
      <c r="C7319" s="3" t="str" cm="1">
        <f t="array" ref="C7319">_xlfn.IFS(LEFT(A7319,1)="1","1+2 kvartal",LEFT(A7319,1)="2","1+2 kvartal",LEFT(A7319,1)="3","3+4 kvartal",LEFT(A7319,1)="4","3+4 kvartal")</f>
        <v>1+2 kvartal</v>
      </c>
      <c r="D7319" s="3" t="s">
        <v>104</v>
      </c>
      <c r="E7319" s="3" t="s">
        <v>20</v>
      </c>
      <c r="F7319" s="4">
        <v>2771</v>
      </c>
      <c r="G7319" s="14">
        <v>8.1999999999999993</v>
      </c>
    </row>
    <row r="7320" spans="1:7" x14ac:dyDescent="0.25">
      <c r="A7320" s="3" t="s">
        <v>195</v>
      </c>
      <c r="B7320" s="3">
        <f t="shared" si="114"/>
        <v>2026</v>
      </c>
      <c r="C7320" s="3" t="str" cm="1">
        <f t="array" ref="C7320">_xlfn.IFS(LEFT(A7320,1)="1","1+2 kvartal",LEFT(A7320,1)="2","1+2 kvartal",LEFT(A7320,1)="3","3+4 kvartal",LEFT(A7320,1)="4","3+4 kvartal")</f>
        <v>1+2 kvartal</v>
      </c>
      <c r="D7320" s="3" t="s">
        <v>104</v>
      </c>
      <c r="E7320" s="3" t="s">
        <v>21</v>
      </c>
      <c r="F7320" s="4">
        <v>2776</v>
      </c>
      <c r="G7320" s="14">
        <v>3.7</v>
      </c>
    </row>
    <row r="7321" spans="1:7" x14ac:dyDescent="0.25">
      <c r="A7321" s="3" t="s">
        <v>195</v>
      </c>
      <c r="B7321" s="3">
        <f t="shared" si="114"/>
        <v>2026</v>
      </c>
      <c r="C7321" s="3" t="str" cm="1">
        <f t="array" ref="C7321">_xlfn.IFS(LEFT(A7321,1)="1","1+2 kvartal",LEFT(A7321,1)="2","1+2 kvartal",LEFT(A7321,1)="3","3+4 kvartal",LEFT(A7321,1)="4","3+4 kvartal")</f>
        <v>1+2 kvartal</v>
      </c>
      <c r="D7321" s="3" t="s">
        <v>104</v>
      </c>
      <c r="E7321" s="3" t="s">
        <v>22</v>
      </c>
      <c r="F7321" s="4">
        <v>3238</v>
      </c>
      <c r="G7321" s="14">
        <v>9.5</v>
      </c>
    </row>
    <row r="7322" spans="1:7" x14ac:dyDescent="0.25">
      <c r="A7322" s="3" t="s">
        <v>195</v>
      </c>
      <c r="B7322" s="3">
        <f t="shared" si="114"/>
        <v>2026</v>
      </c>
      <c r="C7322" s="3" t="str" cm="1">
        <f t="array" ref="C7322">_xlfn.IFS(LEFT(A7322,1)="1","1+2 kvartal",LEFT(A7322,1)="2","1+2 kvartal",LEFT(A7322,1)="3","3+4 kvartal",LEFT(A7322,1)="4","3+4 kvartal")</f>
        <v>1+2 kvartal</v>
      </c>
      <c r="D7322" s="3" t="s">
        <v>104</v>
      </c>
      <c r="E7322" s="3" t="s">
        <v>23</v>
      </c>
      <c r="F7322" s="4">
        <v>1913</v>
      </c>
      <c r="G7322" s="14">
        <v>6.6</v>
      </c>
    </row>
    <row r="7323" spans="1:7" x14ac:dyDescent="0.25">
      <c r="A7323" s="3" t="s">
        <v>195</v>
      </c>
      <c r="B7323" s="3">
        <f t="shared" si="114"/>
        <v>2026</v>
      </c>
      <c r="C7323" s="3" t="str" cm="1">
        <f t="array" ref="C7323">_xlfn.IFS(LEFT(A7323,1)="1","1+2 kvartal",LEFT(A7323,1)="2","1+2 kvartal",LEFT(A7323,1)="3","3+4 kvartal",LEFT(A7323,1)="4","3+4 kvartal")</f>
        <v>1+2 kvartal</v>
      </c>
      <c r="D7323" s="3" t="s">
        <v>104</v>
      </c>
      <c r="E7323" s="3" t="s">
        <v>24</v>
      </c>
      <c r="F7323" s="4">
        <v>1000</v>
      </c>
      <c r="G7323" s="14">
        <v>3.9</v>
      </c>
    </row>
    <row r="7324" spans="1:7" x14ac:dyDescent="0.25">
      <c r="A7324" s="3" t="s">
        <v>195</v>
      </c>
      <c r="B7324" s="3">
        <f t="shared" si="114"/>
        <v>2026</v>
      </c>
      <c r="C7324" s="3" t="str" cm="1">
        <f t="array" ref="C7324">_xlfn.IFS(LEFT(A7324,1)="1","1+2 kvartal",LEFT(A7324,1)="2","1+2 kvartal",LEFT(A7324,1)="3","3+4 kvartal",LEFT(A7324,1)="4","3+4 kvartal")</f>
        <v>1+2 kvartal</v>
      </c>
      <c r="D7324" s="3" t="s">
        <v>104</v>
      </c>
      <c r="E7324" s="3" t="s">
        <v>25</v>
      </c>
      <c r="F7324" s="4">
        <v>3029</v>
      </c>
      <c r="G7324" s="14">
        <v>9.6</v>
      </c>
    </row>
    <row r="7325" spans="1:7" x14ac:dyDescent="0.25">
      <c r="A7325" s="3" t="s">
        <v>195</v>
      </c>
      <c r="B7325" s="3">
        <f t="shared" si="114"/>
        <v>2026</v>
      </c>
      <c r="C7325" s="3" t="str" cm="1">
        <f t="array" ref="C7325">_xlfn.IFS(LEFT(A7325,1)="1","1+2 kvartal",LEFT(A7325,1)="2","1+2 kvartal",LEFT(A7325,1)="3","3+4 kvartal",LEFT(A7325,1)="4","3+4 kvartal")</f>
        <v>1+2 kvartal</v>
      </c>
      <c r="D7325" s="3" t="s">
        <v>104</v>
      </c>
      <c r="E7325" s="3" t="s">
        <v>26</v>
      </c>
      <c r="F7325" s="4">
        <v>1337</v>
      </c>
      <c r="G7325" s="14">
        <v>2.9</v>
      </c>
    </row>
    <row r="7326" spans="1:7" x14ac:dyDescent="0.25">
      <c r="A7326" s="3" t="s">
        <v>195</v>
      </c>
      <c r="B7326" s="3">
        <f t="shared" si="114"/>
        <v>2026</v>
      </c>
      <c r="C7326" s="3" t="str" cm="1">
        <f t="array" ref="C7326">_xlfn.IFS(LEFT(A7326,1)="1","1+2 kvartal",LEFT(A7326,1)="2","1+2 kvartal",LEFT(A7326,1)="3","3+4 kvartal",LEFT(A7326,1)="4","3+4 kvartal")</f>
        <v>1+2 kvartal</v>
      </c>
      <c r="D7326" s="3" t="s">
        <v>104</v>
      </c>
      <c r="E7326" s="3" t="s">
        <v>27</v>
      </c>
      <c r="F7326" s="4">
        <v>2420</v>
      </c>
      <c r="G7326" s="14">
        <v>5.2</v>
      </c>
    </row>
    <row r="7327" spans="1:7" x14ac:dyDescent="0.25">
      <c r="A7327" s="3" t="s">
        <v>195</v>
      </c>
      <c r="B7327" s="3">
        <f t="shared" si="114"/>
        <v>2026</v>
      </c>
      <c r="C7327" s="3" t="str" cm="1">
        <f t="array" ref="C7327">_xlfn.IFS(LEFT(A7327,1)="1","1+2 kvartal",LEFT(A7327,1)="2","1+2 kvartal",LEFT(A7327,1)="3","3+4 kvartal",LEFT(A7327,1)="4","3+4 kvartal")</f>
        <v>1+2 kvartal</v>
      </c>
      <c r="D7327" s="3" t="s">
        <v>104</v>
      </c>
      <c r="E7327" s="3" t="s">
        <v>28</v>
      </c>
      <c r="F7327" s="4">
        <v>889</v>
      </c>
      <c r="G7327" s="14">
        <v>5.0999999999999996</v>
      </c>
    </row>
    <row r="7328" spans="1:7" x14ac:dyDescent="0.25">
      <c r="A7328" s="3" t="s">
        <v>195</v>
      </c>
      <c r="B7328" s="3">
        <f t="shared" si="114"/>
        <v>2026</v>
      </c>
      <c r="C7328" s="3" t="str" cm="1">
        <f t="array" ref="C7328">_xlfn.IFS(LEFT(A7328,1)="1","1+2 kvartal",LEFT(A7328,1)="2","1+2 kvartal",LEFT(A7328,1)="3","3+4 kvartal",LEFT(A7328,1)="4","3+4 kvartal")</f>
        <v>1+2 kvartal</v>
      </c>
      <c r="D7328" s="3" t="s">
        <v>104</v>
      </c>
      <c r="E7328" s="3" t="s">
        <v>29</v>
      </c>
      <c r="F7328" s="4">
        <v>1861</v>
      </c>
      <c r="G7328" s="14">
        <v>5.5</v>
      </c>
    </row>
    <row r="7329" spans="1:7" x14ac:dyDescent="0.25">
      <c r="A7329" s="3" t="s">
        <v>195</v>
      </c>
      <c r="B7329" s="3">
        <f t="shared" si="114"/>
        <v>2026</v>
      </c>
      <c r="C7329" s="3" t="str" cm="1">
        <f t="array" ref="C7329">_xlfn.IFS(LEFT(A7329,1)="1","1+2 kvartal",LEFT(A7329,1)="2","1+2 kvartal",LEFT(A7329,1)="3","3+4 kvartal",LEFT(A7329,1)="4","3+4 kvartal")</f>
        <v>1+2 kvartal</v>
      </c>
      <c r="D7329" s="3" t="s">
        <v>104</v>
      </c>
      <c r="E7329" s="3" t="s">
        <v>30</v>
      </c>
      <c r="F7329" s="4">
        <v>1752</v>
      </c>
      <c r="G7329" s="14">
        <v>7.2</v>
      </c>
    </row>
    <row r="7330" spans="1:7" x14ac:dyDescent="0.25">
      <c r="A7330" s="3" t="s">
        <v>195</v>
      </c>
      <c r="B7330" s="3">
        <f t="shared" si="114"/>
        <v>2026</v>
      </c>
      <c r="C7330" s="3" t="str" cm="1">
        <f t="array" ref="C7330">_xlfn.IFS(LEFT(A7330,1)="1","1+2 kvartal",LEFT(A7330,1)="2","1+2 kvartal",LEFT(A7330,1)="3","3+4 kvartal",LEFT(A7330,1)="4","3+4 kvartal")</f>
        <v>1+2 kvartal</v>
      </c>
      <c r="D7330" s="3" t="s">
        <v>104</v>
      </c>
      <c r="E7330" s="3" t="s">
        <v>31</v>
      </c>
      <c r="F7330" s="4">
        <v>3621</v>
      </c>
      <c r="G7330" s="14">
        <v>10.199999999999999</v>
      </c>
    </row>
    <row r="7331" spans="1:7" x14ac:dyDescent="0.25">
      <c r="A7331" s="3" t="s">
        <v>195</v>
      </c>
      <c r="B7331" s="3">
        <f t="shared" si="114"/>
        <v>2026</v>
      </c>
      <c r="C7331" s="3" t="str" cm="1">
        <f t="array" ref="C7331">_xlfn.IFS(LEFT(A7331,1)="1","1+2 kvartal",LEFT(A7331,1)="2","1+2 kvartal",LEFT(A7331,1)="3","3+4 kvartal",LEFT(A7331,1)="4","3+4 kvartal")</f>
        <v>1+2 kvartal</v>
      </c>
      <c r="D7331" s="3" t="s">
        <v>104</v>
      </c>
      <c r="E7331" s="3" t="s">
        <v>32</v>
      </c>
      <c r="F7331" s="4">
        <v>2773</v>
      </c>
      <c r="G7331" s="14">
        <v>8.1</v>
      </c>
    </row>
    <row r="7332" spans="1:7" x14ac:dyDescent="0.25">
      <c r="A7332" s="3" t="s">
        <v>195</v>
      </c>
      <c r="B7332" s="3">
        <f t="shared" si="114"/>
        <v>2026</v>
      </c>
      <c r="C7332" s="3" t="str" cm="1">
        <f t="array" ref="C7332">_xlfn.IFS(LEFT(A7332,1)="1","1+2 kvartal",LEFT(A7332,1)="2","1+2 kvartal",LEFT(A7332,1)="3","3+4 kvartal",LEFT(A7332,1)="4","3+4 kvartal")</f>
        <v>1+2 kvartal</v>
      </c>
      <c r="D7332" s="3" t="s">
        <v>104</v>
      </c>
      <c r="E7332" s="3" t="s">
        <v>33</v>
      </c>
      <c r="F7332" s="4">
        <v>1472</v>
      </c>
      <c r="G7332" s="14">
        <v>7.8</v>
      </c>
    </row>
    <row r="7333" spans="1:7" x14ac:dyDescent="0.25">
      <c r="A7333" s="3" t="s">
        <v>195</v>
      </c>
      <c r="B7333" s="3">
        <f t="shared" si="114"/>
        <v>2026</v>
      </c>
      <c r="C7333" s="3" t="str" cm="1">
        <f t="array" ref="C7333">_xlfn.IFS(LEFT(A7333,1)="1","1+2 kvartal",LEFT(A7333,1)="2","1+2 kvartal",LEFT(A7333,1)="3","3+4 kvartal",LEFT(A7333,1)="4","3+4 kvartal")</f>
        <v>1+2 kvartal</v>
      </c>
      <c r="D7333" s="3" t="s">
        <v>104</v>
      </c>
      <c r="E7333" s="3" t="s">
        <v>34</v>
      </c>
      <c r="F7333" s="4">
        <v>1731</v>
      </c>
      <c r="G7333" s="14">
        <v>5.7</v>
      </c>
    </row>
    <row r="7334" spans="1:7" x14ac:dyDescent="0.25">
      <c r="A7334" s="3" t="s">
        <v>195</v>
      </c>
      <c r="B7334" s="3">
        <f t="shared" si="114"/>
        <v>2026</v>
      </c>
      <c r="C7334" s="3" t="str" cm="1">
        <f t="array" ref="C7334">_xlfn.IFS(LEFT(A7334,1)="1","1+2 kvartal",LEFT(A7334,1)="2","1+2 kvartal",LEFT(A7334,1)="3","3+4 kvartal",LEFT(A7334,1)="4","3+4 kvartal")</f>
        <v>1+2 kvartal</v>
      </c>
      <c r="D7334" s="3" t="s">
        <v>104</v>
      </c>
      <c r="E7334" s="3" t="s">
        <v>35</v>
      </c>
      <c r="F7334" s="4">
        <v>2816</v>
      </c>
      <c r="G7334" s="14">
        <v>7.3</v>
      </c>
    </row>
    <row r="7335" spans="1:7" x14ac:dyDescent="0.25">
      <c r="A7335" s="3" t="s">
        <v>195</v>
      </c>
      <c r="B7335" s="3">
        <f t="shared" si="114"/>
        <v>2026</v>
      </c>
      <c r="C7335" s="3" t="str" cm="1">
        <f t="array" ref="C7335">_xlfn.IFS(LEFT(A7335,1)="1","1+2 kvartal",LEFT(A7335,1)="2","1+2 kvartal",LEFT(A7335,1)="3","3+4 kvartal",LEFT(A7335,1)="4","3+4 kvartal")</f>
        <v>1+2 kvartal</v>
      </c>
      <c r="D7335" s="3" t="s">
        <v>104</v>
      </c>
      <c r="E7335" s="3" t="s">
        <v>36</v>
      </c>
      <c r="F7335" s="4">
        <v>1180</v>
      </c>
      <c r="G7335" s="14">
        <v>5.7</v>
      </c>
    </row>
    <row r="7336" spans="1:7" x14ac:dyDescent="0.25">
      <c r="A7336" s="3" t="s">
        <v>195</v>
      </c>
      <c r="B7336" s="3">
        <f t="shared" si="114"/>
        <v>2026</v>
      </c>
      <c r="C7336" s="3" t="str" cm="1">
        <f t="array" ref="C7336">_xlfn.IFS(LEFT(A7336,1)="1","1+2 kvartal",LEFT(A7336,1)="2","1+2 kvartal",LEFT(A7336,1)="3","3+4 kvartal",LEFT(A7336,1)="4","3+4 kvartal")</f>
        <v>1+2 kvartal</v>
      </c>
      <c r="D7336" s="3" t="s">
        <v>104</v>
      </c>
      <c r="E7336" s="3" t="s">
        <v>37</v>
      </c>
      <c r="F7336" s="4">
        <v>4197</v>
      </c>
      <c r="G7336" s="14">
        <v>7.4</v>
      </c>
    </row>
    <row r="7337" spans="1:7" x14ac:dyDescent="0.25">
      <c r="A7337" s="3" t="s">
        <v>195</v>
      </c>
      <c r="B7337" s="3">
        <f t="shared" si="114"/>
        <v>2026</v>
      </c>
      <c r="C7337" s="3" t="str" cm="1">
        <f t="array" ref="C7337">_xlfn.IFS(LEFT(A7337,1)="1","1+2 kvartal",LEFT(A7337,1)="2","1+2 kvartal",LEFT(A7337,1)="3","3+4 kvartal",LEFT(A7337,1)="4","3+4 kvartal")</f>
        <v>1+2 kvartal</v>
      </c>
      <c r="D7337" s="3" t="s">
        <v>104</v>
      </c>
      <c r="E7337" s="3" t="s">
        <v>38</v>
      </c>
      <c r="F7337" s="4">
        <v>1678</v>
      </c>
      <c r="G7337" s="14">
        <v>4.7</v>
      </c>
    </row>
    <row r="7338" spans="1:7" x14ac:dyDescent="0.25">
      <c r="A7338" s="3" t="s">
        <v>195</v>
      </c>
      <c r="B7338" s="3">
        <f t="shared" si="114"/>
        <v>2026</v>
      </c>
      <c r="C7338" s="3" t="str" cm="1">
        <f t="array" ref="C7338">_xlfn.IFS(LEFT(A7338,1)="1","1+2 kvartal",LEFT(A7338,1)="2","1+2 kvartal",LEFT(A7338,1)="3","3+4 kvartal",LEFT(A7338,1)="4","3+4 kvartal")</f>
        <v>1+2 kvartal</v>
      </c>
      <c r="D7338" s="3" t="s">
        <v>104</v>
      </c>
      <c r="E7338" s="3" t="s">
        <v>39</v>
      </c>
      <c r="F7338" s="4">
        <v>3117</v>
      </c>
      <c r="G7338" s="14">
        <v>8.1999999999999993</v>
      </c>
    </row>
    <row r="7339" spans="1:7" x14ac:dyDescent="0.25">
      <c r="A7339" s="3" t="s">
        <v>195</v>
      </c>
      <c r="B7339" s="3">
        <f t="shared" si="114"/>
        <v>2026</v>
      </c>
      <c r="C7339" s="3" t="str" cm="1">
        <f t="array" ref="C7339">_xlfn.IFS(LEFT(A7339,1)="1","1+2 kvartal",LEFT(A7339,1)="2","1+2 kvartal",LEFT(A7339,1)="3","3+4 kvartal",LEFT(A7339,1)="4","3+4 kvartal")</f>
        <v>1+2 kvartal</v>
      </c>
      <c r="D7339" s="3" t="s">
        <v>104</v>
      </c>
      <c r="E7339" s="3" t="s">
        <v>40</v>
      </c>
      <c r="F7339" s="4">
        <v>3668</v>
      </c>
      <c r="G7339" s="14">
        <v>7.8</v>
      </c>
    </row>
    <row r="7340" spans="1:7" x14ac:dyDescent="0.25">
      <c r="A7340" s="3" t="s">
        <v>195</v>
      </c>
      <c r="B7340" s="3">
        <f t="shared" si="114"/>
        <v>2026</v>
      </c>
      <c r="C7340" s="3" t="str" cm="1">
        <f t="array" ref="C7340">_xlfn.IFS(LEFT(A7340,1)="1","1+2 kvartal",LEFT(A7340,1)="2","1+2 kvartal",LEFT(A7340,1)="3","3+4 kvartal",LEFT(A7340,1)="4","3+4 kvartal")</f>
        <v>1+2 kvartal</v>
      </c>
      <c r="D7340" s="3" t="s">
        <v>104</v>
      </c>
      <c r="E7340" s="3" t="s">
        <v>41</v>
      </c>
      <c r="F7340" s="4">
        <v>2383</v>
      </c>
      <c r="G7340" s="14">
        <v>6.5</v>
      </c>
    </row>
    <row r="7341" spans="1:7" x14ac:dyDescent="0.25">
      <c r="A7341" s="3" t="s">
        <v>195</v>
      </c>
      <c r="B7341" s="3">
        <f t="shared" si="114"/>
        <v>2026</v>
      </c>
      <c r="C7341" s="3" t="str" cm="1">
        <f t="array" ref="C7341">_xlfn.IFS(LEFT(A7341,1)="1","1+2 kvartal",LEFT(A7341,1)="2","1+2 kvartal",LEFT(A7341,1)="3","3+4 kvartal",LEFT(A7341,1)="4","3+4 kvartal")</f>
        <v>1+2 kvartal</v>
      </c>
      <c r="D7341" s="3" t="s">
        <v>104</v>
      </c>
      <c r="E7341" s="3" t="s">
        <v>42</v>
      </c>
      <c r="F7341" s="4">
        <v>5065</v>
      </c>
      <c r="G7341" s="4">
        <v>8</v>
      </c>
    </row>
    <row r="7342" spans="1:7" x14ac:dyDescent="0.25">
      <c r="A7342" s="3" t="s">
        <v>195</v>
      </c>
      <c r="B7342" s="3">
        <f t="shared" si="114"/>
        <v>2026</v>
      </c>
      <c r="C7342" s="3" t="str" cm="1">
        <f t="array" ref="C7342">_xlfn.IFS(LEFT(A7342,1)="1","1+2 kvartal",LEFT(A7342,1)="2","1+2 kvartal",LEFT(A7342,1)="3","3+4 kvartal",LEFT(A7342,1)="4","3+4 kvartal")</f>
        <v>1+2 kvartal</v>
      </c>
      <c r="D7342" s="3" t="s">
        <v>104</v>
      </c>
      <c r="E7342" s="3" t="s">
        <v>43</v>
      </c>
      <c r="F7342" s="4">
        <v>2279</v>
      </c>
      <c r="G7342" s="14">
        <v>6.5</v>
      </c>
    </row>
    <row r="7343" spans="1:7" x14ac:dyDescent="0.25">
      <c r="A7343" s="3" t="s">
        <v>195</v>
      </c>
      <c r="B7343" s="3">
        <f t="shared" si="114"/>
        <v>2026</v>
      </c>
      <c r="C7343" s="3" t="str" cm="1">
        <f t="array" ref="C7343">_xlfn.IFS(LEFT(A7343,1)="1","1+2 kvartal",LEFT(A7343,1)="2","1+2 kvartal",LEFT(A7343,1)="3","3+4 kvartal",LEFT(A7343,1)="4","3+4 kvartal")</f>
        <v>1+2 kvartal</v>
      </c>
      <c r="D7343" s="3" t="s">
        <v>104</v>
      </c>
      <c r="E7343" s="3" t="s">
        <v>44</v>
      </c>
      <c r="F7343" s="4">
        <v>2453</v>
      </c>
      <c r="G7343" s="4">
        <v>6</v>
      </c>
    </row>
    <row r="7344" spans="1:7" x14ac:dyDescent="0.25">
      <c r="A7344" s="3" t="s">
        <v>195</v>
      </c>
      <c r="B7344" s="3">
        <f t="shared" si="114"/>
        <v>2026</v>
      </c>
      <c r="C7344" s="3" t="str" cm="1">
        <f t="array" ref="C7344">_xlfn.IFS(LEFT(A7344,1)="1","1+2 kvartal",LEFT(A7344,1)="2","1+2 kvartal",LEFT(A7344,1)="3","3+4 kvartal",LEFT(A7344,1)="4","3+4 kvartal")</f>
        <v>1+2 kvartal</v>
      </c>
      <c r="D7344" s="3" t="s">
        <v>104</v>
      </c>
      <c r="E7344" s="3" t="s">
        <v>45</v>
      </c>
      <c r="F7344" s="4">
        <v>451</v>
      </c>
      <c r="G7344" s="14">
        <v>3.1</v>
      </c>
    </row>
    <row r="7345" spans="1:7" x14ac:dyDescent="0.25">
      <c r="A7345" s="3" t="s">
        <v>195</v>
      </c>
      <c r="B7345" s="3">
        <f t="shared" si="114"/>
        <v>2026</v>
      </c>
      <c r="C7345" s="3" t="str" cm="1">
        <f t="array" ref="C7345">_xlfn.IFS(LEFT(A7345,1)="1","1+2 kvartal",LEFT(A7345,1)="2","1+2 kvartal",LEFT(A7345,1)="3","3+4 kvartal",LEFT(A7345,1)="4","3+4 kvartal")</f>
        <v>1+2 kvartal</v>
      </c>
      <c r="D7345" s="3" t="s">
        <v>104</v>
      </c>
      <c r="E7345" s="3" t="s">
        <v>46</v>
      </c>
      <c r="F7345" s="4">
        <v>1799</v>
      </c>
      <c r="G7345" s="14">
        <v>6.6</v>
      </c>
    </row>
    <row r="7346" spans="1:7" x14ac:dyDescent="0.25">
      <c r="A7346" s="3" t="s">
        <v>195</v>
      </c>
      <c r="B7346" s="3">
        <f t="shared" si="114"/>
        <v>2026</v>
      </c>
      <c r="C7346" s="3" t="str" cm="1">
        <f t="array" ref="C7346">_xlfn.IFS(LEFT(A7346,1)="1","1+2 kvartal",LEFT(A7346,1)="2","1+2 kvartal",LEFT(A7346,1)="3","3+4 kvartal",LEFT(A7346,1)="4","3+4 kvartal")</f>
        <v>1+2 kvartal</v>
      </c>
      <c r="D7346" s="3" t="s">
        <v>104</v>
      </c>
      <c r="E7346" s="3" t="s">
        <v>47</v>
      </c>
      <c r="F7346" s="4">
        <v>1128</v>
      </c>
      <c r="G7346" s="14">
        <v>6.8</v>
      </c>
    </row>
    <row r="7347" spans="1:7" x14ac:dyDescent="0.25">
      <c r="A7347" s="3" t="s">
        <v>195</v>
      </c>
      <c r="B7347" s="3">
        <f t="shared" si="114"/>
        <v>2026</v>
      </c>
      <c r="C7347" s="3" t="str" cm="1">
        <f t="array" ref="C7347">_xlfn.IFS(LEFT(A7347,1)="1","1+2 kvartal",LEFT(A7347,1)="2","1+2 kvartal",LEFT(A7347,1)="3","3+4 kvartal",LEFT(A7347,1)="4","3+4 kvartal")</f>
        <v>1+2 kvartal</v>
      </c>
      <c r="D7347" s="3" t="s">
        <v>104</v>
      </c>
      <c r="E7347" s="3" t="s">
        <v>48</v>
      </c>
      <c r="F7347" s="4">
        <v>1780</v>
      </c>
      <c r="G7347" s="14">
        <v>7.9</v>
      </c>
    </row>
    <row r="7348" spans="1:7" x14ac:dyDescent="0.25">
      <c r="A7348" s="3" t="s">
        <v>195</v>
      </c>
      <c r="B7348" s="3">
        <f t="shared" si="114"/>
        <v>2026</v>
      </c>
      <c r="C7348" s="3" t="str" cm="1">
        <f t="array" ref="C7348">_xlfn.IFS(LEFT(A7348,1)="1","1+2 kvartal",LEFT(A7348,1)="2","1+2 kvartal",LEFT(A7348,1)="3","3+4 kvartal",LEFT(A7348,1)="4","3+4 kvartal")</f>
        <v>1+2 kvartal</v>
      </c>
      <c r="D7348" s="3" t="s">
        <v>104</v>
      </c>
      <c r="E7348" s="3" t="s">
        <v>49</v>
      </c>
      <c r="F7348" s="4">
        <v>3256</v>
      </c>
      <c r="G7348" s="4">
        <v>11</v>
      </c>
    </row>
    <row r="7349" spans="1:7" x14ac:dyDescent="0.25">
      <c r="A7349" s="3" t="s">
        <v>195</v>
      </c>
      <c r="B7349" s="3">
        <f t="shared" si="114"/>
        <v>2026</v>
      </c>
      <c r="C7349" s="3" t="str" cm="1">
        <f t="array" ref="C7349">_xlfn.IFS(LEFT(A7349,1)="1","1+2 kvartal",LEFT(A7349,1)="2","1+2 kvartal",LEFT(A7349,1)="3","3+4 kvartal",LEFT(A7349,1)="4","3+4 kvartal")</f>
        <v>1+2 kvartal</v>
      </c>
      <c r="D7349" s="3" t="s">
        <v>104</v>
      </c>
      <c r="E7349" s="3" t="s">
        <v>50</v>
      </c>
      <c r="F7349" s="4">
        <v>1209</v>
      </c>
      <c r="G7349" s="14">
        <v>8.3000000000000007</v>
      </c>
    </row>
    <row r="7350" spans="1:7" x14ac:dyDescent="0.25">
      <c r="A7350" s="3" t="s">
        <v>195</v>
      </c>
      <c r="B7350" s="3">
        <f t="shared" si="114"/>
        <v>2026</v>
      </c>
      <c r="C7350" s="3" t="str" cm="1">
        <f t="array" ref="C7350">_xlfn.IFS(LEFT(A7350,1)="1","1+2 kvartal",LEFT(A7350,1)="2","1+2 kvartal",LEFT(A7350,1)="3","3+4 kvartal",LEFT(A7350,1)="4","3+4 kvartal")</f>
        <v>1+2 kvartal</v>
      </c>
      <c r="D7350" s="3" t="s">
        <v>104</v>
      </c>
      <c r="E7350" s="3" t="s">
        <v>51</v>
      </c>
      <c r="F7350" s="4">
        <v>4104</v>
      </c>
      <c r="G7350" s="14">
        <v>6.6</v>
      </c>
    </row>
    <row r="7351" spans="1:7" x14ac:dyDescent="0.25">
      <c r="A7351" s="3" t="s">
        <v>195</v>
      </c>
      <c r="B7351" s="3">
        <f t="shared" si="114"/>
        <v>2026</v>
      </c>
      <c r="C7351" s="3" t="str" cm="1">
        <f t="array" ref="C7351">_xlfn.IFS(LEFT(A7351,1)="1","1+2 kvartal",LEFT(A7351,1)="2","1+2 kvartal",LEFT(A7351,1)="3","3+4 kvartal",LEFT(A7351,1)="4","3+4 kvartal")</f>
        <v>1+2 kvartal</v>
      </c>
      <c r="D7351" s="3" t="s">
        <v>104</v>
      </c>
      <c r="E7351" s="3" t="s">
        <v>52</v>
      </c>
      <c r="F7351" s="4">
        <v>18743</v>
      </c>
      <c r="G7351" s="14">
        <v>3.7</v>
      </c>
    </row>
    <row r="7352" spans="1:7" x14ac:dyDescent="0.25">
      <c r="A7352" s="3" t="s">
        <v>195</v>
      </c>
      <c r="B7352" s="3">
        <f t="shared" si="114"/>
        <v>2026</v>
      </c>
      <c r="C7352" s="3" t="str" cm="1">
        <f t="array" ref="C7352">_xlfn.IFS(LEFT(A7352,1)="1","1+2 kvartal",LEFT(A7352,1)="2","1+2 kvartal",LEFT(A7352,1)="3","3+4 kvartal",LEFT(A7352,1)="4","3+4 kvartal")</f>
        <v>1+2 kvartal</v>
      </c>
      <c r="D7352" s="3" t="s">
        <v>104</v>
      </c>
      <c r="E7352" s="3" t="s">
        <v>53</v>
      </c>
      <c r="F7352" s="4">
        <v>2817</v>
      </c>
      <c r="G7352" s="14">
        <v>6.9</v>
      </c>
    </row>
    <row r="7353" spans="1:7" x14ac:dyDescent="0.25">
      <c r="A7353" s="3" t="s">
        <v>195</v>
      </c>
      <c r="B7353" s="3">
        <f t="shared" si="114"/>
        <v>2026</v>
      </c>
      <c r="C7353" s="3" t="str" cm="1">
        <f t="array" ref="C7353">_xlfn.IFS(LEFT(A7353,1)="1","1+2 kvartal",LEFT(A7353,1)="2","1+2 kvartal",LEFT(A7353,1)="3","3+4 kvartal",LEFT(A7353,1)="4","3+4 kvartal")</f>
        <v>1+2 kvartal</v>
      </c>
      <c r="D7353" s="3" t="s">
        <v>104</v>
      </c>
      <c r="E7353" s="3" t="s">
        <v>54</v>
      </c>
      <c r="F7353" s="4">
        <v>793</v>
      </c>
      <c r="G7353" s="14">
        <v>12.4</v>
      </c>
    </row>
    <row r="7354" spans="1:7" x14ac:dyDescent="0.25">
      <c r="A7354" s="3" t="s">
        <v>195</v>
      </c>
      <c r="B7354" s="3">
        <f t="shared" si="114"/>
        <v>2026</v>
      </c>
      <c r="C7354" s="3" t="str" cm="1">
        <f t="array" ref="C7354">_xlfn.IFS(LEFT(A7354,1)="1","1+2 kvartal",LEFT(A7354,1)="2","1+2 kvartal",LEFT(A7354,1)="3","3+4 kvartal",LEFT(A7354,1)="4","3+4 kvartal")</f>
        <v>1+2 kvartal</v>
      </c>
      <c r="D7354" s="3" t="s">
        <v>104</v>
      </c>
      <c r="E7354" s="3" t="s">
        <v>55</v>
      </c>
      <c r="F7354" s="4">
        <v>1050</v>
      </c>
      <c r="G7354" s="14">
        <v>5.8</v>
      </c>
    </row>
    <row r="7355" spans="1:7" x14ac:dyDescent="0.25">
      <c r="A7355" s="3" t="s">
        <v>195</v>
      </c>
      <c r="B7355" s="3">
        <f t="shared" si="114"/>
        <v>2026</v>
      </c>
      <c r="C7355" s="3" t="str" cm="1">
        <f t="array" ref="C7355">_xlfn.IFS(LEFT(A7355,1)="1","1+2 kvartal",LEFT(A7355,1)="2","1+2 kvartal",LEFT(A7355,1)="3","3+4 kvartal",LEFT(A7355,1)="4","3+4 kvartal")</f>
        <v>1+2 kvartal</v>
      </c>
      <c r="D7355" s="3" t="s">
        <v>104</v>
      </c>
      <c r="E7355" s="3" t="s">
        <v>56</v>
      </c>
      <c r="F7355" s="4">
        <v>1047</v>
      </c>
      <c r="G7355" s="14">
        <v>9.5</v>
      </c>
    </row>
    <row r="7356" spans="1:7" x14ac:dyDescent="0.25">
      <c r="A7356" s="3" t="s">
        <v>195</v>
      </c>
      <c r="B7356" s="3">
        <f t="shared" si="114"/>
        <v>2026</v>
      </c>
      <c r="C7356" s="3" t="str" cm="1">
        <f t="array" ref="C7356">_xlfn.IFS(LEFT(A7356,1)="1","1+2 kvartal",LEFT(A7356,1)="2","1+2 kvartal",LEFT(A7356,1)="3","3+4 kvartal",LEFT(A7356,1)="4","3+4 kvartal")</f>
        <v>1+2 kvartal</v>
      </c>
      <c r="D7356" s="3" t="s">
        <v>104</v>
      </c>
      <c r="E7356" s="3" t="s">
        <v>57</v>
      </c>
      <c r="F7356" s="4">
        <v>3406</v>
      </c>
      <c r="G7356" s="14">
        <v>15.1</v>
      </c>
    </row>
    <row r="7357" spans="1:7" x14ac:dyDescent="0.25">
      <c r="A7357" s="3" t="s">
        <v>195</v>
      </c>
      <c r="B7357" s="3">
        <f t="shared" si="114"/>
        <v>2026</v>
      </c>
      <c r="C7357" s="3" t="str" cm="1">
        <f t="array" ref="C7357">_xlfn.IFS(LEFT(A7357,1)="1","1+2 kvartal",LEFT(A7357,1)="2","1+2 kvartal",LEFT(A7357,1)="3","3+4 kvartal",LEFT(A7357,1)="4","3+4 kvartal")</f>
        <v>1+2 kvartal</v>
      </c>
      <c r="D7357" s="3" t="s">
        <v>104</v>
      </c>
      <c r="E7357" s="3" t="s">
        <v>58</v>
      </c>
      <c r="F7357" s="4">
        <v>1342</v>
      </c>
      <c r="G7357" s="14">
        <v>3.5</v>
      </c>
    </row>
    <row r="7358" spans="1:7" x14ac:dyDescent="0.25">
      <c r="A7358" s="3" t="s">
        <v>195</v>
      </c>
      <c r="B7358" s="3">
        <f t="shared" si="114"/>
        <v>2026</v>
      </c>
      <c r="C7358" s="3" t="str" cm="1">
        <f t="array" ref="C7358">_xlfn.IFS(LEFT(A7358,1)="1","1+2 kvartal",LEFT(A7358,1)="2","1+2 kvartal",LEFT(A7358,1)="3","3+4 kvartal",LEFT(A7358,1)="4","3+4 kvartal")</f>
        <v>1+2 kvartal</v>
      </c>
      <c r="D7358" s="3" t="s">
        <v>104</v>
      </c>
      <c r="E7358" s="3" t="s">
        <v>59</v>
      </c>
      <c r="F7358" s="4">
        <v>83</v>
      </c>
      <c r="G7358" s="14">
        <v>9.8000000000000007</v>
      </c>
    </row>
    <row r="7359" spans="1:7" x14ac:dyDescent="0.25">
      <c r="A7359" s="3" t="s">
        <v>195</v>
      </c>
      <c r="B7359" s="3">
        <f t="shared" si="114"/>
        <v>2026</v>
      </c>
      <c r="C7359" s="3" t="str" cm="1">
        <f t="array" ref="C7359">_xlfn.IFS(LEFT(A7359,1)="1","1+2 kvartal",LEFT(A7359,1)="2","1+2 kvartal",LEFT(A7359,1)="3","3+4 kvartal",LEFT(A7359,1)="4","3+4 kvartal")</f>
        <v>1+2 kvartal</v>
      </c>
      <c r="D7359" s="3" t="s">
        <v>104</v>
      </c>
      <c r="E7359" s="3" t="s">
        <v>60</v>
      </c>
      <c r="F7359" s="4">
        <v>2139</v>
      </c>
      <c r="G7359" s="14">
        <v>8.5</v>
      </c>
    </row>
    <row r="7360" spans="1:7" x14ac:dyDescent="0.25">
      <c r="A7360" s="3" t="s">
        <v>195</v>
      </c>
      <c r="B7360" s="3">
        <f t="shared" si="114"/>
        <v>2026</v>
      </c>
      <c r="C7360" s="3" t="str" cm="1">
        <f t="array" ref="C7360">_xlfn.IFS(LEFT(A7360,1)="1","1+2 kvartal",LEFT(A7360,1)="2","1+2 kvartal",LEFT(A7360,1)="3","3+4 kvartal",LEFT(A7360,1)="4","3+4 kvartal")</f>
        <v>1+2 kvartal</v>
      </c>
      <c r="D7360" s="3" t="s">
        <v>104</v>
      </c>
      <c r="E7360" s="3" t="s">
        <v>61</v>
      </c>
      <c r="F7360" s="4">
        <v>1568</v>
      </c>
      <c r="G7360" s="14">
        <v>6.3</v>
      </c>
    </row>
    <row r="7361" spans="1:7" x14ac:dyDescent="0.25">
      <c r="A7361" s="3" t="s">
        <v>195</v>
      </c>
      <c r="B7361" s="3">
        <f t="shared" si="114"/>
        <v>2026</v>
      </c>
      <c r="C7361" s="3" t="str" cm="1">
        <f t="array" ref="C7361">_xlfn.IFS(LEFT(A7361,1)="1","1+2 kvartal",LEFT(A7361,1)="2","1+2 kvartal",LEFT(A7361,1)="3","3+4 kvartal",LEFT(A7361,1)="4","3+4 kvartal")</f>
        <v>1+2 kvartal</v>
      </c>
      <c r="D7361" s="3" t="s">
        <v>104</v>
      </c>
      <c r="E7361" s="3" t="s">
        <v>62</v>
      </c>
      <c r="F7361" s="4">
        <v>1123</v>
      </c>
      <c r="G7361" s="14">
        <v>9.8000000000000007</v>
      </c>
    </row>
    <row r="7362" spans="1:7" x14ac:dyDescent="0.25">
      <c r="A7362" s="3" t="s">
        <v>195</v>
      </c>
      <c r="B7362" s="3">
        <f t="shared" si="114"/>
        <v>2026</v>
      </c>
      <c r="C7362" s="3" t="str" cm="1">
        <f t="array" ref="C7362">_xlfn.IFS(LEFT(A7362,1)="1","1+2 kvartal",LEFT(A7362,1)="2","1+2 kvartal",LEFT(A7362,1)="3","3+4 kvartal",LEFT(A7362,1)="4","3+4 kvartal")</f>
        <v>1+2 kvartal</v>
      </c>
      <c r="D7362" s="3" t="s">
        <v>104</v>
      </c>
      <c r="E7362" s="3" t="s">
        <v>63</v>
      </c>
      <c r="F7362" s="4">
        <v>2224</v>
      </c>
      <c r="G7362" s="14">
        <v>10.1</v>
      </c>
    </row>
    <row r="7363" spans="1:7" x14ac:dyDescent="0.25">
      <c r="A7363" s="3" t="s">
        <v>195</v>
      </c>
      <c r="B7363" s="3">
        <f t="shared" si="114"/>
        <v>2026</v>
      </c>
      <c r="C7363" s="3" t="str" cm="1">
        <f t="array" ref="C7363">_xlfn.IFS(LEFT(A7363,1)="1","1+2 kvartal",LEFT(A7363,1)="2","1+2 kvartal",LEFT(A7363,1)="3","3+4 kvartal",LEFT(A7363,1)="4","3+4 kvartal")</f>
        <v>1+2 kvartal</v>
      </c>
      <c r="D7363" s="3" t="s">
        <v>104</v>
      </c>
      <c r="E7363" s="3" t="s">
        <v>64</v>
      </c>
      <c r="F7363" s="4">
        <v>1459</v>
      </c>
      <c r="G7363" s="14">
        <v>8.1</v>
      </c>
    </row>
    <row r="7364" spans="1:7" x14ac:dyDescent="0.25">
      <c r="A7364" s="3" t="s">
        <v>195</v>
      </c>
      <c r="B7364" s="3">
        <f t="shared" ref="B7364:B7427" si="115">VALUE(RIGHT(A7364,4))</f>
        <v>2026</v>
      </c>
      <c r="C7364" s="3" t="str" cm="1">
        <f t="array" ref="C7364">_xlfn.IFS(LEFT(A7364,1)="1","1+2 kvartal",LEFT(A7364,1)="2","1+2 kvartal",LEFT(A7364,1)="3","3+4 kvartal",LEFT(A7364,1)="4","3+4 kvartal")</f>
        <v>1+2 kvartal</v>
      </c>
      <c r="D7364" s="3" t="s">
        <v>104</v>
      </c>
      <c r="E7364" s="3" t="s">
        <v>65</v>
      </c>
      <c r="F7364" s="4">
        <v>1955</v>
      </c>
      <c r="G7364" s="14">
        <v>9.9</v>
      </c>
    </row>
    <row r="7365" spans="1:7" x14ac:dyDescent="0.25">
      <c r="A7365" s="3" t="s">
        <v>195</v>
      </c>
      <c r="B7365" s="3">
        <f t="shared" si="115"/>
        <v>2026</v>
      </c>
      <c r="C7365" s="3" t="str" cm="1">
        <f t="array" ref="C7365">_xlfn.IFS(LEFT(A7365,1)="1","1+2 kvartal",LEFT(A7365,1)="2","1+2 kvartal",LEFT(A7365,1)="3","3+4 kvartal",LEFT(A7365,1)="4","3+4 kvartal")</f>
        <v>1+2 kvartal</v>
      </c>
      <c r="D7365" s="3" t="s">
        <v>104</v>
      </c>
      <c r="E7365" s="3" t="s">
        <v>66</v>
      </c>
      <c r="F7365" s="4">
        <v>4156</v>
      </c>
      <c r="G7365" s="14">
        <v>7.7</v>
      </c>
    </row>
    <row r="7366" spans="1:7" x14ac:dyDescent="0.25">
      <c r="A7366" s="3" t="s">
        <v>195</v>
      </c>
      <c r="B7366" s="3">
        <f t="shared" si="115"/>
        <v>2026</v>
      </c>
      <c r="C7366" s="3" t="str" cm="1">
        <f t="array" ref="C7366">_xlfn.IFS(LEFT(A7366,1)="1","1+2 kvartal",LEFT(A7366,1)="2","1+2 kvartal",LEFT(A7366,1)="3","3+4 kvartal",LEFT(A7366,1)="4","3+4 kvartal")</f>
        <v>1+2 kvartal</v>
      </c>
      <c r="D7366" s="3" t="s">
        <v>104</v>
      </c>
      <c r="E7366" s="3" t="s">
        <v>67</v>
      </c>
      <c r="F7366" s="4">
        <v>1000</v>
      </c>
      <c r="G7366" s="14">
        <v>6.9</v>
      </c>
    </row>
    <row r="7367" spans="1:7" x14ac:dyDescent="0.25">
      <c r="A7367" s="3" t="s">
        <v>195</v>
      </c>
      <c r="B7367" s="3">
        <f t="shared" si="115"/>
        <v>2026</v>
      </c>
      <c r="C7367" s="3" t="str" cm="1">
        <f t="array" ref="C7367">_xlfn.IFS(LEFT(A7367,1)="1","1+2 kvartal",LEFT(A7367,1)="2","1+2 kvartal",LEFT(A7367,1)="3","3+4 kvartal",LEFT(A7367,1)="4","3+4 kvartal")</f>
        <v>1+2 kvartal</v>
      </c>
      <c r="D7367" s="3" t="s">
        <v>104</v>
      </c>
      <c r="E7367" s="3" t="s">
        <v>68</v>
      </c>
      <c r="F7367" s="4">
        <v>10516</v>
      </c>
      <c r="G7367" s="14">
        <v>7.2</v>
      </c>
    </row>
    <row r="7368" spans="1:7" x14ac:dyDescent="0.25">
      <c r="A7368" s="3" t="s">
        <v>195</v>
      </c>
      <c r="B7368" s="3">
        <f t="shared" si="115"/>
        <v>2026</v>
      </c>
      <c r="C7368" s="3" t="str" cm="1">
        <f t="array" ref="C7368">_xlfn.IFS(LEFT(A7368,1)="1","1+2 kvartal",LEFT(A7368,1)="2","1+2 kvartal",LEFT(A7368,1)="3","3+4 kvartal",LEFT(A7368,1)="4","3+4 kvartal")</f>
        <v>1+2 kvartal</v>
      </c>
      <c r="D7368" s="3" t="s">
        <v>104</v>
      </c>
      <c r="E7368" s="3" t="s">
        <v>69</v>
      </c>
      <c r="F7368" s="4">
        <v>2120</v>
      </c>
      <c r="G7368" s="14">
        <v>11.7</v>
      </c>
    </row>
    <row r="7369" spans="1:7" x14ac:dyDescent="0.25">
      <c r="A7369" s="3" t="s">
        <v>195</v>
      </c>
      <c r="B7369" s="3">
        <f t="shared" si="115"/>
        <v>2026</v>
      </c>
      <c r="C7369" s="3" t="str" cm="1">
        <f t="array" ref="C7369">_xlfn.IFS(LEFT(A7369,1)="1","1+2 kvartal",LEFT(A7369,1)="2","1+2 kvartal",LEFT(A7369,1)="3","3+4 kvartal",LEFT(A7369,1)="4","3+4 kvartal")</f>
        <v>1+2 kvartal</v>
      </c>
      <c r="D7369" s="3" t="s">
        <v>104</v>
      </c>
      <c r="E7369" s="3" t="s">
        <v>70</v>
      </c>
      <c r="F7369" s="4">
        <v>5501</v>
      </c>
      <c r="G7369" s="14">
        <v>8.6</v>
      </c>
    </row>
    <row r="7370" spans="1:7" x14ac:dyDescent="0.25">
      <c r="A7370" s="3" t="s">
        <v>195</v>
      </c>
      <c r="B7370" s="3">
        <f t="shared" si="115"/>
        <v>2026</v>
      </c>
      <c r="C7370" s="3" t="str" cm="1">
        <f t="array" ref="C7370">_xlfn.IFS(LEFT(A7370,1)="1","1+2 kvartal",LEFT(A7370,1)="2","1+2 kvartal",LEFT(A7370,1)="3","3+4 kvartal",LEFT(A7370,1)="4","3+4 kvartal")</f>
        <v>1+2 kvartal</v>
      </c>
      <c r="D7370" s="3" t="s">
        <v>104</v>
      </c>
      <c r="E7370" s="3" t="s">
        <v>71</v>
      </c>
      <c r="F7370" s="4">
        <v>932</v>
      </c>
      <c r="G7370" s="14">
        <v>4.9000000000000004</v>
      </c>
    </row>
    <row r="7371" spans="1:7" x14ac:dyDescent="0.25">
      <c r="A7371" s="3" t="s">
        <v>195</v>
      </c>
      <c r="B7371" s="3">
        <f t="shared" si="115"/>
        <v>2026</v>
      </c>
      <c r="C7371" s="3" t="str" cm="1">
        <f t="array" ref="C7371">_xlfn.IFS(LEFT(A7371,1)="1","1+2 kvartal",LEFT(A7371,1)="2","1+2 kvartal",LEFT(A7371,1)="3","3+4 kvartal",LEFT(A7371,1)="4","3+4 kvartal")</f>
        <v>1+2 kvartal</v>
      </c>
      <c r="D7371" s="3" t="s">
        <v>104</v>
      </c>
      <c r="E7371" s="3" t="s">
        <v>72</v>
      </c>
      <c r="F7371" s="4">
        <v>2546</v>
      </c>
      <c r="G7371" s="14">
        <v>7.5</v>
      </c>
    </row>
    <row r="7372" spans="1:7" x14ac:dyDescent="0.25">
      <c r="A7372" s="3" t="s">
        <v>195</v>
      </c>
      <c r="B7372" s="3">
        <f t="shared" si="115"/>
        <v>2026</v>
      </c>
      <c r="C7372" s="3" t="str" cm="1">
        <f t="array" ref="C7372">_xlfn.IFS(LEFT(A7372,1)="1","1+2 kvartal",LEFT(A7372,1)="2","1+2 kvartal",LEFT(A7372,1)="3","3+4 kvartal",LEFT(A7372,1)="4","3+4 kvartal")</f>
        <v>1+2 kvartal</v>
      </c>
      <c r="D7372" s="3" t="s">
        <v>104</v>
      </c>
      <c r="E7372" s="3" t="s">
        <v>73</v>
      </c>
      <c r="F7372" s="4">
        <v>1600</v>
      </c>
      <c r="G7372" s="14">
        <v>6.8</v>
      </c>
    </row>
    <row r="7373" spans="1:7" x14ac:dyDescent="0.25">
      <c r="A7373" s="3" t="s">
        <v>195</v>
      </c>
      <c r="B7373" s="3">
        <f t="shared" si="115"/>
        <v>2026</v>
      </c>
      <c r="C7373" s="3" t="str" cm="1">
        <f t="array" ref="C7373">_xlfn.IFS(LEFT(A7373,1)="1","1+2 kvartal",LEFT(A7373,1)="2","1+2 kvartal",LEFT(A7373,1)="3","3+4 kvartal",LEFT(A7373,1)="4","3+4 kvartal")</f>
        <v>1+2 kvartal</v>
      </c>
      <c r="D7373" s="3" t="s">
        <v>104</v>
      </c>
      <c r="E7373" s="3" t="s">
        <v>74</v>
      </c>
      <c r="F7373" s="4">
        <v>3370</v>
      </c>
      <c r="G7373" s="14">
        <v>5.7</v>
      </c>
    </row>
    <row r="7374" spans="1:7" x14ac:dyDescent="0.25">
      <c r="A7374" s="3" t="s">
        <v>195</v>
      </c>
      <c r="B7374" s="3">
        <f t="shared" si="115"/>
        <v>2026</v>
      </c>
      <c r="C7374" s="3" t="str" cm="1">
        <f t="array" ref="C7374">_xlfn.IFS(LEFT(A7374,1)="1","1+2 kvartal",LEFT(A7374,1)="2","1+2 kvartal",LEFT(A7374,1)="3","3+4 kvartal",LEFT(A7374,1)="4","3+4 kvartal")</f>
        <v>1+2 kvartal</v>
      </c>
      <c r="D7374" s="3" t="s">
        <v>104</v>
      </c>
      <c r="E7374" s="3" t="s">
        <v>75</v>
      </c>
      <c r="F7374" s="4">
        <v>1277</v>
      </c>
      <c r="G7374" s="14">
        <v>3.7</v>
      </c>
    </row>
    <row r="7375" spans="1:7" x14ac:dyDescent="0.25">
      <c r="A7375" s="3" t="s">
        <v>195</v>
      </c>
      <c r="B7375" s="3">
        <f t="shared" si="115"/>
        <v>2026</v>
      </c>
      <c r="C7375" s="3" t="str" cm="1">
        <f t="array" ref="C7375">_xlfn.IFS(LEFT(A7375,1)="1","1+2 kvartal",LEFT(A7375,1)="2","1+2 kvartal",LEFT(A7375,1)="3","3+4 kvartal",LEFT(A7375,1)="4","3+4 kvartal")</f>
        <v>1+2 kvartal</v>
      </c>
      <c r="D7375" s="3" t="s">
        <v>104</v>
      </c>
      <c r="E7375" s="3" t="s">
        <v>76</v>
      </c>
      <c r="F7375" s="4">
        <v>1561</v>
      </c>
      <c r="G7375" s="14">
        <v>5.3</v>
      </c>
    </row>
    <row r="7376" spans="1:7" x14ac:dyDescent="0.25">
      <c r="A7376" s="3" t="s">
        <v>195</v>
      </c>
      <c r="B7376" s="3">
        <f t="shared" si="115"/>
        <v>2026</v>
      </c>
      <c r="C7376" s="3" t="str" cm="1">
        <f t="array" ref="C7376">_xlfn.IFS(LEFT(A7376,1)="1","1+2 kvartal",LEFT(A7376,1)="2","1+2 kvartal",LEFT(A7376,1)="3","3+4 kvartal",LEFT(A7376,1)="4","3+4 kvartal")</f>
        <v>1+2 kvartal</v>
      </c>
      <c r="D7376" s="3" t="s">
        <v>104</v>
      </c>
      <c r="E7376" s="3" t="s">
        <v>77</v>
      </c>
      <c r="F7376" s="4">
        <v>159</v>
      </c>
      <c r="G7376" s="14">
        <v>8.1999999999999993</v>
      </c>
    </row>
    <row r="7377" spans="1:7" x14ac:dyDescent="0.25">
      <c r="A7377" s="3" t="s">
        <v>195</v>
      </c>
      <c r="B7377" s="3">
        <f t="shared" si="115"/>
        <v>2026</v>
      </c>
      <c r="C7377" s="3" t="str" cm="1">
        <f t="array" ref="C7377">_xlfn.IFS(LEFT(A7377,1)="1","1+2 kvartal",LEFT(A7377,1)="2","1+2 kvartal",LEFT(A7377,1)="3","3+4 kvartal",LEFT(A7377,1)="4","3+4 kvartal")</f>
        <v>1+2 kvartal</v>
      </c>
      <c r="D7377" s="3" t="s">
        <v>104</v>
      </c>
      <c r="E7377" s="3" t="s">
        <v>78</v>
      </c>
      <c r="F7377" s="4">
        <v>4040</v>
      </c>
      <c r="G7377" s="14">
        <v>6.3</v>
      </c>
    </row>
    <row r="7378" spans="1:7" x14ac:dyDescent="0.25">
      <c r="A7378" s="3" t="s">
        <v>195</v>
      </c>
      <c r="B7378" s="3">
        <f t="shared" si="115"/>
        <v>2026</v>
      </c>
      <c r="C7378" s="3" t="str" cm="1">
        <f t="array" ref="C7378">_xlfn.IFS(LEFT(A7378,1)="1","1+2 kvartal",LEFT(A7378,1)="2","1+2 kvartal",LEFT(A7378,1)="3","3+4 kvartal",LEFT(A7378,1)="4","3+4 kvartal")</f>
        <v>1+2 kvartal</v>
      </c>
      <c r="D7378" s="3" t="s">
        <v>104</v>
      </c>
      <c r="E7378" s="3" t="s">
        <v>79</v>
      </c>
      <c r="F7378" s="4">
        <v>2020</v>
      </c>
      <c r="G7378" s="4">
        <v>5</v>
      </c>
    </row>
    <row r="7379" spans="1:7" x14ac:dyDescent="0.25">
      <c r="A7379" s="3" t="s">
        <v>195</v>
      </c>
      <c r="B7379" s="3">
        <f t="shared" si="115"/>
        <v>2026</v>
      </c>
      <c r="C7379" s="3" t="str" cm="1">
        <f t="array" ref="C7379">_xlfn.IFS(LEFT(A7379,1)="1","1+2 kvartal",LEFT(A7379,1)="2","1+2 kvartal",LEFT(A7379,1)="3","3+4 kvartal",LEFT(A7379,1)="4","3+4 kvartal")</f>
        <v>1+2 kvartal</v>
      </c>
      <c r="D7379" s="3" t="s">
        <v>104</v>
      </c>
      <c r="E7379" s="3" t="s">
        <v>80</v>
      </c>
      <c r="F7379" s="4">
        <v>2339</v>
      </c>
      <c r="G7379" s="14">
        <v>8.6999999999999993</v>
      </c>
    </row>
    <row r="7380" spans="1:7" x14ac:dyDescent="0.25">
      <c r="A7380" s="3" t="s">
        <v>195</v>
      </c>
      <c r="B7380" s="3">
        <f t="shared" si="115"/>
        <v>2026</v>
      </c>
      <c r="C7380" s="3" t="str" cm="1">
        <f t="array" ref="C7380">_xlfn.IFS(LEFT(A7380,1)="1","1+2 kvartal",LEFT(A7380,1)="2","1+2 kvartal",LEFT(A7380,1)="3","3+4 kvartal",LEFT(A7380,1)="4","3+4 kvartal")</f>
        <v>1+2 kvartal</v>
      </c>
      <c r="D7380" s="3" t="s">
        <v>104</v>
      </c>
      <c r="E7380" s="3" t="s">
        <v>81</v>
      </c>
      <c r="F7380" s="4">
        <v>4667</v>
      </c>
      <c r="G7380" s="4">
        <v>9</v>
      </c>
    </row>
    <row r="7381" spans="1:7" x14ac:dyDescent="0.25">
      <c r="A7381" s="3" t="s">
        <v>195</v>
      </c>
      <c r="B7381" s="3">
        <f t="shared" si="115"/>
        <v>2026</v>
      </c>
      <c r="C7381" s="3" t="str" cm="1">
        <f t="array" ref="C7381">_xlfn.IFS(LEFT(A7381,1)="1","1+2 kvartal",LEFT(A7381,1)="2","1+2 kvartal",LEFT(A7381,1)="3","3+4 kvartal",LEFT(A7381,1)="4","3+4 kvartal")</f>
        <v>1+2 kvartal</v>
      </c>
      <c r="D7381" s="3" t="s">
        <v>104</v>
      </c>
      <c r="E7381" s="3" t="s">
        <v>82</v>
      </c>
      <c r="F7381" s="4">
        <v>596</v>
      </c>
      <c r="G7381" s="14">
        <v>3.9</v>
      </c>
    </row>
    <row r="7382" spans="1:7" x14ac:dyDescent="0.25">
      <c r="A7382" s="3" t="s">
        <v>195</v>
      </c>
      <c r="B7382" s="3">
        <f t="shared" si="115"/>
        <v>2026</v>
      </c>
      <c r="C7382" s="3" t="str" cm="1">
        <f t="array" ref="C7382">_xlfn.IFS(LEFT(A7382,1)="1","1+2 kvartal",LEFT(A7382,1)="2","1+2 kvartal",LEFT(A7382,1)="3","3+4 kvartal",LEFT(A7382,1)="4","3+4 kvartal")</f>
        <v>1+2 kvartal</v>
      </c>
      <c r="D7382" s="3" t="s">
        <v>104</v>
      </c>
      <c r="E7382" s="3" t="s">
        <v>83</v>
      </c>
      <c r="F7382" s="4">
        <v>1644</v>
      </c>
      <c r="G7382" s="14">
        <v>8.6</v>
      </c>
    </row>
    <row r="7383" spans="1:7" x14ac:dyDescent="0.25">
      <c r="A7383" s="3" t="s">
        <v>195</v>
      </c>
      <c r="B7383" s="3">
        <f t="shared" si="115"/>
        <v>2026</v>
      </c>
      <c r="C7383" s="3" t="str" cm="1">
        <f t="array" ref="C7383">_xlfn.IFS(LEFT(A7383,1)="1","1+2 kvartal",LEFT(A7383,1)="2","1+2 kvartal",LEFT(A7383,1)="3","3+4 kvartal",LEFT(A7383,1)="4","3+4 kvartal")</f>
        <v>1+2 kvartal</v>
      </c>
      <c r="D7383" s="3" t="s">
        <v>104</v>
      </c>
      <c r="E7383" s="3" t="s">
        <v>84</v>
      </c>
      <c r="F7383" s="4">
        <v>982</v>
      </c>
      <c r="G7383" s="14">
        <v>6.8</v>
      </c>
    </row>
    <row r="7384" spans="1:7" x14ac:dyDescent="0.25">
      <c r="A7384" s="3" t="s">
        <v>195</v>
      </c>
      <c r="B7384" s="3">
        <f t="shared" si="115"/>
        <v>2026</v>
      </c>
      <c r="C7384" s="3" t="str" cm="1">
        <f t="array" ref="C7384">_xlfn.IFS(LEFT(A7384,1)="1","1+2 kvartal",LEFT(A7384,1)="2","1+2 kvartal",LEFT(A7384,1)="3","3+4 kvartal",LEFT(A7384,1)="4","3+4 kvartal")</f>
        <v>1+2 kvartal</v>
      </c>
      <c r="D7384" s="3" t="s">
        <v>104</v>
      </c>
      <c r="E7384" s="3" t="s">
        <v>85</v>
      </c>
      <c r="F7384" s="4">
        <v>1038</v>
      </c>
      <c r="G7384" s="14">
        <v>8.6999999999999993</v>
      </c>
    </row>
    <row r="7385" spans="1:7" x14ac:dyDescent="0.25">
      <c r="A7385" s="3" t="s">
        <v>195</v>
      </c>
      <c r="B7385" s="3">
        <f t="shared" si="115"/>
        <v>2026</v>
      </c>
      <c r="C7385" s="3" t="str" cm="1">
        <f t="array" ref="C7385">_xlfn.IFS(LEFT(A7385,1)="1","1+2 kvartal",LEFT(A7385,1)="2","1+2 kvartal",LEFT(A7385,1)="3","3+4 kvartal",LEFT(A7385,1)="4","3+4 kvartal")</f>
        <v>1+2 kvartal</v>
      </c>
      <c r="D7385" s="3" t="s">
        <v>104</v>
      </c>
      <c r="E7385" s="3" t="s">
        <v>86</v>
      </c>
      <c r="F7385" s="4">
        <v>3124</v>
      </c>
      <c r="G7385" s="14">
        <v>8.6999999999999993</v>
      </c>
    </row>
    <row r="7386" spans="1:7" x14ac:dyDescent="0.25">
      <c r="A7386" s="3" t="s">
        <v>195</v>
      </c>
      <c r="B7386" s="3">
        <f t="shared" si="115"/>
        <v>2026</v>
      </c>
      <c r="C7386" s="3" t="str" cm="1">
        <f t="array" ref="C7386">_xlfn.IFS(LEFT(A7386,1)="1","1+2 kvartal",LEFT(A7386,1)="2","1+2 kvartal",LEFT(A7386,1)="3","3+4 kvartal",LEFT(A7386,1)="4","3+4 kvartal")</f>
        <v>1+2 kvartal</v>
      </c>
      <c r="D7386" s="3" t="s">
        <v>104</v>
      </c>
      <c r="E7386" s="3" t="s">
        <v>87</v>
      </c>
      <c r="F7386" s="4">
        <v>1715</v>
      </c>
      <c r="G7386" s="14">
        <v>6.6</v>
      </c>
    </row>
    <row r="7387" spans="1:7" x14ac:dyDescent="0.25">
      <c r="A7387" s="3" t="s">
        <v>195</v>
      </c>
      <c r="B7387" s="3">
        <f t="shared" si="115"/>
        <v>2026</v>
      </c>
      <c r="C7387" s="3" t="str" cm="1">
        <f t="array" ref="C7387">_xlfn.IFS(LEFT(A7387,1)="1","1+2 kvartal",LEFT(A7387,1)="2","1+2 kvartal",LEFT(A7387,1)="3","3+4 kvartal",LEFT(A7387,1)="4","3+4 kvartal")</f>
        <v>1+2 kvartal</v>
      </c>
      <c r="D7387" s="3" t="s">
        <v>104</v>
      </c>
      <c r="E7387" s="3" t="s">
        <v>88</v>
      </c>
      <c r="F7387" s="4">
        <v>3724</v>
      </c>
      <c r="G7387" s="14">
        <v>8.1999999999999993</v>
      </c>
    </row>
    <row r="7388" spans="1:7" x14ac:dyDescent="0.25">
      <c r="A7388" s="3" t="s">
        <v>195</v>
      </c>
      <c r="B7388" s="3">
        <f t="shared" si="115"/>
        <v>2026</v>
      </c>
      <c r="C7388" s="3" t="str" cm="1">
        <f t="array" ref="C7388">_xlfn.IFS(LEFT(A7388,1)="1","1+2 kvartal",LEFT(A7388,1)="2","1+2 kvartal",LEFT(A7388,1)="3","3+4 kvartal",LEFT(A7388,1)="4","3+4 kvartal")</f>
        <v>1+2 kvartal</v>
      </c>
      <c r="D7388" s="3" t="s">
        <v>104</v>
      </c>
      <c r="E7388" s="3" t="s">
        <v>89</v>
      </c>
      <c r="F7388" s="4">
        <v>2218</v>
      </c>
      <c r="G7388" s="14">
        <v>8.6999999999999993</v>
      </c>
    </row>
    <row r="7389" spans="1:7" x14ac:dyDescent="0.25">
      <c r="A7389" s="3" t="s">
        <v>195</v>
      </c>
      <c r="B7389" s="3">
        <f t="shared" si="115"/>
        <v>2026</v>
      </c>
      <c r="C7389" s="3" t="str" cm="1">
        <f t="array" ref="C7389">_xlfn.IFS(LEFT(A7389,1)="1","1+2 kvartal",LEFT(A7389,1)="2","1+2 kvartal",LEFT(A7389,1)="3","3+4 kvartal",LEFT(A7389,1)="4","3+4 kvartal")</f>
        <v>1+2 kvartal</v>
      </c>
      <c r="D7389" s="3" t="s">
        <v>104</v>
      </c>
      <c r="E7389" s="3" t="s">
        <v>90</v>
      </c>
      <c r="F7389" s="4">
        <v>1769</v>
      </c>
      <c r="G7389" s="14">
        <v>8.3000000000000007</v>
      </c>
    </row>
    <row r="7390" spans="1:7" x14ac:dyDescent="0.25">
      <c r="A7390" s="3" t="s">
        <v>195</v>
      </c>
      <c r="B7390" s="3">
        <f t="shared" si="115"/>
        <v>2026</v>
      </c>
      <c r="C7390" s="3" t="str" cm="1">
        <f t="array" ref="C7390">_xlfn.IFS(LEFT(A7390,1)="1","1+2 kvartal",LEFT(A7390,1)="2","1+2 kvartal",LEFT(A7390,1)="3","3+4 kvartal",LEFT(A7390,1)="4","3+4 kvartal")</f>
        <v>1+2 kvartal</v>
      </c>
      <c r="D7390" s="3" t="s">
        <v>104</v>
      </c>
      <c r="E7390" s="3" t="s">
        <v>91</v>
      </c>
      <c r="F7390" s="4">
        <v>1536</v>
      </c>
      <c r="G7390" s="14">
        <v>5.5</v>
      </c>
    </row>
    <row r="7391" spans="1:7" x14ac:dyDescent="0.25">
      <c r="A7391" s="3" t="s">
        <v>195</v>
      </c>
      <c r="B7391" s="3">
        <f t="shared" si="115"/>
        <v>2026</v>
      </c>
      <c r="C7391" s="3" t="str" cm="1">
        <f t="array" ref="C7391">_xlfn.IFS(LEFT(A7391,1)="1","1+2 kvartal",LEFT(A7391,1)="2","1+2 kvartal",LEFT(A7391,1)="3","3+4 kvartal",LEFT(A7391,1)="4","3+4 kvartal")</f>
        <v>1+2 kvartal</v>
      </c>
      <c r="D7391" s="3" t="s">
        <v>104</v>
      </c>
      <c r="E7391" s="3" t="s">
        <v>92</v>
      </c>
      <c r="F7391" s="4">
        <v>357</v>
      </c>
      <c r="G7391" s="4">
        <v>3</v>
      </c>
    </row>
    <row r="7392" spans="1:7" x14ac:dyDescent="0.25">
      <c r="A7392" s="3" t="s">
        <v>195</v>
      </c>
      <c r="B7392" s="3">
        <f t="shared" si="115"/>
        <v>2026</v>
      </c>
      <c r="C7392" s="3" t="str" cm="1">
        <f t="array" ref="C7392">_xlfn.IFS(LEFT(A7392,1)="1","1+2 kvartal",LEFT(A7392,1)="2","1+2 kvartal",LEFT(A7392,1)="3","3+4 kvartal",LEFT(A7392,1)="4","3+4 kvartal")</f>
        <v>1+2 kvartal</v>
      </c>
      <c r="D7392" s="3" t="s">
        <v>104</v>
      </c>
      <c r="E7392" s="3" t="s">
        <v>93</v>
      </c>
      <c r="F7392" s="4">
        <v>2347</v>
      </c>
      <c r="G7392" s="14">
        <v>7.8</v>
      </c>
    </row>
    <row r="7393" spans="1:7" x14ac:dyDescent="0.25">
      <c r="A7393" s="3" t="s">
        <v>195</v>
      </c>
      <c r="B7393" s="3">
        <f t="shared" si="115"/>
        <v>2026</v>
      </c>
      <c r="C7393" s="3" t="str" cm="1">
        <f t="array" ref="C7393">_xlfn.IFS(LEFT(A7393,1)="1","1+2 kvartal",LEFT(A7393,1)="2","1+2 kvartal",LEFT(A7393,1)="3","3+4 kvartal",LEFT(A7393,1)="4","3+4 kvartal")</f>
        <v>1+2 kvartal</v>
      </c>
      <c r="D7393" s="3" t="s">
        <v>104</v>
      </c>
      <c r="E7393" s="3" t="s">
        <v>94</v>
      </c>
      <c r="F7393" s="4">
        <v>2003</v>
      </c>
      <c r="G7393" s="14">
        <v>7.5</v>
      </c>
    </row>
    <row r="7394" spans="1:7" x14ac:dyDescent="0.25">
      <c r="A7394" s="3" t="s">
        <v>195</v>
      </c>
      <c r="B7394" s="3">
        <f t="shared" si="115"/>
        <v>2026</v>
      </c>
      <c r="C7394" s="3" t="str" cm="1">
        <f t="array" ref="C7394">_xlfn.IFS(LEFT(A7394,1)="1","1+2 kvartal",LEFT(A7394,1)="2","1+2 kvartal",LEFT(A7394,1)="3","3+4 kvartal",LEFT(A7394,1)="4","3+4 kvartal")</f>
        <v>1+2 kvartal</v>
      </c>
      <c r="D7394" s="3" t="s">
        <v>104</v>
      </c>
      <c r="E7394" s="3" t="s">
        <v>95</v>
      </c>
      <c r="F7394" s="4">
        <v>5209</v>
      </c>
      <c r="G7394" s="14">
        <v>6.6</v>
      </c>
    </row>
    <row r="7395" spans="1:7" x14ac:dyDescent="0.25">
      <c r="A7395" s="3" t="s">
        <v>195</v>
      </c>
      <c r="B7395" s="3">
        <f t="shared" si="115"/>
        <v>2026</v>
      </c>
      <c r="C7395" s="3" t="str" cm="1">
        <f t="array" ref="C7395">_xlfn.IFS(LEFT(A7395,1)="1","1+2 kvartal",LEFT(A7395,1)="2","1+2 kvartal",LEFT(A7395,1)="3","3+4 kvartal",LEFT(A7395,1)="4","3+4 kvartal")</f>
        <v>1+2 kvartal</v>
      </c>
      <c r="D7395" s="3" t="s">
        <v>104</v>
      </c>
      <c r="E7395" s="3" t="s">
        <v>96</v>
      </c>
      <c r="F7395" s="4">
        <v>2010</v>
      </c>
      <c r="G7395" s="14">
        <v>9.3000000000000007</v>
      </c>
    </row>
    <row r="7396" spans="1:7" x14ac:dyDescent="0.25">
      <c r="A7396" s="3" t="s">
        <v>195</v>
      </c>
      <c r="B7396" s="3">
        <f t="shared" si="115"/>
        <v>2026</v>
      </c>
      <c r="C7396" s="3" t="str" cm="1">
        <f t="array" ref="C7396">_xlfn.IFS(LEFT(A7396,1)="1","1+2 kvartal",LEFT(A7396,1)="2","1+2 kvartal",LEFT(A7396,1)="3","3+4 kvartal",LEFT(A7396,1)="4","3+4 kvartal")</f>
        <v>1+2 kvartal</v>
      </c>
      <c r="D7396" s="3" t="s">
        <v>104</v>
      </c>
      <c r="E7396" s="3" t="s">
        <v>97</v>
      </c>
      <c r="F7396" s="4">
        <v>4962</v>
      </c>
      <c r="G7396" s="14">
        <v>8.1</v>
      </c>
    </row>
    <row r="7397" spans="1:7" x14ac:dyDescent="0.25">
      <c r="A7397" s="3" t="s">
        <v>195</v>
      </c>
      <c r="B7397" s="3">
        <f t="shared" si="115"/>
        <v>2026</v>
      </c>
      <c r="C7397" s="3" t="str" cm="1">
        <f t="array" ref="C7397">_xlfn.IFS(LEFT(A7397,1)="1","1+2 kvartal",LEFT(A7397,1)="2","1+2 kvartal",LEFT(A7397,1)="3","3+4 kvartal",LEFT(A7397,1)="4","3+4 kvartal")</f>
        <v>1+2 kvartal</v>
      </c>
      <c r="D7397" s="3" t="s">
        <v>104</v>
      </c>
      <c r="E7397" s="3" t="s">
        <v>98</v>
      </c>
      <c r="F7397" s="4">
        <v>2626</v>
      </c>
      <c r="G7397" s="14">
        <v>9.9</v>
      </c>
    </row>
    <row r="7398" spans="1:7" x14ac:dyDescent="0.25">
      <c r="A7398" s="3" t="s">
        <v>195</v>
      </c>
      <c r="B7398" s="3">
        <f t="shared" si="115"/>
        <v>2026</v>
      </c>
      <c r="C7398" s="3" t="str" cm="1">
        <f t="array" ref="C7398">_xlfn.IFS(LEFT(A7398,1)="1","1+2 kvartal",LEFT(A7398,1)="2","1+2 kvartal",LEFT(A7398,1)="3","3+4 kvartal",LEFT(A7398,1)="4","3+4 kvartal")</f>
        <v>1+2 kvartal</v>
      </c>
      <c r="D7398" s="3" t="s">
        <v>104</v>
      </c>
      <c r="E7398" s="3" t="s">
        <v>99</v>
      </c>
      <c r="F7398" s="4">
        <v>249</v>
      </c>
      <c r="G7398" s="14">
        <v>8.1</v>
      </c>
    </row>
    <row r="7399" spans="1:7" x14ac:dyDescent="0.25">
      <c r="A7399" s="3" t="s">
        <v>195</v>
      </c>
      <c r="B7399" s="3">
        <f t="shared" si="115"/>
        <v>2026</v>
      </c>
      <c r="C7399" s="3" t="str" cm="1">
        <f t="array" ref="C7399">_xlfn.IFS(LEFT(A7399,1)="1","1+2 kvartal",LEFT(A7399,1)="2","1+2 kvartal",LEFT(A7399,1)="3","3+4 kvartal",LEFT(A7399,1)="4","3+4 kvartal")</f>
        <v>1+2 kvartal</v>
      </c>
      <c r="D7399" s="3" t="s">
        <v>104</v>
      </c>
      <c r="E7399" s="3" t="s">
        <v>100</v>
      </c>
      <c r="F7399" s="4">
        <v>2924</v>
      </c>
      <c r="G7399" s="14">
        <v>8.3000000000000007</v>
      </c>
    </row>
    <row r="7400" spans="1:7" x14ac:dyDescent="0.25">
      <c r="A7400" s="3" t="s">
        <v>195</v>
      </c>
      <c r="B7400" s="3">
        <f t="shared" si="115"/>
        <v>2026</v>
      </c>
      <c r="C7400" s="3" t="str" cm="1">
        <f t="array" ref="C7400">_xlfn.IFS(LEFT(A7400,1)="1","1+2 kvartal",LEFT(A7400,1)="2","1+2 kvartal",LEFT(A7400,1)="3","3+4 kvartal",LEFT(A7400,1)="4","3+4 kvartal")</f>
        <v>1+2 kvartal</v>
      </c>
      <c r="D7400" s="3" t="s">
        <v>104</v>
      </c>
      <c r="E7400" s="3" t="s">
        <v>101</v>
      </c>
      <c r="F7400" s="4">
        <v>8590</v>
      </c>
      <c r="G7400" s="14">
        <v>5.6</v>
      </c>
    </row>
    <row r="7401" spans="1:7" x14ac:dyDescent="0.25">
      <c r="A7401" s="3" t="s">
        <v>195</v>
      </c>
      <c r="B7401" s="3">
        <f t="shared" si="115"/>
        <v>2026</v>
      </c>
      <c r="C7401" s="3" t="str" cm="1">
        <f t="array" ref="C7401">_xlfn.IFS(LEFT(A7401,1)="1","1+2 kvartal",LEFT(A7401,1)="2","1+2 kvartal",LEFT(A7401,1)="3","3+4 kvartal",LEFT(A7401,1)="4","3+4 kvartal")</f>
        <v>1+2 kvartal</v>
      </c>
      <c r="D7401" s="3" t="s">
        <v>104</v>
      </c>
      <c r="E7401" s="3" t="s">
        <v>102</v>
      </c>
      <c r="F7401" s="4">
        <v>15516</v>
      </c>
      <c r="G7401" s="14">
        <v>5.8</v>
      </c>
    </row>
    <row r="7402" spans="1:7" x14ac:dyDescent="0.25">
      <c r="A7402" s="3" t="s">
        <v>195</v>
      </c>
      <c r="B7402" s="3">
        <f t="shared" si="115"/>
        <v>2026</v>
      </c>
      <c r="C7402" s="3" t="str" cm="1">
        <f t="array" ref="C7402">_xlfn.IFS(LEFT(A7402,1)="1","1+2 kvartal",LEFT(A7402,1)="2","1+2 kvartal",LEFT(A7402,1)="3","3+4 kvartal",LEFT(A7402,1)="4","3+4 kvartal")</f>
        <v>1+2 kvartal</v>
      </c>
      <c r="D7402" s="3" t="s">
        <v>104</v>
      </c>
      <c r="E7402" s="3" t="s">
        <v>103</v>
      </c>
      <c r="F7402" s="4">
        <v>5477</v>
      </c>
      <c r="G7402" s="5"/>
    </row>
    <row r="7403" spans="1:7" x14ac:dyDescent="0.25">
      <c r="A7403" s="3" t="s">
        <v>195</v>
      </c>
      <c r="B7403" s="3">
        <f t="shared" si="115"/>
        <v>2026</v>
      </c>
      <c r="C7403" s="3" t="str" cm="1">
        <f t="array" ref="C7403">_xlfn.IFS(LEFT(A7403,1)="1","1+2 kvartal",LEFT(A7403,1)="2","1+2 kvartal",LEFT(A7403,1)="3","3+4 kvartal",LEFT(A7403,1)="4","3+4 kvartal")</f>
        <v>1+2 kvartal</v>
      </c>
      <c r="D7403" s="3" t="s">
        <v>105</v>
      </c>
      <c r="E7403" s="3" t="s">
        <v>4</v>
      </c>
      <c r="F7403" s="4">
        <v>30281</v>
      </c>
      <c r="G7403" s="14">
        <v>0.8</v>
      </c>
    </row>
    <row r="7404" spans="1:7" x14ac:dyDescent="0.25">
      <c r="A7404" s="3" t="s">
        <v>195</v>
      </c>
      <c r="B7404" s="3">
        <f t="shared" si="115"/>
        <v>2026</v>
      </c>
      <c r="C7404" s="3" t="str" cm="1">
        <f t="array" ref="C7404">_xlfn.IFS(LEFT(A7404,1)="1","1+2 kvartal",LEFT(A7404,1)="2","1+2 kvartal",LEFT(A7404,1)="3","3+4 kvartal",LEFT(A7404,1)="4","3+4 kvartal")</f>
        <v>1+2 kvartal</v>
      </c>
      <c r="D7404" s="3" t="s">
        <v>105</v>
      </c>
      <c r="E7404" s="3" t="s">
        <v>5</v>
      </c>
      <c r="F7404" s="4">
        <v>113</v>
      </c>
      <c r="G7404" s="14">
        <v>0.6</v>
      </c>
    </row>
    <row r="7405" spans="1:7" x14ac:dyDescent="0.25">
      <c r="A7405" s="3" t="s">
        <v>195</v>
      </c>
      <c r="B7405" s="3">
        <f t="shared" si="115"/>
        <v>2026</v>
      </c>
      <c r="C7405" s="3" t="str" cm="1">
        <f t="array" ref="C7405">_xlfn.IFS(LEFT(A7405,1)="1","1+2 kvartal",LEFT(A7405,1)="2","1+2 kvartal",LEFT(A7405,1)="3","3+4 kvartal",LEFT(A7405,1)="4","3+4 kvartal")</f>
        <v>1+2 kvartal</v>
      </c>
      <c r="D7405" s="3" t="s">
        <v>105</v>
      </c>
      <c r="E7405" s="3" t="s">
        <v>6</v>
      </c>
      <c r="F7405" s="4">
        <v>85</v>
      </c>
      <c r="G7405" s="14">
        <v>0.5</v>
      </c>
    </row>
    <row r="7406" spans="1:7" x14ac:dyDescent="0.25">
      <c r="A7406" s="3" t="s">
        <v>195</v>
      </c>
      <c r="B7406" s="3">
        <f t="shared" si="115"/>
        <v>2026</v>
      </c>
      <c r="C7406" s="3" t="str" cm="1">
        <f t="array" ref="C7406">_xlfn.IFS(LEFT(A7406,1)="1","1+2 kvartal",LEFT(A7406,1)="2","1+2 kvartal",LEFT(A7406,1)="3","3+4 kvartal",LEFT(A7406,1)="4","3+4 kvartal")</f>
        <v>1+2 kvartal</v>
      </c>
      <c r="D7406" s="3" t="s">
        <v>105</v>
      </c>
      <c r="E7406" s="3" t="s">
        <v>7</v>
      </c>
      <c r="F7406" s="4">
        <v>289</v>
      </c>
      <c r="G7406" s="14">
        <v>1.2</v>
      </c>
    </row>
    <row r="7407" spans="1:7" x14ac:dyDescent="0.25">
      <c r="A7407" s="3" t="s">
        <v>195</v>
      </c>
      <c r="B7407" s="3">
        <f t="shared" si="115"/>
        <v>2026</v>
      </c>
      <c r="C7407" s="3" t="str" cm="1">
        <f t="array" ref="C7407">_xlfn.IFS(LEFT(A7407,1)="1","1+2 kvartal",LEFT(A7407,1)="2","1+2 kvartal",LEFT(A7407,1)="3","3+4 kvartal",LEFT(A7407,1)="4","3+4 kvartal")</f>
        <v>1+2 kvartal</v>
      </c>
      <c r="D7407" s="3" t="s">
        <v>105</v>
      </c>
      <c r="E7407" s="3" t="s">
        <v>8</v>
      </c>
      <c r="F7407" s="4">
        <v>222</v>
      </c>
      <c r="G7407" s="14">
        <v>0.6</v>
      </c>
    </row>
    <row r="7408" spans="1:7" x14ac:dyDescent="0.25">
      <c r="A7408" s="3" t="s">
        <v>195</v>
      </c>
      <c r="B7408" s="3">
        <f t="shared" si="115"/>
        <v>2026</v>
      </c>
      <c r="C7408" s="3" t="str" cm="1">
        <f t="array" ref="C7408">_xlfn.IFS(LEFT(A7408,1)="1","1+2 kvartal",LEFT(A7408,1)="2","1+2 kvartal",LEFT(A7408,1)="3","3+4 kvartal",LEFT(A7408,1)="4","3+4 kvartal")</f>
        <v>1+2 kvartal</v>
      </c>
      <c r="D7408" s="3" t="s">
        <v>105</v>
      </c>
      <c r="E7408" s="3" t="s">
        <v>9</v>
      </c>
      <c r="F7408" s="4">
        <v>152</v>
      </c>
      <c r="G7408" s="14">
        <v>0.9</v>
      </c>
    </row>
    <row r="7409" spans="1:7" x14ac:dyDescent="0.25">
      <c r="A7409" s="3" t="s">
        <v>195</v>
      </c>
      <c r="B7409" s="3">
        <f t="shared" si="115"/>
        <v>2026</v>
      </c>
      <c r="C7409" s="3" t="str" cm="1">
        <f t="array" ref="C7409">_xlfn.IFS(LEFT(A7409,1)="1","1+2 kvartal",LEFT(A7409,1)="2","1+2 kvartal",LEFT(A7409,1)="3","3+4 kvartal",LEFT(A7409,1)="4","3+4 kvartal")</f>
        <v>1+2 kvartal</v>
      </c>
      <c r="D7409" s="3" t="s">
        <v>105</v>
      </c>
      <c r="E7409" s="3" t="s">
        <v>10</v>
      </c>
      <c r="F7409" s="4">
        <v>333</v>
      </c>
      <c r="G7409" s="14">
        <v>1.5</v>
      </c>
    </row>
    <row r="7410" spans="1:7" x14ac:dyDescent="0.25">
      <c r="A7410" s="3" t="s">
        <v>195</v>
      </c>
      <c r="B7410" s="3">
        <f t="shared" si="115"/>
        <v>2026</v>
      </c>
      <c r="C7410" s="3" t="str" cm="1">
        <f t="array" ref="C7410">_xlfn.IFS(LEFT(A7410,1)="1","1+2 kvartal",LEFT(A7410,1)="2","1+2 kvartal",LEFT(A7410,1)="3","3+4 kvartal",LEFT(A7410,1)="4","3+4 kvartal")</f>
        <v>1+2 kvartal</v>
      </c>
      <c r="D7410" s="3" t="s">
        <v>105</v>
      </c>
      <c r="E7410" s="3" t="s">
        <v>11</v>
      </c>
      <c r="F7410" s="4">
        <v>199</v>
      </c>
      <c r="G7410" s="14">
        <v>0.7</v>
      </c>
    </row>
    <row r="7411" spans="1:7" x14ac:dyDescent="0.25">
      <c r="A7411" s="3" t="s">
        <v>195</v>
      </c>
      <c r="B7411" s="3">
        <f t="shared" si="115"/>
        <v>2026</v>
      </c>
      <c r="C7411" s="3" t="str" cm="1">
        <f t="array" ref="C7411">_xlfn.IFS(LEFT(A7411,1)="1","1+2 kvartal",LEFT(A7411,1)="2","1+2 kvartal",LEFT(A7411,1)="3","3+4 kvartal",LEFT(A7411,1)="4","3+4 kvartal")</f>
        <v>1+2 kvartal</v>
      </c>
      <c r="D7411" s="3" t="s">
        <v>105</v>
      </c>
      <c r="E7411" s="3" t="s">
        <v>12</v>
      </c>
      <c r="F7411" s="4">
        <v>233</v>
      </c>
      <c r="G7411" s="4">
        <v>1</v>
      </c>
    </row>
    <row r="7412" spans="1:7" x14ac:dyDescent="0.25">
      <c r="A7412" s="3" t="s">
        <v>195</v>
      </c>
      <c r="B7412" s="3">
        <f t="shared" si="115"/>
        <v>2026</v>
      </c>
      <c r="C7412" s="3" t="str" cm="1">
        <f t="array" ref="C7412">_xlfn.IFS(LEFT(A7412,1)="1","1+2 kvartal",LEFT(A7412,1)="2","1+2 kvartal",LEFT(A7412,1)="3","3+4 kvartal",LEFT(A7412,1)="4","3+4 kvartal")</f>
        <v>1+2 kvartal</v>
      </c>
      <c r="D7412" s="3" t="s">
        <v>105</v>
      </c>
      <c r="E7412" s="3" t="s">
        <v>13</v>
      </c>
      <c r="F7412" s="4">
        <v>70</v>
      </c>
      <c r="G7412" s="14">
        <v>0.8</v>
      </c>
    </row>
    <row r="7413" spans="1:7" x14ac:dyDescent="0.25">
      <c r="A7413" s="3" t="s">
        <v>195</v>
      </c>
      <c r="B7413" s="3">
        <f t="shared" si="115"/>
        <v>2026</v>
      </c>
      <c r="C7413" s="3" t="str" cm="1">
        <f t="array" ref="C7413">_xlfn.IFS(LEFT(A7413,1)="1","1+2 kvartal",LEFT(A7413,1)="2","1+2 kvartal",LEFT(A7413,1)="3","3+4 kvartal",LEFT(A7413,1)="4","3+4 kvartal")</f>
        <v>1+2 kvartal</v>
      </c>
      <c r="D7413" s="3" t="s">
        <v>105</v>
      </c>
      <c r="E7413" s="3" t="s">
        <v>14</v>
      </c>
      <c r="F7413" s="4">
        <v>177</v>
      </c>
      <c r="G7413" s="14">
        <v>0.6</v>
      </c>
    </row>
    <row r="7414" spans="1:7" x14ac:dyDescent="0.25">
      <c r="A7414" s="3" t="s">
        <v>195</v>
      </c>
      <c r="B7414" s="3">
        <f t="shared" si="115"/>
        <v>2026</v>
      </c>
      <c r="C7414" s="3" t="str" cm="1">
        <f t="array" ref="C7414">_xlfn.IFS(LEFT(A7414,1)="1","1+2 kvartal",LEFT(A7414,1)="2","1+2 kvartal",LEFT(A7414,1)="3","3+4 kvartal",LEFT(A7414,1)="4","3+4 kvartal")</f>
        <v>1+2 kvartal</v>
      </c>
      <c r="D7414" s="3" t="s">
        <v>105</v>
      </c>
      <c r="E7414" s="3" t="s">
        <v>15</v>
      </c>
      <c r="F7414" s="4">
        <v>742</v>
      </c>
      <c r="G7414" s="4">
        <v>1</v>
      </c>
    </row>
    <row r="7415" spans="1:7" x14ac:dyDescent="0.25">
      <c r="A7415" s="3" t="s">
        <v>195</v>
      </c>
      <c r="B7415" s="3">
        <f t="shared" si="115"/>
        <v>2026</v>
      </c>
      <c r="C7415" s="3" t="str" cm="1">
        <f t="array" ref="C7415">_xlfn.IFS(LEFT(A7415,1)="1","1+2 kvartal",LEFT(A7415,1)="2","1+2 kvartal",LEFT(A7415,1)="3","3+4 kvartal",LEFT(A7415,1)="4","3+4 kvartal")</f>
        <v>1+2 kvartal</v>
      </c>
      <c r="D7415" s="3" t="s">
        <v>105</v>
      </c>
      <c r="E7415" s="3" t="s">
        <v>16</v>
      </c>
      <c r="F7415" s="4">
        <v>26</v>
      </c>
      <c r="G7415" s="14">
        <v>1.6</v>
      </c>
    </row>
    <row r="7416" spans="1:7" x14ac:dyDescent="0.25">
      <c r="A7416" s="3" t="s">
        <v>195</v>
      </c>
      <c r="B7416" s="3">
        <f t="shared" si="115"/>
        <v>2026</v>
      </c>
      <c r="C7416" s="3" t="str" cm="1">
        <f t="array" ref="C7416">_xlfn.IFS(LEFT(A7416,1)="1","1+2 kvartal",LEFT(A7416,1)="2","1+2 kvartal",LEFT(A7416,1)="3","3+4 kvartal",LEFT(A7416,1)="4","3+4 kvartal")</f>
        <v>1+2 kvartal</v>
      </c>
      <c r="D7416" s="3" t="s">
        <v>105</v>
      </c>
      <c r="E7416" s="3" t="s">
        <v>17</v>
      </c>
      <c r="F7416" s="4">
        <v>199</v>
      </c>
      <c r="G7416" s="14">
        <v>0.6</v>
      </c>
    </row>
    <row r="7417" spans="1:7" x14ac:dyDescent="0.25">
      <c r="A7417" s="3" t="s">
        <v>195</v>
      </c>
      <c r="B7417" s="3">
        <f t="shared" si="115"/>
        <v>2026</v>
      </c>
      <c r="C7417" s="3" t="str" cm="1">
        <f t="array" ref="C7417">_xlfn.IFS(LEFT(A7417,1)="1","1+2 kvartal",LEFT(A7417,1)="2","1+2 kvartal",LEFT(A7417,1)="3","3+4 kvartal",LEFT(A7417,1)="4","3+4 kvartal")</f>
        <v>1+2 kvartal</v>
      </c>
      <c r="D7417" s="3" t="s">
        <v>105</v>
      </c>
      <c r="E7417" s="3" t="s">
        <v>18</v>
      </c>
      <c r="F7417" s="4">
        <v>297</v>
      </c>
      <c r="G7417" s="14">
        <v>1.2</v>
      </c>
    </row>
    <row r="7418" spans="1:7" x14ac:dyDescent="0.25">
      <c r="A7418" s="3" t="s">
        <v>195</v>
      </c>
      <c r="B7418" s="3">
        <f t="shared" si="115"/>
        <v>2026</v>
      </c>
      <c r="C7418" s="3" t="str" cm="1">
        <f t="array" ref="C7418">_xlfn.IFS(LEFT(A7418,1)="1","1+2 kvartal",LEFT(A7418,1)="2","1+2 kvartal",LEFT(A7418,1)="3","3+4 kvartal",LEFT(A7418,1)="4","3+4 kvartal")</f>
        <v>1+2 kvartal</v>
      </c>
      <c r="D7418" s="3" t="s">
        <v>105</v>
      </c>
      <c r="E7418" s="3" t="s">
        <v>19</v>
      </c>
      <c r="F7418" s="4">
        <v>165</v>
      </c>
      <c r="G7418" s="14">
        <v>0.7</v>
      </c>
    </row>
    <row r="7419" spans="1:7" x14ac:dyDescent="0.25">
      <c r="A7419" s="3" t="s">
        <v>195</v>
      </c>
      <c r="B7419" s="3">
        <f t="shared" si="115"/>
        <v>2026</v>
      </c>
      <c r="C7419" s="3" t="str" cm="1">
        <f t="array" ref="C7419">_xlfn.IFS(LEFT(A7419,1)="1","1+2 kvartal",LEFT(A7419,1)="2","1+2 kvartal",LEFT(A7419,1)="3","3+4 kvartal",LEFT(A7419,1)="4","3+4 kvartal")</f>
        <v>1+2 kvartal</v>
      </c>
      <c r="D7419" s="3" t="s">
        <v>105</v>
      </c>
      <c r="E7419" s="3" t="s">
        <v>20</v>
      </c>
      <c r="F7419" s="4">
        <v>392</v>
      </c>
      <c r="G7419" s="14">
        <v>1.2</v>
      </c>
    </row>
    <row r="7420" spans="1:7" x14ac:dyDescent="0.25">
      <c r="A7420" s="3" t="s">
        <v>195</v>
      </c>
      <c r="B7420" s="3">
        <f t="shared" si="115"/>
        <v>2026</v>
      </c>
      <c r="C7420" s="3" t="str" cm="1">
        <f t="array" ref="C7420">_xlfn.IFS(LEFT(A7420,1)="1","1+2 kvartal",LEFT(A7420,1)="2","1+2 kvartal",LEFT(A7420,1)="3","3+4 kvartal",LEFT(A7420,1)="4","3+4 kvartal")</f>
        <v>1+2 kvartal</v>
      </c>
      <c r="D7420" s="3" t="s">
        <v>105</v>
      </c>
      <c r="E7420" s="3" t="s">
        <v>21</v>
      </c>
      <c r="F7420" s="4">
        <v>234</v>
      </c>
      <c r="G7420" s="14">
        <v>0.3</v>
      </c>
    </row>
    <row r="7421" spans="1:7" x14ac:dyDescent="0.25">
      <c r="A7421" s="3" t="s">
        <v>195</v>
      </c>
      <c r="B7421" s="3">
        <f t="shared" si="115"/>
        <v>2026</v>
      </c>
      <c r="C7421" s="3" t="str" cm="1">
        <f t="array" ref="C7421">_xlfn.IFS(LEFT(A7421,1)="1","1+2 kvartal",LEFT(A7421,1)="2","1+2 kvartal",LEFT(A7421,1)="3","3+4 kvartal",LEFT(A7421,1)="4","3+4 kvartal")</f>
        <v>1+2 kvartal</v>
      </c>
      <c r="D7421" s="3" t="s">
        <v>105</v>
      </c>
      <c r="E7421" s="3" t="s">
        <v>22</v>
      </c>
      <c r="F7421" s="4">
        <v>402</v>
      </c>
      <c r="G7421" s="14">
        <v>1.2</v>
      </c>
    </row>
    <row r="7422" spans="1:7" x14ac:dyDescent="0.25">
      <c r="A7422" s="3" t="s">
        <v>195</v>
      </c>
      <c r="B7422" s="3">
        <f t="shared" si="115"/>
        <v>2026</v>
      </c>
      <c r="C7422" s="3" t="str" cm="1">
        <f t="array" ref="C7422">_xlfn.IFS(LEFT(A7422,1)="1","1+2 kvartal",LEFT(A7422,1)="2","1+2 kvartal",LEFT(A7422,1)="3","3+4 kvartal",LEFT(A7422,1)="4","3+4 kvartal")</f>
        <v>1+2 kvartal</v>
      </c>
      <c r="D7422" s="3" t="s">
        <v>105</v>
      </c>
      <c r="E7422" s="3" t="s">
        <v>23</v>
      </c>
      <c r="F7422" s="4">
        <v>315</v>
      </c>
      <c r="G7422" s="14">
        <v>1.1000000000000001</v>
      </c>
    </row>
    <row r="7423" spans="1:7" x14ac:dyDescent="0.25">
      <c r="A7423" s="3" t="s">
        <v>195</v>
      </c>
      <c r="B7423" s="3">
        <f t="shared" si="115"/>
        <v>2026</v>
      </c>
      <c r="C7423" s="3" t="str" cm="1">
        <f t="array" ref="C7423">_xlfn.IFS(LEFT(A7423,1)="1","1+2 kvartal",LEFT(A7423,1)="2","1+2 kvartal",LEFT(A7423,1)="3","3+4 kvartal",LEFT(A7423,1)="4","3+4 kvartal")</f>
        <v>1+2 kvartal</v>
      </c>
      <c r="D7423" s="3" t="s">
        <v>105</v>
      </c>
      <c r="E7423" s="3" t="s">
        <v>24</v>
      </c>
      <c r="F7423" s="4">
        <v>146</v>
      </c>
      <c r="G7423" s="14">
        <v>0.6</v>
      </c>
    </row>
    <row r="7424" spans="1:7" x14ac:dyDescent="0.25">
      <c r="A7424" s="3" t="s">
        <v>195</v>
      </c>
      <c r="B7424" s="3">
        <f t="shared" si="115"/>
        <v>2026</v>
      </c>
      <c r="C7424" s="3" t="str" cm="1">
        <f t="array" ref="C7424">_xlfn.IFS(LEFT(A7424,1)="1","1+2 kvartal",LEFT(A7424,1)="2","1+2 kvartal",LEFT(A7424,1)="3","3+4 kvartal",LEFT(A7424,1)="4","3+4 kvartal")</f>
        <v>1+2 kvartal</v>
      </c>
      <c r="D7424" s="3" t="s">
        <v>105</v>
      </c>
      <c r="E7424" s="3" t="s">
        <v>25</v>
      </c>
      <c r="F7424" s="4">
        <v>358</v>
      </c>
      <c r="G7424" s="14">
        <v>1.1000000000000001</v>
      </c>
    </row>
    <row r="7425" spans="1:7" x14ac:dyDescent="0.25">
      <c r="A7425" s="3" t="s">
        <v>195</v>
      </c>
      <c r="B7425" s="3">
        <f t="shared" si="115"/>
        <v>2026</v>
      </c>
      <c r="C7425" s="3" t="str" cm="1">
        <f t="array" ref="C7425">_xlfn.IFS(LEFT(A7425,1)="1","1+2 kvartal",LEFT(A7425,1)="2","1+2 kvartal",LEFT(A7425,1)="3","3+4 kvartal",LEFT(A7425,1)="4","3+4 kvartal")</f>
        <v>1+2 kvartal</v>
      </c>
      <c r="D7425" s="3" t="s">
        <v>105</v>
      </c>
      <c r="E7425" s="3" t="s">
        <v>26</v>
      </c>
      <c r="F7425" s="4">
        <v>151</v>
      </c>
      <c r="G7425" s="14">
        <v>0.3</v>
      </c>
    </row>
    <row r="7426" spans="1:7" x14ac:dyDescent="0.25">
      <c r="A7426" s="3" t="s">
        <v>195</v>
      </c>
      <c r="B7426" s="3">
        <f t="shared" si="115"/>
        <v>2026</v>
      </c>
      <c r="C7426" s="3" t="str" cm="1">
        <f t="array" ref="C7426">_xlfn.IFS(LEFT(A7426,1)="1","1+2 kvartal",LEFT(A7426,1)="2","1+2 kvartal",LEFT(A7426,1)="3","3+4 kvartal",LEFT(A7426,1)="4","3+4 kvartal")</f>
        <v>1+2 kvartal</v>
      </c>
      <c r="D7426" s="3" t="s">
        <v>105</v>
      </c>
      <c r="E7426" s="3" t="s">
        <v>27</v>
      </c>
      <c r="F7426" s="4">
        <v>254</v>
      </c>
      <c r="G7426" s="14">
        <v>0.5</v>
      </c>
    </row>
    <row r="7427" spans="1:7" x14ac:dyDescent="0.25">
      <c r="A7427" s="3" t="s">
        <v>195</v>
      </c>
      <c r="B7427" s="3">
        <f t="shared" si="115"/>
        <v>2026</v>
      </c>
      <c r="C7427" s="3" t="str" cm="1">
        <f t="array" ref="C7427">_xlfn.IFS(LEFT(A7427,1)="1","1+2 kvartal",LEFT(A7427,1)="2","1+2 kvartal",LEFT(A7427,1)="3","3+4 kvartal",LEFT(A7427,1)="4","3+4 kvartal")</f>
        <v>1+2 kvartal</v>
      </c>
      <c r="D7427" s="3" t="s">
        <v>105</v>
      </c>
      <c r="E7427" s="3" t="s">
        <v>28</v>
      </c>
      <c r="F7427" s="4">
        <v>92</v>
      </c>
      <c r="G7427" s="14">
        <v>0.5</v>
      </c>
    </row>
    <row r="7428" spans="1:7" x14ac:dyDescent="0.25">
      <c r="A7428" s="3" t="s">
        <v>195</v>
      </c>
      <c r="B7428" s="3">
        <f t="shared" ref="B7428:B7491" si="116">VALUE(RIGHT(A7428,4))</f>
        <v>2026</v>
      </c>
      <c r="C7428" s="3" t="str" cm="1">
        <f t="array" ref="C7428">_xlfn.IFS(LEFT(A7428,1)="1","1+2 kvartal",LEFT(A7428,1)="2","1+2 kvartal",LEFT(A7428,1)="3","3+4 kvartal",LEFT(A7428,1)="4","3+4 kvartal")</f>
        <v>1+2 kvartal</v>
      </c>
      <c r="D7428" s="3" t="s">
        <v>105</v>
      </c>
      <c r="E7428" s="3" t="s">
        <v>29</v>
      </c>
      <c r="F7428" s="4">
        <v>216</v>
      </c>
      <c r="G7428" s="14">
        <v>0.6</v>
      </c>
    </row>
    <row r="7429" spans="1:7" x14ac:dyDescent="0.25">
      <c r="A7429" s="3" t="s">
        <v>195</v>
      </c>
      <c r="B7429" s="3">
        <f t="shared" si="116"/>
        <v>2026</v>
      </c>
      <c r="C7429" s="3" t="str" cm="1">
        <f t="array" ref="C7429">_xlfn.IFS(LEFT(A7429,1)="1","1+2 kvartal",LEFT(A7429,1)="2","1+2 kvartal",LEFT(A7429,1)="3","3+4 kvartal",LEFT(A7429,1)="4","3+4 kvartal")</f>
        <v>1+2 kvartal</v>
      </c>
      <c r="D7429" s="3" t="s">
        <v>105</v>
      </c>
      <c r="E7429" s="3" t="s">
        <v>30</v>
      </c>
      <c r="F7429" s="4">
        <v>288</v>
      </c>
      <c r="G7429" s="14">
        <v>1.2</v>
      </c>
    </row>
    <row r="7430" spans="1:7" x14ac:dyDescent="0.25">
      <c r="A7430" s="3" t="s">
        <v>195</v>
      </c>
      <c r="B7430" s="3">
        <f t="shared" si="116"/>
        <v>2026</v>
      </c>
      <c r="C7430" s="3" t="str" cm="1">
        <f t="array" ref="C7430">_xlfn.IFS(LEFT(A7430,1)="1","1+2 kvartal",LEFT(A7430,1)="2","1+2 kvartal",LEFT(A7430,1)="3","3+4 kvartal",LEFT(A7430,1)="4","3+4 kvartal")</f>
        <v>1+2 kvartal</v>
      </c>
      <c r="D7430" s="3" t="s">
        <v>105</v>
      </c>
      <c r="E7430" s="3" t="s">
        <v>31</v>
      </c>
      <c r="F7430" s="4">
        <v>497</v>
      </c>
      <c r="G7430" s="14">
        <v>1.4</v>
      </c>
    </row>
    <row r="7431" spans="1:7" x14ac:dyDescent="0.25">
      <c r="A7431" s="3" t="s">
        <v>195</v>
      </c>
      <c r="B7431" s="3">
        <f t="shared" si="116"/>
        <v>2026</v>
      </c>
      <c r="C7431" s="3" t="str" cm="1">
        <f t="array" ref="C7431">_xlfn.IFS(LEFT(A7431,1)="1","1+2 kvartal",LEFT(A7431,1)="2","1+2 kvartal",LEFT(A7431,1)="3","3+4 kvartal",LEFT(A7431,1)="4","3+4 kvartal")</f>
        <v>1+2 kvartal</v>
      </c>
      <c r="D7431" s="3" t="s">
        <v>105</v>
      </c>
      <c r="E7431" s="3" t="s">
        <v>32</v>
      </c>
      <c r="F7431" s="4">
        <v>422</v>
      </c>
      <c r="G7431" s="14">
        <v>1.2</v>
      </c>
    </row>
    <row r="7432" spans="1:7" x14ac:dyDescent="0.25">
      <c r="A7432" s="3" t="s">
        <v>195</v>
      </c>
      <c r="B7432" s="3">
        <f t="shared" si="116"/>
        <v>2026</v>
      </c>
      <c r="C7432" s="3" t="str" cm="1">
        <f t="array" ref="C7432">_xlfn.IFS(LEFT(A7432,1)="1","1+2 kvartal",LEFT(A7432,1)="2","1+2 kvartal",LEFT(A7432,1)="3","3+4 kvartal",LEFT(A7432,1)="4","3+4 kvartal")</f>
        <v>1+2 kvartal</v>
      </c>
      <c r="D7432" s="3" t="s">
        <v>105</v>
      </c>
      <c r="E7432" s="3" t="s">
        <v>33</v>
      </c>
      <c r="F7432" s="4">
        <v>261</v>
      </c>
      <c r="G7432" s="14">
        <v>1.4</v>
      </c>
    </row>
    <row r="7433" spans="1:7" x14ac:dyDescent="0.25">
      <c r="A7433" s="3" t="s">
        <v>195</v>
      </c>
      <c r="B7433" s="3">
        <f t="shared" si="116"/>
        <v>2026</v>
      </c>
      <c r="C7433" s="3" t="str" cm="1">
        <f t="array" ref="C7433">_xlfn.IFS(LEFT(A7433,1)="1","1+2 kvartal",LEFT(A7433,1)="2","1+2 kvartal",LEFT(A7433,1)="3","3+4 kvartal",LEFT(A7433,1)="4","3+4 kvartal")</f>
        <v>1+2 kvartal</v>
      </c>
      <c r="D7433" s="3" t="s">
        <v>105</v>
      </c>
      <c r="E7433" s="3" t="s">
        <v>34</v>
      </c>
      <c r="F7433" s="4">
        <v>295</v>
      </c>
      <c r="G7433" s="4">
        <v>1</v>
      </c>
    </row>
    <row r="7434" spans="1:7" x14ac:dyDescent="0.25">
      <c r="A7434" s="3" t="s">
        <v>195</v>
      </c>
      <c r="B7434" s="3">
        <f t="shared" si="116"/>
        <v>2026</v>
      </c>
      <c r="C7434" s="3" t="str" cm="1">
        <f t="array" ref="C7434">_xlfn.IFS(LEFT(A7434,1)="1","1+2 kvartal",LEFT(A7434,1)="2","1+2 kvartal",LEFT(A7434,1)="3","3+4 kvartal",LEFT(A7434,1)="4","3+4 kvartal")</f>
        <v>1+2 kvartal</v>
      </c>
      <c r="D7434" s="3" t="s">
        <v>105</v>
      </c>
      <c r="E7434" s="3" t="s">
        <v>35</v>
      </c>
      <c r="F7434" s="4">
        <v>369</v>
      </c>
      <c r="G7434" s="4">
        <v>1</v>
      </c>
    </row>
    <row r="7435" spans="1:7" x14ac:dyDescent="0.25">
      <c r="A7435" s="3" t="s">
        <v>195</v>
      </c>
      <c r="B7435" s="3">
        <f t="shared" si="116"/>
        <v>2026</v>
      </c>
      <c r="C7435" s="3" t="str" cm="1">
        <f t="array" ref="C7435">_xlfn.IFS(LEFT(A7435,1)="1","1+2 kvartal",LEFT(A7435,1)="2","1+2 kvartal",LEFT(A7435,1)="3","3+4 kvartal",LEFT(A7435,1)="4","3+4 kvartal")</f>
        <v>1+2 kvartal</v>
      </c>
      <c r="D7435" s="3" t="s">
        <v>105</v>
      </c>
      <c r="E7435" s="3" t="s">
        <v>36</v>
      </c>
      <c r="F7435" s="4">
        <v>125</v>
      </c>
      <c r="G7435" s="14">
        <v>0.6</v>
      </c>
    </row>
    <row r="7436" spans="1:7" x14ac:dyDescent="0.25">
      <c r="A7436" s="3" t="s">
        <v>195</v>
      </c>
      <c r="B7436" s="3">
        <f t="shared" si="116"/>
        <v>2026</v>
      </c>
      <c r="C7436" s="3" t="str" cm="1">
        <f t="array" ref="C7436">_xlfn.IFS(LEFT(A7436,1)="1","1+2 kvartal",LEFT(A7436,1)="2","1+2 kvartal",LEFT(A7436,1)="3","3+4 kvartal",LEFT(A7436,1)="4","3+4 kvartal")</f>
        <v>1+2 kvartal</v>
      </c>
      <c r="D7436" s="3" t="s">
        <v>105</v>
      </c>
      <c r="E7436" s="3" t="s">
        <v>37</v>
      </c>
      <c r="F7436" s="4">
        <v>513</v>
      </c>
      <c r="G7436" s="14">
        <v>0.9</v>
      </c>
    </row>
    <row r="7437" spans="1:7" x14ac:dyDescent="0.25">
      <c r="A7437" s="3" t="s">
        <v>195</v>
      </c>
      <c r="B7437" s="3">
        <f t="shared" si="116"/>
        <v>2026</v>
      </c>
      <c r="C7437" s="3" t="str" cm="1">
        <f t="array" ref="C7437">_xlfn.IFS(LEFT(A7437,1)="1","1+2 kvartal",LEFT(A7437,1)="2","1+2 kvartal",LEFT(A7437,1)="3","3+4 kvartal",LEFT(A7437,1)="4","3+4 kvartal")</f>
        <v>1+2 kvartal</v>
      </c>
      <c r="D7437" s="3" t="s">
        <v>105</v>
      </c>
      <c r="E7437" s="3" t="s">
        <v>38</v>
      </c>
      <c r="F7437" s="4">
        <v>242</v>
      </c>
      <c r="G7437" s="14">
        <v>0.7</v>
      </c>
    </row>
    <row r="7438" spans="1:7" x14ac:dyDescent="0.25">
      <c r="A7438" s="3" t="s">
        <v>195</v>
      </c>
      <c r="B7438" s="3">
        <f t="shared" si="116"/>
        <v>2026</v>
      </c>
      <c r="C7438" s="3" t="str" cm="1">
        <f t="array" ref="C7438">_xlfn.IFS(LEFT(A7438,1)="1","1+2 kvartal",LEFT(A7438,1)="2","1+2 kvartal",LEFT(A7438,1)="3","3+4 kvartal",LEFT(A7438,1)="4","3+4 kvartal")</f>
        <v>1+2 kvartal</v>
      </c>
      <c r="D7438" s="3" t="s">
        <v>105</v>
      </c>
      <c r="E7438" s="3" t="s">
        <v>39</v>
      </c>
      <c r="F7438" s="4">
        <v>474</v>
      </c>
      <c r="G7438" s="14">
        <v>1.2</v>
      </c>
    </row>
    <row r="7439" spans="1:7" x14ac:dyDescent="0.25">
      <c r="A7439" s="3" t="s">
        <v>195</v>
      </c>
      <c r="B7439" s="3">
        <f t="shared" si="116"/>
        <v>2026</v>
      </c>
      <c r="C7439" s="3" t="str" cm="1">
        <f t="array" ref="C7439">_xlfn.IFS(LEFT(A7439,1)="1","1+2 kvartal",LEFT(A7439,1)="2","1+2 kvartal",LEFT(A7439,1)="3","3+4 kvartal",LEFT(A7439,1)="4","3+4 kvartal")</f>
        <v>1+2 kvartal</v>
      </c>
      <c r="D7439" s="3" t="s">
        <v>105</v>
      </c>
      <c r="E7439" s="3" t="s">
        <v>40</v>
      </c>
      <c r="F7439" s="4">
        <v>428</v>
      </c>
      <c r="G7439" s="14">
        <v>0.9</v>
      </c>
    </row>
    <row r="7440" spans="1:7" x14ac:dyDescent="0.25">
      <c r="A7440" s="3" t="s">
        <v>195</v>
      </c>
      <c r="B7440" s="3">
        <f t="shared" si="116"/>
        <v>2026</v>
      </c>
      <c r="C7440" s="3" t="str" cm="1">
        <f t="array" ref="C7440">_xlfn.IFS(LEFT(A7440,1)="1","1+2 kvartal",LEFT(A7440,1)="2","1+2 kvartal",LEFT(A7440,1)="3","3+4 kvartal",LEFT(A7440,1)="4","3+4 kvartal")</f>
        <v>1+2 kvartal</v>
      </c>
      <c r="D7440" s="3" t="s">
        <v>105</v>
      </c>
      <c r="E7440" s="3" t="s">
        <v>41</v>
      </c>
      <c r="F7440" s="4">
        <v>390</v>
      </c>
      <c r="G7440" s="14">
        <v>1.1000000000000001</v>
      </c>
    </row>
    <row r="7441" spans="1:7" x14ac:dyDescent="0.25">
      <c r="A7441" s="3" t="s">
        <v>195</v>
      </c>
      <c r="B7441" s="3">
        <f t="shared" si="116"/>
        <v>2026</v>
      </c>
      <c r="C7441" s="3" t="str" cm="1">
        <f t="array" ref="C7441">_xlfn.IFS(LEFT(A7441,1)="1","1+2 kvartal",LEFT(A7441,1)="2","1+2 kvartal",LEFT(A7441,1)="3","3+4 kvartal",LEFT(A7441,1)="4","3+4 kvartal")</f>
        <v>1+2 kvartal</v>
      </c>
      <c r="D7441" s="3" t="s">
        <v>105</v>
      </c>
      <c r="E7441" s="3" t="s">
        <v>42</v>
      </c>
      <c r="F7441" s="4">
        <v>469</v>
      </c>
      <c r="G7441" s="14">
        <v>0.7</v>
      </c>
    </row>
    <row r="7442" spans="1:7" x14ac:dyDescent="0.25">
      <c r="A7442" s="3" t="s">
        <v>195</v>
      </c>
      <c r="B7442" s="3">
        <f t="shared" si="116"/>
        <v>2026</v>
      </c>
      <c r="C7442" s="3" t="str" cm="1">
        <f t="array" ref="C7442">_xlfn.IFS(LEFT(A7442,1)="1","1+2 kvartal",LEFT(A7442,1)="2","1+2 kvartal",LEFT(A7442,1)="3","3+4 kvartal",LEFT(A7442,1)="4","3+4 kvartal")</f>
        <v>1+2 kvartal</v>
      </c>
      <c r="D7442" s="3" t="s">
        <v>105</v>
      </c>
      <c r="E7442" s="3" t="s">
        <v>43</v>
      </c>
      <c r="F7442" s="4">
        <v>249</v>
      </c>
      <c r="G7442" s="14">
        <v>0.7</v>
      </c>
    </row>
    <row r="7443" spans="1:7" x14ac:dyDescent="0.25">
      <c r="A7443" s="3" t="s">
        <v>195</v>
      </c>
      <c r="B7443" s="3">
        <f t="shared" si="116"/>
        <v>2026</v>
      </c>
      <c r="C7443" s="3" t="str" cm="1">
        <f t="array" ref="C7443">_xlfn.IFS(LEFT(A7443,1)="1","1+2 kvartal",LEFT(A7443,1)="2","1+2 kvartal",LEFT(A7443,1)="3","3+4 kvartal",LEFT(A7443,1)="4","3+4 kvartal")</f>
        <v>1+2 kvartal</v>
      </c>
      <c r="D7443" s="3" t="s">
        <v>105</v>
      </c>
      <c r="E7443" s="3" t="s">
        <v>44</v>
      </c>
      <c r="F7443" s="4">
        <v>186</v>
      </c>
      <c r="G7443" s="14">
        <v>0.5</v>
      </c>
    </row>
    <row r="7444" spans="1:7" x14ac:dyDescent="0.25">
      <c r="A7444" s="3" t="s">
        <v>195</v>
      </c>
      <c r="B7444" s="3">
        <f t="shared" si="116"/>
        <v>2026</v>
      </c>
      <c r="C7444" s="3" t="str" cm="1">
        <f t="array" ref="C7444">_xlfn.IFS(LEFT(A7444,1)="1","1+2 kvartal",LEFT(A7444,1)="2","1+2 kvartal",LEFT(A7444,1)="3","3+4 kvartal",LEFT(A7444,1)="4","3+4 kvartal")</f>
        <v>1+2 kvartal</v>
      </c>
      <c r="D7444" s="3" t="s">
        <v>105</v>
      </c>
      <c r="E7444" s="3" t="s">
        <v>45</v>
      </c>
      <c r="F7444" s="4">
        <v>65</v>
      </c>
      <c r="G7444" s="14">
        <v>0.5</v>
      </c>
    </row>
    <row r="7445" spans="1:7" x14ac:dyDescent="0.25">
      <c r="A7445" s="3" t="s">
        <v>195</v>
      </c>
      <c r="B7445" s="3">
        <f t="shared" si="116"/>
        <v>2026</v>
      </c>
      <c r="C7445" s="3" t="str" cm="1">
        <f t="array" ref="C7445">_xlfn.IFS(LEFT(A7445,1)="1","1+2 kvartal",LEFT(A7445,1)="2","1+2 kvartal",LEFT(A7445,1)="3","3+4 kvartal",LEFT(A7445,1)="4","3+4 kvartal")</f>
        <v>1+2 kvartal</v>
      </c>
      <c r="D7445" s="3" t="s">
        <v>105</v>
      </c>
      <c r="E7445" s="3" t="s">
        <v>46</v>
      </c>
      <c r="F7445" s="4">
        <v>288</v>
      </c>
      <c r="G7445" s="14">
        <v>1.1000000000000001</v>
      </c>
    </row>
    <row r="7446" spans="1:7" x14ac:dyDescent="0.25">
      <c r="A7446" s="3" t="s">
        <v>195</v>
      </c>
      <c r="B7446" s="3">
        <f t="shared" si="116"/>
        <v>2026</v>
      </c>
      <c r="C7446" s="3" t="str" cm="1">
        <f t="array" ref="C7446">_xlfn.IFS(LEFT(A7446,1)="1","1+2 kvartal",LEFT(A7446,1)="2","1+2 kvartal",LEFT(A7446,1)="3","3+4 kvartal",LEFT(A7446,1)="4","3+4 kvartal")</f>
        <v>1+2 kvartal</v>
      </c>
      <c r="D7446" s="3" t="s">
        <v>105</v>
      </c>
      <c r="E7446" s="3" t="s">
        <v>47</v>
      </c>
      <c r="F7446" s="4">
        <v>95</v>
      </c>
      <c r="G7446" s="14">
        <v>0.6</v>
      </c>
    </row>
    <row r="7447" spans="1:7" x14ac:dyDescent="0.25">
      <c r="A7447" s="3" t="s">
        <v>195</v>
      </c>
      <c r="B7447" s="3">
        <f t="shared" si="116"/>
        <v>2026</v>
      </c>
      <c r="C7447" s="3" t="str" cm="1">
        <f t="array" ref="C7447">_xlfn.IFS(LEFT(A7447,1)="1","1+2 kvartal",LEFT(A7447,1)="2","1+2 kvartal",LEFT(A7447,1)="3","3+4 kvartal",LEFT(A7447,1)="4","3+4 kvartal")</f>
        <v>1+2 kvartal</v>
      </c>
      <c r="D7447" s="3" t="s">
        <v>105</v>
      </c>
      <c r="E7447" s="3" t="s">
        <v>48</v>
      </c>
      <c r="F7447" s="4">
        <v>303</v>
      </c>
      <c r="G7447" s="14">
        <v>1.3</v>
      </c>
    </row>
    <row r="7448" spans="1:7" x14ac:dyDescent="0.25">
      <c r="A7448" s="3" t="s">
        <v>195</v>
      </c>
      <c r="B7448" s="3">
        <f t="shared" si="116"/>
        <v>2026</v>
      </c>
      <c r="C7448" s="3" t="str" cm="1">
        <f t="array" ref="C7448">_xlfn.IFS(LEFT(A7448,1)="1","1+2 kvartal",LEFT(A7448,1)="2","1+2 kvartal",LEFT(A7448,1)="3","3+4 kvartal",LEFT(A7448,1)="4","3+4 kvartal")</f>
        <v>1+2 kvartal</v>
      </c>
      <c r="D7448" s="3" t="s">
        <v>105</v>
      </c>
      <c r="E7448" s="3" t="s">
        <v>49</v>
      </c>
      <c r="F7448" s="4">
        <v>358</v>
      </c>
      <c r="G7448" s="14">
        <v>1.2</v>
      </c>
    </row>
    <row r="7449" spans="1:7" x14ac:dyDescent="0.25">
      <c r="A7449" s="3" t="s">
        <v>195</v>
      </c>
      <c r="B7449" s="3">
        <f t="shared" si="116"/>
        <v>2026</v>
      </c>
      <c r="C7449" s="3" t="str" cm="1">
        <f t="array" ref="C7449">_xlfn.IFS(LEFT(A7449,1)="1","1+2 kvartal",LEFT(A7449,1)="2","1+2 kvartal",LEFT(A7449,1)="3","3+4 kvartal",LEFT(A7449,1)="4","3+4 kvartal")</f>
        <v>1+2 kvartal</v>
      </c>
      <c r="D7449" s="3" t="s">
        <v>105</v>
      </c>
      <c r="E7449" s="3" t="s">
        <v>50</v>
      </c>
      <c r="F7449" s="4">
        <v>192</v>
      </c>
      <c r="G7449" s="14">
        <v>1.3</v>
      </c>
    </row>
    <row r="7450" spans="1:7" x14ac:dyDescent="0.25">
      <c r="A7450" s="3" t="s">
        <v>195</v>
      </c>
      <c r="B7450" s="3">
        <f t="shared" si="116"/>
        <v>2026</v>
      </c>
      <c r="C7450" s="3" t="str" cm="1">
        <f t="array" ref="C7450">_xlfn.IFS(LEFT(A7450,1)="1","1+2 kvartal",LEFT(A7450,1)="2","1+2 kvartal",LEFT(A7450,1)="3","3+4 kvartal",LEFT(A7450,1)="4","3+4 kvartal")</f>
        <v>1+2 kvartal</v>
      </c>
      <c r="D7450" s="3" t="s">
        <v>105</v>
      </c>
      <c r="E7450" s="3" t="s">
        <v>51</v>
      </c>
      <c r="F7450" s="4">
        <v>545</v>
      </c>
      <c r="G7450" s="14">
        <v>0.9</v>
      </c>
    </row>
    <row r="7451" spans="1:7" x14ac:dyDescent="0.25">
      <c r="A7451" s="3" t="s">
        <v>195</v>
      </c>
      <c r="B7451" s="3">
        <f t="shared" si="116"/>
        <v>2026</v>
      </c>
      <c r="C7451" s="3" t="str" cm="1">
        <f t="array" ref="C7451">_xlfn.IFS(LEFT(A7451,1)="1","1+2 kvartal",LEFT(A7451,1)="2","1+2 kvartal",LEFT(A7451,1)="3","3+4 kvartal",LEFT(A7451,1)="4","3+4 kvartal")</f>
        <v>1+2 kvartal</v>
      </c>
      <c r="D7451" s="3" t="s">
        <v>105</v>
      </c>
      <c r="E7451" s="3" t="s">
        <v>52</v>
      </c>
      <c r="F7451" s="4">
        <v>1323</v>
      </c>
      <c r="G7451" s="14">
        <v>0.3</v>
      </c>
    </row>
    <row r="7452" spans="1:7" x14ac:dyDescent="0.25">
      <c r="A7452" s="3" t="s">
        <v>195</v>
      </c>
      <c r="B7452" s="3">
        <f t="shared" si="116"/>
        <v>2026</v>
      </c>
      <c r="C7452" s="3" t="str" cm="1">
        <f t="array" ref="C7452">_xlfn.IFS(LEFT(A7452,1)="1","1+2 kvartal",LEFT(A7452,1)="2","1+2 kvartal",LEFT(A7452,1)="3","3+4 kvartal",LEFT(A7452,1)="4","3+4 kvartal")</f>
        <v>1+2 kvartal</v>
      </c>
      <c r="D7452" s="3" t="s">
        <v>105</v>
      </c>
      <c r="E7452" s="3" t="s">
        <v>53</v>
      </c>
      <c r="F7452" s="4">
        <v>293</v>
      </c>
      <c r="G7452" s="14">
        <v>0.7</v>
      </c>
    </row>
    <row r="7453" spans="1:7" x14ac:dyDescent="0.25">
      <c r="A7453" s="3" t="s">
        <v>195</v>
      </c>
      <c r="B7453" s="3">
        <f t="shared" si="116"/>
        <v>2026</v>
      </c>
      <c r="C7453" s="3" t="str" cm="1">
        <f t="array" ref="C7453">_xlfn.IFS(LEFT(A7453,1)="1","1+2 kvartal",LEFT(A7453,1)="2","1+2 kvartal",LEFT(A7453,1)="3","3+4 kvartal",LEFT(A7453,1)="4","3+4 kvartal")</f>
        <v>1+2 kvartal</v>
      </c>
      <c r="D7453" s="3" t="s">
        <v>105</v>
      </c>
      <c r="E7453" s="3" t="s">
        <v>54</v>
      </c>
      <c r="F7453" s="4">
        <v>155</v>
      </c>
      <c r="G7453" s="14">
        <v>2.4</v>
      </c>
    </row>
    <row r="7454" spans="1:7" x14ac:dyDescent="0.25">
      <c r="A7454" s="3" t="s">
        <v>195</v>
      </c>
      <c r="B7454" s="3">
        <f t="shared" si="116"/>
        <v>2026</v>
      </c>
      <c r="C7454" s="3" t="str" cm="1">
        <f t="array" ref="C7454">_xlfn.IFS(LEFT(A7454,1)="1","1+2 kvartal",LEFT(A7454,1)="2","1+2 kvartal",LEFT(A7454,1)="3","3+4 kvartal",LEFT(A7454,1)="4","3+4 kvartal")</f>
        <v>1+2 kvartal</v>
      </c>
      <c r="D7454" s="3" t="s">
        <v>105</v>
      </c>
      <c r="E7454" s="3" t="s">
        <v>55</v>
      </c>
      <c r="F7454" s="4">
        <v>145</v>
      </c>
      <c r="G7454" s="14">
        <v>0.8</v>
      </c>
    </row>
    <row r="7455" spans="1:7" x14ac:dyDescent="0.25">
      <c r="A7455" s="3" t="s">
        <v>195</v>
      </c>
      <c r="B7455" s="3">
        <f t="shared" si="116"/>
        <v>2026</v>
      </c>
      <c r="C7455" s="3" t="str" cm="1">
        <f t="array" ref="C7455">_xlfn.IFS(LEFT(A7455,1)="1","1+2 kvartal",LEFT(A7455,1)="2","1+2 kvartal",LEFT(A7455,1)="3","3+4 kvartal",LEFT(A7455,1)="4","3+4 kvartal")</f>
        <v>1+2 kvartal</v>
      </c>
      <c r="D7455" s="3" t="s">
        <v>105</v>
      </c>
      <c r="E7455" s="3" t="s">
        <v>56</v>
      </c>
      <c r="F7455" s="4">
        <v>122</v>
      </c>
      <c r="G7455" s="14">
        <v>1.1000000000000001</v>
      </c>
    </row>
    <row r="7456" spans="1:7" x14ac:dyDescent="0.25">
      <c r="A7456" s="3" t="s">
        <v>195</v>
      </c>
      <c r="B7456" s="3">
        <f t="shared" si="116"/>
        <v>2026</v>
      </c>
      <c r="C7456" s="3" t="str" cm="1">
        <f t="array" ref="C7456">_xlfn.IFS(LEFT(A7456,1)="1","1+2 kvartal",LEFT(A7456,1)="2","1+2 kvartal",LEFT(A7456,1)="3","3+4 kvartal",LEFT(A7456,1)="4","3+4 kvartal")</f>
        <v>1+2 kvartal</v>
      </c>
      <c r="D7456" s="3" t="s">
        <v>105</v>
      </c>
      <c r="E7456" s="3" t="s">
        <v>57</v>
      </c>
      <c r="F7456" s="4">
        <v>360</v>
      </c>
      <c r="G7456" s="14">
        <v>1.6</v>
      </c>
    </row>
    <row r="7457" spans="1:7" x14ac:dyDescent="0.25">
      <c r="A7457" s="3" t="s">
        <v>195</v>
      </c>
      <c r="B7457" s="3">
        <f t="shared" si="116"/>
        <v>2026</v>
      </c>
      <c r="C7457" s="3" t="str" cm="1">
        <f t="array" ref="C7457">_xlfn.IFS(LEFT(A7457,1)="1","1+2 kvartal",LEFT(A7457,1)="2","1+2 kvartal",LEFT(A7457,1)="3","3+4 kvartal",LEFT(A7457,1)="4","3+4 kvartal")</f>
        <v>1+2 kvartal</v>
      </c>
      <c r="D7457" s="3" t="s">
        <v>105</v>
      </c>
      <c r="E7457" s="3" t="s">
        <v>58</v>
      </c>
      <c r="F7457" s="4">
        <v>146</v>
      </c>
      <c r="G7457" s="14">
        <v>0.4</v>
      </c>
    </row>
    <row r="7458" spans="1:7" x14ac:dyDescent="0.25">
      <c r="A7458" s="3" t="s">
        <v>195</v>
      </c>
      <c r="B7458" s="3">
        <f t="shared" si="116"/>
        <v>2026</v>
      </c>
      <c r="C7458" s="3" t="str" cm="1">
        <f t="array" ref="C7458">_xlfn.IFS(LEFT(A7458,1)="1","1+2 kvartal",LEFT(A7458,1)="2","1+2 kvartal",LEFT(A7458,1)="3","3+4 kvartal",LEFT(A7458,1)="4","3+4 kvartal")</f>
        <v>1+2 kvartal</v>
      </c>
      <c r="D7458" s="3" t="s">
        <v>105</v>
      </c>
      <c r="E7458" s="3" t="s">
        <v>59</v>
      </c>
      <c r="F7458" s="4">
        <v>13</v>
      </c>
      <c r="G7458" s="14">
        <v>1.5</v>
      </c>
    </row>
    <row r="7459" spans="1:7" x14ac:dyDescent="0.25">
      <c r="A7459" s="3" t="s">
        <v>195</v>
      </c>
      <c r="B7459" s="3">
        <f t="shared" si="116"/>
        <v>2026</v>
      </c>
      <c r="C7459" s="3" t="str" cm="1">
        <f t="array" ref="C7459">_xlfn.IFS(LEFT(A7459,1)="1","1+2 kvartal",LEFT(A7459,1)="2","1+2 kvartal",LEFT(A7459,1)="3","3+4 kvartal",LEFT(A7459,1)="4","3+4 kvartal")</f>
        <v>1+2 kvartal</v>
      </c>
      <c r="D7459" s="3" t="s">
        <v>105</v>
      </c>
      <c r="E7459" s="3" t="s">
        <v>60</v>
      </c>
      <c r="F7459" s="4">
        <v>317</v>
      </c>
      <c r="G7459" s="14">
        <v>1.3</v>
      </c>
    </row>
    <row r="7460" spans="1:7" x14ac:dyDescent="0.25">
      <c r="A7460" s="3" t="s">
        <v>195</v>
      </c>
      <c r="B7460" s="3">
        <f t="shared" si="116"/>
        <v>2026</v>
      </c>
      <c r="C7460" s="3" t="str" cm="1">
        <f t="array" ref="C7460">_xlfn.IFS(LEFT(A7460,1)="1","1+2 kvartal",LEFT(A7460,1)="2","1+2 kvartal",LEFT(A7460,1)="3","3+4 kvartal",LEFT(A7460,1)="4","3+4 kvartal")</f>
        <v>1+2 kvartal</v>
      </c>
      <c r="D7460" s="3" t="s">
        <v>105</v>
      </c>
      <c r="E7460" s="3" t="s">
        <v>61</v>
      </c>
      <c r="F7460" s="4">
        <v>286</v>
      </c>
      <c r="G7460" s="14">
        <v>1.2</v>
      </c>
    </row>
    <row r="7461" spans="1:7" x14ac:dyDescent="0.25">
      <c r="A7461" s="3" t="s">
        <v>195</v>
      </c>
      <c r="B7461" s="3">
        <f t="shared" si="116"/>
        <v>2026</v>
      </c>
      <c r="C7461" s="3" t="str" cm="1">
        <f t="array" ref="C7461">_xlfn.IFS(LEFT(A7461,1)="1","1+2 kvartal",LEFT(A7461,1)="2","1+2 kvartal",LEFT(A7461,1)="3","3+4 kvartal",LEFT(A7461,1)="4","3+4 kvartal")</f>
        <v>1+2 kvartal</v>
      </c>
      <c r="D7461" s="3" t="s">
        <v>105</v>
      </c>
      <c r="E7461" s="3" t="s">
        <v>62</v>
      </c>
      <c r="F7461" s="4">
        <v>158</v>
      </c>
      <c r="G7461" s="14">
        <v>1.4</v>
      </c>
    </row>
    <row r="7462" spans="1:7" x14ac:dyDescent="0.25">
      <c r="A7462" s="3" t="s">
        <v>195</v>
      </c>
      <c r="B7462" s="3">
        <f t="shared" si="116"/>
        <v>2026</v>
      </c>
      <c r="C7462" s="3" t="str" cm="1">
        <f t="array" ref="C7462">_xlfn.IFS(LEFT(A7462,1)="1","1+2 kvartal",LEFT(A7462,1)="2","1+2 kvartal",LEFT(A7462,1)="3","3+4 kvartal",LEFT(A7462,1)="4","3+4 kvartal")</f>
        <v>1+2 kvartal</v>
      </c>
      <c r="D7462" s="3" t="s">
        <v>105</v>
      </c>
      <c r="E7462" s="3" t="s">
        <v>63</v>
      </c>
      <c r="F7462" s="4">
        <v>324</v>
      </c>
      <c r="G7462" s="14">
        <v>1.5</v>
      </c>
    </row>
    <row r="7463" spans="1:7" x14ac:dyDescent="0.25">
      <c r="A7463" s="3" t="s">
        <v>195</v>
      </c>
      <c r="B7463" s="3">
        <f t="shared" si="116"/>
        <v>2026</v>
      </c>
      <c r="C7463" s="3" t="str" cm="1">
        <f t="array" ref="C7463">_xlfn.IFS(LEFT(A7463,1)="1","1+2 kvartal",LEFT(A7463,1)="2","1+2 kvartal",LEFT(A7463,1)="3","3+4 kvartal",LEFT(A7463,1)="4","3+4 kvartal")</f>
        <v>1+2 kvartal</v>
      </c>
      <c r="D7463" s="3" t="s">
        <v>105</v>
      </c>
      <c r="E7463" s="3" t="s">
        <v>64</v>
      </c>
      <c r="F7463" s="4">
        <v>228</v>
      </c>
      <c r="G7463" s="14">
        <v>1.3</v>
      </c>
    </row>
    <row r="7464" spans="1:7" x14ac:dyDescent="0.25">
      <c r="A7464" s="3" t="s">
        <v>195</v>
      </c>
      <c r="B7464" s="3">
        <f t="shared" si="116"/>
        <v>2026</v>
      </c>
      <c r="C7464" s="3" t="str" cm="1">
        <f t="array" ref="C7464">_xlfn.IFS(LEFT(A7464,1)="1","1+2 kvartal",LEFT(A7464,1)="2","1+2 kvartal",LEFT(A7464,1)="3","3+4 kvartal",LEFT(A7464,1)="4","3+4 kvartal")</f>
        <v>1+2 kvartal</v>
      </c>
      <c r="D7464" s="3" t="s">
        <v>105</v>
      </c>
      <c r="E7464" s="3" t="s">
        <v>65</v>
      </c>
      <c r="F7464" s="4">
        <v>242</v>
      </c>
      <c r="G7464" s="14">
        <v>1.2</v>
      </c>
    </row>
    <row r="7465" spans="1:7" x14ac:dyDescent="0.25">
      <c r="A7465" s="3" t="s">
        <v>195</v>
      </c>
      <c r="B7465" s="3">
        <f t="shared" si="116"/>
        <v>2026</v>
      </c>
      <c r="C7465" s="3" t="str" cm="1">
        <f t="array" ref="C7465">_xlfn.IFS(LEFT(A7465,1)="1","1+2 kvartal",LEFT(A7465,1)="2","1+2 kvartal",LEFT(A7465,1)="3","3+4 kvartal",LEFT(A7465,1)="4","3+4 kvartal")</f>
        <v>1+2 kvartal</v>
      </c>
      <c r="D7465" s="3" t="s">
        <v>105</v>
      </c>
      <c r="E7465" s="3" t="s">
        <v>66</v>
      </c>
      <c r="F7465" s="4">
        <v>573</v>
      </c>
      <c r="G7465" s="14">
        <v>1.1000000000000001</v>
      </c>
    </row>
    <row r="7466" spans="1:7" x14ac:dyDescent="0.25">
      <c r="A7466" s="3" t="s">
        <v>195</v>
      </c>
      <c r="B7466" s="3">
        <f t="shared" si="116"/>
        <v>2026</v>
      </c>
      <c r="C7466" s="3" t="str" cm="1">
        <f t="array" ref="C7466">_xlfn.IFS(LEFT(A7466,1)="1","1+2 kvartal",LEFT(A7466,1)="2","1+2 kvartal",LEFT(A7466,1)="3","3+4 kvartal",LEFT(A7466,1)="4","3+4 kvartal")</f>
        <v>1+2 kvartal</v>
      </c>
      <c r="D7466" s="3" t="s">
        <v>105</v>
      </c>
      <c r="E7466" s="3" t="s">
        <v>67</v>
      </c>
      <c r="F7466" s="4">
        <v>134</v>
      </c>
      <c r="G7466" s="14">
        <v>0.9</v>
      </c>
    </row>
    <row r="7467" spans="1:7" x14ac:dyDescent="0.25">
      <c r="A7467" s="3" t="s">
        <v>195</v>
      </c>
      <c r="B7467" s="3">
        <f t="shared" si="116"/>
        <v>2026</v>
      </c>
      <c r="C7467" s="3" t="str" cm="1">
        <f t="array" ref="C7467">_xlfn.IFS(LEFT(A7467,1)="1","1+2 kvartal",LEFT(A7467,1)="2","1+2 kvartal",LEFT(A7467,1)="3","3+4 kvartal",LEFT(A7467,1)="4","3+4 kvartal")</f>
        <v>1+2 kvartal</v>
      </c>
      <c r="D7467" s="3" t="s">
        <v>105</v>
      </c>
      <c r="E7467" s="3" t="s">
        <v>68</v>
      </c>
      <c r="F7467" s="4">
        <v>940</v>
      </c>
      <c r="G7467" s="14">
        <v>0.6</v>
      </c>
    </row>
    <row r="7468" spans="1:7" x14ac:dyDescent="0.25">
      <c r="A7468" s="3" t="s">
        <v>195</v>
      </c>
      <c r="B7468" s="3">
        <f t="shared" si="116"/>
        <v>2026</v>
      </c>
      <c r="C7468" s="3" t="str" cm="1">
        <f t="array" ref="C7468">_xlfn.IFS(LEFT(A7468,1)="1","1+2 kvartal",LEFT(A7468,1)="2","1+2 kvartal",LEFT(A7468,1)="3","3+4 kvartal",LEFT(A7468,1)="4","3+4 kvartal")</f>
        <v>1+2 kvartal</v>
      </c>
      <c r="D7468" s="3" t="s">
        <v>105</v>
      </c>
      <c r="E7468" s="3" t="s">
        <v>69</v>
      </c>
      <c r="F7468" s="4">
        <v>274</v>
      </c>
      <c r="G7468" s="14">
        <v>1.5</v>
      </c>
    </row>
    <row r="7469" spans="1:7" x14ac:dyDescent="0.25">
      <c r="A7469" s="3" t="s">
        <v>195</v>
      </c>
      <c r="B7469" s="3">
        <f t="shared" si="116"/>
        <v>2026</v>
      </c>
      <c r="C7469" s="3" t="str" cm="1">
        <f t="array" ref="C7469">_xlfn.IFS(LEFT(A7469,1)="1","1+2 kvartal",LEFT(A7469,1)="2","1+2 kvartal",LEFT(A7469,1)="3","3+4 kvartal",LEFT(A7469,1)="4","3+4 kvartal")</f>
        <v>1+2 kvartal</v>
      </c>
      <c r="D7469" s="3" t="s">
        <v>105</v>
      </c>
      <c r="E7469" s="3" t="s">
        <v>70</v>
      </c>
      <c r="F7469" s="4">
        <v>571</v>
      </c>
      <c r="G7469" s="14">
        <v>0.9</v>
      </c>
    </row>
    <row r="7470" spans="1:7" x14ac:dyDescent="0.25">
      <c r="A7470" s="3" t="s">
        <v>195</v>
      </c>
      <c r="B7470" s="3">
        <f t="shared" si="116"/>
        <v>2026</v>
      </c>
      <c r="C7470" s="3" t="str" cm="1">
        <f t="array" ref="C7470">_xlfn.IFS(LEFT(A7470,1)="1","1+2 kvartal",LEFT(A7470,1)="2","1+2 kvartal",LEFT(A7470,1)="3","3+4 kvartal",LEFT(A7470,1)="4","3+4 kvartal")</f>
        <v>1+2 kvartal</v>
      </c>
      <c r="D7470" s="3" t="s">
        <v>105</v>
      </c>
      <c r="E7470" s="3" t="s">
        <v>71</v>
      </c>
      <c r="F7470" s="4">
        <v>177</v>
      </c>
      <c r="G7470" s="14">
        <v>0.9</v>
      </c>
    </row>
    <row r="7471" spans="1:7" x14ac:dyDescent="0.25">
      <c r="A7471" s="3" t="s">
        <v>195</v>
      </c>
      <c r="B7471" s="3">
        <f t="shared" si="116"/>
        <v>2026</v>
      </c>
      <c r="C7471" s="3" t="str" cm="1">
        <f t="array" ref="C7471">_xlfn.IFS(LEFT(A7471,1)="1","1+2 kvartal",LEFT(A7471,1)="2","1+2 kvartal",LEFT(A7471,1)="3","3+4 kvartal",LEFT(A7471,1)="4","3+4 kvartal")</f>
        <v>1+2 kvartal</v>
      </c>
      <c r="D7471" s="3" t="s">
        <v>105</v>
      </c>
      <c r="E7471" s="3" t="s">
        <v>72</v>
      </c>
      <c r="F7471" s="4">
        <v>355</v>
      </c>
      <c r="G7471" s="14">
        <v>1.1000000000000001</v>
      </c>
    </row>
    <row r="7472" spans="1:7" x14ac:dyDescent="0.25">
      <c r="A7472" s="3" t="s">
        <v>195</v>
      </c>
      <c r="B7472" s="3">
        <f t="shared" si="116"/>
        <v>2026</v>
      </c>
      <c r="C7472" s="3" t="str" cm="1">
        <f t="array" ref="C7472">_xlfn.IFS(LEFT(A7472,1)="1","1+2 kvartal",LEFT(A7472,1)="2","1+2 kvartal",LEFT(A7472,1)="3","3+4 kvartal",LEFT(A7472,1)="4","3+4 kvartal")</f>
        <v>1+2 kvartal</v>
      </c>
      <c r="D7472" s="3" t="s">
        <v>105</v>
      </c>
      <c r="E7472" s="3" t="s">
        <v>73</v>
      </c>
      <c r="F7472" s="4">
        <v>178</v>
      </c>
      <c r="G7472" s="14">
        <v>0.8</v>
      </c>
    </row>
    <row r="7473" spans="1:7" x14ac:dyDescent="0.25">
      <c r="A7473" s="3" t="s">
        <v>195</v>
      </c>
      <c r="B7473" s="3">
        <f t="shared" si="116"/>
        <v>2026</v>
      </c>
      <c r="C7473" s="3" t="str" cm="1">
        <f t="array" ref="C7473">_xlfn.IFS(LEFT(A7473,1)="1","1+2 kvartal",LEFT(A7473,1)="2","1+2 kvartal",LEFT(A7473,1)="3","3+4 kvartal",LEFT(A7473,1)="4","3+4 kvartal")</f>
        <v>1+2 kvartal</v>
      </c>
      <c r="D7473" s="3" t="s">
        <v>105</v>
      </c>
      <c r="E7473" s="3" t="s">
        <v>74</v>
      </c>
      <c r="F7473" s="4">
        <v>364</v>
      </c>
      <c r="G7473" s="14">
        <v>0.6</v>
      </c>
    </row>
    <row r="7474" spans="1:7" x14ac:dyDescent="0.25">
      <c r="A7474" s="3" t="s">
        <v>195</v>
      </c>
      <c r="B7474" s="3">
        <f t="shared" si="116"/>
        <v>2026</v>
      </c>
      <c r="C7474" s="3" t="str" cm="1">
        <f t="array" ref="C7474">_xlfn.IFS(LEFT(A7474,1)="1","1+2 kvartal",LEFT(A7474,1)="2","1+2 kvartal",LEFT(A7474,1)="3","3+4 kvartal",LEFT(A7474,1)="4","3+4 kvartal")</f>
        <v>1+2 kvartal</v>
      </c>
      <c r="D7474" s="3" t="s">
        <v>105</v>
      </c>
      <c r="E7474" s="3" t="s">
        <v>75</v>
      </c>
      <c r="F7474" s="4">
        <v>151</v>
      </c>
      <c r="G7474" s="14">
        <v>0.4</v>
      </c>
    </row>
    <row r="7475" spans="1:7" x14ac:dyDescent="0.25">
      <c r="A7475" s="3" t="s">
        <v>195</v>
      </c>
      <c r="B7475" s="3">
        <f t="shared" si="116"/>
        <v>2026</v>
      </c>
      <c r="C7475" s="3" t="str" cm="1">
        <f t="array" ref="C7475">_xlfn.IFS(LEFT(A7475,1)="1","1+2 kvartal",LEFT(A7475,1)="2","1+2 kvartal",LEFT(A7475,1)="3","3+4 kvartal",LEFT(A7475,1)="4","3+4 kvartal")</f>
        <v>1+2 kvartal</v>
      </c>
      <c r="D7475" s="3" t="s">
        <v>105</v>
      </c>
      <c r="E7475" s="3" t="s">
        <v>76</v>
      </c>
      <c r="F7475" s="4">
        <v>223</v>
      </c>
      <c r="G7475" s="14">
        <v>0.8</v>
      </c>
    </row>
    <row r="7476" spans="1:7" x14ac:dyDescent="0.25">
      <c r="A7476" s="3" t="s">
        <v>195</v>
      </c>
      <c r="B7476" s="3">
        <f t="shared" si="116"/>
        <v>2026</v>
      </c>
      <c r="C7476" s="3" t="str" cm="1">
        <f t="array" ref="C7476">_xlfn.IFS(LEFT(A7476,1)="1","1+2 kvartal",LEFT(A7476,1)="2","1+2 kvartal",LEFT(A7476,1)="3","3+4 kvartal",LEFT(A7476,1)="4","3+4 kvartal")</f>
        <v>1+2 kvartal</v>
      </c>
      <c r="D7476" s="3" t="s">
        <v>105</v>
      </c>
      <c r="E7476" s="3" t="s">
        <v>77</v>
      </c>
      <c r="F7476" s="4">
        <v>38</v>
      </c>
      <c r="G7476" s="14">
        <v>1.9</v>
      </c>
    </row>
    <row r="7477" spans="1:7" x14ac:dyDescent="0.25">
      <c r="A7477" s="3" t="s">
        <v>195</v>
      </c>
      <c r="B7477" s="3">
        <f t="shared" si="116"/>
        <v>2026</v>
      </c>
      <c r="C7477" s="3" t="str" cm="1">
        <f t="array" ref="C7477">_xlfn.IFS(LEFT(A7477,1)="1","1+2 kvartal",LEFT(A7477,1)="2","1+2 kvartal",LEFT(A7477,1)="3","3+4 kvartal",LEFT(A7477,1)="4","3+4 kvartal")</f>
        <v>1+2 kvartal</v>
      </c>
      <c r="D7477" s="3" t="s">
        <v>105</v>
      </c>
      <c r="E7477" s="3" t="s">
        <v>78</v>
      </c>
      <c r="F7477" s="4">
        <v>462</v>
      </c>
      <c r="G7477" s="14">
        <v>0.7</v>
      </c>
    </row>
    <row r="7478" spans="1:7" x14ac:dyDescent="0.25">
      <c r="A7478" s="3" t="s">
        <v>195</v>
      </c>
      <c r="B7478" s="3">
        <f t="shared" si="116"/>
        <v>2026</v>
      </c>
      <c r="C7478" s="3" t="str" cm="1">
        <f t="array" ref="C7478">_xlfn.IFS(LEFT(A7478,1)="1","1+2 kvartal",LEFT(A7478,1)="2","1+2 kvartal",LEFT(A7478,1)="3","3+4 kvartal",LEFT(A7478,1)="4","3+4 kvartal")</f>
        <v>1+2 kvartal</v>
      </c>
      <c r="D7478" s="3" t="s">
        <v>105</v>
      </c>
      <c r="E7478" s="3" t="s">
        <v>79</v>
      </c>
      <c r="F7478" s="4">
        <v>277</v>
      </c>
      <c r="G7478" s="14">
        <v>0.7</v>
      </c>
    </row>
    <row r="7479" spans="1:7" x14ac:dyDescent="0.25">
      <c r="A7479" s="3" t="s">
        <v>195</v>
      </c>
      <c r="B7479" s="3">
        <f t="shared" si="116"/>
        <v>2026</v>
      </c>
      <c r="C7479" s="3" t="str" cm="1">
        <f t="array" ref="C7479">_xlfn.IFS(LEFT(A7479,1)="1","1+2 kvartal",LEFT(A7479,1)="2","1+2 kvartal",LEFT(A7479,1)="3","3+4 kvartal",LEFT(A7479,1)="4","3+4 kvartal")</f>
        <v>1+2 kvartal</v>
      </c>
      <c r="D7479" s="3" t="s">
        <v>105</v>
      </c>
      <c r="E7479" s="3" t="s">
        <v>80</v>
      </c>
      <c r="F7479" s="4">
        <v>308</v>
      </c>
      <c r="G7479" s="14">
        <v>1.1000000000000001</v>
      </c>
    </row>
    <row r="7480" spans="1:7" x14ac:dyDescent="0.25">
      <c r="A7480" s="3" t="s">
        <v>195</v>
      </c>
      <c r="B7480" s="3">
        <f t="shared" si="116"/>
        <v>2026</v>
      </c>
      <c r="C7480" s="3" t="str" cm="1">
        <f t="array" ref="C7480">_xlfn.IFS(LEFT(A7480,1)="1","1+2 kvartal",LEFT(A7480,1)="2","1+2 kvartal",LEFT(A7480,1)="3","3+4 kvartal",LEFT(A7480,1)="4","3+4 kvartal")</f>
        <v>1+2 kvartal</v>
      </c>
      <c r="D7480" s="3" t="s">
        <v>105</v>
      </c>
      <c r="E7480" s="3" t="s">
        <v>81</v>
      </c>
      <c r="F7480" s="4">
        <v>468</v>
      </c>
      <c r="G7480" s="14">
        <v>0.9</v>
      </c>
    </row>
    <row r="7481" spans="1:7" x14ac:dyDescent="0.25">
      <c r="A7481" s="3" t="s">
        <v>195</v>
      </c>
      <c r="B7481" s="3">
        <f t="shared" si="116"/>
        <v>2026</v>
      </c>
      <c r="C7481" s="3" t="str" cm="1">
        <f t="array" ref="C7481">_xlfn.IFS(LEFT(A7481,1)="1","1+2 kvartal",LEFT(A7481,1)="2","1+2 kvartal",LEFT(A7481,1)="3","3+4 kvartal",LEFT(A7481,1)="4","3+4 kvartal")</f>
        <v>1+2 kvartal</v>
      </c>
      <c r="D7481" s="3" t="s">
        <v>105</v>
      </c>
      <c r="E7481" s="3" t="s">
        <v>82</v>
      </c>
      <c r="F7481" s="4">
        <v>108</v>
      </c>
      <c r="G7481" s="14">
        <v>0.7</v>
      </c>
    </row>
    <row r="7482" spans="1:7" x14ac:dyDescent="0.25">
      <c r="A7482" s="3" t="s">
        <v>195</v>
      </c>
      <c r="B7482" s="3">
        <f t="shared" si="116"/>
        <v>2026</v>
      </c>
      <c r="C7482" s="3" t="str" cm="1">
        <f t="array" ref="C7482">_xlfn.IFS(LEFT(A7482,1)="1","1+2 kvartal",LEFT(A7482,1)="2","1+2 kvartal",LEFT(A7482,1)="3","3+4 kvartal",LEFT(A7482,1)="4","3+4 kvartal")</f>
        <v>1+2 kvartal</v>
      </c>
      <c r="D7482" s="3" t="s">
        <v>105</v>
      </c>
      <c r="E7482" s="3" t="s">
        <v>83</v>
      </c>
      <c r="F7482" s="4">
        <v>224</v>
      </c>
      <c r="G7482" s="14">
        <v>1.2</v>
      </c>
    </row>
    <row r="7483" spans="1:7" x14ac:dyDescent="0.25">
      <c r="A7483" s="3" t="s">
        <v>195</v>
      </c>
      <c r="B7483" s="3">
        <f t="shared" si="116"/>
        <v>2026</v>
      </c>
      <c r="C7483" s="3" t="str" cm="1">
        <f t="array" ref="C7483">_xlfn.IFS(LEFT(A7483,1)="1","1+2 kvartal",LEFT(A7483,1)="2","1+2 kvartal",LEFT(A7483,1)="3","3+4 kvartal",LEFT(A7483,1)="4","3+4 kvartal")</f>
        <v>1+2 kvartal</v>
      </c>
      <c r="D7483" s="3" t="s">
        <v>105</v>
      </c>
      <c r="E7483" s="3" t="s">
        <v>84</v>
      </c>
      <c r="F7483" s="4">
        <v>174</v>
      </c>
      <c r="G7483" s="14">
        <v>1.2</v>
      </c>
    </row>
    <row r="7484" spans="1:7" x14ac:dyDescent="0.25">
      <c r="A7484" s="3" t="s">
        <v>195</v>
      </c>
      <c r="B7484" s="3">
        <f t="shared" si="116"/>
        <v>2026</v>
      </c>
      <c r="C7484" s="3" t="str" cm="1">
        <f t="array" ref="C7484">_xlfn.IFS(LEFT(A7484,1)="1","1+2 kvartal",LEFT(A7484,1)="2","1+2 kvartal",LEFT(A7484,1)="3","3+4 kvartal",LEFT(A7484,1)="4","3+4 kvartal")</f>
        <v>1+2 kvartal</v>
      </c>
      <c r="D7484" s="3" t="s">
        <v>105</v>
      </c>
      <c r="E7484" s="3" t="s">
        <v>85</v>
      </c>
      <c r="F7484" s="4">
        <v>155</v>
      </c>
      <c r="G7484" s="14">
        <v>1.3</v>
      </c>
    </row>
    <row r="7485" spans="1:7" x14ac:dyDescent="0.25">
      <c r="A7485" s="3" t="s">
        <v>195</v>
      </c>
      <c r="B7485" s="3">
        <f t="shared" si="116"/>
        <v>2026</v>
      </c>
      <c r="C7485" s="3" t="str" cm="1">
        <f t="array" ref="C7485">_xlfn.IFS(LEFT(A7485,1)="1","1+2 kvartal",LEFT(A7485,1)="2","1+2 kvartal",LEFT(A7485,1)="3","3+4 kvartal",LEFT(A7485,1)="4","3+4 kvartal")</f>
        <v>1+2 kvartal</v>
      </c>
      <c r="D7485" s="3" t="s">
        <v>105</v>
      </c>
      <c r="E7485" s="3" t="s">
        <v>86</v>
      </c>
      <c r="F7485" s="4">
        <v>388</v>
      </c>
      <c r="G7485" s="14">
        <v>1.1000000000000001</v>
      </c>
    </row>
    <row r="7486" spans="1:7" x14ac:dyDescent="0.25">
      <c r="A7486" s="3" t="s">
        <v>195</v>
      </c>
      <c r="B7486" s="3">
        <f t="shared" si="116"/>
        <v>2026</v>
      </c>
      <c r="C7486" s="3" t="str" cm="1">
        <f t="array" ref="C7486">_xlfn.IFS(LEFT(A7486,1)="1","1+2 kvartal",LEFT(A7486,1)="2","1+2 kvartal",LEFT(A7486,1)="3","3+4 kvartal",LEFT(A7486,1)="4","3+4 kvartal")</f>
        <v>1+2 kvartal</v>
      </c>
      <c r="D7486" s="3" t="s">
        <v>105</v>
      </c>
      <c r="E7486" s="3" t="s">
        <v>87</v>
      </c>
      <c r="F7486" s="4">
        <v>316</v>
      </c>
      <c r="G7486" s="14">
        <v>1.2</v>
      </c>
    </row>
    <row r="7487" spans="1:7" x14ac:dyDescent="0.25">
      <c r="A7487" s="3" t="s">
        <v>195</v>
      </c>
      <c r="B7487" s="3">
        <f t="shared" si="116"/>
        <v>2026</v>
      </c>
      <c r="C7487" s="3" t="str" cm="1">
        <f t="array" ref="C7487">_xlfn.IFS(LEFT(A7487,1)="1","1+2 kvartal",LEFT(A7487,1)="2","1+2 kvartal",LEFT(A7487,1)="3","3+4 kvartal",LEFT(A7487,1)="4","3+4 kvartal")</f>
        <v>1+2 kvartal</v>
      </c>
      <c r="D7487" s="3" t="s">
        <v>105</v>
      </c>
      <c r="E7487" s="3" t="s">
        <v>88</v>
      </c>
      <c r="F7487" s="4">
        <v>470</v>
      </c>
      <c r="G7487" s="4">
        <v>1</v>
      </c>
    </row>
    <row r="7488" spans="1:7" x14ac:dyDescent="0.25">
      <c r="A7488" s="3" t="s">
        <v>195</v>
      </c>
      <c r="B7488" s="3">
        <f t="shared" si="116"/>
        <v>2026</v>
      </c>
      <c r="C7488" s="3" t="str" cm="1">
        <f t="array" ref="C7488">_xlfn.IFS(LEFT(A7488,1)="1","1+2 kvartal",LEFT(A7488,1)="2","1+2 kvartal",LEFT(A7488,1)="3","3+4 kvartal",LEFT(A7488,1)="4","3+4 kvartal")</f>
        <v>1+2 kvartal</v>
      </c>
      <c r="D7488" s="3" t="s">
        <v>105</v>
      </c>
      <c r="E7488" s="3" t="s">
        <v>89</v>
      </c>
      <c r="F7488" s="4">
        <v>341</v>
      </c>
      <c r="G7488" s="14">
        <v>1.3</v>
      </c>
    </row>
    <row r="7489" spans="1:7" x14ac:dyDescent="0.25">
      <c r="A7489" s="3" t="s">
        <v>195</v>
      </c>
      <c r="B7489" s="3">
        <f t="shared" si="116"/>
        <v>2026</v>
      </c>
      <c r="C7489" s="3" t="str" cm="1">
        <f t="array" ref="C7489">_xlfn.IFS(LEFT(A7489,1)="1","1+2 kvartal",LEFT(A7489,1)="2","1+2 kvartal",LEFT(A7489,1)="3","3+4 kvartal",LEFT(A7489,1)="4","3+4 kvartal")</f>
        <v>1+2 kvartal</v>
      </c>
      <c r="D7489" s="3" t="s">
        <v>105</v>
      </c>
      <c r="E7489" s="3" t="s">
        <v>90</v>
      </c>
      <c r="F7489" s="4">
        <v>348</v>
      </c>
      <c r="G7489" s="14">
        <v>1.6</v>
      </c>
    </row>
    <row r="7490" spans="1:7" x14ac:dyDescent="0.25">
      <c r="A7490" s="3" t="s">
        <v>195</v>
      </c>
      <c r="B7490" s="3">
        <f t="shared" si="116"/>
        <v>2026</v>
      </c>
      <c r="C7490" s="3" t="str" cm="1">
        <f t="array" ref="C7490">_xlfn.IFS(LEFT(A7490,1)="1","1+2 kvartal",LEFT(A7490,1)="2","1+2 kvartal",LEFT(A7490,1)="3","3+4 kvartal",LEFT(A7490,1)="4","3+4 kvartal")</f>
        <v>1+2 kvartal</v>
      </c>
      <c r="D7490" s="3" t="s">
        <v>105</v>
      </c>
      <c r="E7490" s="3" t="s">
        <v>91</v>
      </c>
      <c r="F7490" s="4">
        <v>305</v>
      </c>
      <c r="G7490" s="14">
        <v>1.1000000000000001</v>
      </c>
    </row>
    <row r="7491" spans="1:7" x14ac:dyDescent="0.25">
      <c r="A7491" s="3" t="s">
        <v>195</v>
      </c>
      <c r="B7491" s="3">
        <f t="shared" si="116"/>
        <v>2026</v>
      </c>
      <c r="C7491" s="3" t="str" cm="1">
        <f t="array" ref="C7491">_xlfn.IFS(LEFT(A7491,1)="1","1+2 kvartal",LEFT(A7491,1)="2","1+2 kvartal",LEFT(A7491,1)="3","3+4 kvartal",LEFT(A7491,1)="4","3+4 kvartal")</f>
        <v>1+2 kvartal</v>
      </c>
      <c r="D7491" s="3" t="s">
        <v>105</v>
      </c>
      <c r="E7491" s="3" t="s">
        <v>92</v>
      </c>
      <c r="F7491" s="4">
        <v>55</v>
      </c>
      <c r="G7491" s="14">
        <v>0.5</v>
      </c>
    </row>
    <row r="7492" spans="1:7" x14ac:dyDescent="0.25">
      <c r="A7492" s="3" t="s">
        <v>195</v>
      </c>
      <c r="B7492" s="3">
        <f t="shared" ref="B7492:B7555" si="117">VALUE(RIGHT(A7492,4))</f>
        <v>2026</v>
      </c>
      <c r="C7492" s="3" t="str" cm="1">
        <f t="array" ref="C7492">_xlfn.IFS(LEFT(A7492,1)="1","1+2 kvartal",LEFT(A7492,1)="2","1+2 kvartal",LEFT(A7492,1)="3","3+4 kvartal",LEFT(A7492,1)="4","3+4 kvartal")</f>
        <v>1+2 kvartal</v>
      </c>
      <c r="D7492" s="3" t="s">
        <v>105</v>
      </c>
      <c r="E7492" s="3" t="s">
        <v>93</v>
      </c>
      <c r="F7492" s="4">
        <v>339</v>
      </c>
      <c r="G7492" s="14">
        <v>1.1000000000000001</v>
      </c>
    </row>
    <row r="7493" spans="1:7" x14ac:dyDescent="0.25">
      <c r="A7493" s="3" t="s">
        <v>195</v>
      </c>
      <c r="B7493" s="3">
        <f t="shared" si="117"/>
        <v>2026</v>
      </c>
      <c r="C7493" s="3" t="str" cm="1">
        <f t="array" ref="C7493">_xlfn.IFS(LEFT(A7493,1)="1","1+2 kvartal",LEFT(A7493,1)="2","1+2 kvartal",LEFT(A7493,1)="3","3+4 kvartal",LEFT(A7493,1)="4","3+4 kvartal")</f>
        <v>1+2 kvartal</v>
      </c>
      <c r="D7493" s="3" t="s">
        <v>105</v>
      </c>
      <c r="E7493" s="3" t="s">
        <v>94</v>
      </c>
      <c r="F7493" s="4">
        <v>274</v>
      </c>
      <c r="G7493" s="4">
        <v>1</v>
      </c>
    </row>
    <row r="7494" spans="1:7" x14ac:dyDescent="0.25">
      <c r="A7494" s="3" t="s">
        <v>195</v>
      </c>
      <c r="B7494" s="3">
        <f t="shared" si="117"/>
        <v>2026</v>
      </c>
      <c r="C7494" s="3" t="str" cm="1">
        <f t="array" ref="C7494">_xlfn.IFS(LEFT(A7494,1)="1","1+2 kvartal",LEFT(A7494,1)="2","1+2 kvartal",LEFT(A7494,1)="3","3+4 kvartal",LEFT(A7494,1)="4","3+4 kvartal")</f>
        <v>1+2 kvartal</v>
      </c>
      <c r="D7494" s="3" t="s">
        <v>105</v>
      </c>
      <c r="E7494" s="3" t="s">
        <v>95</v>
      </c>
      <c r="F7494" s="4">
        <v>551</v>
      </c>
      <c r="G7494" s="14">
        <v>0.7</v>
      </c>
    </row>
    <row r="7495" spans="1:7" x14ac:dyDescent="0.25">
      <c r="A7495" s="3" t="s">
        <v>195</v>
      </c>
      <c r="B7495" s="3">
        <f t="shared" si="117"/>
        <v>2026</v>
      </c>
      <c r="C7495" s="3" t="str" cm="1">
        <f t="array" ref="C7495">_xlfn.IFS(LEFT(A7495,1)="1","1+2 kvartal",LEFT(A7495,1)="2","1+2 kvartal",LEFT(A7495,1)="3","3+4 kvartal",LEFT(A7495,1)="4","3+4 kvartal")</f>
        <v>1+2 kvartal</v>
      </c>
      <c r="D7495" s="3" t="s">
        <v>105</v>
      </c>
      <c r="E7495" s="3" t="s">
        <v>96</v>
      </c>
      <c r="F7495" s="4">
        <v>269</v>
      </c>
      <c r="G7495" s="14">
        <v>1.3</v>
      </c>
    </row>
    <row r="7496" spans="1:7" x14ac:dyDescent="0.25">
      <c r="A7496" s="3" t="s">
        <v>195</v>
      </c>
      <c r="B7496" s="3">
        <f t="shared" si="117"/>
        <v>2026</v>
      </c>
      <c r="C7496" s="3" t="str" cm="1">
        <f t="array" ref="C7496">_xlfn.IFS(LEFT(A7496,1)="1","1+2 kvartal",LEFT(A7496,1)="2","1+2 kvartal",LEFT(A7496,1)="3","3+4 kvartal",LEFT(A7496,1)="4","3+4 kvartal")</f>
        <v>1+2 kvartal</v>
      </c>
      <c r="D7496" s="3" t="s">
        <v>105</v>
      </c>
      <c r="E7496" s="3" t="s">
        <v>97</v>
      </c>
      <c r="F7496" s="4">
        <v>496</v>
      </c>
      <c r="G7496" s="14">
        <v>0.8</v>
      </c>
    </row>
    <row r="7497" spans="1:7" x14ac:dyDescent="0.25">
      <c r="A7497" s="3" t="s">
        <v>195</v>
      </c>
      <c r="B7497" s="3">
        <f t="shared" si="117"/>
        <v>2026</v>
      </c>
      <c r="C7497" s="3" t="str" cm="1">
        <f t="array" ref="C7497">_xlfn.IFS(LEFT(A7497,1)="1","1+2 kvartal",LEFT(A7497,1)="2","1+2 kvartal",LEFT(A7497,1)="3","3+4 kvartal",LEFT(A7497,1)="4","3+4 kvartal")</f>
        <v>1+2 kvartal</v>
      </c>
      <c r="D7497" s="3" t="s">
        <v>105</v>
      </c>
      <c r="E7497" s="3" t="s">
        <v>98</v>
      </c>
      <c r="F7497" s="4">
        <v>413</v>
      </c>
      <c r="G7497" s="14">
        <v>1.6</v>
      </c>
    </row>
    <row r="7498" spans="1:7" x14ac:dyDescent="0.25">
      <c r="A7498" s="3" t="s">
        <v>195</v>
      </c>
      <c r="B7498" s="3">
        <f t="shared" si="117"/>
        <v>2026</v>
      </c>
      <c r="C7498" s="3" t="str" cm="1">
        <f t="array" ref="C7498">_xlfn.IFS(LEFT(A7498,1)="1","1+2 kvartal",LEFT(A7498,1)="2","1+2 kvartal",LEFT(A7498,1)="3","3+4 kvartal",LEFT(A7498,1)="4","3+4 kvartal")</f>
        <v>1+2 kvartal</v>
      </c>
      <c r="D7498" s="3" t="s">
        <v>105</v>
      </c>
      <c r="E7498" s="3" t="s">
        <v>99</v>
      </c>
      <c r="F7498" s="4">
        <v>55</v>
      </c>
      <c r="G7498" s="14">
        <v>1.8</v>
      </c>
    </row>
    <row r="7499" spans="1:7" x14ac:dyDescent="0.25">
      <c r="A7499" s="3" t="s">
        <v>195</v>
      </c>
      <c r="B7499" s="3">
        <f t="shared" si="117"/>
        <v>2026</v>
      </c>
      <c r="C7499" s="3" t="str" cm="1">
        <f t="array" ref="C7499">_xlfn.IFS(LEFT(A7499,1)="1","1+2 kvartal",LEFT(A7499,1)="2","1+2 kvartal",LEFT(A7499,1)="3","3+4 kvartal",LEFT(A7499,1)="4","3+4 kvartal")</f>
        <v>1+2 kvartal</v>
      </c>
      <c r="D7499" s="3" t="s">
        <v>105</v>
      </c>
      <c r="E7499" s="3" t="s">
        <v>100</v>
      </c>
      <c r="F7499" s="4">
        <v>371</v>
      </c>
      <c r="G7499" s="4">
        <v>1</v>
      </c>
    </row>
    <row r="7500" spans="1:7" x14ac:dyDescent="0.25">
      <c r="A7500" s="3" t="s">
        <v>195</v>
      </c>
      <c r="B7500" s="3">
        <f t="shared" si="117"/>
        <v>2026</v>
      </c>
      <c r="C7500" s="3" t="str" cm="1">
        <f t="array" ref="C7500">_xlfn.IFS(LEFT(A7500,1)="1","1+2 kvartal",LEFT(A7500,1)="2","1+2 kvartal",LEFT(A7500,1)="3","3+4 kvartal",LEFT(A7500,1)="4","3+4 kvartal")</f>
        <v>1+2 kvartal</v>
      </c>
      <c r="D7500" s="3" t="s">
        <v>105</v>
      </c>
      <c r="E7500" s="3" t="s">
        <v>101</v>
      </c>
      <c r="F7500" s="4">
        <v>936</v>
      </c>
      <c r="G7500" s="14">
        <v>0.6</v>
      </c>
    </row>
    <row r="7501" spans="1:7" x14ac:dyDescent="0.25">
      <c r="A7501" s="3" t="s">
        <v>195</v>
      </c>
      <c r="B7501" s="3">
        <f t="shared" si="117"/>
        <v>2026</v>
      </c>
      <c r="C7501" s="3" t="str" cm="1">
        <f t="array" ref="C7501">_xlfn.IFS(LEFT(A7501,1)="1","1+2 kvartal",LEFT(A7501,1)="2","1+2 kvartal",LEFT(A7501,1)="3","3+4 kvartal",LEFT(A7501,1)="4","3+4 kvartal")</f>
        <v>1+2 kvartal</v>
      </c>
      <c r="D7501" s="3" t="s">
        <v>105</v>
      </c>
      <c r="E7501" s="3" t="s">
        <v>102</v>
      </c>
      <c r="F7501" s="4">
        <v>957</v>
      </c>
      <c r="G7501" s="14">
        <v>0.4</v>
      </c>
    </row>
    <row r="7502" spans="1:7" x14ac:dyDescent="0.25">
      <c r="A7502" s="3" t="s">
        <v>195</v>
      </c>
      <c r="B7502" s="3">
        <f t="shared" si="117"/>
        <v>2026</v>
      </c>
      <c r="C7502" s="3" t="str" cm="1">
        <f t="array" ref="C7502">_xlfn.IFS(LEFT(A7502,1)="1","1+2 kvartal",LEFT(A7502,1)="2","1+2 kvartal",LEFT(A7502,1)="3","3+4 kvartal",LEFT(A7502,1)="4","3+4 kvartal")</f>
        <v>1+2 kvartal</v>
      </c>
      <c r="D7502" s="3" t="s">
        <v>105</v>
      </c>
      <c r="E7502" s="3" t="s">
        <v>103</v>
      </c>
      <c r="F7502" s="4">
        <v>214</v>
      </c>
      <c r="G7502" s="5"/>
    </row>
    <row r="7503" spans="1:7" x14ac:dyDescent="0.25">
      <c r="A7503" s="3" t="s">
        <v>111</v>
      </c>
      <c r="B7503" s="3">
        <f t="shared" si="117"/>
        <v>2026</v>
      </c>
      <c r="C7503" s="3" t="str" cm="1">
        <f t="array" ref="C7503">_xlfn.IFS(LEFT(A7503,1)="1","1+2 kvartal",LEFT(A7503,1)="2","1+2 kvartal",LEFT(A7503,1)="3","3+4 kvartal",LEFT(A7503,1)="4","3+4 kvartal")</f>
        <v>1+2 kvartal</v>
      </c>
      <c r="D7503" s="3" t="s">
        <v>3</v>
      </c>
      <c r="E7503" s="3" t="s">
        <v>4</v>
      </c>
      <c r="F7503" s="4">
        <v>724444</v>
      </c>
      <c r="G7503" s="14">
        <v>18.600000000000001</v>
      </c>
    </row>
    <row r="7504" spans="1:7" x14ac:dyDescent="0.25">
      <c r="A7504" s="3" t="s">
        <v>111</v>
      </c>
      <c r="B7504" s="3">
        <f t="shared" si="117"/>
        <v>2026</v>
      </c>
      <c r="C7504" s="3" t="str" cm="1">
        <f t="array" ref="C7504">_xlfn.IFS(LEFT(A7504,1)="1","1+2 kvartal",LEFT(A7504,1)="2","1+2 kvartal",LEFT(A7504,1)="3","3+4 kvartal",LEFT(A7504,1)="4","3+4 kvartal")</f>
        <v>1+2 kvartal</v>
      </c>
      <c r="D7504" s="3" t="s">
        <v>3</v>
      </c>
      <c r="E7504" s="3" t="s">
        <v>5</v>
      </c>
      <c r="F7504" s="4">
        <v>3741</v>
      </c>
      <c r="G7504" s="14">
        <v>19.5</v>
      </c>
    </row>
    <row r="7505" spans="1:7" x14ac:dyDescent="0.25">
      <c r="A7505" s="3" t="s">
        <v>111</v>
      </c>
      <c r="B7505" s="3">
        <f t="shared" si="117"/>
        <v>2026</v>
      </c>
      <c r="C7505" s="3" t="str" cm="1">
        <f t="array" ref="C7505">_xlfn.IFS(LEFT(A7505,1)="1","1+2 kvartal",LEFT(A7505,1)="2","1+2 kvartal",LEFT(A7505,1)="3","3+4 kvartal",LEFT(A7505,1)="4","3+4 kvartal")</f>
        <v>1+2 kvartal</v>
      </c>
      <c r="D7505" s="3" t="s">
        <v>3</v>
      </c>
      <c r="E7505" s="3" t="s">
        <v>6</v>
      </c>
      <c r="F7505" s="4">
        <v>1746</v>
      </c>
      <c r="G7505" s="14">
        <v>11.1</v>
      </c>
    </row>
    <row r="7506" spans="1:7" x14ac:dyDescent="0.25">
      <c r="A7506" s="3" t="s">
        <v>111</v>
      </c>
      <c r="B7506" s="3">
        <f t="shared" si="117"/>
        <v>2026</v>
      </c>
      <c r="C7506" s="3" t="str" cm="1">
        <f t="array" ref="C7506">_xlfn.IFS(LEFT(A7506,1)="1","1+2 kvartal",LEFT(A7506,1)="2","1+2 kvartal",LEFT(A7506,1)="3","3+4 kvartal",LEFT(A7506,1)="4","3+4 kvartal")</f>
        <v>1+2 kvartal</v>
      </c>
      <c r="D7506" s="3" t="s">
        <v>3</v>
      </c>
      <c r="E7506" s="3" t="s">
        <v>7</v>
      </c>
      <c r="F7506" s="4">
        <v>5907</v>
      </c>
      <c r="G7506" s="4">
        <v>24</v>
      </c>
    </row>
    <row r="7507" spans="1:7" x14ac:dyDescent="0.25">
      <c r="A7507" s="3" t="s">
        <v>111</v>
      </c>
      <c r="B7507" s="3">
        <f t="shared" si="117"/>
        <v>2026</v>
      </c>
      <c r="C7507" s="3" t="str" cm="1">
        <f t="array" ref="C7507">_xlfn.IFS(LEFT(A7507,1)="1","1+2 kvartal",LEFT(A7507,1)="2","1+2 kvartal",LEFT(A7507,1)="3","3+4 kvartal",LEFT(A7507,1)="4","3+4 kvartal")</f>
        <v>1+2 kvartal</v>
      </c>
      <c r="D7507" s="3" t="s">
        <v>3</v>
      </c>
      <c r="E7507" s="3" t="s">
        <v>8</v>
      </c>
      <c r="F7507" s="4">
        <v>6232</v>
      </c>
      <c r="G7507" s="4">
        <v>18</v>
      </c>
    </row>
    <row r="7508" spans="1:7" x14ac:dyDescent="0.25">
      <c r="A7508" s="3" t="s">
        <v>111</v>
      </c>
      <c r="B7508" s="3">
        <f t="shared" si="117"/>
        <v>2026</v>
      </c>
      <c r="C7508" s="3" t="str" cm="1">
        <f t="array" ref="C7508">_xlfn.IFS(LEFT(A7508,1)="1","1+2 kvartal",LEFT(A7508,1)="2","1+2 kvartal",LEFT(A7508,1)="3","3+4 kvartal",LEFT(A7508,1)="4","3+4 kvartal")</f>
        <v>1+2 kvartal</v>
      </c>
      <c r="D7508" s="3" t="s">
        <v>3</v>
      </c>
      <c r="E7508" s="3" t="s">
        <v>9</v>
      </c>
      <c r="F7508" s="4">
        <v>3552</v>
      </c>
      <c r="G7508" s="4">
        <v>21</v>
      </c>
    </row>
    <row r="7509" spans="1:7" x14ac:dyDescent="0.25">
      <c r="A7509" s="3" t="s">
        <v>111</v>
      </c>
      <c r="B7509" s="3">
        <f t="shared" si="117"/>
        <v>2026</v>
      </c>
      <c r="C7509" s="3" t="str" cm="1">
        <f t="array" ref="C7509">_xlfn.IFS(LEFT(A7509,1)="1","1+2 kvartal",LEFT(A7509,1)="2","1+2 kvartal",LEFT(A7509,1)="3","3+4 kvartal",LEFT(A7509,1)="4","3+4 kvartal")</f>
        <v>1+2 kvartal</v>
      </c>
      <c r="D7509" s="3" t="s">
        <v>3</v>
      </c>
      <c r="E7509" s="3" t="s">
        <v>10</v>
      </c>
      <c r="F7509" s="4">
        <v>5824</v>
      </c>
      <c r="G7509" s="14">
        <v>26.4</v>
      </c>
    </row>
    <row r="7510" spans="1:7" x14ac:dyDescent="0.25">
      <c r="A7510" s="3" t="s">
        <v>111</v>
      </c>
      <c r="B7510" s="3">
        <f t="shared" si="117"/>
        <v>2026</v>
      </c>
      <c r="C7510" s="3" t="str" cm="1">
        <f t="array" ref="C7510">_xlfn.IFS(LEFT(A7510,1)="1","1+2 kvartal",LEFT(A7510,1)="2","1+2 kvartal",LEFT(A7510,1)="3","3+4 kvartal",LEFT(A7510,1)="4","3+4 kvartal")</f>
        <v>1+2 kvartal</v>
      </c>
      <c r="D7510" s="3" t="s">
        <v>3</v>
      </c>
      <c r="E7510" s="3" t="s">
        <v>11</v>
      </c>
      <c r="F7510" s="4">
        <v>5119</v>
      </c>
      <c r="G7510" s="14">
        <v>18.8</v>
      </c>
    </row>
    <row r="7511" spans="1:7" x14ac:dyDescent="0.25">
      <c r="A7511" s="3" t="s">
        <v>111</v>
      </c>
      <c r="B7511" s="3">
        <f t="shared" si="117"/>
        <v>2026</v>
      </c>
      <c r="C7511" s="3" t="str" cm="1">
        <f t="array" ref="C7511">_xlfn.IFS(LEFT(A7511,1)="1","1+2 kvartal",LEFT(A7511,1)="2","1+2 kvartal",LEFT(A7511,1)="3","3+4 kvartal",LEFT(A7511,1)="4","3+4 kvartal")</f>
        <v>1+2 kvartal</v>
      </c>
      <c r="D7511" s="3" t="s">
        <v>3</v>
      </c>
      <c r="E7511" s="3" t="s">
        <v>12</v>
      </c>
      <c r="F7511" s="4">
        <v>5011</v>
      </c>
      <c r="G7511" s="14">
        <v>22.5</v>
      </c>
    </row>
    <row r="7512" spans="1:7" x14ac:dyDescent="0.25">
      <c r="A7512" s="3" t="s">
        <v>111</v>
      </c>
      <c r="B7512" s="3">
        <f t="shared" si="117"/>
        <v>2026</v>
      </c>
      <c r="C7512" s="3" t="str" cm="1">
        <f t="array" ref="C7512">_xlfn.IFS(LEFT(A7512,1)="1","1+2 kvartal",LEFT(A7512,1)="2","1+2 kvartal",LEFT(A7512,1)="3","3+4 kvartal",LEFT(A7512,1)="4","3+4 kvartal")</f>
        <v>1+2 kvartal</v>
      </c>
      <c r="D7512" s="3" t="s">
        <v>3</v>
      </c>
      <c r="E7512" s="3" t="s">
        <v>13</v>
      </c>
      <c r="F7512" s="4">
        <v>934</v>
      </c>
      <c r="G7512" s="14">
        <v>11.3</v>
      </c>
    </row>
    <row r="7513" spans="1:7" x14ac:dyDescent="0.25">
      <c r="A7513" s="3" t="s">
        <v>111</v>
      </c>
      <c r="B7513" s="3">
        <f t="shared" si="117"/>
        <v>2026</v>
      </c>
      <c r="C7513" s="3" t="str" cm="1">
        <f t="array" ref="C7513">_xlfn.IFS(LEFT(A7513,1)="1","1+2 kvartal",LEFT(A7513,1)="2","1+2 kvartal",LEFT(A7513,1)="3","3+4 kvartal",LEFT(A7513,1)="4","3+4 kvartal")</f>
        <v>1+2 kvartal</v>
      </c>
      <c r="D7513" s="3" t="s">
        <v>3</v>
      </c>
      <c r="E7513" s="3" t="s">
        <v>14</v>
      </c>
      <c r="F7513" s="4">
        <v>3638</v>
      </c>
      <c r="G7513" s="14">
        <v>12.6</v>
      </c>
    </row>
    <row r="7514" spans="1:7" x14ac:dyDescent="0.25">
      <c r="A7514" s="3" t="s">
        <v>111</v>
      </c>
      <c r="B7514" s="3">
        <f t="shared" si="117"/>
        <v>2026</v>
      </c>
      <c r="C7514" s="3" t="str" cm="1">
        <f t="array" ref="C7514">_xlfn.IFS(LEFT(A7514,1)="1","1+2 kvartal",LEFT(A7514,1)="2","1+2 kvartal",LEFT(A7514,1)="3","3+4 kvartal",LEFT(A7514,1)="4","3+4 kvartal")</f>
        <v>1+2 kvartal</v>
      </c>
      <c r="D7514" s="3" t="s">
        <v>3</v>
      </c>
      <c r="E7514" s="3" t="s">
        <v>15</v>
      </c>
      <c r="F7514" s="4">
        <v>15559</v>
      </c>
      <c r="G7514" s="14">
        <v>21.6</v>
      </c>
    </row>
    <row r="7515" spans="1:7" x14ac:dyDescent="0.25">
      <c r="A7515" s="3" t="s">
        <v>111</v>
      </c>
      <c r="B7515" s="3">
        <f t="shared" si="117"/>
        <v>2026</v>
      </c>
      <c r="C7515" s="3" t="str" cm="1">
        <f t="array" ref="C7515">_xlfn.IFS(LEFT(A7515,1)="1","1+2 kvartal",LEFT(A7515,1)="2","1+2 kvartal",LEFT(A7515,1)="3","3+4 kvartal",LEFT(A7515,1)="4","3+4 kvartal")</f>
        <v>1+2 kvartal</v>
      </c>
      <c r="D7515" s="3" t="s">
        <v>3</v>
      </c>
      <c r="E7515" s="3" t="s">
        <v>16</v>
      </c>
      <c r="F7515" s="4">
        <v>288</v>
      </c>
      <c r="G7515" s="14">
        <v>17.100000000000001</v>
      </c>
    </row>
    <row r="7516" spans="1:7" x14ac:dyDescent="0.25">
      <c r="A7516" s="3" t="s">
        <v>111</v>
      </c>
      <c r="B7516" s="3">
        <f t="shared" si="117"/>
        <v>2026</v>
      </c>
      <c r="C7516" s="3" t="str" cm="1">
        <f t="array" ref="C7516">_xlfn.IFS(LEFT(A7516,1)="1","1+2 kvartal",LEFT(A7516,1)="2","1+2 kvartal",LEFT(A7516,1)="3","3+4 kvartal",LEFT(A7516,1)="4","3+4 kvartal")</f>
        <v>1+2 kvartal</v>
      </c>
      <c r="D7516" s="3" t="s">
        <v>3</v>
      </c>
      <c r="E7516" s="3" t="s">
        <v>17</v>
      </c>
      <c r="F7516" s="4">
        <v>5081</v>
      </c>
      <c r="G7516" s="14">
        <v>16.5</v>
      </c>
    </row>
    <row r="7517" spans="1:7" x14ac:dyDescent="0.25">
      <c r="A7517" s="3" t="s">
        <v>111</v>
      </c>
      <c r="B7517" s="3">
        <f t="shared" si="117"/>
        <v>2026</v>
      </c>
      <c r="C7517" s="3" t="str" cm="1">
        <f t="array" ref="C7517">_xlfn.IFS(LEFT(A7517,1)="1","1+2 kvartal",LEFT(A7517,1)="2","1+2 kvartal",LEFT(A7517,1)="3","3+4 kvartal",LEFT(A7517,1)="4","3+4 kvartal")</f>
        <v>1+2 kvartal</v>
      </c>
      <c r="D7517" s="3" t="s">
        <v>3</v>
      </c>
      <c r="E7517" s="3" t="s">
        <v>18</v>
      </c>
      <c r="F7517" s="4">
        <v>5150</v>
      </c>
      <c r="G7517" s="14">
        <v>21.4</v>
      </c>
    </row>
    <row r="7518" spans="1:7" x14ac:dyDescent="0.25">
      <c r="A7518" s="3" t="s">
        <v>111</v>
      </c>
      <c r="B7518" s="3">
        <f t="shared" si="117"/>
        <v>2026</v>
      </c>
      <c r="C7518" s="3" t="str" cm="1">
        <f t="array" ref="C7518">_xlfn.IFS(LEFT(A7518,1)="1","1+2 kvartal",LEFT(A7518,1)="2","1+2 kvartal",LEFT(A7518,1)="3","3+4 kvartal",LEFT(A7518,1)="4","3+4 kvartal")</f>
        <v>1+2 kvartal</v>
      </c>
      <c r="D7518" s="3" t="s">
        <v>3</v>
      </c>
      <c r="E7518" s="3" t="s">
        <v>19</v>
      </c>
      <c r="F7518" s="4">
        <v>3667</v>
      </c>
      <c r="G7518" s="14">
        <v>14.6</v>
      </c>
    </row>
    <row r="7519" spans="1:7" x14ac:dyDescent="0.25">
      <c r="A7519" s="3" t="s">
        <v>111</v>
      </c>
      <c r="B7519" s="3">
        <f t="shared" si="117"/>
        <v>2026</v>
      </c>
      <c r="C7519" s="3" t="str" cm="1">
        <f t="array" ref="C7519">_xlfn.IFS(LEFT(A7519,1)="1","1+2 kvartal",LEFT(A7519,1)="2","1+2 kvartal",LEFT(A7519,1)="3","3+4 kvartal",LEFT(A7519,1)="4","3+4 kvartal")</f>
        <v>1+2 kvartal</v>
      </c>
      <c r="D7519" s="3" t="s">
        <v>3</v>
      </c>
      <c r="E7519" s="3" t="s">
        <v>20</v>
      </c>
      <c r="F7519" s="4">
        <v>7620</v>
      </c>
      <c r="G7519" s="14">
        <v>22.6</v>
      </c>
    </row>
    <row r="7520" spans="1:7" x14ac:dyDescent="0.25">
      <c r="A7520" s="3" t="s">
        <v>111</v>
      </c>
      <c r="B7520" s="3">
        <f t="shared" si="117"/>
        <v>2026</v>
      </c>
      <c r="C7520" s="3" t="str" cm="1">
        <f t="array" ref="C7520">_xlfn.IFS(LEFT(A7520,1)="1","1+2 kvartal",LEFT(A7520,1)="2","1+2 kvartal",LEFT(A7520,1)="3","3+4 kvartal",LEFT(A7520,1)="4","3+4 kvartal")</f>
        <v>1+2 kvartal</v>
      </c>
      <c r="D7520" s="3" t="s">
        <v>3</v>
      </c>
      <c r="E7520" s="3" t="s">
        <v>21</v>
      </c>
      <c r="F7520" s="4">
        <v>8524</v>
      </c>
      <c r="G7520" s="14">
        <v>11.5</v>
      </c>
    </row>
    <row r="7521" spans="1:7" x14ac:dyDescent="0.25">
      <c r="A7521" s="3" t="s">
        <v>111</v>
      </c>
      <c r="B7521" s="3">
        <f t="shared" si="117"/>
        <v>2026</v>
      </c>
      <c r="C7521" s="3" t="str" cm="1">
        <f t="array" ref="C7521">_xlfn.IFS(LEFT(A7521,1)="1","1+2 kvartal",LEFT(A7521,1)="2","1+2 kvartal",LEFT(A7521,1)="3","3+4 kvartal",LEFT(A7521,1)="4","3+4 kvartal")</f>
        <v>1+2 kvartal</v>
      </c>
      <c r="D7521" s="3" t="s">
        <v>3</v>
      </c>
      <c r="E7521" s="3" t="s">
        <v>22</v>
      </c>
      <c r="F7521" s="4">
        <v>8914</v>
      </c>
      <c r="G7521" s="14">
        <v>26.1</v>
      </c>
    </row>
    <row r="7522" spans="1:7" x14ac:dyDescent="0.25">
      <c r="A7522" s="3" t="s">
        <v>111</v>
      </c>
      <c r="B7522" s="3">
        <f t="shared" si="117"/>
        <v>2026</v>
      </c>
      <c r="C7522" s="3" t="str" cm="1">
        <f t="array" ref="C7522">_xlfn.IFS(LEFT(A7522,1)="1","1+2 kvartal",LEFT(A7522,1)="2","1+2 kvartal",LEFT(A7522,1)="3","3+4 kvartal",LEFT(A7522,1)="4","3+4 kvartal")</f>
        <v>1+2 kvartal</v>
      </c>
      <c r="D7522" s="3" t="s">
        <v>3</v>
      </c>
      <c r="E7522" s="3" t="s">
        <v>23</v>
      </c>
      <c r="F7522" s="4">
        <v>5379</v>
      </c>
      <c r="G7522" s="14">
        <v>18.5</v>
      </c>
    </row>
    <row r="7523" spans="1:7" x14ac:dyDescent="0.25">
      <c r="A7523" s="3" t="s">
        <v>111</v>
      </c>
      <c r="B7523" s="3">
        <f t="shared" si="117"/>
        <v>2026</v>
      </c>
      <c r="C7523" s="3" t="str" cm="1">
        <f t="array" ref="C7523">_xlfn.IFS(LEFT(A7523,1)="1","1+2 kvartal",LEFT(A7523,1)="2","1+2 kvartal",LEFT(A7523,1)="3","3+4 kvartal",LEFT(A7523,1)="4","3+4 kvartal")</f>
        <v>1+2 kvartal</v>
      </c>
      <c r="D7523" s="3" t="s">
        <v>3</v>
      </c>
      <c r="E7523" s="3" t="s">
        <v>24</v>
      </c>
      <c r="F7523" s="4">
        <v>3256</v>
      </c>
      <c r="G7523" s="14">
        <v>12.9</v>
      </c>
    </row>
    <row r="7524" spans="1:7" x14ac:dyDescent="0.25">
      <c r="A7524" s="3" t="s">
        <v>111</v>
      </c>
      <c r="B7524" s="3">
        <f t="shared" si="117"/>
        <v>2026</v>
      </c>
      <c r="C7524" s="3" t="str" cm="1">
        <f t="array" ref="C7524">_xlfn.IFS(LEFT(A7524,1)="1","1+2 kvartal",LEFT(A7524,1)="2","1+2 kvartal",LEFT(A7524,1)="3","3+4 kvartal",LEFT(A7524,1)="4","3+4 kvartal")</f>
        <v>1+2 kvartal</v>
      </c>
      <c r="D7524" s="3" t="s">
        <v>3</v>
      </c>
      <c r="E7524" s="3" t="s">
        <v>25</v>
      </c>
      <c r="F7524" s="4">
        <v>7463</v>
      </c>
      <c r="G7524" s="14">
        <v>23.7</v>
      </c>
    </row>
    <row r="7525" spans="1:7" x14ac:dyDescent="0.25">
      <c r="A7525" s="3" t="s">
        <v>111</v>
      </c>
      <c r="B7525" s="3">
        <f t="shared" si="117"/>
        <v>2026</v>
      </c>
      <c r="C7525" s="3" t="str" cm="1">
        <f t="array" ref="C7525">_xlfn.IFS(LEFT(A7525,1)="1","1+2 kvartal",LEFT(A7525,1)="2","1+2 kvartal",LEFT(A7525,1)="3","3+4 kvartal",LEFT(A7525,1)="4","3+4 kvartal")</f>
        <v>1+2 kvartal</v>
      </c>
      <c r="D7525" s="3" t="s">
        <v>3</v>
      </c>
      <c r="E7525" s="3" t="s">
        <v>26</v>
      </c>
      <c r="F7525" s="4">
        <v>4564</v>
      </c>
      <c r="G7525" s="14">
        <v>9.8000000000000007</v>
      </c>
    </row>
    <row r="7526" spans="1:7" x14ac:dyDescent="0.25">
      <c r="A7526" s="3" t="s">
        <v>111</v>
      </c>
      <c r="B7526" s="3">
        <f t="shared" si="117"/>
        <v>2026</v>
      </c>
      <c r="C7526" s="3" t="str" cm="1">
        <f t="array" ref="C7526">_xlfn.IFS(LEFT(A7526,1)="1","1+2 kvartal",LEFT(A7526,1)="2","1+2 kvartal",LEFT(A7526,1)="3","3+4 kvartal",LEFT(A7526,1)="4","3+4 kvartal")</f>
        <v>1+2 kvartal</v>
      </c>
      <c r="D7526" s="3" t="s">
        <v>3</v>
      </c>
      <c r="E7526" s="3" t="s">
        <v>27</v>
      </c>
      <c r="F7526" s="4">
        <v>6597</v>
      </c>
      <c r="G7526" s="14">
        <v>14.1</v>
      </c>
    </row>
    <row r="7527" spans="1:7" x14ac:dyDescent="0.25">
      <c r="A7527" s="3" t="s">
        <v>111</v>
      </c>
      <c r="B7527" s="3">
        <f t="shared" si="117"/>
        <v>2026</v>
      </c>
      <c r="C7527" s="3" t="str" cm="1">
        <f t="array" ref="C7527">_xlfn.IFS(LEFT(A7527,1)="1","1+2 kvartal",LEFT(A7527,1)="2","1+2 kvartal",LEFT(A7527,1)="3","3+4 kvartal",LEFT(A7527,1)="4","3+4 kvartal")</f>
        <v>1+2 kvartal</v>
      </c>
      <c r="D7527" s="3" t="s">
        <v>3</v>
      </c>
      <c r="E7527" s="3" t="s">
        <v>28</v>
      </c>
      <c r="F7527" s="4">
        <v>2737</v>
      </c>
      <c r="G7527" s="14">
        <v>15.8</v>
      </c>
    </row>
    <row r="7528" spans="1:7" x14ac:dyDescent="0.25">
      <c r="A7528" s="3" t="s">
        <v>111</v>
      </c>
      <c r="B7528" s="3">
        <f t="shared" si="117"/>
        <v>2026</v>
      </c>
      <c r="C7528" s="3" t="str" cm="1">
        <f t="array" ref="C7528">_xlfn.IFS(LEFT(A7528,1)="1","1+2 kvartal",LEFT(A7528,1)="2","1+2 kvartal",LEFT(A7528,1)="3","3+4 kvartal",LEFT(A7528,1)="4","3+4 kvartal")</f>
        <v>1+2 kvartal</v>
      </c>
      <c r="D7528" s="3" t="s">
        <v>3</v>
      </c>
      <c r="E7528" s="3" t="s">
        <v>29</v>
      </c>
      <c r="F7528" s="4">
        <v>5324</v>
      </c>
      <c r="G7528" s="14">
        <v>15.8</v>
      </c>
    </row>
    <row r="7529" spans="1:7" x14ac:dyDescent="0.25">
      <c r="A7529" s="3" t="s">
        <v>111</v>
      </c>
      <c r="B7529" s="3">
        <f t="shared" si="117"/>
        <v>2026</v>
      </c>
      <c r="C7529" s="3" t="str" cm="1">
        <f t="array" ref="C7529">_xlfn.IFS(LEFT(A7529,1)="1","1+2 kvartal",LEFT(A7529,1)="2","1+2 kvartal",LEFT(A7529,1)="3","3+4 kvartal",LEFT(A7529,1)="4","3+4 kvartal")</f>
        <v>1+2 kvartal</v>
      </c>
      <c r="D7529" s="3" t="s">
        <v>3</v>
      </c>
      <c r="E7529" s="3" t="s">
        <v>30</v>
      </c>
      <c r="F7529" s="4">
        <v>4565</v>
      </c>
      <c r="G7529" s="14">
        <v>18.600000000000001</v>
      </c>
    </row>
    <row r="7530" spans="1:7" x14ac:dyDescent="0.25">
      <c r="A7530" s="3" t="s">
        <v>111</v>
      </c>
      <c r="B7530" s="3">
        <f t="shared" si="117"/>
        <v>2026</v>
      </c>
      <c r="C7530" s="3" t="str" cm="1">
        <f t="array" ref="C7530">_xlfn.IFS(LEFT(A7530,1)="1","1+2 kvartal",LEFT(A7530,1)="2","1+2 kvartal",LEFT(A7530,1)="3","3+4 kvartal",LEFT(A7530,1)="4","3+4 kvartal")</f>
        <v>1+2 kvartal</v>
      </c>
      <c r="D7530" s="3" t="s">
        <v>3</v>
      </c>
      <c r="E7530" s="3" t="s">
        <v>31</v>
      </c>
      <c r="F7530" s="4">
        <v>9354</v>
      </c>
      <c r="G7530" s="14">
        <v>26.4</v>
      </c>
    </row>
    <row r="7531" spans="1:7" x14ac:dyDescent="0.25">
      <c r="A7531" s="3" t="s">
        <v>111</v>
      </c>
      <c r="B7531" s="3">
        <f t="shared" si="117"/>
        <v>2026</v>
      </c>
      <c r="C7531" s="3" t="str" cm="1">
        <f t="array" ref="C7531">_xlfn.IFS(LEFT(A7531,1)="1","1+2 kvartal",LEFT(A7531,1)="2","1+2 kvartal",LEFT(A7531,1)="3","3+4 kvartal",LEFT(A7531,1)="4","3+4 kvartal")</f>
        <v>1+2 kvartal</v>
      </c>
      <c r="D7531" s="3" t="s">
        <v>3</v>
      </c>
      <c r="E7531" s="3" t="s">
        <v>32</v>
      </c>
      <c r="F7531" s="4">
        <v>8098</v>
      </c>
      <c r="G7531" s="14">
        <v>23.7</v>
      </c>
    </row>
    <row r="7532" spans="1:7" x14ac:dyDescent="0.25">
      <c r="A7532" s="3" t="s">
        <v>111</v>
      </c>
      <c r="B7532" s="3">
        <f t="shared" si="117"/>
        <v>2026</v>
      </c>
      <c r="C7532" s="3" t="str" cm="1">
        <f t="array" ref="C7532">_xlfn.IFS(LEFT(A7532,1)="1","1+2 kvartal",LEFT(A7532,1)="2","1+2 kvartal",LEFT(A7532,1)="3","3+4 kvartal",LEFT(A7532,1)="4","3+4 kvartal")</f>
        <v>1+2 kvartal</v>
      </c>
      <c r="D7532" s="3" t="s">
        <v>3</v>
      </c>
      <c r="E7532" s="3" t="s">
        <v>33</v>
      </c>
      <c r="F7532" s="4">
        <v>4124</v>
      </c>
      <c r="G7532" s="14">
        <v>21.8</v>
      </c>
    </row>
    <row r="7533" spans="1:7" x14ac:dyDescent="0.25">
      <c r="A7533" s="3" t="s">
        <v>111</v>
      </c>
      <c r="B7533" s="3">
        <f t="shared" si="117"/>
        <v>2026</v>
      </c>
      <c r="C7533" s="3" t="str" cm="1">
        <f t="array" ref="C7533">_xlfn.IFS(LEFT(A7533,1)="1","1+2 kvartal",LEFT(A7533,1)="2","1+2 kvartal",LEFT(A7533,1)="3","3+4 kvartal",LEFT(A7533,1)="4","3+4 kvartal")</f>
        <v>1+2 kvartal</v>
      </c>
      <c r="D7533" s="3" t="s">
        <v>3</v>
      </c>
      <c r="E7533" s="3" t="s">
        <v>34</v>
      </c>
      <c r="F7533" s="4">
        <v>5831</v>
      </c>
      <c r="G7533" s="14">
        <v>19.100000000000001</v>
      </c>
    </row>
    <row r="7534" spans="1:7" x14ac:dyDescent="0.25">
      <c r="A7534" s="3" t="s">
        <v>111</v>
      </c>
      <c r="B7534" s="3">
        <f t="shared" si="117"/>
        <v>2026</v>
      </c>
      <c r="C7534" s="3" t="str" cm="1">
        <f t="array" ref="C7534">_xlfn.IFS(LEFT(A7534,1)="1","1+2 kvartal",LEFT(A7534,1)="2","1+2 kvartal",LEFT(A7534,1)="3","3+4 kvartal",LEFT(A7534,1)="4","3+4 kvartal")</f>
        <v>1+2 kvartal</v>
      </c>
      <c r="D7534" s="3" t="s">
        <v>3</v>
      </c>
      <c r="E7534" s="3" t="s">
        <v>35</v>
      </c>
      <c r="F7534" s="4">
        <v>7031</v>
      </c>
      <c r="G7534" s="14">
        <v>18.2</v>
      </c>
    </row>
    <row r="7535" spans="1:7" x14ac:dyDescent="0.25">
      <c r="A7535" s="3" t="s">
        <v>111</v>
      </c>
      <c r="B7535" s="3">
        <f t="shared" si="117"/>
        <v>2026</v>
      </c>
      <c r="C7535" s="3" t="str" cm="1">
        <f t="array" ref="C7535">_xlfn.IFS(LEFT(A7535,1)="1","1+2 kvartal",LEFT(A7535,1)="2","1+2 kvartal",LEFT(A7535,1)="3","3+4 kvartal",LEFT(A7535,1)="4","3+4 kvartal")</f>
        <v>1+2 kvartal</v>
      </c>
      <c r="D7535" s="3" t="s">
        <v>3</v>
      </c>
      <c r="E7535" s="3" t="s">
        <v>36</v>
      </c>
      <c r="F7535" s="4">
        <v>3353</v>
      </c>
      <c r="G7535" s="14">
        <v>16.100000000000001</v>
      </c>
    </row>
    <row r="7536" spans="1:7" x14ac:dyDescent="0.25">
      <c r="A7536" s="3" t="s">
        <v>111</v>
      </c>
      <c r="B7536" s="3">
        <f t="shared" si="117"/>
        <v>2026</v>
      </c>
      <c r="C7536" s="3" t="str" cm="1">
        <f t="array" ref="C7536">_xlfn.IFS(LEFT(A7536,1)="1","1+2 kvartal",LEFT(A7536,1)="2","1+2 kvartal",LEFT(A7536,1)="3","3+4 kvartal",LEFT(A7536,1)="4","3+4 kvartal")</f>
        <v>1+2 kvartal</v>
      </c>
      <c r="D7536" s="3" t="s">
        <v>3</v>
      </c>
      <c r="E7536" s="3" t="s">
        <v>37</v>
      </c>
      <c r="F7536" s="4">
        <v>12129</v>
      </c>
      <c r="G7536" s="14">
        <v>21.2</v>
      </c>
    </row>
    <row r="7537" spans="1:7" x14ac:dyDescent="0.25">
      <c r="A7537" s="3" t="s">
        <v>111</v>
      </c>
      <c r="B7537" s="3">
        <f t="shared" si="117"/>
        <v>2026</v>
      </c>
      <c r="C7537" s="3" t="str" cm="1">
        <f t="array" ref="C7537">_xlfn.IFS(LEFT(A7537,1)="1","1+2 kvartal",LEFT(A7537,1)="2","1+2 kvartal",LEFT(A7537,1)="3","3+4 kvartal",LEFT(A7537,1)="4","3+4 kvartal")</f>
        <v>1+2 kvartal</v>
      </c>
      <c r="D7537" s="3" t="s">
        <v>3</v>
      </c>
      <c r="E7537" s="3" t="s">
        <v>38</v>
      </c>
      <c r="F7537" s="4">
        <v>5206</v>
      </c>
      <c r="G7537" s="14">
        <v>14.6</v>
      </c>
    </row>
    <row r="7538" spans="1:7" x14ac:dyDescent="0.25">
      <c r="A7538" s="3" t="s">
        <v>111</v>
      </c>
      <c r="B7538" s="3">
        <f t="shared" si="117"/>
        <v>2026</v>
      </c>
      <c r="C7538" s="3" t="str" cm="1">
        <f t="array" ref="C7538">_xlfn.IFS(LEFT(A7538,1)="1","1+2 kvartal",LEFT(A7538,1)="2","1+2 kvartal",LEFT(A7538,1)="3","3+4 kvartal",LEFT(A7538,1)="4","3+4 kvartal")</f>
        <v>1+2 kvartal</v>
      </c>
      <c r="D7538" s="3" t="s">
        <v>3</v>
      </c>
      <c r="E7538" s="3" t="s">
        <v>39</v>
      </c>
      <c r="F7538" s="4">
        <v>9300</v>
      </c>
      <c r="G7538" s="14">
        <v>24.4</v>
      </c>
    </row>
    <row r="7539" spans="1:7" x14ac:dyDescent="0.25">
      <c r="A7539" s="3" t="s">
        <v>111</v>
      </c>
      <c r="B7539" s="3">
        <f t="shared" si="117"/>
        <v>2026</v>
      </c>
      <c r="C7539" s="3" t="str" cm="1">
        <f t="array" ref="C7539">_xlfn.IFS(LEFT(A7539,1)="1","1+2 kvartal",LEFT(A7539,1)="2","1+2 kvartal",LEFT(A7539,1)="3","3+4 kvartal",LEFT(A7539,1)="4","3+4 kvartal")</f>
        <v>1+2 kvartal</v>
      </c>
      <c r="D7539" s="3" t="s">
        <v>3</v>
      </c>
      <c r="E7539" s="3" t="s">
        <v>40</v>
      </c>
      <c r="F7539" s="4">
        <v>9668</v>
      </c>
      <c r="G7539" s="14">
        <v>20.5</v>
      </c>
    </row>
    <row r="7540" spans="1:7" x14ac:dyDescent="0.25">
      <c r="A7540" s="3" t="s">
        <v>111</v>
      </c>
      <c r="B7540" s="3">
        <f t="shared" si="117"/>
        <v>2026</v>
      </c>
      <c r="C7540" s="3" t="str" cm="1">
        <f t="array" ref="C7540">_xlfn.IFS(LEFT(A7540,1)="1","1+2 kvartal",LEFT(A7540,1)="2","1+2 kvartal",LEFT(A7540,1)="3","3+4 kvartal",LEFT(A7540,1)="4","3+4 kvartal")</f>
        <v>1+2 kvartal</v>
      </c>
      <c r="D7540" s="3" t="s">
        <v>3</v>
      </c>
      <c r="E7540" s="3" t="s">
        <v>41</v>
      </c>
      <c r="F7540" s="4">
        <v>7561</v>
      </c>
      <c r="G7540" s="14">
        <v>20.5</v>
      </c>
    </row>
    <row r="7541" spans="1:7" x14ac:dyDescent="0.25">
      <c r="A7541" s="3" t="s">
        <v>111</v>
      </c>
      <c r="B7541" s="3">
        <f t="shared" si="117"/>
        <v>2026</v>
      </c>
      <c r="C7541" s="3" t="str" cm="1">
        <f t="array" ref="C7541">_xlfn.IFS(LEFT(A7541,1)="1","1+2 kvartal",LEFT(A7541,1)="2","1+2 kvartal",LEFT(A7541,1)="3","3+4 kvartal",LEFT(A7541,1)="4","3+4 kvartal")</f>
        <v>1+2 kvartal</v>
      </c>
      <c r="D7541" s="3" t="s">
        <v>3</v>
      </c>
      <c r="E7541" s="3" t="s">
        <v>42</v>
      </c>
      <c r="F7541" s="4">
        <v>13626</v>
      </c>
      <c r="G7541" s="14">
        <v>21.4</v>
      </c>
    </row>
    <row r="7542" spans="1:7" x14ac:dyDescent="0.25">
      <c r="A7542" s="3" t="s">
        <v>111</v>
      </c>
      <c r="B7542" s="3">
        <f t="shared" si="117"/>
        <v>2026</v>
      </c>
      <c r="C7542" s="3" t="str" cm="1">
        <f t="array" ref="C7542">_xlfn.IFS(LEFT(A7542,1)="1","1+2 kvartal",LEFT(A7542,1)="2","1+2 kvartal",LEFT(A7542,1)="3","3+4 kvartal",LEFT(A7542,1)="4","3+4 kvartal")</f>
        <v>1+2 kvartal</v>
      </c>
      <c r="D7542" s="3" t="s">
        <v>3</v>
      </c>
      <c r="E7542" s="3" t="s">
        <v>43</v>
      </c>
      <c r="F7542" s="4">
        <v>6147</v>
      </c>
      <c r="G7542" s="14">
        <v>17.5</v>
      </c>
    </row>
    <row r="7543" spans="1:7" x14ac:dyDescent="0.25">
      <c r="A7543" s="3" t="s">
        <v>111</v>
      </c>
      <c r="B7543" s="3">
        <f t="shared" si="117"/>
        <v>2026</v>
      </c>
      <c r="C7543" s="3" t="str" cm="1">
        <f t="array" ref="C7543">_xlfn.IFS(LEFT(A7543,1)="1","1+2 kvartal",LEFT(A7543,1)="2","1+2 kvartal",LEFT(A7543,1)="3","3+4 kvartal",LEFT(A7543,1)="4","3+4 kvartal")</f>
        <v>1+2 kvartal</v>
      </c>
      <c r="D7543" s="3" t="s">
        <v>3</v>
      </c>
      <c r="E7543" s="3" t="s">
        <v>44</v>
      </c>
      <c r="F7543" s="4">
        <v>6820</v>
      </c>
      <c r="G7543" s="14">
        <v>16.8</v>
      </c>
    </row>
    <row r="7544" spans="1:7" x14ac:dyDescent="0.25">
      <c r="A7544" s="3" t="s">
        <v>111</v>
      </c>
      <c r="B7544" s="3">
        <f t="shared" si="117"/>
        <v>2026</v>
      </c>
      <c r="C7544" s="3" t="str" cm="1">
        <f t="array" ref="C7544">_xlfn.IFS(LEFT(A7544,1)="1","1+2 kvartal",LEFT(A7544,1)="2","1+2 kvartal",LEFT(A7544,1)="3","3+4 kvartal",LEFT(A7544,1)="4","3+4 kvartal")</f>
        <v>1+2 kvartal</v>
      </c>
      <c r="D7544" s="3" t="s">
        <v>3</v>
      </c>
      <c r="E7544" s="3" t="s">
        <v>45</v>
      </c>
      <c r="F7544" s="4">
        <v>1664</v>
      </c>
      <c r="G7544" s="14">
        <v>11.6</v>
      </c>
    </row>
    <row r="7545" spans="1:7" x14ac:dyDescent="0.25">
      <c r="A7545" s="3" t="s">
        <v>111</v>
      </c>
      <c r="B7545" s="3">
        <f t="shared" si="117"/>
        <v>2026</v>
      </c>
      <c r="C7545" s="3" t="str" cm="1">
        <f t="array" ref="C7545">_xlfn.IFS(LEFT(A7545,1)="1","1+2 kvartal",LEFT(A7545,1)="2","1+2 kvartal",LEFT(A7545,1)="3","3+4 kvartal",LEFT(A7545,1)="4","3+4 kvartal")</f>
        <v>1+2 kvartal</v>
      </c>
      <c r="D7545" s="3" t="s">
        <v>3</v>
      </c>
      <c r="E7545" s="3" t="s">
        <v>46</v>
      </c>
      <c r="F7545" s="4">
        <v>5532</v>
      </c>
      <c r="G7545" s="14">
        <v>20.3</v>
      </c>
    </row>
    <row r="7546" spans="1:7" x14ac:dyDescent="0.25">
      <c r="A7546" s="3" t="s">
        <v>111</v>
      </c>
      <c r="B7546" s="3">
        <f t="shared" si="117"/>
        <v>2026</v>
      </c>
      <c r="C7546" s="3" t="str" cm="1">
        <f t="array" ref="C7546">_xlfn.IFS(LEFT(A7546,1)="1","1+2 kvartal",LEFT(A7546,1)="2","1+2 kvartal",LEFT(A7546,1)="3","3+4 kvartal",LEFT(A7546,1)="4","3+4 kvartal")</f>
        <v>1+2 kvartal</v>
      </c>
      <c r="D7546" s="3" t="s">
        <v>3</v>
      </c>
      <c r="E7546" s="3" t="s">
        <v>47</v>
      </c>
      <c r="F7546" s="4">
        <v>3354</v>
      </c>
      <c r="G7546" s="14">
        <v>20.2</v>
      </c>
    </row>
    <row r="7547" spans="1:7" x14ac:dyDescent="0.25">
      <c r="A7547" s="3" t="s">
        <v>111</v>
      </c>
      <c r="B7547" s="3">
        <f t="shared" si="117"/>
        <v>2026</v>
      </c>
      <c r="C7547" s="3" t="str" cm="1">
        <f t="array" ref="C7547">_xlfn.IFS(LEFT(A7547,1)="1","1+2 kvartal",LEFT(A7547,1)="2","1+2 kvartal",LEFT(A7547,1)="3","3+4 kvartal",LEFT(A7547,1)="4","3+4 kvartal")</f>
        <v>1+2 kvartal</v>
      </c>
      <c r="D7547" s="3" t="s">
        <v>3</v>
      </c>
      <c r="E7547" s="3" t="s">
        <v>48</v>
      </c>
      <c r="F7547" s="4">
        <v>5414</v>
      </c>
      <c r="G7547" s="4">
        <v>24</v>
      </c>
    </row>
    <row r="7548" spans="1:7" x14ac:dyDescent="0.25">
      <c r="A7548" s="3" t="s">
        <v>111</v>
      </c>
      <c r="B7548" s="3">
        <f t="shared" si="117"/>
        <v>2026</v>
      </c>
      <c r="C7548" s="3" t="str" cm="1">
        <f t="array" ref="C7548">_xlfn.IFS(LEFT(A7548,1)="1","1+2 kvartal",LEFT(A7548,1)="2","1+2 kvartal",LEFT(A7548,1)="3","3+4 kvartal",LEFT(A7548,1)="4","3+4 kvartal")</f>
        <v>1+2 kvartal</v>
      </c>
      <c r="D7548" s="3" t="s">
        <v>3</v>
      </c>
      <c r="E7548" s="3" t="s">
        <v>49</v>
      </c>
      <c r="F7548" s="4">
        <v>7303</v>
      </c>
      <c r="G7548" s="14">
        <v>24.6</v>
      </c>
    </row>
    <row r="7549" spans="1:7" x14ac:dyDescent="0.25">
      <c r="A7549" s="3" t="s">
        <v>111</v>
      </c>
      <c r="B7549" s="3">
        <f t="shared" si="117"/>
        <v>2026</v>
      </c>
      <c r="C7549" s="3" t="str" cm="1">
        <f t="array" ref="C7549">_xlfn.IFS(LEFT(A7549,1)="1","1+2 kvartal",LEFT(A7549,1)="2","1+2 kvartal",LEFT(A7549,1)="3","3+4 kvartal",LEFT(A7549,1)="4","3+4 kvartal")</f>
        <v>1+2 kvartal</v>
      </c>
      <c r="D7549" s="3" t="s">
        <v>3</v>
      </c>
      <c r="E7549" s="3" t="s">
        <v>50</v>
      </c>
      <c r="F7549" s="4">
        <v>3302</v>
      </c>
      <c r="G7549" s="14">
        <v>22.7</v>
      </c>
    </row>
    <row r="7550" spans="1:7" x14ac:dyDescent="0.25">
      <c r="A7550" s="3" t="s">
        <v>111</v>
      </c>
      <c r="B7550" s="3">
        <f t="shared" si="117"/>
        <v>2026</v>
      </c>
      <c r="C7550" s="3" t="str" cm="1">
        <f t="array" ref="C7550">_xlfn.IFS(LEFT(A7550,1)="1","1+2 kvartal",LEFT(A7550,1)="2","1+2 kvartal",LEFT(A7550,1)="3","3+4 kvartal",LEFT(A7550,1)="4","3+4 kvartal")</f>
        <v>1+2 kvartal</v>
      </c>
      <c r="D7550" s="3" t="s">
        <v>3</v>
      </c>
      <c r="E7550" s="3" t="s">
        <v>51</v>
      </c>
      <c r="F7550" s="4">
        <v>11901</v>
      </c>
      <c r="G7550" s="14">
        <v>19.2</v>
      </c>
    </row>
    <row r="7551" spans="1:7" x14ac:dyDescent="0.25">
      <c r="A7551" s="3" t="s">
        <v>111</v>
      </c>
      <c r="B7551" s="3">
        <f t="shared" si="117"/>
        <v>2026</v>
      </c>
      <c r="C7551" s="3" t="str" cm="1">
        <f t="array" ref="C7551">_xlfn.IFS(LEFT(A7551,1)="1","1+2 kvartal",LEFT(A7551,1)="2","1+2 kvartal",LEFT(A7551,1)="3","3+4 kvartal",LEFT(A7551,1)="4","3+4 kvartal")</f>
        <v>1+2 kvartal</v>
      </c>
      <c r="D7551" s="3" t="s">
        <v>3</v>
      </c>
      <c r="E7551" s="3" t="s">
        <v>52</v>
      </c>
      <c r="F7551" s="4">
        <v>61836</v>
      </c>
      <c r="G7551" s="14">
        <v>12.2</v>
      </c>
    </row>
    <row r="7552" spans="1:7" x14ac:dyDescent="0.25">
      <c r="A7552" s="3" t="s">
        <v>111</v>
      </c>
      <c r="B7552" s="3">
        <f t="shared" si="117"/>
        <v>2026</v>
      </c>
      <c r="C7552" s="3" t="str" cm="1">
        <f t="array" ref="C7552">_xlfn.IFS(LEFT(A7552,1)="1","1+2 kvartal",LEFT(A7552,1)="2","1+2 kvartal",LEFT(A7552,1)="3","3+4 kvartal",LEFT(A7552,1)="4","3+4 kvartal")</f>
        <v>1+2 kvartal</v>
      </c>
      <c r="D7552" s="3" t="s">
        <v>3</v>
      </c>
      <c r="E7552" s="3" t="s">
        <v>53</v>
      </c>
      <c r="F7552" s="4">
        <v>7429</v>
      </c>
      <c r="G7552" s="14">
        <v>18.100000000000001</v>
      </c>
    </row>
    <row r="7553" spans="1:7" x14ac:dyDescent="0.25">
      <c r="A7553" s="3" t="s">
        <v>111</v>
      </c>
      <c r="B7553" s="3">
        <f t="shared" si="117"/>
        <v>2026</v>
      </c>
      <c r="C7553" s="3" t="str" cm="1">
        <f t="array" ref="C7553">_xlfn.IFS(LEFT(A7553,1)="1","1+2 kvartal",LEFT(A7553,1)="2","1+2 kvartal",LEFT(A7553,1)="3","3+4 kvartal",LEFT(A7553,1)="4","3+4 kvartal")</f>
        <v>1+2 kvartal</v>
      </c>
      <c r="D7553" s="3" t="s">
        <v>3</v>
      </c>
      <c r="E7553" s="3" t="s">
        <v>54</v>
      </c>
      <c r="F7553" s="4">
        <v>2134</v>
      </c>
      <c r="G7553" s="14">
        <v>33.299999999999997</v>
      </c>
    </row>
    <row r="7554" spans="1:7" x14ac:dyDescent="0.25">
      <c r="A7554" s="3" t="s">
        <v>111</v>
      </c>
      <c r="B7554" s="3">
        <f t="shared" si="117"/>
        <v>2026</v>
      </c>
      <c r="C7554" s="3" t="str" cm="1">
        <f t="array" ref="C7554">_xlfn.IFS(LEFT(A7554,1)="1","1+2 kvartal",LEFT(A7554,1)="2","1+2 kvartal",LEFT(A7554,1)="3","3+4 kvartal",LEFT(A7554,1)="4","3+4 kvartal")</f>
        <v>1+2 kvartal</v>
      </c>
      <c r="D7554" s="3" t="s">
        <v>3</v>
      </c>
      <c r="E7554" s="3" t="s">
        <v>55</v>
      </c>
      <c r="F7554" s="4">
        <v>3002</v>
      </c>
      <c r="G7554" s="14">
        <v>16.600000000000001</v>
      </c>
    </row>
    <row r="7555" spans="1:7" x14ac:dyDescent="0.25">
      <c r="A7555" s="3" t="s">
        <v>111</v>
      </c>
      <c r="B7555" s="3">
        <f t="shared" si="117"/>
        <v>2026</v>
      </c>
      <c r="C7555" s="3" t="str" cm="1">
        <f t="array" ref="C7555">_xlfn.IFS(LEFT(A7555,1)="1","1+2 kvartal",LEFT(A7555,1)="2","1+2 kvartal",LEFT(A7555,1)="3","3+4 kvartal",LEFT(A7555,1)="4","3+4 kvartal")</f>
        <v>1+2 kvartal</v>
      </c>
      <c r="D7555" s="3" t="s">
        <v>3</v>
      </c>
      <c r="E7555" s="3" t="s">
        <v>56</v>
      </c>
      <c r="F7555" s="4">
        <v>2567</v>
      </c>
      <c r="G7555" s="14">
        <v>23.3</v>
      </c>
    </row>
    <row r="7556" spans="1:7" x14ac:dyDescent="0.25">
      <c r="A7556" s="3" t="s">
        <v>111</v>
      </c>
      <c r="B7556" s="3">
        <f t="shared" ref="B7556:B7619" si="118">VALUE(RIGHT(A7556,4))</f>
        <v>2026</v>
      </c>
      <c r="C7556" s="3" t="str" cm="1">
        <f t="array" ref="C7556">_xlfn.IFS(LEFT(A7556,1)="1","1+2 kvartal",LEFT(A7556,1)="2","1+2 kvartal",LEFT(A7556,1)="3","3+4 kvartal",LEFT(A7556,1)="4","3+4 kvartal")</f>
        <v>1+2 kvartal</v>
      </c>
      <c r="D7556" s="3" t="s">
        <v>3</v>
      </c>
      <c r="E7556" s="3" t="s">
        <v>57</v>
      </c>
      <c r="F7556" s="4">
        <v>7174</v>
      </c>
      <c r="G7556" s="14">
        <v>31.8</v>
      </c>
    </row>
    <row r="7557" spans="1:7" x14ac:dyDescent="0.25">
      <c r="A7557" s="3" t="s">
        <v>111</v>
      </c>
      <c r="B7557" s="3">
        <f t="shared" si="118"/>
        <v>2026</v>
      </c>
      <c r="C7557" s="3" t="str" cm="1">
        <f t="array" ref="C7557">_xlfn.IFS(LEFT(A7557,1)="1","1+2 kvartal",LEFT(A7557,1)="2","1+2 kvartal",LEFT(A7557,1)="3","3+4 kvartal",LEFT(A7557,1)="4","3+4 kvartal")</f>
        <v>1+2 kvartal</v>
      </c>
      <c r="D7557" s="3" t="s">
        <v>3</v>
      </c>
      <c r="E7557" s="3" t="s">
        <v>58</v>
      </c>
      <c r="F7557" s="4">
        <v>4205</v>
      </c>
      <c r="G7557" s="14">
        <v>11.1</v>
      </c>
    </row>
    <row r="7558" spans="1:7" x14ac:dyDescent="0.25">
      <c r="A7558" s="3" t="s">
        <v>111</v>
      </c>
      <c r="B7558" s="3">
        <f t="shared" si="118"/>
        <v>2026</v>
      </c>
      <c r="C7558" s="3" t="str" cm="1">
        <f t="array" ref="C7558">_xlfn.IFS(LEFT(A7558,1)="1","1+2 kvartal",LEFT(A7558,1)="2","1+2 kvartal",LEFT(A7558,1)="3","3+4 kvartal",LEFT(A7558,1)="4","3+4 kvartal")</f>
        <v>1+2 kvartal</v>
      </c>
      <c r="D7558" s="3" t="s">
        <v>3</v>
      </c>
      <c r="E7558" s="3" t="s">
        <v>59</v>
      </c>
      <c r="F7558" s="4">
        <v>197</v>
      </c>
      <c r="G7558" s="14">
        <v>23.3</v>
      </c>
    </row>
    <row r="7559" spans="1:7" x14ac:dyDescent="0.25">
      <c r="A7559" s="3" t="s">
        <v>111</v>
      </c>
      <c r="B7559" s="3">
        <f t="shared" si="118"/>
        <v>2026</v>
      </c>
      <c r="C7559" s="3" t="str" cm="1">
        <f t="array" ref="C7559">_xlfn.IFS(LEFT(A7559,1)="1","1+2 kvartal",LEFT(A7559,1)="2","1+2 kvartal",LEFT(A7559,1)="3","3+4 kvartal",LEFT(A7559,1)="4","3+4 kvartal")</f>
        <v>1+2 kvartal</v>
      </c>
      <c r="D7559" s="3" t="s">
        <v>3</v>
      </c>
      <c r="E7559" s="3" t="s">
        <v>60</v>
      </c>
      <c r="F7559" s="4">
        <v>5910</v>
      </c>
      <c r="G7559" s="14">
        <v>23.4</v>
      </c>
    </row>
    <row r="7560" spans="1:7" x14ac:dyDescent="0.25">
      <c r="A7560" s="3" t="s">
        <v>111</v>
      </c>
      <c r="B7560" s="3">
        <f t="shared" si="118"/>
        <v>2026</v>
      </c>
      <c r="C7560" s="3" t="str" cm="1">
        <f t="array" ref="C7560">_xlfn.IFS(LEFT(A7560,1)="1","1+2 kvartal",LEFT(A7560,1)="2","1+2 kvartal",LEFT(A7560,1)="3","3+4 kvartal",LEFT(A7560,1)="4","3+4 kvartal")</f>
        <v>1+2 kvartal</v>
      </c>
      <c r="D7560" s="3" t="s">
        <v>3</v>
      </c>
      <c r="E7560" s="3" t="s">
        <v>61</v>
      </c>
      <c r="F7560" s="4">
        <v>4892</v>
      </c>
      <c r="G7560" s="14">
        <v>19.8</v>
      </c>
    </row>
    <row r="7561" spans="1:7" x14ac:dyDescent="0.25">
      <c r="A7561" s="3" t="s">
        <v>111</v>
      </c>
      <c r="B7561" s="3">
        <f t="shared" si="118"/>
        <v>2026</v>
      </c>
      <c r="C7561" s="3" t="str" cm="1">
        <f t="array" ref="C7561">_xlfn.IFS(LEFT(A7561,1)="1","1+2 kvartal",LEFT(A7561,1)="2","1+2 kvartal",LEFT(A7561,1)="3","3+4 kvartal",LEFT(A7561,1)="4","3+4 kvartal")</f>
        <v>1+2 kvartal</v>
      </c>
      <c r="D7561" s="3" t="s">
        <v>3</v>
      </c>
      <c r="E7561" s="3" t="s">
        <v>62</v>
      </c>
      <c r="F7561" s="4">
        <v>3030</v>
      </c>
      <c r="G7561" s="14">
        <v>26.6</v>
      </c>
    </row>
    <row r="7562" spans="1:7" x14ac:dyDescent="0.25">
      <c r="A7562" s="3" t="s">
        <v>111</v>
      </c>
      <c r="B7562" s="3">
        <f t="shared" si="118"/>
        <v>2026</v>
      </c>
      <c r="C7562" s="3" t="str" cm="1">
        <f t="array" ref="C7562">_xlfn.IFS(LEFT(A7562,1)="1","1+2 kvartal",LEFT(A7562,1)="2","1+2 kvartal",LEFT(A7562,1)="3","3+4 kvartal",LEFT(A7562,1)="4","3+4 kvartal")</f>
        <v>1+2 kvartal</v>
      </c>
      <c r="D7562" s="3" t="s">
        <v>3</v>
      </c>
      <c r="E7562" s="3" t="s">
        <v>63</v>
      </c>
      <c r="F7562" s="4">
        <v>5651</v>
      </c>
      <c r="G7562" s="14">
        <v>25.6</v>
      </c>
    </row>
    <row r="7563" spans="1:7" x14ac:dyDescent="0.25">
      <c r="A7563" s="3" t="s">
        <v>111</v>
      </c>
      <c r="B7563" s="3">
        <f t="shared" si="118"/>
        <v>2026</v>
      </c>
      <c r="C7563" s="3" t="str" cm="1">
        <f t="array" ref="C7563">_xlfn.IFS(LEFT(A7563,1)="1","1+2 kvartal",LEFT(A7563,1)="2","1+2 kvartal",LEFT(A7563,1)="3","3+4 kvartal",LEFT(A7563,1)="4","3+4 kvartal")</f>
        <v>1+2 kvartal</v>
      </c>
      <c r="D7563" s="3" t="s">
        <v>3</v>
      </c>
      <c r="E7563" s="3" t="s">
        <v>64</v>
      </c>
      <c r="F7563" s="4">
        <v>4142</v>
      </c>
      <c r="G7563" s="14">
        <v>23.1</v>
      </c>
    </row>
    <row r="7564" spans="1:7" x14ac:dyDescent="0.25">
      <c r="A7564" s="3" t="s">
        <v>111</v>
      </c>
      <c r="B7564" s="3">
        <f t="shared" si="118"/>
        <v>2026</v>
      </c>
      <c r="C7564" s="3" t="str" cm="1">
        <f t="array" ref="C7564">_xlfn.IFS(LEFT(A7564,1)="1","1+2 kvartal",LEFT(A7564,1)="2","1+2 kvartal",LEFT(A7564,1)="3","3+4 kvartal",LEFT(A7564,1)="4","3+4 kvartal")</f>
        <v>1+2 kvartal</v>
      </c>
      <c r="D7564" s="3" t="s">
        <v>3</v>
      </c>
      <c r="E7564" s="3" t="s">
        <v>65</v>
      </c>
      <c r="F7564" s="4">
        <v>4895</v>
      </c>
      <c r="G7564" s="14">
        <v>24.8</v>
      </c>
    </row>
    <row r="7565" spans="1:7" x14ac:dyDescent="0.25">
      <c r="A7565" s="3" t="s">
        <v>111</v>
      </c>
      <c r="B7565" s="3">
        <f t="shared" si="118"/>
        <v>2026</v>
      </c>
      <c r="C7565" s="3" t="str" cm="1">
        <f t="array" ref="C7565">_xlfn.IFS(LEFT(A7565,1)="1","1+2 kvartal",LEFT(A7565,1)="2","1+2 kvartal",LEFT(A7565,1)="3","3+4 kvartal",LEFT(A7565,1)="4","3+4 kvartal")</f>
        <v>1+2 kvartal</v>
      </c>
      <c r="D7565" s="3" t="s">
        <v>3</v>
      </c>
      <c r="E7565" s="3" t="s">
        <v>66</v>
      </c>
      <c r="F7565" s="4">
        <v>11104</v>
      </c>
      <c r="G7565" s="14">
        <v>20.7</v>
      </c>
    </row>
    <row r="7566" spans="1:7" x14ac:dyDescent="0.25">
      <c r="A7566" s="3" t="s">
        <v>111</v>
      </c>
      <c r="B7566" s="3">
        <f t="shared" si="118"/>
        <v>2026</v>
      </c>
      <c r="C7566" s="3" t="str" cm="1">
        <f t="array" ref="C7566">_xlfn.IFS(LEFT(A7566,1)="1","1+2 kvartal",LEFT(A7566,1)="2","1+2 kvartal",LEFT(A7566,1)="3","3+4 kvartal",LEFT(A7566,1)="4","3+4 kvartal")</f>
        <v>1+2 kvartal</v>
      </c>
      <c r="D7566" s="3" t="s">
        <v>3</v>
      </c>
      <c r="E7566" s="3" t="s">
        <v>67</v>
      </c>
      <c r="F7566" s="4">
        <v>2899</v>
      </c>
      <c r="G7566" s="14">
        <v>20.100000000000001</v>
      </c>
    </row>
    <row r="7567" spans="1:7" x14ac:dyDescent="0.25">
      <c r="A7567" s="3" t="s">
        <v>111</v>
      </c>
      <c r="B7567" s="3">
        <f t="shared" si="118"/>
        <v>2026</v>
      </c>
      <c r="C7567" s="3" t="str" cm="1">
        <f t="array" ref="C7567">_xlfn.IFS(LEFT(A7567,1)="1","1+2 kvartal",LEFT(A7567,1)="2","1+2 kvartal",LEFT(A7567,1)="3","3+4 kvartal",LEFT(A7567,1)="4","3+4 kvartal")</f>
        <v>1+2 kvartal</v>
      </c>
      <c r="D7567" s="3" t="s">
        <v>3</v>
      </c>
      <c r="E7567" s="3" t="s">
        <v>68</v>
      </c>
      <c r="F7567" s="4">
        <v>28973</v>
      </c>
      <c r="G7567" s="4">
        <v>20</v>
      </c>
    </row>
    <row r="7568" spans="1:7" x14ac:dyDescent="0.25">
      <c r="A7568" s="3" t="s">
        <v>111</v>
      </c>
      <c r="B7568" s="3">
        <f t="shared" si="118"/>
        <v>2026</v>
      </c>
      <c r="C7568" s="3" t="str" cm="1">
        <f t="array" ref="C7568">_xlfn.IFS(LEFT(A7568,1)="1","1+2 kvartal",LEFT(A7568,1)="2","1+2 kvartal",LEFT(A7568,1)="3","3+4 kvartal",LEFT(A7568,1)="4","3+4 kvartal")</f>
        <v>1+2 kvartal</v>
      </c>
      <c r="D7568" s="3" t="s">
        <v>3</v>
      </c>
      <c r="E7568" s="3" t="s">
        <v>69</v>
      </c>
      <c r="F7568" s="4">
        <v>5126</v>
      </c>
      <c r="G7568" s="14">
        <v>28.3</v>
      </c>
    </row>
    <row r="7569" spans="1:7" x14ac:dyDescent="0.25">
      <c r="A7569" s="3" t="s">
        <v>111</v>
      </c>
      <c r="B7569" s="3">
        <f t="shared" si="118"/>
        <v>2026</v>
      </c>
      <c r="C7569" s="3" t="str" cm="1">
        <f t="array" ref="C7569">_xlfn.IFS(LEFT(A7569,1)="1","1+2 kvartal",LEFT(A7569,1)="2","1+2 kvartal",LEFT(A7569,1)="3","3+4 kvartal",LEFT(A7569,1)="4","3+4 kvartal")</f>
        <v>1+2 kvartal</v>
      </c>
      <c r="D7569" s="3" t="s">
        <v>3</v>
      </c>
      <c r="E7569" s="3" t="s">
        <v>70</v>
      </c>
      <c r="F7569" s="4">
        <v>15698</v>
      </c>
      <c r="G7569" s="14">
        <v>24.5</v>
      </c>
    </row>
    <row r="7570" spans="1:7" x14ac:dyDescent="0.25">
      <c r="A7570" s="3" t="s">
        <v>111</v>
      </c>
      <c r="B7570" s="3">
        <f t="shared" si="118"/>
        <v>2026</v>
      </c>
      <c r="C7570" s="3" t="str" cm="1">
        <f t="array" ref="C7570">_xlfn.IFS(LEFT(A7570,1)="1","1+2 kvartal",LEFT(A7570,1)="2","1+2 kvartal",LEFT(A7570,1)="3","3+4 kvartal",LEFT(A7570,1)="4","3+4 kvartal")</f>
        <v>1+2 kvartal</v>
      </c>
      <c r="D7570" s="3" t="s">
        <v>3</v>
      </c>
      <c r="E7570" s="3" t="s">
        <v>71</v>
      </c>
      <c r="F7570" s="4">
        <v>3159</v>
      </c>
      <c r="G7570" s="14">
        <v>16.600000000000001</v>
      </c>
    </row>
    <row r="7571" spans="1:7" x14ac:dyDescent="0.25">
      <c r="A7571" s="3" t="s">
        <v>111</v>
      </c>
      <c r="B7571" s="3">
        <f t="shared" si="118"/>
        <v>2026</v>
      </c>
      <c r="C7571" s="3" t="str" cm="1">
        <f t="array" ref="C7571">_xlfn.IFS(LEFT(A7571,1)="1","1+2 kvartal",LEFT(A7571,1)="2","1+2 kvartal",LEFT(A7571,1)="3","3+4 kvartal",LEFT(A7571,1)="4","3+4 kvartal")</f>
        <v>1+2 kvartal</v>
      </c>
      <c r="D7571" s="3" t="s">
        <v>3</v>
      </c>
      <c r="E7571" s="3" t="s">
        <v>72</v>
      </c>
      <c r="F7571" s="4">
        <v>7093</v>
      </c>
      <c r="G7571" s="4">
        <v>21</v>
      </c>
    </row>
    <row r="7572" spans="1:7" x14ac:dyDescent="0.25">
      <c r="A7572" s="3" t="s">
        <v>111</v>
      </c>
      <c r="B7572" s="3">
        <f t="shared" si="118"/>
        <v>2026</v>
      </c>
      <c r="C7572" s="3" t="str" cm="1">
        <f t="array" ref="C7572">_xlfn.IFS(LEFT(A7572,1)="1","1+2 kvartal",LEFT(A7572,1)="2","1+2 kvartal",LEFT(A7572,1)="3","3+4 kvartal",LEFT(A7572,1)="4","3+4 kvartal")</f>
        <v>1+2 kvartal</v>
      </c>
      <c r="D7572" s="3" t="s">
        <v>3</v>
      </c>
      <c r="E7572" s="3" t="s">
        <v>73</v>
      </c>
      <c r="F7572" s="4">
        <v>4438</v>
      </c>
      <c r="G7572" s="14">
        <v>18.7</v>
      </c>
    </row>
    <row r="7573" spans="1:7" x14ac:dyDescent="0.25">
      <c r="A7573" s="3" t="s">
        <v>111</v>
      </c>
      <c r="B7573" s="3">
        <f t="shared" si="118"/>
        <v>2026</v>
      </c>
      <c r="C7573" s="3" t="str" cm="1">
        <f t="array" ref="C7573">_xlfn.IFS(LEFT(A7573,1)="1","1+2 kvartal",LEFT(A7573,1)="2","1+2 kvartal",LEFT(A7573,1)="3","3+4 kvartal",LEFT(A7573,1)="4","3+4 kvartal")</f>
        <v>1+2 kvartal</v>
      </c>
      <c r="D7573" s="3" t="s">
        <v>3</v>
      </c>
      <c r="E7573" s="3" t="s">
        <v>74</v>
      </c>
      <c r="F7573" s="4">
        <v>9099</v>
      </c>
      <c r="G7573" s="14">
        <v>15.3</v>
      </c>
    </row>
    <row r="7574" spans="1:7" x14ac:dyDescent="0.25">
      <c r="A7574" s="3" t="s">
        <v>111</v>
      </c>
      <c r="B7574" s="3">
        <f t="shared" si="118"/>
        <v>2026</v>
      </c>
      <c r="C7574" s="3" t="str" cm="1">
        <f t="array" ref="C7574">_xlfn.IFS(LEFT(A7574,1)="1","1+2 kvartal",LEFT(A7574,1)="2","1+2 kvartal",LEFT(A7574,1)="3","3+4 kvartal",LEFT(A7574,1)="4","3+4 kvartal")</f>
        <v>1+2 kvartal</v>
      </c>
      <c r="D7574" s="3" t="s">
        <v>3</v>
      </c>
      <c r="E7574" s="3" t="s">
        <v>75</v>
      </c>
      <c r="F7574" s="4">
        <v>3705</v>
      </c>
      <c r="G7574" s="14">
        <v>10.8</v>
      </c>
    </row>
    <row r="7575" spans="1:7" x14ac:dyDescent="0.25">
      <c r="A7575" s="3" t="s">
        <v>111</v>
      </c>
      <c r="B7575" s="3">
        <f t="shared" si="118"/>
        <v>2026</v>
      </c>
      <c r="C7575" s="3" t="str" cm="1">
        <f t="array" ref="C7575">_xlfn.IFS(LEFT(A7575,1)="1","1+2 kvartal",LEFT(A7575,1)="2","1+2 kvartal",LEFT(A7575,1)="3","3+4 kvartal",LEFT(A7575,1)="4","3+4 kvartal")</f>
        <v>1+2 kvartal</v>
      </c>
      <c r="D7575" s="3" t="s">
        <v>3</v>
      </c>
      <c r="E7575" s="3" t="s">
        <v>76</v>
      </c>
      <c r="F7575" s="4">
        <v>4676</v>
      </c>
      <c r="G7575" s="14">
        <v>15.8</v>
      </c>
    </row>
    <row r="7576" spans="1:7" x14ac:dyDescent="0.25">
      <c r="A7576" s="3" t="s">
        <v>111</v>
      </c>
      <c r="B7576" s="3">
        <f t="shared" si="118"/>
        <v>2026</v>
      </c>
      <c r="C7576" s="3" t="str" cm="1">
        <f t="array" ref="C7576">_xlfn.IFS(LEFT(A7576,1)="1","1+2 kvartal",LEFT(A7576,1)="2","1+2 kvartal",LEFT(A7576,1)="3","3+4 kvartal",LEFT(A7576,1)="4","3+4 kvartal")</f>
        <v>1+2 kvartal</v>
      </c>
      <c r="D7576" s="3" t="s">
        <v>3</v>
      </c>
      <c r="E7576" s="3" t="s">
        <v>77</v>
      </c>
      <c r="F7576" s="4">
        <v>478</v>
      </c>
      <c r="G7576" s="14">
        <v>24.6</v>
      </c>
    </row>
    <row r="7577" spans="1:7" x14ac:dyDescent="0.25">
      <c r="A7577" s="3" t="s">
        <v>111</v>
      </c>
      <c r="B7577" s="3">
        <f t="shared" si="118"/>
        <v>2026</v>
      </c>
      <c r="C7577" s="3" t="str" cm="1">
        <f t="array" ref="C7577">_xlfn.IFS(LEFT(A7577,1)="1","1+2 kvartal",LEFT(A7577,1)="2","1+2 kvartal",LEFT(A7577,1)="3","3+4 kvartal",LEFT(A7577,1)="4","3+4 kvartal")</f>
        <v>1+2 kvartal</v>
      </c>
      <c r="D7577" s="3" t="s">
        <v>3</v>
      </c>
      <c r="E7577" s="3" t="s">
        <v>78</v>
      </c>
      <c r="F7577" s="4">
        <v>12146</v>
      </c>
      <c r="G7577" s="4">
        <v>19</v>
      </c>
    </row>
    <row r="7578" spans="1:7" x14ac:dyDescent="0.25">
      <c r="A7578" s="3" t="s">
        <v>111</v>
      </c>
      <c r="B7578" s="3">
        <f t="shared" si="118"/>
        <v>2026</v>
      </c>
      <c r="C7578" s="3" t="str" cm="1">
        <f t="array" ref="C7578">_xlfn.IFS(LEFT(A7578,1)="1","1+2 kvartal",LEFT(A7578,1)="2","1+2 kvartal",LEFT(A7578,1)="3","3+4 kvartal",LEFT(A7578,1)="4","3+4 kvartal")</f>
        <v>1+2 kvartal</v>
      </c>
      <c r="D7578" s="3" t="s">
        <v>3</v>
      </c>
      <c r="E7578" s="3" t="s">
        <v>79</v>
      </c>
      <c r="F7578" s="4">
        <v>6540</v>
      </c>
      <c r="G7578" s="14">
        <v>16.3</v>
      </c>
    </row>
    <row r="7579" spans="1:7" x14ac:dyDescent="0.25">
      <c r="A7579" s="3" t="s">
        <v>111</v>
      </c>
      <c r="B7579" s="3">
        <f t="shared" si="118"/>
        <v>2026</v>
      </c>
      <c r="C7579" s="3" t="str" cm="1">
        <f t="array" ref="C7579">_xlfn.IFS(LEFT(A7579,1)="1","1+2 kvartal",LEFT(A7579,1)="2","1+2 kvartal",LEFT(A7579,1)="3","3+4 kvartal",LEFT(A7579,1)="4","3+4 kvartal")</f>
        <v>1+2 kvartal</v>
      </c>
      <c r="D7579" s="3" t="s">
        <v>3</v>
      </c>
      <c r="E7579" s="3" t="s">
        <v>80</v>
      </c>
      <c r="F7579" s="4">
        <v>6285</v>
      </c>
      <c r="G7579" s="14">
        <v>23.5</v>
      </c>
    </row>
    <row r="7580" spans="1:7" x14ac:dyDescent="0.25">
      <c r="A7580" s="3" t="s">
        <v>111</v>
      </c>
      <c r="B7580" s="3">
        <f t="shared" si="118"/>
        <v>2026</v>
      </c>
      <c r="C7580" s="3" t="str" cm="1">
        <f t="array" ref="C7580">_xlfn.IFS(LEFT(A7580,1)="1","1+2 kvartal",LEFT(A7580,1)="2","1+2 kvartal",LEFT(A7580,1)="3","3+4 kvartal",LEFT(A7580,1)="4","3+4 kvartal")</f>
        <v>1+2 kvartal</v>
      </c>
      <c r="D7580" s="3" t="s">
        <v>3</v>
      </c>
      <c r="E7580" s="3" t="s">
        <v>81</v>
      </c>
      <c r="F7580" s="4">
        <v>11896</v>
      </c>
      <c r="G7580" s="14">
        <v>23.1</v>
      </c>
    </row>
    <row r="7581" spans="1:7" x14ac:dyDescent="0.25">
      <c r="A7581" s="3" t="s">
        <v>111</v>
      </c>
      <c r="B7581" s="3">
        <f t="shared" si="118"/>
        <v>2026</v>
      </c>
      <c r="C7581" s="3" t="str" cm="1">
        <f t="array" ref="C7581">_xlfn.IFS(LEFT(A7581,1)="1","1+2 kvartal",LEFT(A7581,1)="2","1+2 kvartal",LEFT(A7581,1)="3","3+4 kvartal",LEFT(A7581,1)="4","3+4 kvartal")</f>
        <v>1+2 kvartal</v>
      </c>
      <c r="D7581" s="3" t="s">
        <v>3</v>
      </c>
      <c r="E7581" s="3" t="s">
        <v>82</v>
      </c>
      <c r="F7581" s="4">
        <v>2021</v>
      </c>
      <c r="G7581" s="14">
        <v>13.1</v>
      </c>
    </row>
    <row r="7582" spans="1:7" x14ac:dyDescent="0.25">
      <c r="A7582" s="3" t="s">
        <v>111</v>
      </c>
      <c r="B7582" s="3">
        <f t="shared" si="118"/>
        <v>2026</v>
      </c>
      <c r="C7582" s="3" t="str" cm="1">
        <f t="array" ref="C7582">_xlfn.IFS(LEFT(A7582,1)="1","1+2 kvartal",LEFT(A7582,1)="2","1+2 kvartal",LEFT(A7582,1)="3","3+4 kvartal",LEFT(A7582,1)="4","3+4 kvartal")</f>
        <v>1+2 kvartal</v>
      </c>
      <c r="D7582" s="3" t="s">
        <v>3</v>
      </c>
      <c r="E7582" s="3" t="s">
        <v>83</v>
      </c>
      <c r="F7582" s="4">
        <v>4103</v>
      </c>
      <c r="G7582" s="14">
        <v>21.4</v>
      </c>
    </row>
    <row r="7583" spans="1:7" x14ac:dyDescent="0.25">
      <c r="A7583" s="3" t="s">
        <v>111</v>
      </c>
      <c r="B7583" s="3">
        <f t="shared" si="118"/>
        <v>2026</v>
      </c>
      <c r="C7583" s="3" t="str" cm="1">
        <f t="array" ref="C7583">_xlfn.IFS(LEFT(A7583,1)="1","1+2 kvartal",LEFT(A7583,1)="2","1+2 kvartal",LEFT(A7583,1)="3","3+4 kvartal",LEFT(A7583,1)="4","3+4 kvartal")</f>
        <v>1+2 kvartal</v>
      </c>
      <c r="D7583" s="3" t="s">
        <v>3</v>
      </c>
      <c r="E7583" s="3" t="s">
        <v>84</v>
      </c>
      <c r="F7583" s="4">
        <v>2935</v>
      </c>
      <c r="G7583" s="14">
        <v>20.5</v>
      </c>
    </row>
    <row r="7584" spans="1:7" x14ac:dyDescent="0.25">
      <c r="A7584" s="3" t="s">
        <v>111</v>
      </c>
      <c r="B7584" s="3">
        <f t="shared" si="118"/>
        <v>2026</v>
      </c>
      <c r="C7584" s="3" t="str" cm="1">
        <f t="array" ref="C7584">_xlfn.IFS(LEFT(A7584,1)="1","1+2 kvartal",LEFT(A7584,1)="2","1+2 kvartal",LEFT(A7584,1)="3","3+4 kvartal",LEFT(A7584,1)="4","3+4 kvartal")</f>
        <v>1+2 kvartal</v>
      </c>
      <c r="D7584" s="3" t="s">
        <v>3</v>
      </c>
      <c r="E7584" s="3" t="s">
        <v>85</v>
      </c>
      <c r="F7584" s="4">
        <v>2777</v>
      </c>
      <c r="G7584" s="14">
        <v>23.4</v>
      </c>
    </row>
    <row r="7585" spans="1:7" x14ac:dyDescent="0.25">
      <c r="A7585" s="3" t="s">
        <v>111</v>
      </c>
      <c r="B7585" s="3">
        <f t="shared" si="118"/>
        <v>2026</v>
      </c>
      <c r="C7585" s="3" t="str" cm="1">
        <f t="array" ref="C7585">_xlfn.IFS(LEFT(A7585,1)="1","1+2 kvartal",LEFT(A7585,1)="2","1+2 kvartal",LEFT(A7585,1)="3","3+4 kvartal",LEFT(A7585,1)="4","3+4 kvartal")</f>
        <v>1+2 kvartal</v>
      </c>
      <c r="D7585" s="3" t="s">
        <v>3</v>
      </c>
      <c r="E7585" s="3" t="s">
        <v>86</v>
      </c>
      <c r="F7585" s="4">
        <v>8350</v>
      </c>
      <c r="G7585" s="14">
        <v>23.3</v>
      </c>
    </row>
    <row r="7586" spans="1:7" x14ac:dyDescent="0.25">
      <c r="A7586" s="3" t="s">
        <v>111</v>
      </c>
      <c r="B7586" s="3">
        <f t="shared" si="118"/>
        <v>2026</v>
      </c>
      <c r="C7586" s="3" t="str" cm="1">
        <f t="array" ref="C7586">_xlfn.IFS(LEFT(A7586,1)="1","1+2 kvartal",LEFT(A7586,1)="2","1+2 kvartal",LEFT(A7586,1)="3","3+4 kvartal",LEFT(A7586,1)="4","3+4 kvartal")</f>
        <v>1+2 kvartal</v>
      </c>
      <c r="D7586" s="3" t="s">
        <v>3</v>
      </c>
      <c r="E7586" s="3" t="s">
        <v>87</v>
      </c>
      <c r="F7586" s="4">
        <v>5564</v>
      </c>
      <c r="G7586" s="14">
        <v>21.4</v>
      </c>
    </row>
    <row r="7587" spans="1:7" x14ac:dyDescent="0.25">
      <c r="A7587" s="3" t="s">
        <v>111</v>
      </c>
      <c r="B7587" s="3">
        <f t="shared" si="118"/>
        <v>2026</v>
      </c>
      <c r="C7587" s="3" t="str" cm="1">
        <f t="array" ref="C7587">_xlfn.IFS(LEFT(A7587,1)="1","1+2 kvartal",LEFT(A7587,1)="2","1+2 kvartal",LEFT(A7587,1)="3","3+4 kvartal",LEFT(A7587,1)="4","3+4 kvartal")</f>
        <v>1+2 kvartal</v>
      </c>
      <c r="D7587" s="3" t="s">
        <v>3</v>
      </c>
      <c r="E7587" s="3" t="s">
        <v>88</v>
      </c>
      <c r="F7587" s="4">
        <v>10134</v>
      </c>
      <c r="G7587" s="14">
        <v>22.3</v>
      </c>
    </row>
    <row r="7588" spans="1:7" x14ac:dyDescent="0.25">
      <c r="A7588" s="3" t="s">
        <v>111</v>
      </c>
      <c r="B7588" s="3">
        <f t="shared" si="118"/>
        <v>2026</v>
      </c>
      <c r="C7588" s="3" t="str" cm="1">
        <f t="array" ref="C7588">_xlfn.IFS(LEFT(A7588,1)="1","1+2 kvartal",LEFT(A7588,1)="2","1+2 kvartal",LEFT(A7588,1)="3","3+4 kvartal",LEFT(A7588,1)="4","3+4 kvartal")</f>
        <v>1+2 kvartal</v>
      </c>
      <c r="D7588" s="3" t="s">
        <v>3</v>
      </c>
      <c r="E7588" s="3" t="s">
        <v>89</v>
      </c>
      <c r="F7588" s="4">
        <v>5763</v>
      </c>
      <c r="G7588" s="14">
        <v>22.7</v>
      </c>
    </row>
    <row r="7589" spans="1:7" x14ac:dyDescent="0.25">
      <c r="A7589" s="3" t="s">
        <v>111</v>
      </c>
      <c r="B7589" s="3">
        <f t="shared" si="118"/>
        <v>2026</v>
      </c>
      <c r="C7589" s="3" t="str" cm="1">
        <f t="array" ref="C7589">_xlfn.IFS(LEFT(A7589,1)="1","1+2 kvartal",LEFT(A7589,1)="2","1+2 kvartal",LEFT(A7589,1)="3","3+4 kvartal",LEFT(A7589,1)="4","3+4 kvartal")</f>
        <v>1+2 kvartal</v>
      </c>
      <c r="D7589" s="3" t="s">
        <v>3</v>
      </c>
      <c r="E7589" s="3" t="s">
        <v>90</v>
      </c>
      <c r="F7589" s="4">
        <v>5019</v>
      </c>
      <c r="G7589" s="14">
        <v>23.4</v>
      </c>
    </row>
    <row r="7590" spans="1:7" x14ac:dyDescent="0.25">
      <c r="A7590" s="3" t="s">
        <v>111</v>
      </c>
      <c r="B7590" s="3">
        <f t="shared" si="118"/>
        <v>2026</v>
      </c>
      <c r="C7590" s="3" t="str" cm="1">
        <f t="array" ref="C7590">_xlfn.IFS(LEFT(A7590,1)="1","1+2 kvartal",LEFT(A7590,1)="2","1+2 kvartal",LEFT(A7590,1)="3","3+4 kvartal",LEFT(A7590,1)="4","3+4 kvartal")</f>
        <v>1+2 kvartal</v>
      </c>
      <c r="D7590" s="3" t="s">
        <v>3</v>
      </c>
      <c r="E7590" s="3" t="s">
        <v>91</v>
      </c>
      <c r="F7590" s="4">
        <v>4674</v>
      </c>
      <c r="G7590" s="14">
        <v>16.600000000000001</v>
      </c>
    </row>
    <row r="7591" spans="1:7" x14ac:dyDescent="0.25">
      <c r="A7591" s="3" t="s">
        <v>111</v>
      </c>
      <c r="B7591" s="3">
        <f t="shared" si="118"/>
        <v>2026</v>
      </c>
      <c r="C7591" s="3" t="str" cm="1">
        <f t="array" ref="C7591">_xlfn.IFS(LEFT(A7591,1)="1","1+2 kvartal",LEFT(A7591,1)="2","1+2 kvartal",LEFT(A7591,1)="3","3+4 kvartal",LEFT(A7591,1)="4","3+4 kvartal")</f>
        <v>1+2 kvartal</v>
      </c>
      <c r="D7591" s="3" t="s">
        <v>3</v>
      </c>
      <c r="E7591" s="3" t="s">
        <v>92</v>
      </c>
      <c r="F7591" s="4">
        <v>1367</v>
      </c>
      <c r="G7591" s="14">
        <v>11.5</v>
      </c>
    </row>
    <row r="7592" spans="1:7" x14ac:dyDescent="0.25">
      <c r="A7592" s="3" t="s">
        <v>111</v>
      </c>
      <c r="B7592" s="3">
        <f t="shared" si="118"/>
        <v>2026</v>
      </c>
      <c r="C7592" s="3" t="str" cm="1">
        <f t="array" ref="C7592">_xlfn.IFS(LEFT(A7592,1)="1","1+2 kvartal",LEFT(A7592,1)="2","1+2 kvartal",LEFT(A7592,1)="3","3+4 kvartal",LEFT(A7592,1)="4","3+4 kvartal")</f>
        <v>1+2 kvartal</v>
      </c>
      <c r="D7592" s="3" t="s">
        <v>3</v>
      </c>
      <c r="E7592" s="3" t="s">
        <v>93</v>
      </c>
      <c r="F7592" s="4">
        <v>6435</v>
      </c>
      <c r="G7592" s="14">
        <v>21.5</v>
      </c>
    </row>
    <row r="7593" spans="1:7" x14ac:dyDescent="0.25">
      <c r="A7593" s="3" t="s">
        <v>111</v>
      </c>
      <c r="B7593" s="3">
        <f t="shared" si="118"/>
        <v>2026</v>
      </c>
      <c r="C7593" s="3" t="str" cm="1">
        <f t="array" ref="C7593">_xlfn.IFS(LEFT(A7593,1)="1","1+2 kvartal",LEFT(A7593,1)="2","1+2 kvartal",LEFT(A7593,1)="3","3+4 kvartal",LEFT(A7593,1)="4","3+4 kvartal")</f>
        <v>1+2 kvartal</v>
      </c>
      <c r="D7593" s="3" t="s">
        <v>3</v>
      </c>
      <c r="E7593" s="3" t="s">
        <v>94</v>
      </c>
      <c r="F7593" s="4">
        <v>5493</v>
      </c>
      <c r="G7593" s="14">
        <v>20.6</v>
      </c>
    </row>
    <row r="7594" spans="1:7" x14ac:dyDescent="0.25">
      <c r="A7594" s="3" t="s">
        <v>111</v>
      </c>
      <c r="B7594" s="3">
        <f t="shared" si="118"/>
        <v>2026</v>
      </c>
      <c r="C7594" s="3" t="str" cm="1">
        <f t="array" ref="C7594">_xlfn.IFS(LEFT(A7594,1)="1","1+2 kvartal",LEFT(A7594,1)="2","1+2 kvartal",LEFT(A7594,1)="3","3+4 kvartal",LEFT(A7594,1)="4","3+4 kvartal")</f>
        <v>1+2 kvartal</v>
      </c>
      <c r="D7594" s="3" t="s">
        <v>3</v>
      </c>
      <c r="E7594" s="3" t="s">
        <v>95</v>
      </c>
      <c r="F7594" s="4">
        <v>14547</v>
      </c>
      <c r="G7594" s="14">
        <v>18.5</v>
      </c>
    </row>
    <row r="7595" spans="1:7" x14ac:dyDescent="0.25">
      <c r="A7595" s="3" t="s">
        <v>111</v>
      </c>
      <c r="B7595" s="3">
        <f t="shared" si="118"/>
        <v>2026</v>
      </c>
      <c r="C7595" s="3" t="str" cm="1">
        <f t="array" ref="C7595">_xlfn.IFS(LEFT(A7595,1)="1","1+2 kvartal",LEFT(A7595,1)="2","1+2 kvartal",LEFT(A7595,1)="3","3+4 kvartal",LEFT(A7595,1)="4","3+4 kvartal")</f>
        <v>1+2 kvartal</v>
      </c>
      <c r="D7595" s="3" t="s">
        <v>3</v>
      </c>
      <c r="E7595" s="3" t="s">
        <v>96</v>
      </c>
      <c r="F7595" s="4">
        <v>5115</v>
      </c>
      <c r="G7595" s="14">
        <v>23.8</v>
      </c>
    </row>
    <row r="7596" spans="1:7" x14ac:dyDescent="0.25">
      <c r="A7596" s="3" t="s">
        <v>111</v>
      </c>
      <c r="B7596" s="3">
        <f t="shared" si="118"/>
        <v>2026</v>
      </c>
      <c r="C7596" s="3" t="str" cm="1">
        <f t="array" ref="C7596">_xlfn.IFS(LEFT(A7596,1)="1","1+2 kvartal",LEFT(A7596,1)="2","1+2 kvartal",LEFT(A7596,1)="3","3+4 kvartal",LEFT(A7596,1)="4","3+4 kvartal")</f>
        <v>1+2 kvartal</v>
      </c>
      <c r="D7596" s="3" t="s">
        <v>3</v>
      </c>
      <c r="E7596" s="3" t="s">
        <v>97</v>
      </c>
      <c r="F7596" s="4">
        <v>12822</v>
      </c>
      <c r="G7596" s="14">
        <v>20.9</v>
      </c>
    </row>
    <row r="7597" spans="1:7" x14ac:dyDescent="0.25">
      <c r="A7597" s="3" t="s">
        <v>111</v>
      </c>
      <c r="B7597" s="3">
        <f t="shared" si="118"/>
        <v>2026</v>
      </c>
      <c r="C7597" s="3" t="str" cm="1">
        <f t="array" ref="C7597">_xlfn.IFS(LEFT(A7597,1)="1","1+2 kvartal",LEFT(A7597,1)="2","1+2 kvartal",LEFT(A7597,1)="3","3+4 kvartal",LEFT(A7597,1)="4","3+4 kvartal")</f>
        <v>1+2 kvartal</v>
      </c>
      <c r="D7597" s="3" t="s">
        <v>3</v>
      </c>
      <c r="E7597" s="3" t="s">
        <v>98</v>
      </c>
      <c r="F7597" s="4">
        <v>6457</v>
      </c>
      <c r="G7597" s="14">
        <v>24.3</v>
      </c>
    </row>
    <row r="7598" spans="1:7" x14ac:dyDescent="0.25">
      <c r="A7598" s="3" t="s">
        <v>111</v>
      </c>
      <c r="B7598" s="3">
        <f t="shared" si="118"/>
        <v>2026</v>
      </c>
      <c r="C7598" s="3" t="str" cm="1">
        <f t="array" ref="C7598">_xlfn.IFS(LEFT(A7598,1)="1","1+2 kvartal",LEFT(A7598,1)="2","1+2 kvartal",LEFT(A7598,1)="3","3+4 kvartal",LEFT(A7598,1)="4","3+4 kvartal")</f>
        <v>1+2 kvartal</v>
      </c>
      <c r="D7598" s="3" t="s">
        <v>3</v>
      </c>
      <c r="E7598" s="3" t="s">
        <v>99</v>
      </c>
      <c r="F7598" s="4">
        <v>660</v>
      </c>
      <c r="G7598" s="14">
        <v>21.5</v>
      </c>
    </row>
    <row r="7599" spans="1:7" x14ac:dyDescent="0.25">
      <c r="A7599" s="3" t="s">
        <v>111</v>
      </c>
      <c r="B7599" s="3">
        <f t="shared" si="118"/>
        <v>2026</v>
      </c>
      <c r="C7599" s="3" t="str" cm="1">
        <f t="array" ref="C7599">_xlfn.IFS(LEFT(A7599,1)="1","1+2 kvartal",LEFT(A7599,1)="2","1+2 kvartal",LEFT(A7599,1)="3","3+4 kvartal",LEFT(A7599,1)="4","3+4 kvartal")</f>
        <v>1+2 kvartal</v>
      </c>
      <c r="D7599" s="3" t="s">
        <v>3</v>
      </c>
      <c r="E7599" s="3" t="s">
        <v>100</v>
      </c>
      <c r="F7599" s="4">
        <v>7618</v>
      </c>
      <c r="G7599" s="14">
        <v>21.5</v>
      </c>
    </row>
    <row r="7600" spans="1:7" x14ac:dyDescent="0.25">
      <c r="A7600" s="3" t="s">
        <v>111</v>
      </c>
      <c r="B7600" s="3">
        <f t="shared" si="118"/>
        <v>2026</v>
      </c>
      <c r="C7600" s="3" t="str" cm="1">
        <f t="array" ref="C7600">_xlfn.IFS(LEFT(A7600,1)="1","1+2 kvartal",LEFT(A7600,1)="2","1+2 kvartal",LEFT(A7600,1)="3","3+4 kvartal",LEFT(A7600,1)="4","3+4 kvartal")</f>
        <v>1+2 kvartal</v>
      </c>
      <c r="D7600" s="3" t="s">
        <v>3</v>
      </c>
      <c r="E7600" s="3" t="s">
        <v>101</v>
      </c>
      <c r="F7600" s="4">
        <v>28153</v>
      </c>
      <c r="G7600" s="14">
        <v>18.399999999999999</v>
      </c>
    </row>
    <row r="7601" spans="1:7" x14ac:dyDescent="0.25">
      <c r="A7601" s="3" t="s">
        <v>111</v>
      </c>
      <c r="B7601" s="3">
        <f t="shared" si="118"/>
        <v>2026</v>
      </c>
      <c r="C7601" s="3" t="str" cm="1">
        <f t="array" ref="C7601">_xlfn.IFS(LEFT(A7601,1)="1","1+2 kvartal",LEFT(A7601,1)="2","1+2 kvartal",LEFT(A7601,1)="3","3+4 kvartal",LEFT(A7601,1)="4","3+4 kvartal")</f>
        <v>1+2 kvartal</v>
      </c>
      <c r="D7601" s="3" t="s">
        <v>3</v>
      </c>
      <c r="E7601" s="3" t="s">
        <v>102</v>
      </c>
      <c r="F7601" s="4">
        <v>45285</v>
      </c>
      <c r="G7601" s="14">
        <v>16.899999999999999</v>
      </c>
    </row>
    <row r="7602" spans="1:7" x14ac:dyDescent="0.25">
      <c r="A7602" s="3" t="s">
        <v>111</v>
      </c>
      <c r="B7602" s="3">
        <f t="shared" si="118"/>
        <v>2026</v>
      </c>
      <c r="C7602" s="3" t="str" cm="1">
        <f t="array" ref="C7602">_xlfn.IFS(LEFT(A7602,1)="1","1+2 kvartal",LEFT(A7602,1)="2","1+2 kvartal",LEFT(A7602,1)="3","3+4 kvartal",LEFT(A7602,1)="4","3+4 kvartal")</f>
        <v>1+2 kvartal</v>
      </c>
      <c r="D7602" s="3" t="s">
        <v>3</v>
      </c>
      <c r="E7602" s="3" t="s">
        <v>103</v>
      </c>
      <c r="F7602" s="4">
        <v>5662</v>
      </c>
      <c r="G7602" s="5"/>
    </row>
    <row r="7603" spans="1:7" x14ac:dyDescent="0.25">
      <c r="A7603" s="3" t="s">
        <v>111</v>
      </c>
      <c r="B7603" s="3">
        <f t="shared" si="118"/>
        <v>2026</v>
      </c>
      <c r="C7603" s="3" t="str" cm="1">
        <f t="array" ref="C7603">_xlfn.IFS(LEFT(A7603,1)="1","1+2 kvartal",LEFT(A7603,1)="2","1+2 kvartal",LEFT(A7603,1)="3","3+4 kvartal",LEFT(A7603,1)="4","3+4 kvartal")</f>
        <v>1+2 kvartal</v>
      </c>
      <c r="D7603" s="3" t="s">
        <v>104</v>
      </c>
      <c r="E7603" s="3" t="s">
        <v>4</v>
      </c>
      <c r="F7603" s="4">
        <v>260755</v>
      </c>
      <c r="G7603" s="14">
        <v>6.7</v>
      </c>
    </row>
    <row r="7604" spans="1:7" x14ac:dyDescent="0.25">
      <c r="A7604" s="3" t="s">
        <v>111</v>
      </c>
      <c r="B7604" s="3">
        <f t="shared" si="118"/>
        <v>2026</v>
      </c>
      <c r="C7604" s="3" t="str" cm="1">
        <f t="array" ref="C7604">_xlfn.IFS(LEFT(A7604,1)="1","1+2 kvartal",LEFT(A7604,1)="2","1+2 kvartal",LEFT(A7604,1)="3","3+4 kvartal",LEFT(A7604,1)="4","3+4 kvartal")</f>
        <v>1+2 kvartal</v>
      </c>
      <c r="D7604" s="3" t="s">
        <v>104</v>
      </c>
      <c r="E7604" s="3" t="s">
        <v>5</v>
      </c>
      <c r="F7604" s="4">
        <v>1458</v>
      </c>
      <c r="G7604" s="14">
        <v>7.6</v>
      </c>
    </row>
    <row r="7605" spans="1:7" x14ac:dyDescent="0.25">
      <c r="A7605" s="3" t="s">
        <v>111</v>
      </c>
      <c r="B7605" s="3">
        <f t="shared" si="118"/>
        <v>2026</v>
      </c>
      <c r="C7605" s="3" t="str" cm="1">
        <f t="array" ref="C7605">_xlfn.IFS(LEFT(A7605,1)="1","1+2 kvartal",LEFT(A7605,1)="2","1+2 kvartal",LEFT(A7605,1)="3","3+4 kvartal",LEFT(A7605,1)="4","3+4 kvartal")</f>
        <v>1+2 kvartal</v>
      </c>
      <c r="D7605" s="3" t="s">
        <v>104</v>
      </c>
      <c r="E7605" s="3" t="s">
        <v>6</v>
      </c>
      <c r="F7605" s="4">
        <v>461</v>
      </c>
      <c r="G7605" s="14">
        <v>2.9</v>
      </c>
    </row>
    <row r="7606" spans="1:7" x14ac:dyDescent="0.25">
      <c r="A7606" s="3" t="s">
        <v>111</v>
      </c>
      <c r="B7606" s="3">
        <f t="shared" si="118"/>
        <v>2026</v>
      </c>
      <c r="C7606" s="3" t="str" cm="1">
        <f t="array" ref="C7606">_xlfn.IFS(LEFT(A7606,1)="1","1+2 kvartal",LEFT(A7606,1)="2","1+2 kvartal",LEFT(A7606,1)="3","3+4 kvartal",LEFT(A7606,1)="4","3+4 kvartal")</f>
        <v>1+2 kvartal</v>
      </c>
      <c r="D7606" s="3" t="s">
        <v>104</v>
      </c>
      <c r="E7606" s="3" t="s">
        <v>7</v>
      </c>
      <c r="F7606" s="4">
        <v>2265</v>
      </c>
      <c r="G7606" s="14">
        <v>9.1999999999999993</v>
      </c>
    </row>
    <row r="7607" spans="1:7" x14ac:dyDescent="0.25">
      <c r="A7607" s="3" t="s">
        <v>111</v>
      </c>
      <c r="B7607" s="3">
        <f t="shared" si="118"/>
        <v>2026</v>
      </c>
      <c r="C7607" s="3" t="str" cm="1">
        <f t="array" ref="C7607">_xlfn.IFS(LEFT(A7607,1)="1","1+2 kvartal",LEFT(A7607,1)="2","1+2 kvartal",LEFT(A7607,1)="3","3+4 kvartal",LEFT(A7607,1)="4","3+4 kvartal")</f>
        <v>1+2 kvartal</v>
      </c>
      <c r="D7607" s="3" t="s">
        <v>104</v>
      </c>
      <c r="E7607" s="3" t="s">
        <v>8</v>
      </c>
      <c r="F7607" s="4">
        <v>2342</v>
      </c>
      <c r="G7607" s="14">
        <v>6.7</v>
      </c>
    </row>
    <row r="7608" spans="1:7" x14ac:dyDescent="0.25">
      <c r="A7608" s="3" t="s">
        <v>111</v>
      </c>
      <c r="B7608" s="3">
        <f t="shared" si="118"/>
        <v>2026</v>
      </c>
      <c r="C7608" s="3" t="str" cm="1">
        <f t="array" ref="C7608">_xlfn.IFS(LEFT(A7608,1)="1","1+2 kvartal",LEFT(A7608,1)="2","1+2 kvartal",LEFT(A7608,1)="3","3+4 kvartal",LEFT(A7608,1)="4","3+4 kvartal")</f>
        <v>1+2 kvartal</v>
      </c>
      <c r="D7608" s="3" t="s">
        <v>104</v>
      </c>
      <c r="E7608" s="3" t="s">
        <v>9</v>
      </c>
      <c r="F7608" s="4">
        <v>1459</v>
      </c>
      <c r="G7608" s="14">
        <v>8.6</v>
      </c>
    </row>
    <row r="7609" spans="1:7" x14ac:dyDescent="0.25">
      <c r="A7609" s="3" t="s">
        <v>111</v>
      </c>
      <c r="B7609" s="3">
        <f t="shared" si="118"/>
        <v>2026</v>
      </c>
      <c r="C7609" s="3" t="str" cm="1">
        <f t="array" ref="C7609">_xlfn.IFS(LEFT(A7609,1)="1","1+2 kvartal",LEFT(A7609,1)="2","1+2 kvartal",LEFT(A7609,1)="3","3+4 kvartal",LEFT(A7609,1)="4","3+4 kvartal")</f>
        <v>1+2 kvartal</v>
      </c>
      <c r="D7609" s="3" t="s">
        <v>104</v>
      </c>
      <c r="E7609" s="3" t="s">
        <v>10</v>
      </c>
      <c r="F7609" s="4">
        <v>2685</v>
      </c>
      <c r="G7609" s="14">
        <v>12.2</v>
      </c>
    </row>
    <row r="7610" spans="1:7" x14ac:dyDescent="0.25">
      <c r="A7610" s="3" t="s">
        <v>111</v>
      </c>
      <c r="B7610" s="3">
        <f t="shared" si="118"/>
        <v>2026</v>
      </c>
      <c r="C7610" s="3" t="str" cm="1">
        <f t="array" ref="C7610">_xlfn.IFS(LEFT(A7610,1)="1","1+2 kvartal",LEFT(A7610,1)="2","1+2 kvartal",LEFT(A7610,1)="3","3+4 kvartal",LEFT(A7610,1)="4","3+4 kvartal")</f>
        <v>1+2 kvartal</v>
      </c>
      <c r="D7610" s="3" t="s">
        <v>104</v>
      </c>
      <c r="E7610" s="3" t="s">
        <v>11</v>
      </c>
      <c r="F7610" s="4">
        <v>1822</v>
      </c>
      <c r="G7610" s="14">
        <v>6.7</v>
      </c>
    </row>
    <row r="7611" spans="1:7" x14ac:dyDescent="0.25">
      <c r="A7611" s="3" t="s">
        <v>111</v>
      </c>
      <c r="B7611" s="3">
        <f t="shared" si="118"/>
        <v>2026</v>
      </c>
      <c r="C7611" s="3" t="str" cm="1">
        <f t="array" ref="C7611">_xlfn.IFS(LEFT(A7611,1)="1","1+2 kvartal",LEFT(A7611,1)="2","1+2 kvartal",LEFT(A7611,1)="3","3+4 kvartal",LEFT(A7611,1)="4","3+4 kvartal")</f>
        <v>1+2 kvartal</v>
      </c>
      <c r="D7611" s="3" t="s">
        <v>104</v>
      </c>
      <c r="E7611" s="3" t="s">
        <v>12</v>
      </c>
      <c r="F7611" s="4">
        <v>1785</v>
      </c>
      <c r="G7611" s="4">
        <v>8</v>
      </c>
    </row>
    <row r="7612" spans="1:7" x14ac:dyDescent="0.25">
      <c r="A7612" s="3" t="s">
        <v>111</v>
      </c>
      <c r="B7612" s="3">
        <f t="shared" si="118"/>
        <v>2026</v>
      </c>
      <c r="C7612" s="3" t="str" cm="1">
        <f t="array" ref="C7612">_xlfn.IFS(LEFT(A7612,1)="1","1+2 kvartal",LEFT(A7612,1)="2","1+2 kvartal",LEFT(A7612,1)="3","3+4 kvartal",LEFT(A7612,1)="4","3+4 kvartal")</f>
        <v>1+2 kvartal</v>
      </c>
      <c r="D7612" s="3" t="s">
        <v>104</v>
      </c>
      <c r="E7612" s="3" t="s">
        <v>13</v>
      </c>
      <c r="F7612" s="4">
        <v>245</v>
      </c>
      <c r="G7612" s="4">
        <v>3</v>
      </c>
    </row>
    <row r="7613" spans="1:7" x14ac:dyDescent="0.25">
      <c r="A7613" s="3" t="s">
        <v>111</v>
      </c>
      <c r="B7613" s="3">
        <f t="shared" si="118"/>
        <v>2026</v>
      </c>
      <c r="C7613" s="3" t="str" cm="1">
        <f t="array" ref="C7613">_xlfn.IFS(LEFT(A7613,1)="1","1+2 kvartal",LEFT(A7613,1)="2","1+2 kvartal",LEFT(A7613,1)="3","3+4 kvartal",LEFT(A7613,1)="4","3+4 kvartal")</f>
        <v>1+2 kvartal</v>
      </c>
      <c r="D7613" s="3" t="s">
        <v>104</v>
      </c>
      <c r="E7613" s="3" t="s">
        <v>14</v>
      </c>
      <c r="F7613" s="4">
        <v>998</v>
      </c>
      <c r="G7613" s="14">
        <v>3.4</v>
      </c>
    </row>
    <row r="7614" spans="1:7" x14ac:dyDescent="0.25">
      <c r="A7614" s="3" t="s">
        <v>111</v>
      </c>
      <c r="B7614" s="3">
        <f t="shared" si="118"/>
        <v>2026</v>
      </c>
      <c r="C7614" s="3" t="str" cm="1">
        <f t="array" ref="C7614">_xlfn.IFS(LEFT(A7614,1)="1","1+2 kvartal",LEFT(A7614,1)="2","1+2 kvartal",LEFT(A7614,1)="3","3+4 kvartal",LEFT(A7614,1)="4","3+4 kvartal")</f>
        <v>1+2 kvartal</v>
      </c>
      <c r="D7614" s="3" t="s">
        <v>104</v>
      </c>
      <c r="E7614" s="3" t="s">
        <v>15</v>
      </c>
      <c r="F7614" s="4">
        <v>5835</v>
      </c>
      <c r="G7614" s="14">
        <v>8.1</v>
      </c>
    </row>
    <row r="7615" spans="1:7" x14ac:dyDescent="0.25">
      <c r="A7615" s="3" t="s">
        <v>111</v>
      </c>
      <c r="B7615" s="3">
        <f t="shared" si="118"/>
        <v>2026</v>
      </c>
      <c r="C7615" s="3" t="str" cm="1">
        <f t="array" ref="C7615">_xlfn.IFS(LEFT(A7615,1)="1","1+2 kvartal",LEFT(A7615,1)="2","1+2 kvartal",LEFT(A7615,1)="3","3+4 kvartal",LEFT(A7615,1)="4","3+4 kvartal")</f>
        <v>1+2 kvartal</v>
      </c>
      <c r="D7615" s="3" t="s">
        <v>104</v>
      </c>
      <c r="E7615" s="3" t="s">
        <v>16</v>
      </c>
      <c r="F7615" s="4">
        <v>100</v>
      </c>
      <c r="G7615" s="14">
        <v>5.9</v>
      </c>
    </row>
    <row r="7616" spans="1:7" x14ac:dyDescent="0.25">
      <c r="A7616" s="3" t="s">
        <v>111</v>
      </c>
      <c r="B7616" s="3">
        <f t="shared" si="118"/>
        <v>2026</v>
      </c>
      <c r="C7616" s="3" t="str" cm="1">
        <f t="array" ref="C7616">_xlfn.IFS(LEFT(A7616,1)="1","1+2 kvartal",LEFT(A7616,1)="2","1+2 kvartal",LEFT(A7616,1)="3","3+4 kvartal",LEFT(A7616,1)="4","3+4 kvartal")</f>
        <v>1+2 kvartal</v>
      </c>
      <c r="D7616" s="3" t="s">
        <v>104</v>
      </c>
      <c r="E7616" s="3" t="s">
        <v>17</v>
      </c>
      <c r="F7616" s="4">
        <v>1497</v>
      </c>
      <c r="G7616" s="14">
        <v>4.9000000000000004</v>
      </c>
    </row>
    <row r="7617" spans="1:7" x14ac:dyDescent="0.25">
      <c r="A7617" s="3" t="s">
        <v>111</v>
      </c>
      <c r="B7617" s="3">
        <f t="shared" si="118"/>
        <v>2026</v>
      </c>
      <c r="C7617" s="3" t="str" cm="1">
        <f t="array" ref="C7617">_xlfn.IFS(LEFT(A7617,1)="1","1+2 kvartal",LEFT(A7617,1)="2","1+2 kvartal",LEFT(A7617,1)="3","3+4 kvartal",LEFT(A7617,1)="4","3+4 kvartal")</f>
        <v>1+2 kvartal</v>
      </c>
      <c r="D7617" s="3" t="s">
        <v>104</v>
      </c>
      <c r="E7617" s="3" t="s">
        <v>18</v>
      </c>
      <c r="F7617" s="4">
        <v>1829</v>
      </c>
      <c r="G7617" s="14">
        <v>7.6</v>
      </c>
    </row>
    <row r="7618" spans="1:7" x14ac:dyDescent="0.25">
      <c r="A7618" s="3" t="s">
        <v>111</v>
      </c>
      <c r="B7618" s="3">
        <f t="shared" si="118"/>
        <v>2026</v>
      </c>
      <c r="C7618" s="3" t="str" cm="1">
        <f t="array" ref="C7618">_xlfn.IFS(LEFT(A7618,1)="1","1+2 kvartal",LEFT(A7618,1)="2","1+2 kvartal",LEFT(A7618,1)="3","3+4 kvartal",LEFT(A7618,1)="4","3+4 kvartal")</f>
        <v>1+2 kvartal</v>
      </c>
      <c r="D7618" s="3" t="s">
        <v>104</v>
      </c>
      <c r="E7618" s="3" t="s">
        <v>19</v>
      </c>
      <c r="F7618" s="4">
        <v>1443</v>
      </c>
      <c r="G7618" s="14">
        <v>5.7</v>
      </c>
    </row>
    <row r="7619" spans="1:7" x14ac:dyDescent="0.25">
      <c r="A7619" s="3" t="s">
        <v>111</v>
      </c>
      <c r="B7619" s="3">
        <f t="shared" si="118"/>
        <v>2026</v>
      </c>
      <c r="C7619" s="3" t="str" cm="1">
        <f t="array" ref="C7619">_xlfn.IFS(LEFT(A7619,1)="1","1+2 kvartal",LEFT(A7619,1)="2","1+2 kvartal",LEFT(A7619,1)="3","3+4 kvartal",LEFT(A7619,1)="4","3+4 kvartal")</f>
        <v>1+2 kvartal</v>
      </c>
      <c r="D7619" s="3" t="s">
        <v>104</v>
      </c>
      <c r="E7619" s="3" t="s">
        <v>20</v>
      </c>
      <c r="F7619" s="4">
        <v>2806</v>
      </c>
      <c r="G7619" s="14">
        <v>8.3000000000000007</v>
      </c>
    </row>
    <row r="7620" spans="1:7" x14ac:dyDescent="0.25">
      <c r="A7620" s="3" t="s">
        <v>111</v>
      </c>
      <c r="B7620" s="3">
        <f t="shared" ref="B7620:B7683" si="119">VALUE(RIGHT(A7620,4))</f>
        <v>2026</v>
      </c>
      <c r="C7620" s="3" t="str" cm="1">
        <f t="array" ref="C7620">_xlfn.IFS(LEFT(A7620,1)="1","1+2 kvartal",LEFT(A7620,1)="2","1+2 kvartal",LEFT(A7620,1)="3","3+4 kvartal",LEFT(A7620,1)="4","3+4 kvartal")</f>
        <v>1+2 kvartal</v>
      </c>
      <c r="D7620" s="3" t="s">
        <v>104</v>
      </c>
      <c r="E7620" s="3" t="s">
        <v>21</v>
      </c>
      <c r="F7620" s="4">
        <v>2797</v>
      </c>
      <c r="G7620" s="14">
        <v>3.8</v>
      </c>
    </row>
    <row r="7621" spans="1:7" x14ac:dyDescent="0.25">
      <c r="A7621" s="3" t="s">
        <v>111</v>
      </c>
      <c r="B7621" s="3">
        <f t="shared" si="119"/>
        <v>2026</v>
      </c>
      <c r="C7621" s="3" t="str" cm="1">
        <f t="array" ref="C7621">_xlfn.IFS(LEFT(A7621,1)="1","1+2 kvartal",LEFT(A7621,1)="2","1+2 kvartal",LEFT(A7621,1)="3","3+4 kvartal",LEFT(A7621,1)="4","3+4 kvartal")</f>
        <v>1+2 kvartal</v>
      </c>
      <c r="D7621" s="3" t="s">
        <v>104</v>
      </c>
      <c r="E7621" s="3" t="s">
        <v>22</v>
      </c>
      <c r="F7621" s="4">
        <v>3294</v>
      </c>
      <c r="G7621" s="14">
        <v>9.6</v>
      </c>
    </row>
    <row r="7622" spans="1:7" x14ac:dyDescent="0.25">
      <c r="A7622" s="3" t="s">
        <v>111</v>
      </c>
      <c r="B7622" s="3">
        <f t="shared" si="119"/>
        <v>2026</v>
      </c>
      <c r="C7622" s="3" t="str" cm="1">
        <f t="array" ref="C7622">_xlfn.IFS(LEFT(A7622,1)="1","1+2 kvartal",LEFT(A7622,1)="2","1+2 kvartal",LEFT(A7622,1)="3","3+4 kvartal",LEFT(A7622,1)="4","3+4 kvartal")</f>
        <v>1+2 kvartal</v>
      </c>
      <c r="D7622" s="3" t="s">
        <v>104</v>
      </c>
      <c r="E7622" s="3" t="s">
        <v>23</v>
      </c>
      <c r="F7622" s="4">
        <v>1943</v>
      </c>
      <c r="G7622" s="14">
        <v>6.7</v>
      </c>
    </row>
    <row r="7623" spans="1:7" x14ac:dyDescent="0.25">
      <c r="A7623" s="3" t="s">
        <v>111</v>
      </c>
      <c r="B7623" s="3">
        <f t="shared" si="119"/>
        <v>2026</v>
      </c>
      <c r="C7623" s="3" t="str" cm="1">
        <f t="array" ref="C7623">_xlfn.IFS(LEFT(A7623,1)="1","1+2 kvartal",LEFT(A7623,1)="2","1+2 kvartal",LEFT(A7623,1)="3","3+4 kvartal",LEFT(A7623,1)="4","3+4 kvartal")</f>
        <v>1+2 kvartal</v>
      </c>
      <c r="D7623" s="3" t="s">
        <v>104</v>
      </c>
      <c r="E7623" s="3" t="s">
        <v>24</v>
      </c>
      <c r="F7623" s="4">
        <v>1023</v>
      </c>
      <c r="G7623" s="4">
        <v>4</v>
      </c>
    </row>
    <row r="7624" spans="1:7" x14ac:dyDescent="0.25">
      <c r="A7624" s="3" t="s">
        <v>111</v>
      </c>
      <c r="B7624" s="3">
        <f t="shared" si="119"/>
        <v>2026</v>
      </c>
      <c r="C7624" s="3" t="str" cm="1">
        <f t="array" ref="C7624">_xlfn.IFS(LEFT(A7624,1)="1","1+2 kvartal",LEFT(A7624,1)="2","1+2 kvartal",LEFT(A7624,1)="3","3+4 kvartal",LEFT(A7624,1)="4","3+4 kvartal")</f>
        <v>1+2 kvartal</v>
      </c>
      <c r="D7624" s="3" t="s">
        <v>104</v>
      </c>
      <c r="E7624" s="3" t="s">
        <v>25</v>
      </c>
      <c r="F7624" s="4">
        <v>3053</v>
      </c>
      <c r="G7624" s="14">
        <v>9.6999999999999993</v>
      </c>
    </row>
    <row r="7625" spans="1:7" x14ac:dyDescent="0.25">
      <c r="A7625" s="3" t="s">
        <v>111</v>
      </c>
      <c r="B7625" s="3">
        <f t="shared" si="119"/>
        <v>2026</v>
      </c>
      <c r="C7625" s="3" t="str" cm="1">
        <f t="array" ref="C7625">_xlfn.IFS(LEFT(A7625,1)="1","1+2 kvartal",LEFT(A7625,1)="2","1+2 kvartal",LEFT(A7625,1)="3","3+4 kvartal",LEFT(A7625,1)="4","3+4 kvartal")</f>
        <v>1+2 kvartal</v>
      </c>
      <c r="D7625" s="3" t="s">
        <v>104</v>
      </c>
      <c r="E7625" s="3" t="s">
        <v>26</v>
      </c>
      <c r="F7625" s="4">
        <v>1350</v>
      </c>
      <c r="G7625" s="14">
        <v>2.9</v>
      </c>
    </row>
    <row r="7626" spans="1:7" x14ac:dyDescent="0.25">
      <c r="A7626" s="3" t="s">
        <v>111</v>
      </c>
      <c r="B7626" s="3">
        <f t="shared" si="119"/>
        <v>2026</v>
      </c>
      <c r="C7626" s="3" t="str" cm="1">
        <f t="array" ref="C7626">_xlfn.IFS(LEFT(A7626,1)="1","1+2 kvartal",LEFT(A7626,1)="2","1+2 kvartal",LEFT(A7626,1)="3","3+4 kvartal",LEFT(A7626,1)="4","3+4 kvartal")</f>
        <v>1+2 kvartal</v>
      </c>
      <c r="D7626" s="3" t="s">
        <v>104</v>
      </c>
      <c r="E7626" s="3" t="s">
        <v>27</v>
      </c>
      <c r="F7626" s="4">
        <v>2443</v>
      </c>
      <c r="G7626" s="14">
        <v>5.2</v>
      </c>
    </row>
    <row r="7627" spans="1:7" x14ac:dyDescent="0.25">
      <c r="A7627" s="3" t="s">
        <v>111</v>
      </c>
      <c r="B7627" s="3">
        <f t="shared" si="119"/>
        <v>2026</v>
      </c>
      <c r="C7627" s="3" t="str" cm="1">
        <f t="array" ref="C7627">_xlfn.IFS(LEFT(A7627,1)="1","1+2 kvartal",LEFT(A7627,1)="2","1+2 kvartal",LEFT(A7627,1)="3","3+4 kvartal",LEFT(A7627,1)="4","3+4 kvartal")</f>
        <v>1+2 kvartal</v>
      </c>
      <c r="D7627" s="3" t="s">
        <v>104</v>
      </c>
      <c r="E7627" s="3" t="s">
        <v>28</v>
      </c>
      <c r="F7627" s="4">
        <v>891</v>
      </c>
      <c r="G7627" s="14">
        <v>5.0999999999999996</v>
      </c>
    </row>
    <row r="7628" spans="1:7" x14ac:dyDescent="0.25">
      <c r="A7628" s="3" t="s">
        <v>111</v>
      </c>
      <c r="B7628" s="3">
        <f t="shared" si="119"/>
        <v>2026</v>
      </c>
      <c r="C7628" s="3" t="str" cm="1">
        <f t="array" ref="C7628">_xlfn.IFS(LEFT(A7628,1)="1","1+2 kvartal",LEFT(A7628,1)="2","1+2 kvartal",LEFT(A7628,1)="3","3+4 kvartal",LEFT(A7628,1)="4","3+4 kvartal")</f>
        <v>1+2 kvartal</v>
      </c>
      <c r="D7628" s="3" t="s">
        <v>104</v>
      </c>
      <c r="E7628" s="3" t="s">
        <v>29</v>
      </c>
      <c r="F7628" s="4">
        <v>1870</v>
      </c>
      <c r="G7628" s="14">
        <v>5.6</v>
      </c>
    </row>
    <row r="7629" spans="1:7" x14ac:dyDescent="0.25">
      <c r="A7629" s="3" t="s">
        <v>111</v>
      </c>
      <c r="B7629" s="3">
        <f t="shared" si="119"/>
        <v>2026</v>
      </c>
      <c r="C7629" s="3" t="str" cm="1">
        <f t="array" ref="C7629">_xlfn.IFS(LEFT(A7629,1)="1","1+2 kvartal",LEFT(A7629,1)="2","1+2 kvartal",LEFT(A7629,1)="3","3+4 kvartal",LEFT(A7629,1)="4","3+4 kvartal")</f>
        <v>1+2 kvartal</v>
      </c>
      <c r="D7629" s="3" t="s">
        <v>104</v>
      </c>
      <c r="E7629" s="3" t="s">
        <v>30</v>
      </c>
      <c r="F7629" s="4">
        <v>1765</v>
      </c>
      <c r="G7629" s="14">
        <v>7.2</v>
      </c>
    </row>
    <row r="7630" spans="1:7" x14ac:dyDescent="0.25">
      <c r="A7630" s="3" t="s">
        <v>111</v>
      </c>
      <c r="B7630" s="3">
        <f t="shared" si="119"/>
        <v>2026</v>
      </c>
      <c r="C7630" s="3" t="str" cm="1">
        <f t="array" ref="C7630">_xlfn.IFS(LEFT(A7630,1)="1","1+2 kvartal",LEFT(A7630,1)="2","1+2 kvartal",LEFT(A7630,1)="3","3+4 kvartal",LEFT(A7630,1)="4","3+4 kvartal")</f>
        <v>1+2 kvartal</v>
      </c>
      <c r="D7630" s="3" t="s">
        <v>104</v>
      </c>
      <c r="E7630" s="3" t="s">
        <v>31</v>
      </c>
      <c r="F7630" s="4">
        <v>3638</v>
      </c>
      <c r="G7630" s="14">
        <v>10.3</v>
      </c>
    </row>
    <row r="7631" spans="1:7" x14ac:dyDescent="0.25">
      <c r="A7631" s="3" t="s">
        <v>111</v>
      </c>
      <c r="B7631" s="3">
        <f t="shared" si="119"/>
        <v>2026</v>
      </c>
      <c r="C7631" s="3" t="str" cm="1">
        <f t="array" ref="C7631">_xlfn.IFS(LEFT(A7631,1)="1","1+2 kvartal",LEFT(A7631,1)="2","1+2 kvartal",LEFT(A7631,1)="3","3+4 kvartal",LEFT(A7631,1)="4","3+4 kvartal")</f>
        <v>1+2 kvartal</v>
      </c>
      <c r="D7631" s="3" t="s">
        <v>104</v>
      </c>
      <c r="E7631" s="3" t="s">
        <v>32</v>
      </c>
      <c r="F7631" s="4">
        <v>2790</v>
      </c>
      <c r="G7631" s="14">
        <v>8.1999999999999993</v>
      </c>
    </row>
    <row r="7632" spans="1:7" x14ac:dyDescent="0.25">
      <c r="A7632" s="3" t="s">
        <v>111</v>
      </c>
      <c r="B7632" s="3">
        <f t="shared" si="119"/>
        <v>2026</v>
      </c>
      <c r="C7632" s="3" t="str" cm="1">
        <f t="array" ref="C7632">_xlfn.IFS(LEFT(A7632,1)="1","1+2 kvartal",LEFT(A7632,1)="2","1+2 kvartal",LEFT(A7632,1)="3","3+4 kvartal",LEFT(A7632,1)="4","3+4 kvartal")</f>
        <v>1+2 kvartal</v>
      </c>
      <c r="D7632" s="3" t="s">
        <v>104</v>
      </c>
      <c r="E7632" s="3" t="s">
        <v>33</v>
      </c>
      <c r="F7632" s="4">
        <v>1496</v>
      </c>
      <c r="G7632" s="14">
        <v>7.9</v>
      </c>
    </row>
    <row r="7633" spans="1:7" x14ac:dyDescent="0.25">
      <c r="A7633" s="3" t="s">
        <v>111</v>
      </c>
      <c r="B7633" s="3">
        <f t="shared" si="119"/>
        <v>2026</v>
      </c>
      <c r="C7633" s="3" t="str" cm="1">
        <f t="array" ref="C7633">_xlfn.IFS(LEFT(A7633,1)="1","1+2 kvartal",LEFT(A7633,1)="2","1+2 kvartal",LEFT(A7633,1)="3","3+4 kvartal",LEFT(A7633,1)="4","3+4 kvartal")</f>
        <v>1+2 kvartal</v>
      </c>
      <c r="D7633" s="3" t="s">
        <v>104</v>
      </c>
      <c r="E7633" s="3" t="s">
        <v>34</v>
      </c>
      <c r="F7633" s="4">
        <v>1748</v>
      </c>
      <c r="G7633" s="14">
        <v>5.7</v>
      </c>
    </row>
    <row r="7634" spans="1:7" x14ac:dyDescent="0.25">
      <c r="A7634" s="3" t="s">
        <v>111</v>
      </c>
      <c r="B7634" s="3">
        <f t="shared" si="119"/>
        <v>2026</v>
      </c>
      <c r="C7634" s="3" t="str" cm="1">
        <f t="array" ref="C7634">_xlfn.IFS(LEFT(A7634,1)="1","1+2 kvartal",LEFT(A7634,1)="2","1+2 kvartal",LEFT(A7634,1)="3","3+4 kvartal",LEFT(A7634,1)="4","3+4 kvartal")</f>
        <v>1+2 kvartal</v>
      </c>
      <c r="D7634" s="3" t="s">
        <v>104</v>
      </c>
      <c r="E7634" s="3" t="s">
        <v>35</v>
      </c>
      <c r="F7634" s="4">
        <v>2817</v>
      </c>
      <c r="G7634" s="14">
        <v>7.3</v>
      </c>
    </row>
    <row r="7635" spans="1:7" x14ac:dyDescent="0.25">
      <c r="A7635" s="3" t="s">
        <v>111</v>
      </c>
      <c r="B7635" s="3">
        <f t="shared" si="119"/>
        <v>2026</v>
      </c>
      <c r="C7635" s="3" t="str" cm="1">
        <f t="array" ref="C7635">_xlfn.IFS(LEFT(A7635,1)="1","1+2 kvartal",LEFT(A7635,1)="2","1+2 kvartal",LEFT(A7635,1)="3","3+4 kvartal",LEFT(A7635,1)="4","3+4 kvartal")</f>
        <v>1+2 kvartal</v>
      </c>
      <c r="D7635" s="3" t="s">
        <v>104</v>
      </c>
      <c r="E7635" s="3" t="s">
        <v>36</v>
      </c>
      <c r="F7635" s="4">
        <v>1181</v>
      </c>
      <c r="G7635" s="14">
        <v>5.7</v>
      </c>
    </row>
    <row r="7636" spans="1:7" x14ac:dyDescent="0.25">
      <c r="A7636" s="3" t="s">
        <v>111</v>
      </c>
      <c r="B7636" s="3">
        <f t="shared" si="119"/>
        <v>2026</v>
      </c>
      <c r="C7636" s="3" t="str" cm="1">
        <f t="array" ref="C7636">_xlfn.IFS(LEFT(A7636,1)="1","1+2 kvartal",LEFT(A7636,1)="2","1+2 kvartal",LEFT(A7636,1)="3","3+4 kvartal",LEFT(A7636,1)="4","3+4 kvartal")</f>
        <v>1+2 kvartal</v>
      </c>
      <c r="D7636" s="3" t="s">
        <v>104</v>
      </c>
      <c r="E7636" s="3" t="s">
        <v>37</v>
      </c>
      <c r="F7636" s="4">
        <v>4223</v>
      </c>
      <c r="G7636" s="14">
        <v>7.4</v>
      </c>
    </row>
    <row r="7637" spans="1:7" x14ac:dyDescent="0.25">
      <c r="A7637" s="3" t="s">
        <v>111</v>
      </c>
      <c r="B7637" s="3">
        <f t="shared" si="119"/>
        <v>2026</v>
      </c>
      <c r="C7637" s="3" t="str" cm="1">
        <f t="array" ref="C7637">_xlfn.IFS(LEFT(A7637,1)="1","1+2 kvartal",LEFT(A7637,1)="2","1+2 kvartal",LEFT(A7637,1)="3","3+4 kvartal",LEFT(A7637,1)="4","3+4 kvartal")</f>
        <v>1+2 kvartal</v>
      </c>
      <c r="D7637" s="3" t="s">
        <v>104</v>
      </c>
      <c r="E7637" s="3" t="s">
        <v>38</v>
      </c>
      <c r="F7637" s="4">
        <v>1674</v>
      </c>
      <c r="G7637" s="14">
        <v>4.7</v>
      </c>
    </row>
    <row r="7638" spans="1:7" x14ac:dyDescent="0.25">
      <c r="A7638" s="3" t="s">
        <v>111</v>
      </c>
      <c r="B7638" s="3">
        <f t="shared" si="119"/>
        <v>2026</v>
      </c>
      <c r="C7638" s="3" t="str" cm="1">
        <f t="array" ref="C7638">_xlfn.IFS(LEFT(A7638,1)="1","1+2 kvartal",LEFT(A7638,1)="2","1+2 kvartal",LEFT(A7638,1)="3","3+4 kvartal",LEFT(A7638,1)="4","3+4 kvartal")</f>
        <v>1+2 kvartal</v>
      </c>
      <c r="D7638" s="3" t="s">
        <v>104</v>
      </c>
      <c r="E7638" s="3" t="s">
        <v>39</v>
      </c>
      <c r="F7638" s="4">
        <v>3075</v>
      </c>
      <c r="G7638" s="14">
        <v>8.1</v>
      </c>
    </row>
    <row r="7639" spans="1:7" x14ac:dyDescent="0.25">
      <c r="A7639" s="3" t="s">
        <v>111</v>
      </c>
      <c r="B7639" s="3">
        <f t="shared" si="119"/>
        <v>2026</v>
      </c>
      <c r="C7639" s="3" t="str" cm="1">
        <f t="array" ref="C7639">_xlfn.IFS(LEFT(A7639,1)="1","1+2 kvartal",LEFT(A7639,1)="2","1+2 kvartal",LEFT(A7639,1)="3","3+4 kvartal",LEFT(A7639,1)="4","3+4 kvartal")</f>
        <v>1+2 kvartal</v>
      </c>
      <c r="D7639" s="3" t="s">
        <v>104</v>
      </c>
      <c r="E7639" s="3" t="s">
        <v>40</v>
      </c>
      <c r="F7639" s="4">
        <v>3704</v>
      </c>
      <c r="G7639" s="14">
        <v>7.9</v>
      </c>
    </row>
    <row r="7640" spans="1:7" x14ac:dyDescent="0.25">
      <c r="A7640" s="3" t="s">
        <v>111</v>
      </c>
      <c r="B7640" s="3">
        <f t="shared" si="119"/>
        <v>2026</v>
      </c>
      <c r="C7640" s="3" t="str" cm="1">
        <f t="array" ref="C7640">_xlfn.IFS(LEFT(A7640,1)="1","1+2 kvartal",LEFT(A7640,1)="2","1+2 kvartal",LEFT(A7640,1)="3","3+4 kvartal",LEFT(A7640,1)="4","3+4 kvartal")</f>
        <v>1+2 kvartal</v>
      </c>
      <c r="D7640" s="3" t="s">
        <v>104</v>
      </c>
      <c r="E7640" s="3" t="s">
        <v>41</v>
      </c>
      <c r="F7640" s="4">
        <v>2375</v>
      </c>
      <c r="G7640" s="14">
        <v>6.4</v>
      </c>
    </row>
    <row r="7641" spans="1:7" x14ac:dyDescent="0.25">
      <c r="A7641" s="3" t="s">
        <v>111</v>
      </c>
      <c r="B7641" s="3">
        <f t="shared" si="119"/>
        <v>2026</v>
      </c>
      <c r="C7641" s="3" t="str" cm="1">
        <f t="array" ref="C7641">_xlfn.IFS(LEFT(A7641,1)="1","1+2 kvartal",LEFT(A7641,1)="2","1+2 kvartal",LEFT(A7641,1)="3","3+4 kvartal",LEFT(A7641,1)="4","3+4 kvartal")</f>
        <v>1+2 kvartal</v>
      </c>
      <c r="D7641" s="3" t="s">
        <v>104</v>
      </c>
      <c r="E7641" s="3" t="s">
        <v>42</v>
      </c>
      <c r="F7641" s="4">
        <v>5089</v>
      </c>
      <c r="G7641" s="4">
        <v>8</v>
      </c>
    </row>
    <row r="7642" spans="1:7" x14ac:dyDescent="0.25">
      <c r="A7642" s="3" t="s">
        <v>111</v>
      </c>
      <c r="B7642" s="3">
        <f t="shared" si="119"/>
        <v>2026</v>
      </c>
      <c r="C7642" s="3" t="str" cm="1">
        <f t="array" ref="C7642">_xlfn.IFS(LEFT(A7642,1)="1","1+2 kvartal",LEFT(A7642,1)="2","1+2 kvartal",LEFT(A7642,1)="3","3+4 kvartal",LEFT(A7642,1)="4","3+4 kvartal")</f>
        <v>1+2 kvartal</v>
      </c>
      <c r="D7642" s="3" t="s">
        <v>104</v>
      </c>
      <c r="E7642" s="3" t="s">
        <v>43</v>
      </c>
      <c r="F7642" s="4">
        <v>2297</v>
      </c>
      <c r="G7642" s="14">
        <v>6.6</v>
      </c>
    </row>
    <row r="7643" spans="1:7" x14ac:dyDescent="0.25">
      <c r="A7643" s="3" t="s">
        <v>111</v>
      </c>
      <c r="B7643" s="3">
        <f t="shared" si="119"/>
        <v>2026</v>
      </c>
      <c r="C7643" s="3" t="str" cm="1">
        <f t="array" ref="C7643">_xlfn.IFS(LEFT(A7643,1)="1","1+2 kvartal",LEFT(A7643,1)="2","1+2 kvartal",LEFT(A7643,1)="3","3+4 kvartal",LEFT(A7643,1)="4","3+4 kvartal")</f>
        <v>1+2 kvartal</v>
      </c>
      <c r="D7643" s="3" t="s">
        <v>104</v>
      </c>
      <c r="E7643" s="3" t="s">
        <v>44</v>
      </c>
      <c r="F7643" s="4">
        <v>2474</v>
      </c>
      <c r="G7643" s="14">
        <v>6.1</v>
      </c>
    </row>
    <row r="7644" spans="1:7" x14ac:dyDescent="0.25">
      <c r="A7644" s="3" t="s">
        <v>111</v>
      </c>
      <c r="B7644" s="3">
        <f t="shared" si="119"/>
        <v>2026</v>
      </c>
      <c r="C7644" s="3" t="str" cm="1">
        <f t="array" ref="C7644">_xlfn.IFS(LEFT(A7644,1)="1","1+2 kvartal",LEFT(A7644,1)="2","1+2 kvartal",LEFT(A7644,1)="3","3+4 kvartal",LEFT(A7644,1)="4","3+4 kvartal")</f>
        <v>1+2 kvartal</v>
      </c>
      <c r="D7644" s="3" t="s">
        <v>104</v>
      </c>
      <c r="E7644" s="3" t="s">
        <v>45</v>
      </c>
      <c r="F7644" s="4">
        <v>461</v>
      </c>
      <c r="G7644" s="14">
        <v>3.2</v>
      </c>
    </row>
    <row r="7645" spans="1:7" x14ac:dyDescent="0.25">
      <c r="A7645" s="3" t="s">
        <v>111</v>
      </c>
      <c r="B7645" s="3">
        <f t="shared" si="119"/>
        <v>2026</v>
      </c>
      <c r="C7645" s="3" t="str" cm="1">
        <f t="array" ref="C7645">_xlfn.IFS(LEFT(A7645,1)="1","1+2 kvartal",LEFT(A7645,1)="2","1+2 kvartal",LEFT(A7645,1)="3","3+4 kvartal",LEFT(A7645,1)="4","3+4 kvartal")</f>
        <v>1+2 kvartal</v>
      </c>
      <c r="D7645" s="3" t="s">
        <v>104</v>
      </c>
      <c r="E7645" s="3" t="s">
        <v>46</v>
      </c>
      <c r="F7645" s="4">
        <v>1800</v>
      </c>
      <c r="G7645" s="14">
        <v>6.6</v>
      </c>
    </row>
    <row r="7646" spans="1:7" x14ac:dyDescent="0.25">
      <c r="A7646" s="3" t="s">
        <v>111</v>
      </c>
      <c r="B7646" s="3">
        <f t="shared" si="119"/>
        <v>2026</v>
      </c>
      <c r="C7646" s="3" t="str" cm="1">
        <f t="array" ref="C7646">_xlfn.IFS(LEFT(A7646,1)="1","1+2 kvartal",LEFT(A7646,1)="2","1+2 kvartal",LEFT(A7646,1)="3","3+4 kvartal",LEFT(A7646,1)="4","3+4 kvartal")</f>
        <v>1+2 kvartal</v>
      </c>
      <c r="D7646" s="3" t="s">
        <v>104</v>
      </c>
      <c r="E7646" s="3" t="s">
        <v>47</v>
      </c>
      <c r="F7646" s="4">
        <v>1136</v>
      </c>
      <c r="G7646" s="14">
        <v>6.8</v>
      </c>
    </row>
    <row r="7647" spans="1:7" x14ac:dyDescent="0.25">
      <c r="A7647" s="3" t="s">
        <v>111</v>
      </c>
      <c r="B7647" s="3">
        <f t="shared" si="119"/>
        <v>2026</v>
      </c>
      <c r="C7647" s="3" t="str" cm="1">
        <f t="array" ref="C7647">_xlfn.IFS(LEFT(A7647,1)="1","1+2 kvartal",LEFT(A7647,1)="2","1+2 kvartal",LEFT(A7647,1)="3","3+4 kvartal",LEFT(A7647,1)="4","3+4 kvartal")</f>
        <v>1+2 kvartal</v>
      </c>
      <c r="D7647" s="3" t="s">
        <v>104</v>
      </c>
      <c r="E7647" s="3" t="s">
        <v>48</v>
      </c>
      <c r="F7647" s="4">
        <v>1781</v>
      </c>
      <c r="G7647" s="14">
        <v>7.9</v>
      </c>
    </row>
    <row r="7648" spans="1:7" x14ac:dyDescent="0.25">
      <c r="A7648" s="3" t="s">
        <v>111</v>
      </c>
      <c r="B7648" s="3">
        <f t="shared" si="119"/>
        <v>2026</v>
      </c>
      <c r="C7648" s="3" t="str" cm="1">
        <f t="array" ref="C7648">_xlfn.IFS(LEFT(A7648,1)="1","1+2 kvartal",LEFT(A7648,1)="2","1+2 kvartal",LEFT(A7648,1)="3","3+4 kvartal",LEFT(A7648,1)="4","3+4 kvartal")</f>
        <v>1+2 kvartal</v>
      </c>
      <c r="D7648" s="3" t="s">
        <v>104</v>
      </c>
      <c r="E7648" s="3" t="s">
        <v>49</v>
      </c>
      <c r="F7648" s="4">
        <v>3270</v>
      </c>
      <c r="G7648" s="4">
        <v>11</v>
      </c>
    </row>
    <row r="7649" spans="1:7" x14ac:dyDescent="0.25">
      <c r="A7649" s="3" t="s">
        <v>111</v>
      </c>
      <c r="B7649" s="3">
        <f t="shared" si="119"/>
        <v>2026</v>
      </c>
      <c r="C7649" s="3" t="str" cm="1">
        <f t="array" ref="C7649">_xlfn.IFS(LEFT(A7649,1)="1","1+2 kvartal",LEFT(A7649,1)="2","1+2 kvartal",LEFT(A7649,1)="3","3+4 kvartal",LEFT(A7649,1)="4","3+4 kvartal")</f>
        <v>1+2 kvartal</v>
      </c>
      <c r="D7649" s="3" t="s">
        <v>104</v>
      </c>
      <c r="E7649" s="3" t="s">
        <v>50</v>
      </c>
      <c r="F7649" s="4">
        <v>1198</v>
      </c>
      <c r="G7649" s="14">
        <v>8.1999999999999993</v>
      </c>
    </row>
    <row r="7650" spans="1:7" x14ac:dyDescent="0.25">
      <c r="A7650" s="3" t="s">
        <v>111</v>
      </c>
      <c r="B7650" s="3">
        <f t="shared" si="119"/>
        <v>2026</v>
      </c>
      <c r="C7650" s="3" t="str" cm="1">
        <f t="array" ref="C7650">_xlfn.IFS(LEFT(A7650,1)="1","1+2 kvartal",LEFT(A7650,1)="2","1+2 kvartal",LEFT(A7650,1)="3","3+4 kvartal",LEFT(A7650,1)="4","3+4 kvartal")</f>
        <v>1+2 kvartal</v>
      </c>
      <c r="D7650" s="3" t="s">
        <v>104</v>
      </c>
      <c r="E7650" s="3" t="s">
        <v>51</v>
      </c>
      <c r="F7650" s="4">
        <v>4191</v>
      </c>
      <c r="G7650" s="14">
        <v>6.8</v>
      </c>
    </row>
    <row r="7651" spans="1:7" x14ac:dyDescent="0.25">
      <c r="A7651" s="3" t="s">
        <v>111</v>
      </c>
      <c r="B7651" s="3">
        <f t="shared" si="119"/>
        <v>2026</v>
      </c>
      <c r="C7651" s="3" t="str" cm="1">
        <f t="array" ref="C7651">_xlfn.IFS(LEFT(A7651,1)="1","1+2 kvartal",LEFT(A7651,1)="2","1+2 kvartal",LEFT(A7651,1)="3","3+4 kvartal",LEFT(A7651,1)="4","3+4 kvartal")</f>
        <v>1+2 kvartal</v>
      </c>
      <c r="D7651" s="3" t="s">
        <v>104</v>
      </c>
      <c r="E7651" s="3" t="s">
        <v>52</v>
      </c>
      <c r="F7651" s="4">
        <v>18913</v>
      </c>
      <c r="G7651" s="14">
        <v>3.7</v>
      </c>
    </row>
    <row r="7652" spans="1:7" x14ac:dyDescent="0.25">
      <c r="A7652" s="3" t="s">
        <v>111</v>
      </c>
      <c r="B7652" s="3">
        <f t="shared" si="119"/>
        <v>2026</v>
      </c>
      <c r="C7652" s="3" t="str" cm="1">
        <f t="array" ref="C7652">_xlfn.IFS(LEFT(A7652,1)="1","1+2 kvartal",LEFT(A7652,1)="2","1+2 kvartal",LEFT(A7652,1)="3","3+4 kvartal",LEFT(A7652,1)="4","3+4 kvartal")</f>
        <v>1+2 kvartal</v>
      </c>
      <c r="D7652" s="3" t="s">
        <v>104</v>
      </c>
      <c r="E7652" s="3" t="s">
        <v>53</v>
      </c>
      <c r="F7652" s="4">
        <v>2840</v>
      </c>
      <c r="G7652" s="14">
        <v>6.9</v>
      </c>
    </row>
    <row r="7653" spans="1:7" x14ac:dyDescent="0.25">
      <c r="A7653" s="3" t="s">
        <v>111</v>
      </c>
      <c r="B7653" s="3">
        <f t="shared" si="119"/>
        <v>2026</v>
      </c>
      <c r="C7653" s="3" t="str" cm="1">
        <f t="array" ref="C7653">_xlfn.IFS(LEFT(A7653,1)="1","1+2 kvartal",LEFT(A7653,1)="2","1+2 kvartal",LEFT(A7653,1)="3","3+4 kvartal",LEFT(A7653,1)="4","3+4 kvartal")</f>
        <v>1+2 kvartal</v>
      </c>
      <c r="D7653" s="3" t="s">
        <v>104</v>
      </c>
      <c r="E7653" s="3" t="s">
        <v>54</v>
      </c>
      <c r="F7653" s="4">
        <v>802</v>
      </c>
      <c r="G7653" s="14">
        <v>12.5</v>
      </c>
    </row>
    <row r="7654" spans="1:7" x14ac:dyDescent="0.25">
      <c r="A7654" s="3" t="s">
        <v>111</v>
      </c>
      <c r="B7654" s="3">
        <f t="shared" si="119"/>
        <v>2026</v>
      </c>
      <c r="C7654" s="3" t="str" cm="1">
        <f t="array" ref="C7654">_xlfn.IFS(LEFT(A7654,1)="1","1+2 kvartal",LEFT(A7654,1)="2","1+2 kvartal",LEFT(A7654,1)="3","3+4 kvartal",LEFT(A7654,1)="4","3+4 kvartal")</f>
        <v>1+2 kvartal</v>
      </c>
      <c r="D7654" s="3" t="s">
        <v>104</v>
      </c>
      <c r="E7654" s="3" t="s">
        <v>55</v>
      </c>
      <c r="F7654" s="4">
        <v>1068</v>
      </c>
      <c r="G7654" s="14">
        <v>5.9</v>
      </c>
    </row>
    <row r="7655" spans="1:7" x14ac:dyDescent="0.25">
      <c r="A7655" s="3" t="s">
        <v>111</v>
      </c>
      <c r="B7655" s="3">
        <f t="shared" si="119"/>
        <v>2026</v>
      </c>
      <c r="C7655" s="3" t="str" cm="1">
        <f t="array" ref="C7655">_xlfn.IFS(LEFT(A7655,1)="1","1+2 kvartal",LEFT(A7655,1)="2","1+2 kvartal",LEFT(A7655,1)="3","3+4 kvartal",LEFT(A7655,1)="4","3+4 kvartal")</f>
        <v>1+2 kvartal</v>
      </c>
      <c r="D7655" s="3" t="s">
        <v>104</v>
      </c>
      <c r="E7655" s="3" t="s">
        <v>56</v>
      </c>
      <c r="F7655" s="4">
        <v>1050</v>
      </c>
      <c r="G7655" s="14">
        <v>9.5</v>
      </c>
    </row>
    <row r="7656" spans="1:7" x14ac:dyDescent="0.25">
      <c r="A7656" s="3" t="s">
        <v>111</v>
      </c>
      <c r="B7656" s="3">
        <f t="shared" si="119"/>
        <v>2026</v>
      </c>
      <c r="C7656" s="3" t="str" cm="1">
        <f t="array" ref="C7656">_xlfn.IFS(LEFT(A7656,1)="1","1+2 kvartal",LEFT(A7656,1)="2","1+2 kvartal",LEFT(A7656,1)="3","3+4 kvartal",LEFT(A7656,1)="4","3+4 kvartal")</f>
        <v>1+2 kvartal</v>
      </c>
      <c r="D7656" s="3" t="s">
        <v>104</v>
      </c>
      <c r="E7656" s="3" t="s">
        <v>57</v>
      </c>
      <c r="F7656" s="4">
        <v>3449</v>
      </c>
      <c r="G7656" s="14">
        <v>15.3</v>
      </c>
    </row>
    <row r="7657" spans="1:7" x14ac:dyDescent="0.25">
      <c r="A7657" s="3" t="s">
        <v>111</v>
      </c>
      <c r="B7657" s="3">
        <f t="shared" si="119"/>
        <v>2026</v>
      </c>
      <c r="C7657" s="3" t="str" cm="1">
        <f t="array" ref="C7657">_xlfn.IFS(LEFT(A7657,1)="1","1+2 kvartal",LEFT(A7657,1)="2","1+2 kvartal",LEFT(A7657,1)="3","3+4 kvartal",LEFT(A7657,1)="4","3+4 kvartal")</f>
        <v>1+2 kvartal</v>
      </c>
      <c r="D7657" s="3" t="s">
        <v>104</v>
      </c>
      <c r="E7657" s="3" t="s">
        <v>58</v>
      </c>
      <c r="F7657" s="4">
        <v>1364</v>
      </c>
      <c r="G7657" s="14">
        <v>3.6</v>
      </c>
    </row>
    <row r="7658" spans="1:7" x14ac:dyDescent="0.25">
      <c r="A7658" s="3" t="s">
        <v>111</v>
      </c>
      <c r="B7658" s="3">
        <f t="shared" si="119"/>
        <v>2026</v>
      </c>
      <c r="C7658" s="3" t="str" cm="1">
        <f t="array" ref="C7658">_xlfn.IFS(LEFT(A7658,1)="1","1+2 kvartal",LEFT(A7658,1)="2","1+2 kvartal",LEFT(A7658,1)="3","3+4 kvartal",LEFT(A7658,1)="4","3+4 kvartal")</f>
        <v>1+2 kvartal</v>
      </c>
      <c r="D7658" s="3" t="s">
        <v>104</v>
      </c>
      <c r="E7658" s="3" t="s">
        <v>59</v>
      </c>
      <c r="F7658" s="4">
        <v>74</v>
      </c>
      <c r="G7658" s="14">
        <v>8.8000000000000007</v>
      </c>
    </row>
    <row r="7659" spans="1:7" x14ac:dyDescent="0.25">
      <c r="A7659" s="3" t="s">
        <v>111</v>
      </c>
      <c r="B7659" s="3">
        <f t="shared" si="119"/>
        <v>2026</v>
      </c>
      <c r="C7659" s="3" t="str" cm="1">
        <f t="array" ref="C7659">_xlfn.IFS(LEFT(A7659,1)="1","1+2 kvartal",LEFT(A7659,1)="2","1+2 kvartal",LEFT(A7659,1)="3","3+4 kvartal",LEFT(A7659,1)="4","3+4 kvartal")</f>
        <v>1+2 kvartal</v>
      </c>
      <c r="D7659" s="3" t="s">
        <v>104</v>
      </c>
      <c r="E7659" s="3" t="s">
        <v>60</v>
      </c>
      <c r="F7659" s="4">
        <v>2184</v>
      </c>
      <c r="G7659" s="14">
        <v>8.6</v>
      </c>
    </row>
    <row r="7660" spans="1:7" x14ac:dyDescent="0.25">
      <c r="A7660" s="3" t="s">
        <v>111</v>
      </c>
      <c r="B7660" s="3">
        <f t="shared" si="119"/>
        <v>2026</v>
      </c>
      <c r="C7660" s="3" t="str" cm="1">
        <f t="array" ref="C7660">_xlfn.IFS(LEFT(A7660,1)="1","1+2 kvartal",LEFT(A7660,1)="2","1+2 kvartal",LEFT(A7660,1)="3","3+4 kvartal",LEFT(A7660,1)="4","3+4 kvartal")</f>
        <v>1+2 kvartal</v>
      </c>
      <c r="D7660" s="3" t="s">
        <v>104</v>
      </c>
      <c r="E7660" s="3" t="s">
        <v>61</v>
      </c>
      <c r="F7660" s="4">
        <v>1566</v>
      </c>
      <c r="G7660" s="14">
        <v>6.3</v>
      </c>
    </row>
    <row r="7661" spans="1:7" x14ac:dyDescent="0.25">
      <c r="A7661" s="3" t="s">
        <v>111</v>
      </c>
      <c r="B7661" s="3">
        <f t="shared" si="119"/>
        <v>2026</v>
      </c>
      <c r="C7661" s="3" t="str" cm="1">
        <f t="array" ref="C7661">_xlfn.IFS(LEFT(A7661,1)="1","1+2 kvartal",LEFT(A7661,1)="2","1+2 kvartal",LEFT(A7661,1)="3","3+4 kvartal",LEFT(A7661,1)="4","3+4 kvartal")</f>
        <v>1+2 kvartal</v>
      </c>
      <c r="D7661" s="3" t="s">
        <v>104</v>
      </c>
      <c r="E7661" s="3" t="s">
        <v>62</v>
      </c>
      <c r="F7661" s="4">
        <v>1123</v>
      </c>
      <c r="G7661" s="14">
        <v>9.9</v>
      </c>
    </row>
    <row r="7662" spans="1:7" x14ac:dyDescent="0.25">
      <c r="A7662" s="3" t="s">
        <v>111</v>
      </c>
      <c r="B7662" s="3">
        <f t="shared" si="119"/>
        <v>2026</v>
      </c>
      <c r="C7662" s="3" t="str" cm="1">
        <f t="array" ref="C7662">_xlfn.IFS(LEFT(A7662,1)="1","1+2 kvartal",LEFT(A7662,1)="2","1+2 kvartal",LEFT(A7662,1)="3","3+4 kvartal",LEFT(A7662,1)="4","3+4 kvartal")</f>
        <v>1+2 kvartal</v>
      </c>
      <c r="D7662" s="3" t="s">
        <v>104</v>
      </c>
      <c r="E7662" s="3" t="s">
        <v>63</v>
      </c>
      <c r="F7662" s="4">
        <v>2253</v>
      </c>
      <c r="G7662" s="14">
        <v>10.199999999999999</v>
      </c>
    </row>
    <row r="7663" spans="1:7" x14ac:dyDescent="0.25">
      <c r="A7663" s="3" t="s">
        <v>111</v>
      </c>
      <c r="B7663" s="3">
        <f t="shared" si="119"/>
        <v>2026</v>
      </c>
      <c r="C7663" s="3" t="str" cm="1">
        <f t="array" ref="C7663">_xlfn.IFS(LEFT(A7663,1)="1","1+2 kvartal",LEFT(A7663,1)="2","1+2 kvartal",LEFT(A7663,1)="3","3+4 kvartal",LEFT(A7663,1)="4","3+4 kvartal")</f>
        <v>1+2 kvartal</v>
      </c>
      <c r="D7663" s="3" t="s">
        <v>104</v>
      </c>
      <c r="E7663" s="3" t="s">
        <v>64</v>
      </c>
      <c r="F7663" s="4">
        <v>1480</v>
      </c>
      <c r="G7663" s="14">
        <v>8.3000000000000007</v>
      </c>
    </row>
    <row r="7664" spans="1:7" x14ac:dyDescent="0.25">
      <c r="A7664" s="3" t="s">
        <v>111</v>
      </c>
      <c r="B7664" s="3">
        <f t="shared" si="119"/>
        <v>2026</v>
      </c>
      <c r="C7664" s="3" t="str" cm="1">
        <f t="array" ref="C7664">_xlfn.IFS(LEFT(A7664,1)="1","1+2 kvartal",LEFT(A7664,1)="2","1+2 kvartal",LEFT(A7664,1)="3","3+4 kvartal",LEFT(A7664,1)="4","3+4 kvartal")</f>
        <v>1+2 kvartal</v>
      </c>
      <c r="D7664" s="3" t="s">
        <v>104</v>
      </c>
      <c r="E7664" s="3" t="s">
        <v>65</v>
      </c>
      <c r="F7664" s="4">
        <v>1958</v>
      </c>
      <c r="G7664" s="14">
        <v>9.9</v>
      </c>
    </row>
    <row r="7665" spans="1:7" x14ac:dyDescent="0.25">
      <c r="A7665" s="3" t="s">
        <v>111</v>
      </c>
      <c r="B7665" s="3">
        <f t="shared" si="119"/>
        <v>2026</v>
      </c>
      <c r="C7665" s="3" t="str" cm="1">
        <f t="array" ref="C7665">_xlfn.IFS(LEFT(A7665,1)="1","1+2 kvartal",LEFT(A7665,1)="2","1+2 kvartal",LEFT(A7665,1)="3","3+4 kvartal",LEFT(A7665,1)="4","3+4 kvartal")</f>
        <v>1+2 kvartal</v>
      </c>
      <c r="D7665" s="3" t="s">
        <v>104</v>
      </c>
      <c r="E7665" s="3" t="s">
        <v>66</v>
      </c>
      <c r="F7665" s="4">
        <v>4227</v>
      </c>
      <c r="G7665" s="14">
        <v>7.9</v>
      </c>
    </row>
    <row r="7666" spans="1:7" x14ac:dyDescent="0.25">
      <c r="A7666" s="3" t="s">
        <v>111</v>
      </c>
      <c r="B7666" s="3">
        <f t="shared" si="119"/>
        <v>2026</v>
      </c>
      <c r="C7666" s="3" t="str" cm="1">
        <f t="array" ref="C7666">_xlfn.IFS(LEFT(A7666,1)="1","1+2 kvartal",LEFT(A7666,1)="2","1+2 kvartal",LEFT(A7666,1)="3","3+4 kvartal",LEFT(A7666,1)="4","3+4 kvartal")</f>
        <v>1+2 kvartal</v>
      </c>
      <c r="D7666" s="3" t="s">
        <v>104</v>
      </c>
      <c r="E7666" s="3" t="s">
        <v>67</v>
      </c>
      <c r="F7666" s="4">
        <v>994</v>
      </c>
      <c r="G7666" s="14">
        <v>6.9</v>
      </c>
    </row>
    <row r="7667" spans="1:7" x14ac:dyDescent="0.25">
      <c r="A7667" s="3" t="s">
        <v>111</v>
      </c>
      <c r="B7667" s="3">
        <f t="shared" si="119"/>
        <v>2026</v>
      </c>
      <c r="C7667" s="3" t="str" cm="1">
        <f t="array" ref="C7667">_xlfn.IFS(LEFT(A7667,1)="1","1+2 kvartal",LEFT(A7667,1)="2","1+2 kvartal",LEFT(A7667,1)="3","3+4 kvartal",LEFT(A7667,1)="4","3+4 kvartal")</f>
        <v>1+2 kvartal</v>
      </c>
      <c r="D7667" s="3" t="s">
        <v>104</v>
      </c>
      <c r="E7667" s="3" t="s">
        <v>68</v>
      </c>
      <c r="F7667" s="4">
        <v>10531</v>
      </c>
      <c r="G7667" s="14">
        <v>7.3</v>
      </c>
    </row>
    <row r="7668" spans="1:7" x14ac:dyDescent="0.25">
      <c r="A7668" s="3" t="s">
        <v>111</v>
      </c>
      <c r="B7668" s="3">
        <f t="shared" si="119"/>
        <v>2026</v>
      </c>
      <c r="C7668" s="3" t="str" cm="1">
        <f t="array" ref="C7668">_xlfn.IFS(LEFT(A7668,1)="1","1+2 kvartal",LEFT(A7668,1)="2","1+2 kvartal",LEFT(A7668,1)="3","3+4 kvartal",LEFT(A7668,1)="4","3+4 kvartal")</f>
        <v>1+2 kvartal</v>
      </c>
      <c r="D7668" s="3" t="s">
        <v>104</v>
      </c>
      <c r="E7668" s="3" t="s">
        <v>69</v>
      </c>
      <c r="F7668" s="4">
        <v>2128</v>
      </c>
      <c r="G7668" s="14">
        <v>11.7</v>
      </c>
    </row>
    <row r="7669" spans="1:7" x14ac:dyDescent="0.25">
      <c r="A7669" s="3" t="s">
        <v>111</v>
      </c>
      <c r="B7669" s="3">
        <f t="shared" si="119"/>
        <v>2026</v>
      </c>
      <c r="C7669" s="3" t="str" cm="1">
        <f t="array" ref="C7669">_xlfn.IFS(LEFT(A7669,1)="1","1+2 kvartal",LEFT(A7669,1)="2","1+2 kvartal",LEFT(A7669,1)="3","3+4 kvartal",LEFT(A7669,1)="4","3+4 kvartal")</f>
        <v>1+2 kvartal</v>
      </c>
      <c r="D7669" s="3" t="s">
        <v>104</v>
      </c>
      <c r="E7669" s="3" t="s">
        <v>70</v>
      </c>
      <c r="F7669" s="4">
        <v>5526</v>
      </c>
      <c r="G7669" s="14">
        <v>8.6</v>
      </c>
    </row>
    <row r="7670" spans="1:7" x14ac:dyDescent="0.25">
      <c r="A7670" s="3" t="s">
        <v>111</v>
      </c>
      <c r="B7670" s="3">
        <f t="shared" si="119"/>
        <v>2026</v>
      </c>
      <c r="C7670" s="3" t="str" cm="1">
        <f t="array" ref="C7670">_xlfn.IFS(LEFT(A7670,1)="1","1+2 kvartal",LEFT(A7670,1)="2","1+2 kvartal",LEFT(A7670,1)="3","3+4 kvartal",LEFT(A7670,1)="4","3+4 kvartal")</f>
        <v>1+2 kvartal</v>
      </c>
      <c r="D7670" s="3" t="s">
        <v>104</v>
      </c>
      <c r="E7670" s="3" t="s">
        <v>71</v>
      </c>
      <c r="F7670" s="4">
        <v>918</v>
      </c>
      <c r="G7670" s="14">
        <v>4.8</v>
      </c>
    </row>
    <row r="7671" spans="1:7" x14ac:dyDescent="0.25">
      <c r="A7671" s="3" t="s">
        <v>111</v>
      </c>
      <c r="B7671" s="3">
        <f t="shared" si="119"/>
        <v>2026</v>
      </c>
      <c r="C7671" s="3" t="str" cm="1">
        <f t="array" ref="C7671">_xlfn.IFS(LEFT(A7671,1)="1","1+2 kvartal",LEFT(A7671,1)="2","1+2 kvartal",LEFT(A7671,1)="3","3+4 kvartal",LEFT(A7671,1)="4","3+4 kvartal")</f>
        <v>1+2 kvartal</v>
      </c>
      <c r="D7671" s="3" t="s">
        <v>104</v>
      </c>
      <c r="E7671" s="3" t="s">
        <v>72</v>
      </c>
      <c r="F7671" s="4">
        <v>2546</v>
      </c>
      <c r="G7671" s="14">
        <v>7.5</v>
      </c>
    </row>
    <row r="7672" spans="1:7" x14ac:dyDescent="0.25">
      <c r="A7672" s="3" t="s">
        <v>111</v>
      </c>
      <c r="B7672" s="3">
        <f t="shared" si="119"/>
        <v>2026</v>
      </c>
      <c r="C7672" s="3" t="str" cm="1">
        <f t="array" ref="C7672">_xlfn.IFS(LEFT(A7672,1)="1","1+2 kvartal",LEFT(A7672,1)="2","1+2 kvartal",LEFT(A7672,1)="3","3+4 kvartal",LEFT(A7672,1)="4","3+4 kvartal")</f>
        <v>1+2 kvartal</v>
      </c>
      <c r="D7672" s="3" t="s">
        <v>104</v>
      </c>
      <c r="E7672" s="3" t="s">
        <v>73</v>
      </c>
      <c r="F7672" s="4">
        <v>1600</v>
      </c>
      <c r="G7672" s="14">
        <v>6.8</v>
      </c>
    </row>
    <row r="7673" spans="1:7" x14ac:dyDescent="0.25">
      <c r="A7673" s="3" t="s">
        <v>111</v>
      </c>
      <c r="B7673" s="3">
        <f t="shared" si="119"/>
        <v>2026</v>
      </c>
      <c r="C7673" s="3" t="str" cm="1">
        <f t="array" ref="C7673">_xlfn.IFS(LEFT(A7673,1)="1","1+2 kvartal",LEFT(A7673,1)="2","1+2 kvartal",LEFT(A7673,1)="3","3+4 kvartal",LEFT(A7673,1)="4","3+4 kvartal")</f>
        <v>1+2 kvartal</v>
      </c>
      <c r="D7673" s="3" t="s">
        <v>104</v>
      </c>
      <c r="E7673" s="3" t="s">
        <v>74</v>
      </c>
      <c r="F7673" s="4">
        <v>3380</v>
      </c>
      <c r="G7673" s="14">
        <v>5.7</v>
      </c>
    </row>
    <row r="7674" spans="1:7" x14ac:dyDescent="0.25">
      <c r="A7674" s="3" t="s">
        <v>111</v>
      </c>
      <c r="B7674" s="3">
        <f t="shared" si="119"/>
        <v>2026</v>
      </c>
      <c r="C7674" s="3" t="str" cm="1">
        <f t="array" ref="C7674">_xlfn.IFS(LEFT(A7674,1)="1","1+2 kvartal",LEFT(A7674,1)="2","1+2 kvartal",LEFT(A7674,1)="3","3+4 kvartal",LEFT(A7674,1)="4","3+4 kvartal")</f>
        <v>1+2 kvartal</v>
      </c>
      <c r="D7674" s="3" t="s">
        <v>104</v>
      </c>
      <c r="E7674" s="3" t="s">
        <v>75</v>
      </c>
      <c r="F7674" s="4">
        <v>1300</v>
      </c>
      <c r="G7674" s="14">
        <v>3.8</v>
      </c>
    </row>
    <row r="7675" spans="1:7" x14ac:dyDescent="0.25">
      <c r="A7675" s="3" t="s">
        <v>111</v>
      </c>
      <c r="B7675" s="3">
        <f t="shared" si="119"/>
        <v>2026</v>
      </c>
      <c r="C7675" s="3" t="str" cm="1">
        <f t="array" ref="C7675">_xlfn.IFS(LEFT(A7675,1)="1","1+2 kvartal",LEFT(A7675,1)="2","1+2 kvartal",LEFT(A7675,1)="3","3+4 kvartal",LEFT(A7675,1)="4","3+4 kvartal")</f>
        <v>1+2 kvartal</v>
      </c>
      <c r="D7675" s="3" t="s">
        <v>104</v>
      </c>
      <c r="E7675" s="3" t="s">
        <v>76</v>
      </c>
      <c r="F7675" s="4">
        <v>1573</v>
      </c>
      <c r="G7675" s="14">
        <v>5.3</v>
      </c>
    </row>
    <row r="7676" spans="1:7" x14ac:dyDescent="0.25">
      <c r="A7676" s="3" t="s">
        <v>111</v>
      </c>
      <c r="B7676" s="3">
        <f t="shared" si="119"/>
        <v>2026</v>
      </c>
      <c r="C7676" s="3" t="str" cm="1">
        <f t="array" ref="C7676">_xlfn.IFS(LEFT(A7676,1)="1","1+2 kvartal",LEFT(A7676,1)="2","1+2 kvartal",LEFT(A7676,1)="3","3+4 kvartal",LEFT(A7676,1)="4","3+4 kvartal")</f>
        <v>1+2 kvartal</v>
      </c>
      <c r="D7676" s="3" t="s">
        <v>104</v>
      </c>
      <c r="E7676" s="3" t="s">
        <v>77</v>
      </c>
      <c r="F7676" s="4">
        <v>158</v>
      </c>
      <c r="G7676" s="14">
        <v>8.1</v>
      </c>
    </row>
    <row r="7677" spans="1:7" x14ac:dyDescent="0.25">
      <c r="A7677" s="3" t="s">
        <v>111</v>
      </c>
      <c r="B7677" s="3">
        <f t="shared" si="119"/>
        <v>2026</v>
      </c>
      <c r="C7677" s="3" t="str" cm="1">
        <f t="array" ref="C7677">_xlfn.IFS(LEFT(A7677,1)="1","1+2 kvartal",LEFT(A7677,1)="2","1+2 kvartal",LEFT(A7677,1)="3","3+4 kvartal",LEFT(A7677,1)="4","3+4 kvartal")</f>
        <v>1+2 kvartal</v>
      </c>
      <c r="D7677" s="3" t="s">
        <v>104</v>
      </c>
      <c r="E7677" s="3" t="s">
        <v>78</v>
      </c>
      <c r="F7677" s="4">
        <v>4054</v>
      </c>
      <c r="G7677" s="14">
        <v>6.3</v>
      </c>
    </row>
    <row r="7678" spans="1:7" x14ac:dyDescent="0.25">
      <c r="A7678" s="3" t="s">
        <v>111</v>
      </c>
      <c r="B7678" s="3">
        <f t="shared" si="119"/>
        <v>2026</v>
      </c>
      <c r="C7678" s="3" t="str" cm="1">
        <f t="array" ref="C7678">_xlfn.IFS(LEFT(A7678,1)="1","1+2 kvartal",LEFT(A7678,1)="2","1+2 kvartal",LEFT(A7678,1)="3","3+4 kvartal",LEFT(A7678,1)="4","3+4 kvartal")</f>
        <v>1+2 kvartal</v>
      </c>
      <c r="D7678" s="3" t="s">
        <v>104</v>
      </c>
      <c r="E7678" s="3" t="s">
        <v>79</v>
      </c>
      <c r="F7678" s="4">
        <v>2015</v>
      </c>
      <c r="G7678" s="4">
        <v>5</v>
      </c>
    </row>
    <row r="7679" spans="1:7" x14ac:dyDescent="0.25">
      <c r="A7679" s="3" t="s">
        <v>111</v>
      </c>
      <c r="B7679" s="3">
        <f t="shared" si="119"/>
        <v>2026</v>
      </c>
      <c r="C7679" s="3" t="str" cm="1">
        <f t="array" ref="C7679">_xlfn.IFS(LEFT(A7679,1)="1","1+2 kvartal",LEFT(A7679,1)="2","1+2 kvartal",LEFT(A7679,1)="3","3+4 kvartal",LEFT(A7679,1)="4","3+4 kvartal")</f>
        <v>1+2 kvartal</v>
      </c>
      <c r="D7679" s="3" t="s">
        <v>104</v>
      </c>
      <c r="E7679" s="3" t="s">
        <v>80</v>
      </c>
      <c r="F7679" s="4">
        <v>2301</v>
      </c>
      <c r="G7679" s="14">
        <v>8.6</v>
      </c>
    </row>
    <row r="7680" spans="1:7" x14ac:dyDescent="0.25">
      <c r="A7680" s="3" t="s">
        <v>111</v>
      </c>
      <c r="B7680" s="3">
        <f t="shared" si="119"/>
        <v>2026</v>
      </c>
      <c r="C7680" s="3" t="str" cm="1">
        <f t="array" ref="C7680">_xlfn.IFS(LEFT(A7680,1)="1","1+2 kvartal",LEFT(A7680,1)="2","1+2 kvartal",LEFT(A7680,1)="3","3+4 kvartal",LEFT(A7680,1)="4","3+4 kvartal")</f>
        <v>1+2 kvartal</v>
      </c>
      <c r="D7680" s="3" t="s">
        <v>104</v>
      </c>
      <c r="E7680" s="3" t="s">
        <v>81</v>
      </c>
      <c r="F7680" s="4">
        <v>4708</v>
      </c>
      <c r="G7680" s="14">
        <v>9.1</v>
      </c>
    </row>
    <row r="7681" spans="1:7" x14ac:dyDescent="0.25">
      <c r="A7681" s="3" t="s">
        <v>111</v>
      </c>
      <c r="B7681" s="3">
        <f t="shared" si="119"/>
        <v>2026</v>
      </c>
      <c r="C7681" s="3" t="str" cm="1">
        <f t="array" ref="C7681">_xlfn.IFS(LEFT(A7681,1)="1","1+2 kvartal",LEFT(A7681,1)="2","1+2 kvartal",LEFT(A7681,1)="3","3+4 kvartal",LEFT(A7681,1)="4","3+4 kvartal")</f>
        <v>1+2 kvartal</v>
      </c>
      <c r="D7681" s="3" t="s">
        <v>104</v>
      </c>
      <c r="E7681" s="3" t="s">
        <v>82</v>
      </c>
      <c r="F7681" s="4">
        <v>595</v>
      </c>
      <c r="G7681" s="14">
        <v>3.8</v>
      </c>
    </row>
    <row r="7682" spans="1:7" x14ac:dyDescent="0.25">
      <c r="A7682" s="3" t="s">
        <v>111</v>
      </c>
      <c r="B7682" s="3">
        <f t="shared" si="119"/>
        <v>2026</v>
      </c>
      <c r="C7682" s="3" t="str" cm="1">
        <f t="array" ref="C7682">_xlfn.IFS(LEFT(A7682,1)="1","1+2 kvartal",LEFT(A7682,1)="2","1+2 kvartal",LEFT(A7682,1)="3","3+4 kvartal",LEFT(A7682,1)="4","3+4 kvartal")</f>
        <v>1+2 kvartal</v>
      </c>
      <c r="D7682" s="3" t="s">
        <v>104</v>
      </c>
      <c r="E7682" s="3" t="s">
        <v>83</v>
      </c>
      <c r="F7682" s="4">
        <v>1666</v>
      </c>
      <c r="G7682" s="14">
        <v>8.6999999999999993</v>
      </c>
    </row>
    <row r="7683" spans="1:7" x14ac:dyDescent="0.25">
      <c r="A7683" s="3" t="s">
        <v>111</v>
      </c>
      <c r="B7683" s="3">
        <f t="shared" si="119"/>
        <v>2026</v>
      </c>
      <c r="C7683" s="3" t="str" cm="1">
        <f t="array" ref="C7683">_xlfn.IFS(LEFT(A7683,1)="1","1+2 kvartal",LEFT(A7683,1)="2","1+2 kvartal",LEFT(A7683,1)="3","3+4 kvartal",LEFT(A7683,1)="4","3+4 kvartal")</f>
        <v>1+2 kvartal</v>
      </c>
      <c r="D7683" s="3" t="s">
        <v>104</v>
      </c>
      <c r="E7683" s="3" t="s">
        <v>84</v>
      </c>
      <c r="F7683" s="4">
        <v>991</v>
      </c>
      <c r="G7683" s="14">
        <v>6.9</v>
      </c>
    </row>
    <row r="7684" spans="1:7" x14ac:dyDescent="0.25">
      <c r="A7684" s="3" t="s">
        <v>111</v>
      </c>
      <c r="B7684" s="3">
        <f t="shared" ref="B7684:B7747" si="120">VALUE(RIGHT(A7684,4))</f>
        <v>2026</v>
      </c>
      <c r="C7684" s="3" t="str" cm="1">
        <f t="array" ref="C7684">_xlfn.IFS(LEFT(A7684,1)="1","1+2 kvartal",LEFT(A7684,1)="2","1+2 kvartal",LEFT(A7684,1)="3","3+4 kvartal",LEFT(A7684,1)="4","3+4 kvartal")</f>
        <v>1+2 kvartal</v>
      </c>
      <c r="D7684" s="3" t="s">
        <v>104</v>
      </c>
      <c r="E7684" s="3" t="s">
        <v>85</v>
      </c>
      <c r="F7684" s="4">
        <v>1025</v>
      </c>
      <c r="G7684" s="14">
        <v>8.6</v>
      </c>
    </row>
    <row r="7685" spans="1:7" x14ac:dyDescent="0.25">
      <c r="A7685" s="3" t="s">
        <v>111</v>
      </c>
      <c r="B7685" s="3">
        <f t="shared" si="120"/>
        <v>2026</v>
      </c>
      <c r="C7685" s="3" t="str" cm="1">
        <f t="array" ref="C7685">_xlfn.IFS(LEFT(A7685,1)="1","1+2 kvartal",LEFT(A7685,1)="2","1+2 kvartal",LEFT(A7685,1)="3","3+4 kvartal",LEFT(A7685,1)="4","3+4 kvartal")</f>
        <v>1+2 kvartal</v>
      </c>
      <c r="D7685" s="3" t="s">
        <v>104</v>
      </c>
      <c r="E7685" s="3" t="s">
        <v>86</v>
      </c>
      <c r="F7685" s="4">
        <v>3136</v>
      </c>
      <c r="G7685" s="14">
        <v>8.8000000000000007</v>
      </c>
    </row>
    <row r="7686" spans="1:7" x14ac:dyDescent="0.25">
      <c r="A7686" s="3" t="s">
        <v>111</v>
      </c>
      <c r="B7686" s="3">
        <f t="shared" si="120"/>
        <v>2026</v>
      </c>
      <c r="C7686" s="3" t="str" cm="1">
        <f t="array" ref="C7686">_xlfn.IFS(LEFT(A7686,1)="1","1+2 kvartal",LEFT(A7686,1)="2","1+2 kvartal",LEFT(A7686,1)="3","3+4 kvartal",LEFT(A7686,1)="4","3+4 kvartal")</f>
        <v>1+2 kvartal</v>
      </c>
      <c r="D7686" s="3" t="s">
        <v>104</v>
      </c>
      <c r="E7686" s="3" t="s">
        <v>87</v>
      </c>
      <c r="F7686" s="4">
        <v>1728</v>
      </c>
      <c r="G7686" s="14">
        <v>6.6</v>
      </c>
    </row>
    <row r="7687" spans="1:7" x14ac:dyDescent="0.25">
      <c r="A7687" s="3" t="s">
        <v>111</v>
      </c>
      <c r="B7687" s="3">
        <f t="shared" si="120"/>
        <v>2026</v>
      </c>
      <c r="C7687" s="3" t="str" cm="1">
        <f t="array" ref="C7687">_xlfn.IFS(LEFT(A7687,1)="1","1+2 kvartal",LEFT(A7687,1)="2","1+2 kvartal",LEFT(A7687,1)="3","3+4 kvartal",LEFT(A7687,1)="4","3+4 kvartal")</f>
        <v>1+2 kvartal</v>
      </c>
      <c r="D7687" s="3" t="s">
        <v>104</v>
      </c>
      <c r="E7687" s="3" t="s">
        <v>88</v>
      </c>
      <c r="F7687" s="4">
        <v>3700</v>
      </c>
      <c r="G7687" s="14">
        <v>8.1</v>
      </c>
    </row>
    <row r="7688" spans="1:7" x14ac:dyDescent="0.25">
      <c r="A7688" s="3" t="s">
        <v>111</v>
      </c>
      <c r="B7688" s="3">
        <f t="shared" si="120"/>
        <v>2026</v>
      </c>
      <c r="C7688" s="3" t="str" cm="1">
        <f t="array" ref="C7688">_xlfn.IFS(LEFT(A7688,1)="1","1+2 kvartal",LEFT(A7688,1)="2","1+2 kvartal",LEFT(A7688,1)="3","3+4 kvartal",LEFT(A7688,1)="4","3+4 kvartal")</f>
        <v>1+2 kvartal</v>
      </c>
      <c r="D7688" s="3" t="s">
        <v>104</v>
      </c>
      <c r="E7688" s="3" t="s">
        <v>89</v>
      </c>
      <c r="F7688" s="4">
        <v>2214</v>
      </c>
      <c r="G7688" s="14">
        <v>8.6999999999999993</v>
      </c>
    </row>
    <row r="7689" spans="1:7" x14ac:dyDescent="0.25">
      <c r="A7689" s="3" t="s">
        <v>111</v>
      </c>
      <c r="B7689" s="3">
        <f t="shared" si="120"/>
        <v>2026</v>
      </c>
      <c r="C7689" s="3" t="str" cm="1">
        <f t="array" ref="C7689">_xlfn.IFS(LEFT(A7689,1)="1","1+2 kvartal",LEFT(A7689,1)="2","1+2 kvartal",LEFT(A7689,1)="3","3+4 kvartal",LEFT(A7689,1)="4","3+4 kvartal")</f>
        <v>1+2 kvartal</v>
      </c>
      <c r="D7689" s="3" t="s">
        <v>104</v>
      </c>
      <c r="E7689" s="3" t="s">
        <v>90</v>
      </c>
      <c r="F7689" s="4">
        <v>1780</v>
      </c>
      <c r="G7689" s="14">
        <v>8.3000000000000007</v>
      </c>
    </row>
    <row r="7690" spans="1:7" x14ac:dyDescent="0.25">
      <c r="A7690" s="3" t="s">
        <v>111</v>
      </c>
      <c r="B7690" s="3">
        <f t="shared" si="120"/>
        <v>2026</v>
      </c>
      <c r="C7690" s="3" t="str" cm="1">
        <f t="array" ref="C7690">_xlfn.IFS(LEFT(A7690,1)="1","1+2 kvartal",LEFT(A7690,1)="2","1+2 kvartal",LEFT(A7690,1)="3","3+4 kvartal",LEFT(A7690,1)="4","3+4 kvartal")</f>
        <v>1+2 kvartal</v>
      </c>
      <c r="D7690" s="3" t="s">
        <v>104</v>
      </c>
      <c r="E7690" s="3" t="s">
        <v>91</v>
      </c>
      <c r="F7690" s="4">
        <v>1542</v>
      </c>
      <c r="G7690" s="14">
        <v>5.5</v>
      </c>
    </row>
    <row r="7691" spans="1:7" x14ac:dyDescent="0.25">
      <c r="A7691" s="3" t="s">
        <v>111</v>
      </c>
      <c r="B7691" s="3">
        <f t="shared" si="120"/>
        <v>2026</v>
      </c>
      <c r="C7691" s="3" t="str" cm="1">
        <f t="array" ref="C7691">_xlfn.IFS(LEFT(A7691,1)="1","1+2 kvartal",LEFT(A7691,1)="2","1+2 kvartal",LEFT(A7691,1)="3","3+4 kvartal",LEFT(A7691,1)="4","3+4 kvartal")</f>
        <v>1+2 kvartal</v>
      </c>
      <c r="D7691" s="3" t="s">
        <v>104</v>
      </c>
      <c r="E7691" s="3" t="s">
        <v>92</v>
      </c>
      <c r="F7691" s="4">
        <v>352</v>
      </c>
      <c r="G7691" s="4">
        <v>3</v>
      </c>
    </row>
    <row r="7692" spans="1:7" x14ac:dyDescent="0.25">
      <c r="A7692" s="3" t="s">
        <v>111</v>
      </c>
      <c r="B7692" s="3">
        <f t="shared" si="120"/>
        <v>2026</v>
      </c>
      <c r="C7692" s="3" t="str" cm="1">
        <f t="array" ref="C7692">_xlfn.IFS(LEFT(A7692,1)="1","1+2 kvartal",LEFT(A7692,1)="2","1+2 kvartal",LEFT(A7692,1)="3","3+4 kvartal",LEFT(A7692,1)="4","3+4 kvartal")</f>
        <v>1+2 kvartal</v>
      </c>
      <c r="D7692" s="3" t="s">
        <v>104</v>
      </c>
      <c r="E7692" s="3" t="s">
        <v>93</v>
      </c>
      <c r="F7692" s="4">
        <v>2374</v>
      </c>
      <c r="G7692" s="14">
        <v>7.9</v>
      </c>
    </row>
    <row r="7693" spans="1:7" x14ac:dyDescent="0.25">
      <c r="A7693" s="3" t="s">
        <v>111</v>
      </c>
      <c r="B7693" s="3">
        <f t="shared" si="120"/>
        <v>2026</v>
      </c>
      <c r="C7693" s="3" t="str" cm="1">
        <f t="array" ref="C7693">_xlfn.IFS(LEFT(A7693,1)="1","1+2 kvartal",LEFT(A7693,1)="2","1+2 kvartal",LEFT(A7693,1)="3","3+4 kvartal",LEFT(A7693,1)="4","3+4 kvartal")</f>
        <v>1+2 kvartal</v>
      </c>
      <c r="D7693" s="3" t="s">
        <v>104</v>
      </c>
      <c r="E7693" s="3" t="s">
        <v>94</v>
      </c>
      <c r="F7693" s="4">
        <v>2024</v>
      </c>
      <c r="G7693" s="14">
        <v>7.6</v>
      </c>
    </row>
    <row r="7694" spans="1:7" x14ac:dyDescent="0.25">
      <c r="A7694" s="3" t="s">
        <v>111</v>
      </c>
      <c r="B7694" s="3">
        <f t="shared" si="120"/>
        <v>2026</v>
      </c>
      <c r="C7694" s="3" t="str" cm="1">
        <f t="array" ref="C7694">_xlfn.IFS(LEFT(A7694,1)="1","1+2 kvartal",LEFT(A7694,1)="2","1+2 kvartal",LEFT(A7694,1)="3","3+4 kvartal",LEFT(A7694,1)="4","3+4 kvartal")</f>
        <v>1+2 kvartal</v>
      </c>
      <c r="D7694" s="3" t="s">
        <v>104</v>
      </c>
      <c r="E7694" s="3" t="s">
        <v>95</v>
      </c>
      <c r="F7694" s="4">
        <v>5217</v>
      </c>
      <c r="G7694" s="14">
        <v>6.6</v>
      </c>
    </row>
    <row r="7695" spans="1:7" x14ac:dyDescent="0.25">
      <c r="A7695" s="3" t="s">
        <v>111</v>
      </c>
      <c r="B7695" s="3">
        <f t="shared" si="120"/>
        <v>2026</v>
      </c>
      <c r="C7695" s="3" t="str" cm="1">
        <f t="array" ref="C7695">_xlfn.IFS(LEFT(A7695,1)="1","1+2 kvartal",LEFT(A7695,1)="2","1+2 kvartal",LEFT(A7695,1)="3","3+4 kvartal",LEFT(A7695,1)="4","3+4 kvartal")</f>
        <v>1+2 kvartal</v>
      </c>
      <c r="D7695" s="3" t="s">
        <v>104</v>
      </c>
      <c r="E7695" s="3" t="s">
        <v>96</v>
      </c>
      <c r="F7695" s="4">
        <v>2039</v>
      </c>
      <c r="G7695" s="14">
        <v>9.5</v>
      </c>
    </row>
    <row r="7696" spans="1:7" x14ac:dyDescent="0.25">
      <c r="A7696" s="3" t="s">
        <v>111</v>
      </c>
      <c r="B7696" s="3">
        <f t="shared" si="120"/>
        <v>2026</v>
      </c>
      <c r="C7696" s="3" t="str" cm="1">
        <f t="array" ref="C7696">_xlfn.IFS(LEFT(A7696,1)="1","1+2 kvartal",LEFT(A7696,1)="2","1+2 kvartal",LEFT(A7696,1)="3","3+4 kvartal",LEFT(A7696,1)="4","3+4 kvartal")</f>
        <v>1+2 kvartal</v>
      </c>
      <c r="D7696" s="3" t="s">
        <v>104</v>
      </c>
      <c r="E7696" s="3" t="s">
        <v>97</v>
      </c>
      <c r="F7696" s="4">
        <v>4983</v>
      </c>
      <c r="G7696" s="14">
        <v>8.1</v>
      </c>
    </row>
    <row r="7697" spans="1:7" x14ac:dyDescent="0.25">
      <c r="A7697" s="3" t="s">
        <v>111</v>
      </c>
      <c r="B7697" s="3">
        <f t="shared" si="120"/>
        <v>2026</v>
      </c>
      <c r="C7697" s="3" t="str" cm="1">
        <f t="array" ref="C7697">_xlfn.IFS(LEFT(A7697,1)="1","1+2 kvartal",LEFT(A7697,1)="2","1+2 kvartal",LEFT(A7697,1)="3","3+4 kvartal",LEFT(A7697,1)="4","3+4 kvartal")</f>
        <v>1+2 kvartal</v>
      </c>
      <c r="D7697" s="3" t="s">
        <v>104</v>
      </c>
      <c r="E7697" s="3" t="s">
        <v>98</v>
      </c>
      <c r="F7697" s="4">
        <v>2649</v>
      </c>
      <c r="G7697" s="4">
        <v>10</v>
      </c>
    </row>
    <row r="7698" spans="1:7" x14ac:dyDescent="0.25">
      <c r="A7698" s="3" t="s">
        <v>111</v>
      </c>
      <c r="B7698" s="3">
        <f t="shared" si="120"/>
        <v>2026</v>
      </c>
      <c r="C7698" s="3" t="str" cm="1">
        <f t="array" ref="C7698">_xlfn.IFS(LEFT(A7698,1)="1","1+2 kvartal",LEFT(A7698,1)="2","1+2 kvartal",LEFT(A7698,1)="3","3+4 kvartal",LEFT(A7698,1)="4","3+4 kvartal")</f>
        <v>1+2 kvartal</v>
      </c>
      <c r="D7698" s="3" t="s">
        <v>104</v>
      </c>
      <c r="E7698" s="3" t="s">
        <v>99</v>
      </c>
      <c r="F7698" s="4">
        <v>243</v>
      </c>
      <c r="G7698" s="14">
        <v>7.9</v>
      </c>
    </row>
    <row r="7699" spans="1:7" x14ac:dyDescent="0.25">
      <c r="A7699" s="3" t="s">
        <v>111</v>
      </c>
      <c r="B7699" s="3">
        <f t="shared" si="120"/>
        <v>2026</v>
      </c>
      <c r="C7699" s="3" t="str" cm="1">
        <f t="array" ref="C7699">_xlfn.IFS(LEFT(A7699,1)="1","1+2 kvartal",LEFT(A7699,1)="2","1+2 kvartal",LEFT(A7699,1)="3","3+4 kvartal",LEFT(A7699,1)="4","3+4 kvartal")</f>
        <v>1+2 kvartal</v>
      </c>
      <c r="D7699" s="3" t="s">
        <v>104</v>
      </c>
      <c r="E7699" s="3" t="s">
        <v>100</v>
      </c>
      <c r="F7699" s="4">
        <v>2916</v>
      </c>
      <c r="G7699" s="14">
        <v>8.1999999999999993</v>
      </c>
    </row>
    <row r="7700" spans="1:7" x14ac:dyDescent="0.25">
      <c r="A7700" s="3" t="s">
        <v>111</v>
      </c>
      <c r="B7700" s="3">
        <f t="shared" si="120"/>
        <v>2026</v>
      </c>
      <c r="C7700" s="3" t="str" cm="1">
        <f t="array" ref="C7700">_xlfn.IFS(LEFT(A7700,1)="1","1+2 kvartal",LEFT(A7700,1)="2","1+2 kvartal",LEFT(A7700,1)="3","3+4 kvartal",LEFT(A7700,1)="4","3+4 kvartal")</f>
        <v>1+2 kvartal</v>
      </c>
      <c r="D7700" s="3" t="s">
        <v>104</v>
      </c>
      <c r="E7700" s="3" t="s">
        <v>101</v>
      </c>
      <c r="F7700" s="4">
        <v>8677</v>
      </c>
      <c r="G7700" s="14">
        <v>5.7</v>
      </c>
    </row>
    <row r="7701" spans="1:7" x14ac:dyDescent="0.25">
      <c r="A7701" s="3" t="s">
        <v>111</v>
      </c>
      <c r="B7701" s="3">
        <f t="shared" si="120"/>
        <v>2026</v>
      </c>
      <c r="C7701" s="3" t="str" cm="1">
        <f t="array" ref="C7701">_xlfn.IFS(LEFT(A7701,1)="1","1+2 kvartal",LEFT(A7701,1)="2","1+2 kvartal",LEFT(A7701,1)="3","3+4 kvartal",LEFT(A7701,1)="4","3+4 kvartal")</f>
        <v>1+2 kvartal</v>
      </c>
      <c r="D7701" s="3" t="s">
        <v>104</v>
      </c>
      <c r="E7701" s="3" t="s">
        <v>102</v>
      </c>
      <c r="F7701" s="4">
        <v>15580</v>
      </c>
      <c r="G7701" s="14">
        <v>5.8</v>
      </c>
    </row>
    <row r="7702" spans="1:7" x14ac:dyDescent="0.25">
      <c r="A7702" s="3" t="s">
        <v>111</v>
      </c>
      <c r="B7702" s="3">
        <f t="shared" si="120"/>
        <v>2026</v>
      </c>
      <c r="C7702" s="3" t="str" cm="1">
        <f t="array" ref="C7702">_xlfn.IFS(LEFT(A7702,1)="1","1+2 kvartal",LEFT(A7702,1)="2","1+2 kvartal",LEFT(A7702,1)="3","3+4 kvartal",LEFT(A7702,1)="4","3+4 kvartal")</f>
        <v>1+2 kvartal</v>
      </c>
      <c r="D7702" s="3" t="s">
        <v>104</v>
      </c>
      <c r="E7702" s="3" t="s">
        <v>103</v>
      </c>
      <c r="F7702" s="4">
        <v>5364</v>
      </c>
      <c r="G7702" s="5"/>
    </row>
    <row r="7703" spans="1:7" x14ac:dyDescent="0.25">
      <c r="A7703" s="3" t="s">
        <v>111</v>
      </c>
      <c r="B7703" s="3">
        <f t="shared" si="120"/>
        <v>2026</v>
      </c>
      <c r="C7703" s="3" t="str" cm="1">
        <f t="array" ref="C7703">_xlfn.IFS(LEFT(A7703,1)="1","1+2 kvartal",LEFT(A7703,1)="2","1+2 kvartal",LEFT(A7703,1)="3","3+4 kvartal",LEFT(A7703,1)="4","3+4 kvartal")</f>
        <v>1+2 kvartal</v>
      </c>
      <c r="D7703" s="3" t="s">
        <v>105</v>
      </c>
      <c r="E7703" s="3" t="s">
        <v>4</v>
      </c>
      <c r="F7703" s="4">
        <v>30156</v>
      </c>
      <c r="G7703" s="14">
        <v>0.8</v>
      </c>
    </row>
    <row r="7704" spans="1:7" x14ac:dyDescent="0.25">
      <c r="A7704" s="3" t="s">
        <v>111</v>
      </c>
      <c r="B7704" s="3">
        <f t="shared" si="120"/>
        <v>2026</v>
      </c>
      <c r="C7704" s="3" t="str" cm="1">
        <f t="array" ref="C7704">_xlfn.IFS(LEFT(A7704,1)="1","1+2 kvartal",LEFT(A7704,1)="2","1+2 kvartal",LEFT(A7704,1)="3","3+4 kvartal",LEFT(A7704,1)="4","3+4 kvartal")</f>
        <v>1+2 kvartal</v>
      </c>
      <c r="D7704" s="3" t="s">
        <v>105</v>
      </c>
      <c r="E7704" s="3" t="s">
        <v>5</v>
      </c>
      <c r="F7704" s="4">
        <v>116</v>
      </c>
      <c r="G7704" s="14">
        <v>0.6</v>
      </c>
    </row>
    <row r="7705" spans="1:7" x14ac:dyDescent="0.25">
      <c r="A7705" s="3" t="s">
        <v>111</v>
      </c>
      <c r="B7705" s="3">
        <f t="shared" si="120"/>
        <v>2026</v>
      </c>
      <c r="C7705" s="3" t="str" cm="1">
        <f t="array" ref="C7705">_xlfn.IFS(LEFT(A7705,1)="1","1+2 kvartal",LEFT(A7705,1)="2","1+2 kvartal",LEFT(A7705,1)="3","3+4 kvartal",LEFT(A7705,1)="4","3+4 kvartal")</f>
        <v>1+2 kvartal</v>
      </c>
      <c r="D7705" s="3" t="s">
        <v>105</v>
      </c>
      <c r="E7705" s="3" t="s">
        <v>6</v>
      </c>
      <c r="F7705" s="4">
        <v>85</v>
      </c>
      <c r="G7705" s="14">
        <v>0.5</v>
      </c>
    </row>
    <row r="7706" spans="1:7" x14ac:dyDescent="0.25">
      <c r="A7706" s="3" t="s">
        <v>111</v>
      </c>
      <c r="B7706" s="3">
        <f t="shared" si="120"/>
        <v>2026</v>
      </c>
      <c r="C7706" s="3" t="str" cm="1">
        <f t="array" ref="C7706">_xlfn.IFS(LEFT(A7706,1)="1","1+2 kvartal",LEFT(A7706,1)="2","1+2 kvartal",LEFT(A7706,1)="3","3+4 kvartal",LEFT(A7706,1)="4","3+4 kvartal")</f>
        <v>1+2 kvartal</v>
      </c>
      <c r="D7706" s="3" t="s">
        <v>105</v>
      </c>
      <c r="E7706" s="3" t="s">
        <v>7</v>
      </c>
      <c r="F7706" s="4">
        <v>289</v>
      </c>
      <c r="G7706" s="14">
        <v>1.2</v>
      </c>
    </row>
    <row r="7707" spans="1:7" x14ac:dyDescent="0.25">
      <c r="A7707" s="3" t="s">
        <v>111</v>
      </c>
      <c r="B7707" s="3">
        <f t="shared" si="120"/>
        <v>2026</v>
      </c>
      <c r="C7707" s="3" t="str" cm="1">
        <f t="array" ref="C7707">_xlfn.IFS(LEFT(A7707,1)="1","1+2 kvartal",LEFT(A7707,1)="2","1+2 kvartal",LEFT(A7707,1)="3","3+4 kvartal",LEFT(A7707,1)="4","3+4 kvartal")</f>
        <v>1+2 kvartal</v>
      </c>
      <c r="D7707" s="3" t="s">
        <v>105</v>
      </c>
      <c r="E7707" s="3" t="s">
        <v>8</v>
      </c>
      <c r="F7707" s="4">
        <v>227</v>
      </c>
      <c r="G7707" s="14">
        <v>0.7</v>
      </c>
    </row>
    <row r="7708" spans="1:7" x14ac:dyDescent="0.25">
      <c r="A7708" s="3" t="s">
        <v>111</v>
      </c>
      <c r="B7708" s="3">
        <f t="shared" si="120"/>
        <v>2026</v>
      </c>
      <c r="C7708" s="3" t="str" cm="1">
        <f t="array" ref="C7708">_xlfn.IFS(LEFT(A7708,1)="1","1+2 kvartal",LEFT(A7708,1)="2","1+2 kvartal",LEFT(A7708,1)="3","3+4 kvartal",LEFT(A7708,1)="4","3+4 kvartal")</f>
        <v>1+2 kvartal</v>
      </c>
      <c r="D7708" s="3" t="s">
        <v>105</v>
      </c>
      <c r="E7708" s="3" t="s">
        <v>9</v>
      </c>
      <c r="F7708" s="4">
        <v>147</v>
      </c>
      <c r="G7708" s="14">
        <v>0.9</v>
      </c>
    </row>
    <row r="7709" spans="1:7" x14ac:dyDescent="0.25">
      <c r="A7709" s="3" t="s">
        <v>111</v>
      </c>
      <c r="B7709" s="3">
        <f t="shared" si="120"/>
        <v>2026</v>
      </c>
      <c r="C7709" s="3" t="str" cm="1">
        <f t="array" ref="C7709">_xlfn.IFS(LEFT(A7709,1)="1","1+2 kvartal",LEFT(A7709,1)="2","1+2 kvartal",LEFT(A7709,1)="3","3+4 kvartal",LEFT(A7709,1)="4","3+4 kvartal")</f>
        <v>1+2 kvartal</v>
      </c>
      <c r="D7709" s="3" t="s">
        <v>105</v>
      </c>
      <c r="E7709" s="3" t="s">
        <v>10</v>
      </c>
      <c r="F7709" s="4">
        <v>329</v>
      </c>
      <c r="G7709" s="14">
        <v>1.5</v>
      </c>
    </row>
    <row r="7710" spans="1:7" x14ac:dyDescent="0.25">
      <c r="A7710" s="3" t="s">
        <v>111</v>
      </c>
      <c r="B7710" s="3">
        <f t="shared" si="120"/>
        <v>2026</v>
      </c>
      <c r="C7710" s="3" t="str" cm="1">
        <f t="array" ref="C7710">_xlfn.IFS(LEFT(A7710,1)="1","1+2 kvartal",LEFT(A7710,1)="2","1+2 kvartal",LEFT(A7710,1)="3","3+4 kvartal",LEFT(A7710,1)="4","3+4 kvartal")</f>
        <v>1+2 kvartal</v>
      </c>
      <c r="D7710" s="3" t="s">
        <v>105</v>
      </c>
      <c r="E7710" s="3" t="s">
        <v>11</v>
      </c>
      <c r="F7710" s="4">
        <v>192</v>
      </c>
      <c r="G7710" s="14">
        <v>0.7</v>
      </c>
    </row>
    <row r="7711" spans="1:7" x14ac:dyDescent="0.25">
      <c r="A7711" s="3" t="s">
        <v>111</v>
      </c>
      <c r="B7711" s="3">
        <f t="shared" si="120"/>
        <v>2026</v>
      </c>
      <c r="C7711" s="3" t="str" cm="1">
        <f t="array" ref="C7711">_xlfn.IFS(LEFT(A7711,1)="1","1+2 kvartal",LEFT(A7711,1)="2","1+2 kvartal",LEFT(A7711,1)="3","3+4 kvartal",LEFT(A7711,1)="4","3+4 kvartal")</f>
        <v>1+2 kvartal</v>
      </c>
      <c r="D7711" s="3" t="s">
        <v>105</v>
      </c>
      <c r="E7711" s="3" t="s">
        <v>12</v>
      </c>
      <c r="F7711" s="4">
        <v>233</v>
      </c>
      <c r="G7711" s="4">
        <v>1</v>
      </c>
    </row>
    <row r="7712" spans="1:7" x14ac:dyDescent="0.25">
      <c r="A7712" s="3" t="s">
        <v>111</v>
      </c>
      <c r="B7712" s="3">
        <f t="shared" si="120"/>
        <v>2026</v>
      </c>
      <c r="C7712" s="3" t="str" cm="1">
        <f t="array" ref="C7712">_xlfn.IFS(LEFT(A7712,1)="1","1+2 kvartal",LEFT(A7712,1)="2","1+2 kvartal",LEFT(A7712,1)="3","3+4 kvartal",LEFT(A7712,1)="4","3+4 kvartal")</f>
        <v>1+2 kvartal</v>
      </c>
      <c r="D7712" s="3" t="s">
        <v>105</v>
      </c>
      <c r="E7712" s="3" t="s">
        <v>13</v>
      </c>
      <c r="F7712" s="4">
        <v>70</v>
      </c>
      <c r="G7712" s="14">
        <v>0.9</v>
      </c>
    </row>
    <row r="7713" spans="1:7" x14ac:dyDescent="0.25">
      <c r="A7713" s="3" t="s">
        <v>111</v>
      </c>
      <c r="B7713" s="3">
        <f t="shared" si="120"/>
        <v>2026</v>
      </c>
      <c r="C7713" s="3" t="str" cm="1">
        <f t="array" ref="C7713">_xlfn.IFS(LEFT(A7713,1)="1","1+2 kvartal",LEFT(A7713,1)="2","1+2 kvartal",LEFT(A7713,1)="3","3+4 kvartal",LEFT(A7713,1)="4","3+4 kvartal")</f>
        <v>1+2 kvartal</v>
      </c>
      <c r="D7713" s="3" t="s">
        <v>105</v>
      </c>
      <c r="E7713" s="3" t="s">
        <v>14</v>
      </c>
      <c r="F7713" s="4">
        <v>180</v>
      </c>
      <c r="G7713" s="14">
        <v>0.6</v>
      </c>
    </row>
    <row r="7714" spans="1:7" x14ac:dyDescent="0.25">
      <c r="A7714" s="3" t="s">
        <v>111</v>
      </c>
      <c r="B7714" s="3">
        <f t="shared" si="120"/>
        <v>2026</v>
      </c>
      <c r="C7714" s="3" t="str" cm="1">
        <f t="array" ref="C7714">_xlfn.IFS(LEFT(A7714,1)="1","1+2 kvartal",LEFT(A7714,1)="2","1+2 kvartal",LEFT(A7714,1)="3","3+4 kvartal",LEFT(A7714,1)="4","3+4 kvartal")</f>
        <v>1+2 kvartal</v>
      </c>
      <c r="D7714" s="3" t="s">
        <v>105</v>
      </c>
      <c r="E7714" s="3" t="s">
        <v>15</v>
      </c>
      <c r="F7714" s="4">
        <v>747</v>
      </c>
      <c r="G7714" s="4">
        <v>1</v>
      </c>
    </row>
    <row r="7715" spans="1:7" x14ac:dyDescent="0.25">
      <c r="A7715" s="3" t="s">
        <v>111</v>
      </c>
      <c r="B7715" s="3">
        <f t="shared" si="120"/>
        <v>2026</v>
      </c>
      <c r="C7715" s="3" t="str" cm="1">
        <f t="array" ref="C7715">_xlfn.IFS(LEFT(A7715,1)="1","1+2 kvartal",LEFT(A7715,1)="2","1+2 kvartal",LEFT(A7715,1)="3","3+4 kvartal",LEFT(A7715,1)="4","3+4 kvartal")</f>
        <v>1+2 kvartal</v>
      </c>
      <c r="D7715" s="3" t="s">
        <v>105</v>
      </c>
      <c r="E7715" s="3" t="s">
        <v>16</v>
      </c>
      <c r="F7715" s="4">
        <v>27</v>
      </c>
      <c r="G7715" s="14">
        <v>1.6</v>
      </c>
    </row>
    <row r="7716" spans="1:7" x14ac:dyDescent="0.25">
      <c r="A7716" s="3" t="s">
        <v>111</v>
      </c>
      <c r="B7716" s="3">
        <f t="shared" si="120"/>
        <v>2026</v>
      </c>
      <c r="C7716" s="3" t="str" cm="1">
        <f t="array" ref="C7716">_xlfn.IFS(LEFT(A7716,1)="1","1+2 kvartal",LEFT(A7716,1)="2","1+2 kvartal",LEFT(A7716,1)="3","3+4 kvartal",LEFT(A7716,1)="4","3+4 kvartal")</f>
        <v>1+2 kvartal</v>
      </c>
      <c r="D7716" s="3" t="s">
        <v>105</v>
      </c>
      <c r="E7716" s="3" t="s">
        <v>17</v>
      </c>
      <c r="F7716" s="4">
        <v>214</v>
      </c>
      <c r="G7716" s="14">
        <v>0.7</v>
      </c>
    </row>
    <row r="7717" spans="1:7" x14ac:dyDescent="0.25">
      <c r="A7717" s="3" t="s">
        <v>111</v>
      </c>
      <c r="B7717" s="3">
        <f t="shared" si="120"/>
        <v>2026</v>
      </c>
      <c r="C7717" s="3" t="str" cm="1">
        <f t="array" ref="C7717">_xlfn.IFS(LEFT(A7717,1)="1","1+2 kvartal",LEFT(A7717,1)="2","1+2 kvartal",LEFT(A7717,1)="3","3+4 kvartal",LEFT(A7717,1)="4","3+4 kvartal")</f>
        <v>1+2 kvartal</v>
      </c>
      <c r="D7717" s="3" t="s">
        <v>105</v>
      </c>
      <c r="E7717" s="3" t="s">
        <v>18</v>
      </c>
      <c r="F7717" s="4">
        <v>297</v>
      </c>
      <c r="G7717" s="14">
        <v>1.2</v>
      </c>
    </row>
    <row r="7718" spans="1:7" x14ac:dyDescent="0.25">
      <c r="A7718" s="3" t="s">
        <v>111</v>
      </c>
      <c r="B7718" s="3">
        <f t="shared" si="120"/>
        <v>2026</v>
      </c>
      <c r="C7718" s="3" t="str" cm="1">
        <f t="array" ref="C7718">_xlfn.IFS(LEFT(A7718,1)="1","1+2 kvartal",LEFT(A7718,1)="2","1+2 kvartal",LEFT(A7718,1)="3","3+4 kvartal",LEFT(A7718,1)="4","3+4 kvartal")</f>
        <v>1+2 kvartal</v>
      </c>
      <c r="D7718" s="3" t="s">
        <v>105</v>
      </c>
      <c r="E7718" s="3" t="s">
        <v>19</v>
      </c>
      <c r="F7718" s="4">
        <v>164</v>
      </c>
      <c r="G7718" s="14">
        <v>0.7</v>
      </c>
    </row>
    <row r="7719" spans="1:7" x14ac:dyDescent="0.25">
      <c r="A7719" s="3" t="s">
        <v>111</v>
      </c>
      <c r="B7719" s="3">
        <f t="shared" si="120"/>
        <v>2026</v>
      </c>
      <c r="C7719" s="3" t="str" cm="1">
        <f t="array" ref="C7719">_xlfn.IFS(LEFT(A7719,1)="1","1+2 kvartal",LEFT(A7719,1)="2","1+2 kvartal",LEFT(A7719,1)="3","3+4 kvartal",LEFT(A7719,1)="4","3+4 kvartal")</f>
        <v>1+2 kvartal</v>
      </c>
      <c r="D7719" s="3" t="s">
        <v>105</v>
      </c>
      <c r="E7719" s="3" t="s">
        <v>20</v>
      </c>
      <c r="F7719" s="4">
        <v>393</v>
      </c>
      <c r="G7719" s="14">
        <v>1.2</v>
      </c>
    </row>
    <row r="7720" spans="1:7" x14ac:dyDescent="0.25">
      <c r="A7720" s="3" t="s">
        <v>111</v>
      </c>
      <c r="B7720" s="3">
        <f t="shared" si="120"/>
        <v>2026</v>
      </c>
      <c r="C7720" s="3" t="str" cm="1">
        <f t="array" ref="C7720">_xlfn.IFS(LEFT(A7720,1)="1","1+2 kvartal",LEFT(A7720,1)="2","1+2 kvartal",LEFT(A7720,1)="3","3+4 kvartal",LEFT(A7720,1)="4","3+4 kvartal")</f>
        <v>1+2 kvartal</v>
      </c>
      <c r="D7720" s="3" t="s">
        <v>105</v>
      </c>
      <c r="E7720" s="3" t="s">
        <v>21</v>
      </c>
      <c r="F7720" s="4">
        <v>231</v>
      </c>
      <c r="G7720" s="14">
        <v>0.3</v>
      </c>
    </row>
    <row r="7721" spans="1:7" x14ac:dyDescent="0.25">
      <c r="A7721" s="3" t="s">
        <v>111</v>
      </c>
      <c r="B7721" s="3">
        <f t="shared" si="120"/>
        <v>2026</v>
      </c>
      <c r="C7721" s="3" t="str" cm="1">
        <f t="array" ref="C7721">_xlfn.IFS(LEFT(A7721,1)="1","1+2 kvartal",LEFT(A7721,1)="2","1+2 kvartal",LEFT(A7721,1)="3","3+4 kvartal",LEFT(A7721,1)="4","3+4 kvartal")</f>
        <v>1+2 kvartal</v>
      </c>
      <c r="D7721" s="3" t="s">
        <v>105</v>
      </c>
      <c r="E7721" s="3" t="s">
        <v>22</v>
      </c>
      <c r="F7721" s="4">
        <v>398</v>
      </c>
      <c r="G7721" s="14">
        <v>1.2</v>
      </c>
    </row>
    <row r="7722" spans="1:7" x14ac:dyDescent="0.25">
      <c r="A7722" s="3" t="s">
        <v>111</v>
      </c>
      <c r="B7722" s="3">
        <f t="shared" si="120"/>
        <v>2026</v>
      </c>
      <c r="C7722" s="3" t="str" cm="1">
        <f t="array" ref="C7722">_xlfn.IFS(LEFT(A7722,1)="1","1+2 kvartal",LEFT(A7722,1)="2","1+2 kvartal",LEFT(A7722,1)="3","3+4 kvartal",LEFT(A7722,1)="4","3+4 kvartal")</f>
        <v>1+2 kvartal</v>
      </c>
      <c r="D7722" s="3" t="s">
        <v>105</v>
      </c>
      <c r="E7722" s="3" t="s">
        <v>23</v>
      </c>
      <c r="F7722" s="4">
        <v>313</v>
      </c>
      <c r="G7722" s="14">
        <v>1.1000000000000001</v>
      </c>
    </row>
    <row r="7723" spans="1:7" x14ac:dyDescent="0.25">
      <c r="A7723" s="3" t="s">
        <v>111</v>
      </c>
      <c r="B7723" s="3">
        <f t="shared" si="120"/>
        <v>2026</v>
      </c>
      <c r="C7723" s="3" t="str" cm="1">
        <f t="array" ref="C7723">_xlfn.IFS(LEFT(A7723,1)="1","1+2 kvartal",LEFT(A7723,1)="2","1+2 kvartal",LEFT(A7723,1)="3","3+4 kvartal",LEFT(A7723,1)="4","3+4 kvartal")</f>
        <v>1+2 kvartal</v>
      </c>
      <c r="D7723" s="3" t="s">
        <v>105</v>
      </c>
      <c r="E7723" s="3" t="s">
        <v>24</v>
      </c>
      <c r="F7723" s="4">
        <v>148</v>
      </c>
      <c r="G7723" s="14">
        <v>0.6</v>
      </c>
    </row>
    <row r="7724" spans="1:7" x14ac:dyDescent="0.25">
      <c r="A7724" s="3" t="s">
        <v>111</v>
      </c>
      <c r="B7724" s="3">
        <f t="shared" si="120"/>
        <v>2026</v>
      </c>
      <c r="C7724" s="3" t="str" cm="1">
        <f t="array" ref="C7724">_xlfn.IFS(LEFT(A7724,1)="1","1+2 kvartal",LEFT(A7724,1)="2","1+2 kvartal",LEFT(A7724,1)="3","3+4 kvartal",LEFT(A7724,1)="4","3+4 kvartal")</f>
        <v>1+2 kvartal</v>
      </c>
      <c r="D7724" s="3" t="s">
        <v>105</v>
      </c>
      <c r="E7724" s="3" t="s">
        <v>25</v>
      </c>
      <c r="F7724" s="4">
        <v>348</v>
      </c>
      <c r="G7724" s="14">
        <v>1.1000000000000001</v>
      </c>
    </row>
    <row r="7725" spans="1:7" x14ac:dyDescent="0.25">
      <c r="A7725" s="3" t="s">
        <v>111</v>
      </c>
      <c r="B7725" s="3">
        <f t="shared" si="120"/>
        <v>2026</v>
      </c>
      <c r="C7725" s="3" t="str" cm="1">
        <f t="array" ref="C7725">_xlfn.IFS(LEFT(A7725,1)="1","1+2 kvartal",LEFT(A7725,1)="2","1+2 kvartal",LEFT(A7725,1)="3","3+4 kvartal",LEFT(A7725,1)="4","3+4 kvartal")</f>
        <v>1+2 kvartal</v>
      </c>
      <c r="D7725" s="3" t="s">
        <v>105</v>
      </c>
      <c r="E7725" s="3" t="s">
        <v>26</v>
      </c>
      <c r="F7725" s="4">
        <v>146</v>
      </c>
      <c r="G7725" s="14">
        <v>0.3</v>
      </c>
    </row>
    <row r="7726" spans="1:7" x14ac:dyDescent="0.25">
      <c r="A7726" s="3" t="s">
        <v>111</v>
      </c>
      <c r="B7726" s="3">
        <f t="shared" si="120"/>
        <v>2026</v>
      </c>
      <c r="C7726" s="3" t="str" cm="1">
        <f t="array" ref="C7726">_xlfn.IFS(LEFT(A7726,1)="1","1+2 kvartal",LEFT(A7726,1)="2","1+2 kvartal",LEFT(A7726,1)="3","3+4 kvartal",LEFT(A7726,1)="4","3+4 kvartal")</f>
        <v>1+2 kvartal</v>
      </c>
      <c r="D7726" s="3" t="s">
        <v>105</v>
      </c>
      <c r="E7726" s="3" t="s">
        <v>27</v>
      </c>
      <c r="F7726" s="4">
        <v>240</v>
      </c>
      <c r="G7726" s="14">
        <v>0.5</v>
      </c>
    </row>
    <row r="7727" spans="1:7" x14ac:dyDescent="0.25">
      <c r="A7727" s="3" t="s">
        <v>111</v>
      </c>
      <c r="B7727" s="3">
        <f t="shared" si="120"/>
        <v>2026</v>
      </c>
      <c r="C7727" s="3" t="str" cm="1">
        <f t="array" ref="C7727">_xlfn.IFS(LEFT(A7727,1)="1","1+2 kvartal",LEFT(A7727,1)="2","1+2 kvartal",LEFT(A7727,1)="3","3+4 kvartal",LEFT(A7727,1)="4","3+4 kvartal")</f>
        <v>1+2 kvartal</v>
      </c>
      <c r="D7727" s="3" t="s">
        <v>105</v>
      </c>
      <c r="E7727" s="3" t="s">
        <v>28</v>
      </c>
      <c r="F7727" s="4">
        <v>94</v>
      </c>
      <c r="G7727" s="14">
        <v>0.5</v>
      </c>
    </row>
    <row r="7728" spans="1:7" x14ac:dyDescent="0.25">
      <c r="A7728" s="3" t="s">
        <v>111</v>
      </c>
      <c r="B7728" s="3">
        <f t="shared" si="120"/>
        <v>2026</v>
      </c>
      <c r="C7728" s="3" t="str" cm="1">
        <f t="array" ref="C7728">_xlfn.IFS(LEFT(A7728,1)="1","1+2 kvartal",LEFT(A7728,1)="2","1+2 kvartal",LEFT(A7728,1)="3","3+4 kvartal",LEFT(A7728,1)="4","3+4 kvartal")</f>
        <v>1+2 kvartal</v>
      </c>
      <c r="D7728" s="3" t="s">
        <v>105</v>
      </c>
      <c r="E7728" s="3" t="s">
        <v>29</v>
      </c>
      <c r="F7728" s="4">
        <v>222</v>
      </c>
      <c r="G7728" s="14">
        <v>0.7</v>
      </c>
    </row>
    <row r="7729" spans="1:7" x14ac:dyDescent="0.25">
      <c r="A7729" s="3" t="s">
        <v>111</v>
      </c>
      <c r="B7729" s="3">
        <f t="shared" si="120"/>
        <v>2026</v>
      </c>
      <c r="C7729" s="3" t="str" cm="1">
        <f t="array" ref="C7729">_xlfn.IFS(LEFT(A7729,1)="1","1+2 kvartal",LEFT(A7729,1)="2","1+2 kvartal",LEFT(A7729,1)="3","3+4 kvartal",LEFT(A7729,1)="4","3+4 kvartal")</f>
        <v>1+2 kvartal</v>
      </c>
      <c r="D7729" s="3" t="s">
        <v>105</v>
      </c>
      <c r="E7729" s="3" t="s">
        <v>30</v>
      </c>
      <c r="F7729" s="4">
        <v>285</v>
      </c>
      <c r="G7729" s="14">
        <v>1.2</v>
      </c>
    </row>
    <row r="7730" spans="1:7" x14ac:dyDescent="0.25">
      <c r="A7730" s="3" t="s">
        <v>111</v>
      </c>
      <c r="B7730" s="3">
        <f t="shared" si="120"/>
        <v>2026</v>
      </c>
      <c r="C7730" s="3" t="str" cm="1">
        <f t="array" ref="C7730">_xlfn.IFS(LEFT(A7730,1)="1","1+2 kvartal",LEFT(A7730,1)="2","1+2 kvartal",LEFT(A7730,1)="3","3+4 kvartal",LEFT(A7730,1)="4","3+4 kvartal")</f>
        <v>1+2 kvartal</v>
      </c>
      <c r="D7730" s="3" t="s">
        <v>105</v>
      </c>
      <c r="E7730" s="3" t="s">
        <v>31</v>
      </c>
      <c r="F7730" s="4">
        <v>496</v>
      </c>
      <c r="G7730" s="14">
        <v>1.4</v>
      </c>
    </row>
    <row r="7731" spans="1:7" x14ac:dyDescent="0.25">
      <c r="A7731" s="3" t="s">
        <v>111</v>
      </c>
      <c r="B7731" s="3">
        <f t="shared" si="120"/>
        <v>2026</v>
      </c>
      <c r="C7731" s="3" t="str" cm="1">
        <f t="array" ref="C7731">_xlfn.IFS(LEFT(A7731,1)="1","1+2 kvartal",LEFT(A7731,1)="2","1+2 kvartal",LEFT(A7731,1)="3","3+4 kvartal",LEFT(A7731,1)="4","3+4 kvartal")</f>
        <v>1+2 kvartal</v>
      </c>
      <c r="D7731" s="3" t="s">
        <v>105</v>
      </c>
      <c r="E7731" s="3" t="s">
        <v>32</v>
      </c>
      <c r="F7731" s="4">
        <v>421</v>
      </c>
      <c r="G7731" s="14">
        <v>1.2</v>
      </c>
    </row>
    <row r="7732" spans="1:7" x14ac:dyDescent="0.25">
      <c r="A7732" s="3" t="s">
        <v>111</v>
      </c>
      <c r="B7732" s="3">
        <f t="shared" si="120"/>
        <v>2026</v>
      </c>
      <c r="C7732" s="3" t="str" cm="1">
        <f t="array" ref="C7732">_xlfn.IFS(LEFT(A7732,1)="1","1+2 kvartal",LEFT(A7732,1)="2","1+2 kvartal",LEFT(A7732,1)="3","3+4 kvartal",LEFT(A7732,1)="4","3+4 kvartal")</f>
        <v>1+2 kvartal</v>
      </c>
      <c r="D7732" s="3" t="s">
        <v>105</v>
      </c>
      <c r="E7732" s="3" t="s">
        <v>33</v>
      </c>
      <c r="F7732" s="4">
        <v>262</v>
      </c>
      <c r="G7732" s="14">
        <v>1.4</v>
      </c>
    </row>
    <row r="7733" spans="1:7" x14ac:dyDescent="0.25">
      <c r="A7733" s="3" t="s">
        <v>111</v>
      </c>
      <c r="B7733" s="3">
        <f t="shared" si="120"/>
        <v>2026</v>
      </c>
      <c r="C7733" s="3" t="str" cm="1">
        <f t="array" ref="C7733">_xlfn.IFS(LEFT(A7733,1)="1","1+2 kvartal",LEFT(A7733,1)="2","1+2 kvartal",LEFT(A7733,1)="3","3+4 kvartal",LEFT(A7733,1)="4","3+4 kvartal")</f>
        <v>1+2 kvartal</v>
      </c>
      <c r="D7733" s="3" t="s">
        <v>105</v>
      </c>
      <c r="E7733" s="3" t="s">
        <v>34</v>
      </c>
      <c r="F7733" s="4">
        <v>295</v>
      </c>
      <c r="G7733" s="4">
        <v>1</v>
      </c>
    </row>
    <row r="7734" spans="1:7" x14ac:dyDescent="0.25">
      <c r="A7734" s="3" t="s">
        <v>111</v>
      </c>
      <c r="B7734" s="3">
        <f t="shared" si="120"/>
        <v>2026</v>
      </c>
      <c r="C7734" s="3" t="str" cm="1">
        <f t="array" ref="C7734">_xlfn.IFS(LEFT(A7734,1)="1","1+2 kvartal",LEFT(A7734,1)="2","1+2 kvartal",LEFT(A7734,1)="3","3+4 kvartal",LEFT(A7734,1)="4","3+4 kvartal")</f>
        <v>1+2 kvartal</v>
      </c>
      <c r="D7734" s="3" t="s">
        <v>105</v>
      </c>
      <c r="E7734" s="3" t="s">
        <v>35</v>
      </c>
      <c r="F7734" s="4">
        <v>373</v>
      </c>
      <c r="G7734" s="4">
        <v>1</v>
      </c>
    </row>
    <row r="7735" spans="1:7" x14ac:dyDescent="0.25">
      <c r="A7735" s="3" t="s">
        <v>111</v>
      </c>
      <c r="B7735" s="3">
        <f t="shared" si="120"/>
        <v>2026</v>
      </c>
      <c r="C7735" s="3" t="str" cm="1">
        <f t="array" ref="C7735">_xlfn.IFS(LEFT(A7735,1)="1","1+2 kvartal",LEFT(A7735,1)="2","1+2 kvartal",LEFT(A7735,1)="3","3+4 kvartal",LEFT(A7735,1)="4","3+4 kvartal")</f>
        <v>1+2 kvartal</v>
      </c>
      <c r="D7735" s="3" t="s">
        <v>105</v>
      </c>
      <c r="E7735" s="3" t="s">
        <v>36</v>
      </c>
      <c r="F7735" s="4">
        <v>124</v>
      </c>
      <c r="G7735" s="14">
        <v>0.6</v>
      </c>
    </row>
    <row r="7736" spans="1:7" x14ac:dyDescent="0.25">
      <c r="A7736" s="3" t="s">
        <v>111</v>
      </c>
      <c r="B7736" s="3">
        <f t="shared" si="120"/>
        <v>2026</v>
      </c>
      <c r="C7736" s="3" t="str" cm="1">
        <f t="array" ref="C7736">_xlfn.IFS(LEFT(A7736,1)="1","1+2 kvartal",LEFT(A7736,1)="2","1+2 kvartal",LEFT(A7736,1)="3","3+4 kvartal",LEFT(A7736,1)="4","3+4 kvartal")</f>
        <v>1+2 kvartal</v>
      </c>
      <c r="D7736" s="3" t="s">
        <v>105</v>
      </c>
      <c r="E7736" s="3" t="s">
        <v>37</v>
      </c>
      <c r="F7736" s="4">
        <v>498</v>
      </c>
      <c r="G7736" s="14">
        <v>0.9</v>
      </c>
    </row>
    <row r="7737" spans="1:7" x14ac:dyDescent="0.25">
      <c r="A7737" s="3" t="s">
        <v>111</v>
      </c>
      <c r="B7737" s="3">
        <f t="shared" si="120"/>
        <v>2026</v>
      </c>
      <c r="C7737" s="3" t="str" cm="1">
        <f t="array" ref="C7737">_xlfn.IFS(LEFT(A7737,1)="1","1+2 kvartal",LEFT(A7737,1)="2","1+2 kvartal",LEFT(A7737,1)="3","3+4 kvartal",LEFT(A7737,1)="4","3+4 kvartal")</f>
        <v>1+2 kvartal</v>
      </c>
      <c r="D7737" s="3" t="s">
        <v>105</v>
      </c>
      <c r="E7737" s="3" t="s">
        <v>38</v>
      </c>
      <c r="F7737" s="4">
        <v>242</v>
      </c>
      <c r="G7737" s="14">
        <v>0.7</v>
      </c>
    </row>
    <row r="7738" spans="1:7" x14ac:dyDescent="0.25">
      <c r="A7738" s="3" t="s">
        <v>111</v>
      </c>
      <c r="B7738" s="3">
        <f t="shared" si="120"/>
        <v>2026</v>
      </c>
      <c r="C7738" s="3" t="str" cm="1">
        <f t="array" ref="C7738">_xlfn.IFS(LEFT(A7738,1)="1","1+2 kvartal",LEFT(A7738,1)="2","1+2 kvartal",LEFT(A7738,1)="3","3+4 kvartal",LEFT(A7738,1)="4","3+4 kvartal")</f>
        <v>1+2 kvartal</v>
      </c>
      <c r="D7738" s="3" t="s">
        <v>105</v>
      </c>
      <c r="E7738" s="3" t="s">
        <v>39</v>
      </c>
      <c r="F7738" s="4">
        <v>472</v>
      </c>
      <c r="G7738" s="14">
        <v>1.2</v>
      </c>
    </row>
    <row r="7739" spans="1:7" x14ac:dyDescent="0.25">
      <c r="A7739" s="3" t="s">
        <v>111</v>
      </c>
      <c r="B7739" s="3">
        <f t="shared" si="120"/>
        <v>2026</v>
      </c>
      <c r="C7739" s="3" t="str" cm="1">
        <f t="array" ref="C7739">_xlfn.IFS(LEFT(A7739,1)="1","1+2 kvartal",LEFT(A7739,1)="2","1+2 kvartal",LEFT(A7739,1)="3","3+4 kvartal",LEFT(A7739,1)="4","3+4 kvartal")</f>
        <v>1+2 kvartal</v>
      </c>
      <c r="D7739" s="3" t="s">
        <v>105</v>
      </c>
      <c r="E7739" s="3" t="s">
        <v>40</v>
      </c>
      <c r="F7739" s="4">
        <v>428</v>
      </c>
      <c r="G7739" s="14">
        <v>0.9</v>
      </c>
    </row>
    <row r="7740" spans="1:7" x14ac:dyDescent="0.25">
      <c r="A7740" s="3" t="s">
        <v>111</v>
      </c>
      <c r="B7740" s="3">
        <f t="shared" si="120"/>
        <v>2026</v>
      </c>
      <c r="C7740" s="3" t="str" cm="1">
        <f t="array" ref="C7740">_xlfn.IFS(LEFT(A7740,1)="1","1+2 kvartal",LEFT(A7740,1)="2","1+2 kvartal",LEFT(A7740,1)="3","3+4 kvartal",LEFT(A7740,1)="4","3+4 kvartal")</f>
        <v>1+2 kvartal</v>
      </c>
      <c r="D7740" s="3" t="s">
        <v>105</v>
      </c>
      <c r="E7740" s="3" t="s">
        <v>41</v>
      </c>
      <c r="F7740" s="4">
        <v>391</v>
      </c>
      <c r="G7740" s="14">
        <v>1.1000000000000001</v>
      </c>
    </row>
    <row r="7741" spans="1:7" x14ac:dyDescent="0.25">
      <c r="A7741" s="3" t="s">
        <v>111</v>
      </c>
      <c r="B7741" s="3">
        <f t="shared" si="120"/>
        <v>2026</v>
      </c>
      <c r="C7741" s="3" t="str" cm="1">
        <f t="array" ref="C7741">_xlfn.IFS(LEFT(A7741,1)="1","1+2 kvartal",LEFT(A7741,1)="2","1+2 kvartal",LEFT(A7741,1)="3","3+4 kvartal",LEFT(A7741,1)="4","3+4 kvartal")</f>
        <v>1+2 kvartal</v>
      </c>
      <c r="D7741" s="3" t="s">
        <v>105</v>
      </c>
      <c r="E7741" s="3" t="s">
        <v>42</v>
      </c>
      <c r="F7741" s="4">
        <v>465</v>
      </c>
      <c r="G7741" s="14">
        <v>0.7</v>
      </c>
    </row>
    <row r="7742" spans="1:7" x14ac:dyDescent="0.25">
      <c r="A7742" s="3" t="s">
        <v>111</v>
      </c>
      <c r="B7742" s="3">
        <f t="shared" si="120"/>
        <v>2026</v>
      </c>
      <c r="C7742" s="3" t="str" cm="1">
        <f t="array" ref="C7742">_xlfn.IFS(LEFT(A7742,1)="1","1+2 kvartal",LEFT(A7742,1)="2","1+2 kvartal",LEFT(A7742,1)="3","3+4 kvartal",LEFT(A7742,1)="4","3+4 kvartal")</f>
        <v>1+2 kvartal</v>
      </c>
      <c r="D7742" s="3" t="s">
        <v>105</v>
      </c>
      <c r="E7742" s="3" t="s">
        <v>43</v>
      </c>
      <c r="F7742" s="4">
        <v>241</v>
      </c>
      <c r="G7742" s="14">
        <v>0.7</v>
      </c>
    </row>
    <row r="7743" spans="1:7" x14ac:dyDescent="0.25">
      <c r="A7743" s="3" t="s">
        <v>111</v>
      </c>
      <c r="B7743" s="3">
        <f t="shared" si="120"/>
        <v>2026</v>
      </c>
      <c r="C7743" s="3" t="str" cm="1">
        <f t="array" ref="C7743">_xlfn.IFS(LEFT(A7743,1)="1","1+2 kvartal",LEFT(A7743,1)="2","1+2 kvartal",LEFT(A7743,1)="3","3+4 kvartal",LEFT(A7743,1)="4","3+4 kvartal")</f>
        <v>1+2 kvartal</v>
      </c>
      <c r="D7743" s="3" t="s">
        <v>105</v>
      </c>
      <c r="E7743" s="3" t="s">
        <v>44</v>
      </c>
      <c r="F7743" s="4">
        <v>190</v>
      </c>
      <c r="G7743" s="14">
        <v>0.5</v>
      </c>
    </row>
    <row r="7744" spans="1:7" x14ac:dyDescent="0.25">
      <c r="A7744" s="3" t="s">
        <v>111</v>
      </c>
      <c r="B7744" s="3">
        <f t="shared" si="120"/>
        <v>2026</v>
      </c>
      <c r="C7744" s="3" t="str" cm="1">
        <f t="array" ref="C7744">_xlfn.IFS(LEFT(A7744,1)="1","1+2 kvartal",LEFT(A7744,1)="2","1+2 kvartal",LEFT(A7744,1)="3","3+4 kvartal",LEFT(A7744,1)="4","3+4 kvartal")</f>
        <v>1+2 kvartal</v>
      </c>
      <c r="D7744" s="3" t="s">
        <v>105</v>
      </c>
      <c r="E7744" s="3" t="s">
        <v>45</v>
      </c>
      <c r="F7744" s="4">
        <v>66</v>
      </c>
      <c r="G7744" s="14">
        <v>0.5</v>
      </c>
    </row>
    <row r="7745" spans="1:7" x14ac:dyDescent="0.25">
      <c r="A7745" s="3" t="s">
        <v>111</v>
      </c>
      <c r="B7745" s="3">
        <f t="shared" si="120"/>
        <v>2026</v>
      </c>
      <c r="C7745" s="3" t="str" cm="1">
        <f t="array" ref="C7745">_xlfn.IFS(LEFT(A7745,1)="1","1+2 kvartal",LEFT(A7745,1)="2","1+2 kvartal",LEFT(A7745,1)="3","3+4 kvartal",LEFT(A7745,1)="4","3+4 kvartal")</f>
        <v>1+2 kvartal</v>
      </c>
      <c r="D7745" s="3" t="s">
        <v>105</v>
      </c>
      <c r="E7745" s="3" t="s">
        <v>46</v>
      </c>
      <c r="F7745" s="4">
        <v>279</v>
      </c>
      <c r="G7745" s="4">
        <v>1</v>
      </c>
    </row>
    <row r="7746" spans="1:7" x14ac:dyDescent="0.25">
      <c r="A7746" s="3" t="s">
        <v>111</v>
      </c>
      <c r="B7746" s="3">
        <f t="shared" si="120"/>
        <v>2026</v>
      </c>
      <c r="C7746" s="3" t="str" cm="1">
        <f t="array" ref="C7746">_xlfn.IFS(LEFT(A7746,1)="1","1+2 kvartal",LEFT(A7746,1)="2","1+2 kvartal",LEFT(A7746,1)="3","3+4 kvartal",LEFT(A7746,1)="4","3+4 kvartal")</f>
        <v>1+2 kvartal</v>
      </c>
      <c r="D7746" s="3" t="s">
        <v>105</v>
      </c>
      <c r="E7746" s="3" t="s">
        <v>47</v>
      </c>
      <c r="F7746" s="4">
        <v>96</v>
      </c>
      <c r="G7746" s="14">
        <v>0.6</v>
      </c>
    </row>
    <row r="7747" spans="1:7" x14ac:dyDescent="0.25">
      <c r="A7747" s="3" t="s">
        <v>111</v>
      </c>
      <c r="B7747" s="3">
        <f t="shared" si="120"/>
        <v>2026</v>
      </c>
      <c r="C7747" s="3" t="str" cm="1">
        <f t="array" ref="C7747">_xlfn.IFS(LEFT(A7747,1)="1","1+2 kvartal",LEFT(A7747,1)="2","1+2 kvartal",LEFT(A7747,1)="3","3+4 kvartal",LEFT(A7747,1)="4","3+4 kvartal")</f>
        <v>1+2 kvartal</v>
      </c>
      <c r="D7747" s="3" t="s">
        <v>105</v>
      </c>
      <c r="E7747" s="3" t="s">
        <v>48</v>
      </c>
      <c r="F7747" s="4">
        <v>311</v>
      </c>
      <c r="G7747" s="14">
        <v>1.4</v>
      </c>
    </row>
    <row r="7748" spans="1:7" x14ac:dyDescent="0.25">
      <c r="A7748" s="3" t="s">
        <v>111</v>
      </c>
      <c r="B7748" s="3">
        <f t="shared" ref="B7748:B7802" si="121">VALUE(RIGHT(A7748,4))</f>
        <v>2026</v>
      </c>
      <c r="C7748" s="3" t="str" cm="1">
        <f t="array" ref="C7748">_xlfn.IFS(LEFT(A7748,1)="1","1+2 kvartal",LEFT(A7748,1)="2","1+2 kvartal",LEFT(A7748,1)="3","3+4 kvartal",LEFT(A7748,1)="4","3+4 kvartal")</f>
        <v>1+2 kvartal</v>
      </c>
      <c r="D7748" s="3" t="s">
        <v>105</v>
      </c>
      <c r="E7748" s="3" t="s">
        <v>49</v>
      </c>
      <c r="F7748" s="4">
        <v>355</v>
      </c>
      <c r="G7748" s="14">
        <v>1.2</v>
      </c>
    </row>
    <row r="7749" spans="1:7" x14ac:dyDescent="0.25">
      <c r="A7749" s="3" t="s">
        <v>111</v>
      </c>
      <c r="B7749" s="3">
        <f t="shared" si="121"/>
        <v>2026</v>
      </c>
      <c r="C7749" s="3" t="str" cm="1">
        <f t="array" ref="C7749">_xlfn.IFS(LEFT(A7749,1)="1","1+2 kvartal",LEFT(A7749,1)="2","1+2 kvartal",LEFT(A7749,1)="3","3+4 kvartal",LEFT(A7749,1)="4","3+4 kvartal")</f>
        <v>1+2 kvartal</v>
      </c>
      <c r="D7749" s="3" t="s">
        <v>105</v>
      </c>
      <c r="E7749" s="3" t="s">
        <v>50</v>
      </c>
      <c r="F7749" s="4">
        <v>191</v>
      </c>
      <c r="G7749" s="14">
        <v>1.3</v>
      </c>
    </row>
    <row r="7750" spans="1:7" x14ac:dyDescent="0.25">
      <c r="A7750" s="3" t="s">
        <v>111</v>
      </c>
      <c r="B7750" s="3">
        <f t="shared" si="121"/>
        <v>2026</v>
      </c>
      <c r="C7750" s="3" t="str" cm="1">
        <f t="array" ref="C7750">_xlfn.IFS(LEFT(A7750,1)="1","1+2 kvartal",LEFT(A7750,1)="2","1+2 kvartal",LEFT(A7750,1)="3","3+4 kvartal",LEFT(A7750,1)="4","3+4 kvartal")</f>
        <v>1+2 kvartal</v>
      </c>
      <c r="D7750" s="3" t="s">
        <v>105</v>
      </c>
      <c r="E7750" s="3" t="s">
        <v>51</v>
      </c>
      <c r="F7750" s="4">
        <v>545</v>
      </c>
      <c r="G7750" s="14">
        <v>0.9</v>
      </c>
    </row>
    <row r="7751" spans="1:7" x14ac:dyDescent="0.25">
      <c r="A7751" s="3" t="s">
        <v>111</v>
      </c>
      <c r="B7751" s="3">
        <f t="shared" si="121"/>
        <v>2026</v>
      </c>
      <c r="C7751" s="3" t="str" cm="1">
        <f t="array" ref="C7751">_xlfn.IFS(LEFT(A7751,1)="1","1+2 kvartal",LEFT(A7751,1)="2","1+2 kvartal",LEFT(A7751,1)="3","3+4 kvartal",LEFT(A7751,1)="4","3+4 kvartal")</f>
        <v>1+2 kvartal</v>
      </c>
      <c r="D7751" s="3" t="s">
        <v>105</v>
      </c>
      <c r="E7751" s="3" t="s">
        <v>52</v>
      </c>
      <c r="F7751" s="4">
        <v>1303</v>
      </c>
      <c r="G7751" s="14">
        <v>0.3</v>
      </c>
    </row>
    <row r="7752" spans="1:7" x14ac:dyDescent="0.25">
      <c r="A7752" s="3" t="s">
        <v>111</v>
      </c>
      <c r="B7752" s="3">
        <f t="shared" si="121"/>
        <v>2026</v>
      </c>
      <c r="C7752" s="3" t="str" cm="1">
        <f t="array" ref="C7752">_xlfn.IFS(LEFT(A7752,1)="1","1+2 kvartal",LEFT(A7752,1)="2","1+2 kvartal",LEFT(A7752,1)="3","3+4 kvartal",LEFT(A7752,1)="4","3+4 kvartal")</f>
        <v>1+2 kvartal</v>
      </c>
      <c r="D7752" s="3" t="s">
        <v>105</v>
      </c>
      <c r="E7752" s="3" t="s">
        <v>53</v>
      </c>
      <c r="F7752" s="4">
        <v>288</v>
      </c>
      <c r="G7752" s="14">
        <v>0.7</v>
      </c>
    </row>
    <row r="7753" spans="1:7" x14ac:dyDescent="0.25">
      <c r="A7753" s="3" t="s">
        <v>111</v>
      </c>
      <c r="B7753" s="3">
        <f t="shared" si="121"/>
        <v>2026</v>
      </c>
      <c r="C7753" s="3" t="str" cm="1">
        <f t="array" ref="C7753">_xlfn.IFS(LEFT(A7753,1)="1","1+2 kvartal",LEFT(A7753,1)="2","1+2 kvartal",LEFT(A7753,1)="3","3+4 kvartal",LEFT(A7753,1)="4","3+4 kvartal")</f>
        <v>1+2 kvartal</v>
      </c>
      <c r="D7753" s="3" t="s">
        <v>105</v>
      </c>
      <c r="E7753" s="3" t="s">
        <v>54</v>
      </c>
      <c r="F7753" s="4">
        <v>155</v>
      </c>
      <c r="G7753" s="14">
        <v>2.4</v>
      </c>
    </row>
    <row r="7754" spans="1:7" x14ac:dyDescent="0.25">
      <c r="A7754" s="3" t="s">
        <v>111</v>
      </c>
      <c r="B7754" s="3">
        <f t="shared" si="121"/>
        <v>2026</v>
      </c>
      <c r="C7754" s="3" t="str" cm="1">
        <f t="array" ref="C7754">_xlfn.IFS(LEFT(A7754,1)="1","1+2 kvartal",LEFT(A7754,1)="2","1+2 kvartal",LEFT(A7754,1)="3","3+4 kvartal",LEFT(A7754,1)="4","3+4 kvartal")</f>
        <v>1+2 kvartal</v>
      </c>
      <c r="D7754" s="3" t="s">
        <v>105</v>
      </c>
      <c r="E7754" s="3" t="s">
        <v>55</v>
      </c>
      <c r="F7754" s="4">
        <v>144</v>
      </c>
      <c r="G7754" s="14">
        <v>0.8</v>
      </c>
    </row>
    <row r="7755" spans="1:7" x14ac:dyDescent="0.25">
      <c r="A7755" s="3" t="s">
        <v>111</v>
      </c>
      <c r="B7755" s="3">
        <f t="shared" si="121"/>
        <v>2026</v>
      </c>
      <c r="C7755" s="3" t="str" cm="1">
        <f t="array" ref="C7755">_xlfn.IFS(LEFT(A7755,1)="1","1+2 kvartal",LEFT(A7755,1)="2","1+2 kvartal",LEFT(A7755,1)="3","3+4 kvartal",LEFT(A7755,1)="4","3+4 kvartal")</f>
        <v>1+2 kvartal</v>
      </c>
      <c r="D7755" s="3" t="s">
        <v>105</v>
      </c>
      <c r="E7755" s="3" t="s">
        <v>56</v>
      </c>
      <c r="F7755" s="4">
        <v>128</v>
      </c>
      <c r="G7755" s="14">
        <v>1.2</v>
      </c>
    </row>
    <row r="7756" spans="1:7" x14ac:dyDescent="0.25">
      <c r="A7756" s="3" t="s">
        <v>111</v>
      </c>
      <c r="B7756" s="3">
        <f t="shared" si="121"/>
        <v>2026</v>
      </c>
      <c r="C7756" s="3" t="str" cm="1">
        <f t="array" ref="C7756">_xlfn.IFS(LEFT(A7756,1)="1","1+2 kvartal",LEFT(A7756,1)="2","1+2 kvartal",LEFT(A7756,1)="3","3+4 kvartal",LEFT(A7756,1)="4","3+4 kvartal")</f>
        <v>1+2 kvartal</v>
      </c>
      <c r="D7756" s="3" t="s">
        <v>105</v>
      </c>
      <c r="E7756" s="3" t="s">
        <v>57</v>
      </c>
      <c r="F7756" s="4">
        <v>345</v>
      </c>
      <c r="G7756" s="14">
        <v>1.5</v>
      </c>
    </row>
    <row r="7757" spans="1:7" x14ac:dyDescent="0.25">
      <c r="A7757" s="3" t="s">
        <v>111</v>
      </c>
      <c r="B7757" s="3">
        <f t="shared" si="121"/>
        <v>2026</v>
      </c>
      <c r="C7757" s="3" t="str" cm="1">
        <f t="array" ref="C7757">_xlfn.IFS(LEFT(A7757,1)="1","1+2 kvartal",LEFT(A7757,1)="2","1+2 kvartal",LEFT(A7757,1)="3","3+4 kvartal",LEFT(A7757,1)="4","3+4 kvartal")</f>
        <v>1+2 kvartal</v>
      </c>
      <c r="D7757" s="3" t="s">
        <v>105</v>
      </c>
      <c r="E7757" s="3" t="s">
        <v>58</v>
      </c>
      <c r="F7757" s="4">
        <v>152</v>
      </c>
      <c r="G7757" s="14">
        <v>0.4</v>
      </c>
    </row>
    <row r="7758" spans="1:7" x14ac:dyDescent="0.25">
      <c r="A7758" s="3" t="s">
        <v>111</v>
      </c>
      <c r="B7758" s="3">
        <f t="shared" si="121"/>
        <v>2026</v>
      </c>
      <c r="C7758" s="3" t="str" cm="1">
        <f t="array" ref="C7758">_xlfn.IFS(LEFT(A7758,1)="1","1+2 kvartal",LEFT(A7758,1)="2","1+2 kvartal",LEFT(A7758,1)="3","3+4 kvartal",LEFT(A7758,1)="4","3+4 kvartal")</f>
        <v>1+2 kvartal</v>
      </c>
      <c r="D7758" s="3" t="s">
        <v>105</v>
      </c>
      <c r="E7758" s="3" t="s">
        <v>59</v>
      </c>
      <c r="F7758" s="4">
        <v>13</v>
      </c>
      <c r="G7758" s="14">
        <v>1.5</v>
      </c>
    </row>
    <row r="7759" spans="1:7" x14ac:dyDescent="0.25">
      <c r="A7759" s="3" t="s">
        <v>111</v>
      </c>
      <c r="B7759" s="3">
        <f t="shared" si="121"/>
        <v>2026</v>
      </c>
      <c r="C7759" s="3" t="str" cm="1">
        <f t="array" ref="C7759">_xlfn.IFS(LEFT(A7759,1)="1","1+2 kvartal",LEFT(A7759,1)="2","1+2 kvartal",LEFT(A7759,1)="3","3+4 kvartal",LEFT(A7759,1)="4","3+4 kvartal")</f>
        <v>1+2 kvartal</v>
      </c>
      <c r="D7759" s="3" t="s">
        <v>105</v>
      </c>
      <c r="E7759" s="3" t="s">
        <v>60</v>
      </c>
      <c r="F7759" s="4">
        <v>316</v>
      </c>
      <c r="G7759" s="14">
        <v>1.3</v>
      </c>
    </row>
    <row r="7760" spans="1:7" x14ac:dyDescent="0.25">
      <c r="A7760" s="3" t="s">
        <v>111</v>
      </c>
      <c r="B7760" s="3">
        <f t="shared" si="121"/>
        <v>2026</v>
      </c>
      <c r="C7760" s="3" t="str" cm="1">
        <f t="array" ref="C7760">_xlfn.IFS(LEFT(A7760,1)="1","1+2 kvartal",LEFT(A7760,1)="2","1+2 kvartal",LEFT(A7760,1)="3","3+4 kvartal",LEFT(A7760,1)="4","3+4 kvartal")</f>
        <v>1+2 kvartal</v>
      </c>
      <c r="D7760" s="3" t="s">
        <v>105</v>
      </c>
      <c r="E7760" s="3" t="s">
        <v>61</v>
      </c>
      <c r="F7760" s="4">
        <v>297</v>
      </c>
      <c r="G7760" s="14">
        <v>1.2</v>
      </c>
    </row>
    <row r="7761" spans="1:7" x14ac:dyDescent="0.25">
      <c r="A7761" s="3" t="s">
        <v>111</v>
      </c>
      <c r="B7761" s="3">
        <f t="shared" si="121"/>
        <v>2026</v>
      </c>
      <c r="C7761" s="3" t="str" cm="1">
        <f t="array" ref="C7761">_xlfn.IFS(LEFT(A7761,1)="1","1+2 kvartal",LEFT(A7761,1)="2","1+2 kvartal",LEFT(A7761,1)="3","3+4 kvartal",LEFT(A7761,1)="4","3+4 kvartal")</f>
        <v>1+2 kvartal</v>
      </c>
      <c r="D7761" s="3" t="s">
        <v>105</v>
      </c>
      <c r="E7761" s="3" t="s">
        <v>62</v>
      </c>
      <c r="F7761" s="4">
        <v>150</v>
      </c>
      <c r="G7761" s="14">
        <v>1.3</v>
      </c>
    </row>
    <row r="7762" spans="1:7" x14ac:dyDescent="0.25">
      <c r="A7762" s="3" t="s">
        <v>111</v>
      </c>
      <c r="B7762" s="3">
        <f t="shared" si="121"/>
        <v>2026</v>
      </c>
      <c r="C7762" s="3" t="str" cm="1">
        <f t="array" ref="C7762">_xlfn.IFS(LEFT(A7762,1)="1","1+2 kvartal",LEFT(A7762,1)="2","1+2 kvartal",LEFT(A7762,1)="3","3+4 kvartal",LEFT(A7762,1)="4","3+4 kvartal")</f>
        <v>1+2 kvartal</v>
      </c>
      <c r="D7762" s="3" t="s">
        <v>105</v>
      </c>
      <c r="E7762" s="3" t="s">
        <v>63</v>
      </c>
      <c r="F7762" s="4">
        <v>326</v>
      </c>
      <c r="G7762" s="14">
        <v>1.5</v>
      </c>
    </row>
    <row r="7763" spans="1:7" x14ac:dyDescent="0.25">
      <c r="A7763" s="3" t="s">
        <v>111</v>
      </c>
      <c r="B7763" s="3">
        <f t="shared" si="121"/>
        <v>2026</v>
      </c>
      <c r="C7763" s="3" t="str" cm="1">
        <f t="array" ref="C7763">_xlfn.IFS(LEFT(A7763,1)="1","1+2 kvartal",LEFT(A7763,1)="2","1+2 kvartal",LEFT(A7763,1)="3","3+4 kvartal",LEFT(A7763,1)="4","3+4 kvartal")</f>
        <v>1+2 kvartal</v>
      </c>
      <c r="D7763" s="3" t="s">
        <v>105</v>
      </c>
      <c r="E7763" s="3" t="s">
        <v>64</v>
      </c>
      <c r="F7763" s="4">
        <v>223</v>
      </c>
      <c r="G7763" s="14">
        <v>1.2</v>
      </c>
    </row>
    <row r="7764" spans="1:7" x14ac:dyDescent="0.25">
      <c r="A7764" s="3" t="s">
        <v>111</v>
      </c>
      <c r="B7764" s="3">
        <f t="shared" si="121"/>
        <v>2026</v>
      </c>
      <c r="C7764" s="3" t="str" cm="1">
        <f t="array" ref="C7764">_xlfn.IFS(LEFT(A7764,1)="1","1+2 kvartal",LEFT(A7764,1)="2","1+2 kvartal",LEFT(A7764,1)="3","3+4 kvartal",LEFT(A7764,1)="4","3+4 kvartal")</f>
        <v>1+2 kvartal</v>
      </c>
      <c r="D7764" s="3" t="s">
        <v>105</v>
      </c>
      <c r="E7764" s="3" t="s">
        <v>65</v>
      </c>
      <c r="F7764" s="4">
        <v>251</v>
      </c>
      <c r="G7764" s="14">
        <v>1.3</v>
      </c>
    </row>
    <row r="7765" spans="1:7" x14ac:dyDescent="0.25">
      <c r="A7765" s="3" t="s">
        <v>111</v>
      </c>
      <c r="B7765" s="3">
        <f t="shared" si="121"/>
        <v>2026</v>
      </c>
      <c r="C7765" s="3" t="str" cm="1">
        <f t="array" ref="C7765">_xlfn.IFS(LEFT(A7765,1)="1","1+2 kvartal",LEFT(A7765,1)="2","1+2 kvartal",LEFT(A7765,1)="3","3+4 kvartal",LEFT(A7765,1)="4","3+4 kvartal")</f>
        <v>1+2 kvartal</v>
      </c>
      <c r="D7765" s="3" t="s">
        <v>105</v>
      </c>
      <c r="E7765" s="3" t="s">
        <v>66</v>
      </c>
      <c r="F7765" s="4">
        <v>566</v>
      </c>
      <c r="G7765" s="14">
        <v>1.1000000000000001</v>
      </c>
    </row>
    <row r="7766" spans="1:7" x14ac:dyDescent="0.25">
      <c r="A7766" s="3" t="s">
        <v>111</v>
      </c>
      <c r="B7766" s="3">
        <f t="shared" si="121"/>
        <v>2026</v>
      </c>
      <c r="C7766" s="3" t="str" cm="1">
        <f t="array" ref="C7766">_xlfn.IFS(LEFT(A7766,1)="1","1+2 kvartal",LEFT(A7766,1)="2","1+2 kvartal",LEFT(A7766,1)="3","3+4 kvartal",LEFT(A7766,1)="4","3+4 kvartal")</f>
        <v>1+2 kvartal</v>
      </c>
      <c r="D7766" s="3" t="s">
        <v>105</v>
      </c>
      <c r="E7766" s="3" t="s">
        <v>67</v>
      </c>
      <c r="F7766" s="4">
        <v>121</v>
      </c>
      <c r="G7766" s="14">
        <v>0.8</v>
      </c>
    </row>
    <row r="7767" spans="1:7" x14ac:dyDescent="0.25">
      <c r="A7767" s="3" t="s">
        <v>111</v>
      </c>
      <c r="B7767" s="3">
        <f t="shared" si="121"/>
        <v>2026</v>
      </c>
      <c r="C7767" s="3" t="str" cm="1">
        <f t="array" ref="C7767">_xlfn.IFS(LEFT(A7767,1)="1","1+2 kvartal",LEFT(A7767,1)="2","1+2 kvartal",LEFT(A7767,1)="3","3+4 kvartal",LEFT(A7767,1)="4","3+4 kvartal")</f>
        <v>1+2 kvartal</v>
      </c>
      <c r="D7767" s="3" t="s">
        <v>105</v>
      </c>
      <c r="E7767" s="3" t="s">
        <v>68</v>
      </c>
      <c r="F7767" s="4">
        <v>936</v>
      </c>
      <c r="G7767" s="14">
        <v>0.6</v>
      </c>
    </row>
    <row r="7768" spans="1:7" x14ac:dyDescent="0.25">
      <c r="A7768" s="3" t="s">
        <v>111</v>
      </c>
      <c r="B7768" s="3">
        <f t="shared" si="121"/>
        <v>2026</v>
      </c>
      <c r="C7768" s="3" t="str" cm="1">
        <f t="array" ref="C7768">_xlfn.IFS(LEFT(A7768,1)="1","1+2 kvartal",LEFT(A7768,1)="2","1+2 kvartal",LEFT(A7768,1)="3","3+4 kvartal",LEFT(A7768,1)="4","3+4 kvartal")</f>
        <v>1+2 kvartal</v>
      </c>
      <c r="D7768" s="3" t="s">
        <v>105</v>
      </c>
      <c r="E7768" s="3" t="s">
        <v>69</v>
      </c>
      <c r="F7768" s="4">
        <v>270</v>
      </c>
      <c r="G7768" s="14">
        <v>1.5</v>
      </c>
    </row>
    <row r="7769" spans="1:7" x14ac:dyDescent="0.25">
      <c r="A7769" s="3" t="s">
        <v>111</v>
      </c>
      <c r="B7769" s="3">
        <f t="shared" si="121"/>
        <v>2026</v>
      </c>
      <c r="C7769" s="3" t="str" cm="1">
        <f t="array" ref="C7769">_xlfn.IFS(LEFT(A7769,1)="1","1+2 kvartal",LEFT(A7769,1)="2","1+2 kvartal",LEFT(A7769,1)="3","3+4 kvartal",LEFT(A7769,1)="4","3+4 kvartal")</f>
        <v>1+2 kvartal</v>
      </c>
      <c r="D7769" s="3" t="s">
        <v>105</v>
      </c>
      <c r="E7769" s="3" t="s">
        <v>70</v>
      </c>
      <c r="F7769" s="4">
        <v>564</v>
      </c>
      <c r="G7769" s="14">
        <v>0.9</v>
      </c>
    </row>
    <row r="7770" spans="1:7" x14ac:dyDescent="0.25">
      <c r="A7770" s="3" t="s">
        <v>111</v>
      </c>
      <c r="B7770" s="3">
        <f t="shared" si="121"/>
        <v>2026</v>
      </c>
      <c r="C7770" s="3" t="str" cm="1">
        <f t="array" ref="C7770">_xlfn.IFS(LEFT(A7770,1)="1","1+2 kvartal",LEFT(A7770,1)="2","1+2 kvartal",LEFT(A7770,1)="3","3+4 kvartal",LEFT(A7770,1)="4","3+4 kvartal")</f>
        <v>1+2 kvartal</v>
      </c>
      <c r="D7770" s="3" t="s">
        <v>105</v>
      </c>
      <c r="E7770" s="3" t="s">
        <v>71</v>
      </c>
      <c r="F7770" s="4">
        <v>181</v>
      </c>
      <c r="G7770" s="4">
        <v>1</v>
      </c>
    </row>
    <row r="7771" spans="1:7" x14ac:dyDescent="0.25">
      <c r="A7771" s="3" t="s">
        <v>111</v>
      </c>
      <c r="B7771" s="3">
        <f t="shared" si="121"/>
        <v>2026</v>
      </c>
      <c r="C7771" s="3" t="str" cm="1">
        <f t="array" ref="C7771">_xlfn.IFS(LEFT(A7771,1)="1","1+2 kvartal",LEFT(A7771,1)="2","1+2 kvartal",LEFT(A7771,1)="3","3+4 kvartal",LEFT(A7771,1)="4","3+4 kvartal")</f>
        <v>1+2 kvartal</v>
      </c>
      <c r="D7771" s="3" t="s">
        <v>105</v>
      </c>
      <c r="E7771" s="3" t="s">
        <v>72</v>
      </c>
      <c r="F7771" s="4">
        <v>354</v>
      </c>
      <c r="G7771" s="4">
        <v>1</v>
      </c>
    </row>
    <row r="7772" spans="1:7" x14ac:dyDescent="0.25">
      <c r="A7772" s="3" t="s">
        <v>111</v>
      </c>
      <c r="B7772" s="3">
        <f t="shared" si="121"/>
        <v>2026</v>
      </c>
      <c r="C7772" s="3" t="str" cm="1">
        <f t="array" ref="C7772">_xlfn.IFS(LEFT(A7772,1)="1","1+2 kvartal",LEFT(A7772,1)="2","1+2 kvartal",LEFT(A7772,1)="3","3+4 kvartal",LEFT(A7772,1)="4","3+4 kvartal")</f>
        <v>1+2 kvartal</v>
      </c>
      <c r="D7772" s="3" t="s">
        <v>105</v>
      </c>
      <c r="E7772" s="3" t="s">
        <v>73</v>
      </c>
      <c r="F7772" s="4">
        <v>180</v>
      </c>
      <c r="G7772" s="14">
        <v>0.8</v>
      </c>
    </row>
    <row r="7773" spans="1:7" x14ac:dyDescent="0.25">
      <c r="A7773" s="3" t="s">
        <v>111</v>
      </c>
      <c r="B7773" s="3">
        <f t="shared" si="121"/>
        <v>2026</v>
      </c>
      <c r="C7773" s="3" t="str" cm="1">
        <f t="array" ref="C7773">_xlfn.IFS(LEFT(A7773,1)="1","1+2 kvartal",LEFT(A7773,1)="2","1+2 kvartal",LEFT(A7773,1)="3","3+4 kvartal",LEFT(A7773,1)="4","3+4 kvartal")</f>
        <v>1+2 kvartal</v>
      </c>
      <c r="D7773" s="3" t="s">
        <v>105</v>
      </c>
      <c r="E7773" s="3" t="s">
        <v>74</v>
      </c>
      <c r="F7773" s="4">
        <v>363</v>
      </c>
      <c r="G7773" s="14">
        <v>0.6</v>
      </c>
    </row>
    <row r="7774" spans="1:7" x14ac:dyDescent="0.25">
      <c r="A7774" s="3" t="s">
        <v>111</v>
      </c>
      <c r="B7774" s="3">
        <f t="shared" si="121"/>
        <v>2026</v>
      </c>
      <c r="C7774" s="3" t="str" cm="1">
        <f t="array" ref="C7774">_xlfn.IFS(LEFT(A7774,1)="1","1+2 kvartal",LEFT(A7774,1)="2","1+2 kvartal",LEFT(A7774,1)="3","3+4 kvartal",LEFT(A7774,1)="4","3+4 kvartal")</f>
        <v>1+2 kvartal</v>
      </c>
      <c r="D7774" s="3" t="s">
        <v>105</v>
      </c>
      <c r="E7774" s="3" t="s">
        <v>75</v>
      </c>
      <c r="F7774" s="4">
        <v>151</v>
      </c>
      <c r="G7774" s="14">
        <v>0.4</v>
      </c>
    </row>
    <row r="7775" spans="1:7" x14ac:dyDescent="0.25">
      <c r="A7775" s="3" t="s">
        <v>111</v>
      </c>
      <c r="B7775" s="3">
        <f t="shared" si="121"/>
        <v>2026</v>
      </c>
      <c r="C7775" s="3" t="str" cm="1">
        <f t="array" ref="C7775">_xlfn.IFS(LEFT(A7775,1)="1","1+2 kvartal",LEFT(A7775,1)="2","1+2 kvartal",LEFT(A7775,1)="3","3+4 kvartal",LEFT(A7775,1)="4","3+4 kvartal")</f>
        <v>1+2 kvartal</v>
      </c>
      <c r="D7775" s="3" t="s">
        <v>105</v>
      </c>
      <c r="E7775" s="3" t="s">
        <v>76</v>
      </c>
      <c r="F7775" s="4">
        <v>221</v>
      </c>
      <c r="G7775" s="14">
        <v>0.7</v>
      </c>
    </row>
    <row r="7776" spans="1:7" x14ac:dyDescent="0.25">
      <c r="A7776" s="3" t="s">
        <v>111</v>
      </c>
      <c r="B7776" s="3">
        <f t="shared" si="121"/>
        <v>2026</v>
      </c>
      <c r="C7776" s="3" t="str" cm="1">
        <f t="array" ref="C7776">_xlfn.IFS(LEFT(A7776,1)="1","1+2 kvartal",LEFT(A7776,1)="2","1+2 kvartal",LEFT(A7776,1)="3","3+4 kvartal",LEFT(A7776,1)="4","3+4 kvartal")</f>
        <v>1+2 kvartal</v>
      </c>
      <c r="D7776" s="3" t="s">
        <v>105</v>
      </c>
      <c r="E7776" s="3" t="s">
        <v>77</v>
      </c>
      <c r="F7776" s="4">
        <v>38</v>
      </c>
      <c r="G7776" s="14">
        <v>1.9</v>
      </c>
    </row>
    <row r="7777" spans="1:7" x14ac:dyDescent="0.25">
      <c r="A7777" s="3" t="s">
        <v>111</v>
      </c>
      <c r="B7777" s="3">
        <f t="shared" si="121"/>
        <v>2026</v>
      </c>
      <c r="C7777" s="3" t="str" cm="1">
        <f t="array" ref="C7777">_xlfn.IFS(LEFT(A7777,1)="1","1+2 kvartal",LEFT(A7777,1)="2","1+2 kvartal",LEFT(A7777,1)="3","3+4 kvartal",LEFT(A7777,1)="4","3+4 kvartal")</f>
        <v>1+2 kvartal</v>
      </c>
      <c r="D7777" s="3" t="s">
        <v>105</v>
      </c>
      <c r="E7777" s="3" t="s">
        <v>78</v>
      </c>
      <c r="F7777" s="4">
        <v>462</v>
      </c>
      <c r="G7777" s="14">
        <v>0.7</v>
      </c>
    </row>
    <row r="7778" spans="1:7" x14ac:dyDescent="0.25">
      <c r="A7778" s="3" t="s">
        <v>111</v>
      </c>
      <c r="B7778" s="3">
        <f t="shared" si="121"/>
        <v>2026</v>
      </c>
      <c r="C7778" s="3" t="str" cm="1">
        <f t="array" ref="C7778">_xlfn.IFS(LEFT(A7778,1)="1","1+2 kvartal",LEFT(A7778,1)="2","1+2 kvartal",LEFT(A7778,1)="3","3+4 kvartal",LEFT(A7778,1)="4","3+4 kvartal")</f>
        <v>1+2 kvartal</v>
      </c>
      <c r="D7778" s="3" t="s">
        <v>105</v>
      </c>
      <c r="E7778" s="3" t="s">
        <v>79</v>
      </c>
      <c r="F7778" s="4">
        <v>276</v>
      </c>
      <c r="G7778" s="14">
        <v>0.7</v>
      </c>
    </row>
    <row r="7779" spans="1:7" x14ac:dyDescent="0.25">
      <c r="A7779" s="3" t="s">
        <v>111</v>
      </c>
      <c r="B7779" s="3">
        <f t="shared" si="121"/>
        <v>2026</v>
      </c>
      <c r="C7779" s="3" t="str" cm="1">
        <f t="array" ref="C7779">_xlfn.IFS(LEFT(A7779,1)="1","1+2 kvartal",LEFT(A7779,1)="2","1+2 kvartal",LEFT(A7779,1)="3","3+4 kvartal",LEFT(A7779,1)="4","3+4 kvartal")</f>
        <v>1+2 kvartal</v>
      </c>
      <c r="D7779" s="3" t="s">
        <v>105</v>
      </c>
      <c r="E7779" s="3" t="s">
        <v>80</v>
      </c>
      <c r="F7779" s="4">
        <v>314</v>
      </c>
      <c r="G7779" s="14">
        <v>1.2</v>
      </c>
    </row>
    <row r="7780" spans="1:7" x14ac:dyDescent="0.25">
      <c r="A7780" s="3" t="s">
        <v>111</v>
      </c>
      <c r="B7780" s="3">
        <f t="shared" si="121"/>
        <v>2026</v>
      </c>
      <c r="C7780" s="3" t="str" cm="1">
        <f t="array" ref="C7780">_xlfn.IFS(LEFT(A7780,1)="1","1+2 kvartal",LEFT(A7780,1)="2","1+2 kvartal",LEFT(A7780,1)="3","3+4 kvartal",LEFT(A7780,1)="4","3+4 kvartal")</f>
        <v>1+2 kvartal</v>
      </c>
      <c r="D7780" s="3" t="s">
        <v>105</v>
      </c>
      <c r="E7780" s="3" t="s">
        <v>81</v>
      </c>
      <c r="F7780" s="4">
        <v>466</v>
      </c>
      <c r="G7780" s="14">
        <v>0.9</v>
      </c>
    </row>
    <row r="7781" spans="1:7" x14ac:dyDescent="0.25">
      <c r="A7781" s="3" t="s">
        <v>111</v>
      </c>
      <c r="B7781" s="3">
        <f t="shared" si="121"/>
        <v>2026</v>
      </c>
      <c r="C7781" s="3" t="str" cm="1">
        <f t="array" ref="C7781">_xlfn.IFS(LEFT(A7781,1)="1","1+2 kvartal",LEFT(A7781,1)="2","1+2 kvartal",LEFT(A7781,1)="3","3+4 kvartal",LEFT(A7781,1)="4","3+4 kvartal")</f>
        <v>1+2 kvartal</v>
      </c>
      <c r="D7781" s="3" t="s">
        <v>105</v>
      </c>
      <c r="E7781" s="3" t="s">
        <v>82</v>
      </c>
      <c r="F7781" s="4">
        <v>108</v>
      </c>
      <c r="G7781" s="14">
        <v>0.7</v>
      </c>
    </row>
    <row r="7782" spans="1:7" x14ac:dyDescent="0.25">
      <c r="A7782" s="3" t="s">
        <v>111</v>
      </c>
      <c r="B7782" s="3">
        <f t="shared" si="121"/>
        <v>2026</v>
      </c>
      <c r="C7782" s="3" t="str" cm="1">
        <f t="array" ref="C7782">_xlfn.IFS(LEFT(A7782,1)="1","1+2 kvartal",LEFT(A7782,1)="2","1+2 kvartal",LEFT(A7782,1)="3","3+4 kvartal",LEFT(A7782,1)="4","3+4 kvartal")</f>
        <v>1+2 kvartal</v>
      </c>
      <c r="D7782" s="3" t="s">
        <v>105</v>
      </c>
      <c r="E7782" s="3" t="s">
        <v>83</v>
      </c>
      <c r="F7782" s="4">
        <v>213</v>
      </c>
      <c r="G7782" s="14">
        <v>1.1000000000000001</v>
      </c>
    </row>
    <row r="7783" spans="1:7" x14ac:dyDescent="0.25">
      <c r="A7783" s="3" t="s">
        <v>111</v>
      </c>
      <c r="B7783" s="3">
        <f t="shared" si="121"/>
        <v>2026</v>
      </c>
      <c r="C7783" s="3" t="str" cm="1">
        <f t="array" ref="C7783">_xlfn.IFS(LEFT(A7783,1)="1","1+2 kvartal",LEFT(A7783,1)="2","1+2 kvartal",LEFT(A7783,1)="3","3+4 kvartal",LEFT(A7783,1)="4","3+4 kvartal")</f>
        <v>1+2 kvartal</v>
      </c>
      <c r="D7783" s="3" t="s">
        <v>105</v>
      </c>
      <c r="E7783" s="3" t="s">
        <v>84</v>
      </c>
      <c r="F7783" s="4">
        <v>178</v>
      </c>
      <c r="G7783" s="14">
        <v>1.2</v>
      </c>
    </row>
    <row r="7784" spans="1:7" x14ac:dyDescent="0.25">
      <c r="A7784" s="3" t="s">
        <v>111</v>
      </c>
      <c r="B7784" s="3">
        <f t="shared" si="121"/>
        <v>2026</v>
      </c>
      <c r="C7784" s="3" t="str" cm="1">
        <f t="array" ref="C7784">_xlfn.IFS(LEFT(A7784,1)="1","1+2 kvartal",LEFT(A7784,1)="2","1+2 kvartal",LEFT(A7784,1)="3","3+4 kvartal",LEFT(A7784,1)="4","3+4 kvartal")</f>
        <v>1+2 kvartal</v>
      </c>
      <c r="D7784" s="3" t="s">
        <v>105</v>
      </c>
      <c r="E7784" s="3" t="s">
        <v>85</v>
      </c>
      <c r="F7784" s="4">
        <v>161</v>
      </c>
      <c r="G7784" s="14">
        <v>1.4</v>
      </c>
    </row>
    <row r="7785" spans="1:7" x14ac:dyDescent="0.25">
      <c r="A7785" s="3" t="s">
        <v>111</v>
      </c>
      <c r="B7785" s="3">
        <f t="shared" si="121"/>
        <v>2026</v>
      </c>
      <c r="C7785" s="3" t="str" cm="1">
        <f t="array" ref="C7785">_xlfn.IFS(LEFT(A7785,1)="1","1+2 kvartal",LEFT(A7785,1)="2","1+2 kvartal",LEFT(A7785,1)="3","3+4 kvartal",LEFT(A7785,1)="4","3+4 kvartal")</f>
        <v>1+2 kvartal</v>
      </c>
      <c r="D7785" s="3" t="s">
        <v>105</v>
      </c>
      <c r="E7785" s="3" t="s">
        <v>86</v>
      </c>
      <c r="F7785" s="4">
        <v>387</v>
      </c>
      <c r="G7785" s="14">
        <v>1.1000000000000001</v>
      </c>
    </row>
    <row r="7786" spans="1:7" x14ac:dyDescent="0.25">
      <c r="A7786" s="3" t="s">
        <v>111</v>
      </c>
      <c r="B7786" s="3">
        <f t="shared" si="121"/>
        <v>2026</v>
      </c>
      <c r="C7786" s="3" t="str" cm="1">
        <f t="array" ref="C7786">_xlfn.IFS(LEFT(A7786,1)="1","1+2 kvartal",LEFT(A7786,1)="2","1+2 kvartal",LEFT(A7786,1)="3","3+4 kvartal",LEFT(A7786,1)="4","3+4 kvartal")</f>
        <v>1+2 kvartal</v>
      </c>
      <c r="D7786" s="3" t="s">
        <v>105</v>
      </c>
      <c r="E7786" s="3" t="s">
        <v>87</v>
      </c>
      <c r="F7786" s="4">
        <v>322</v>
      </c>
      <c r="G7786" s="14">
        <v>1.2</v>
      </c>
    </row>
    <row r="7787" spans="1:7" x14ac:dyDescent="0.25">
      <c r="A7787" s="3" t="s">
        <v>111</v>
      </c>
      <c r="B7787" s="3">
        <f t="shared" si="121"/>
        <v>2026</v>
      </c>
      <c r="C7787" s="3" t="str" cm="1">
        <f t="array" ref="C7787">_xlfn.IFS(LEFT(A7787,1)="1","1+2 kvartal",LEFT(A7787,1)="2","1+2 kvartal",LEFT(A7787,1)="3","3+4 kvartal",LEFT(A7787,1)="4","3+4 kvartal")</f>
        <v>1+2 kvartal</v>
      </c>
      <c r="D7787" s="3" t="s">
        <v>105</v>
      </c>
      <c r="E7787" s="3" t="s">
        <v>88</v>
      </c>
      <c r="F7787" s="4">
        <v>460</v>
      </c>
      <c r="G7787" s="4">
        <v>1</v>
      </c>
    </row>
    <row r="7788" spans="1:7" x14ac:dyDescent="0.25">
      <c r="A7788" s="3" t="s">
        <v>111</v>
      </c>
      <c r="B7788" s="3">
        <f t="shared" si="121"/>
        <v>2026</v>
      </c>
      <c r="C7788" s="3" t="str" cm="1">
        <f t="array" ref="C7788">_xlfn.IFS(LEFT(A7788,1)="1","1+2 kvartal",LEFT(A7788,1)="2","1+2 kvartal",LEFT(A7788,1)="3","3+4 kvartal",LEFT(A7788,1)="4","3+4 kvartal")</f>
        <v>1+2 kvartal</v>
      </c>
      <c r="D7788" s="3" t="s">
        <v>105</v>
      </c>
      <c r="E7788" s="3" t="s">
        <v>89</v>
      </c>
      <c r="F7788" s="4">
        <v>334</v>
      </c>
      <c r="G7788" s="14">
        <v>1.3</v>
      </c>
    </row>
    <row r="7789" spans="1:7" x14ac:dyDescent="0.25">
      <c r="A7789" s="3" t="s">
        <v>111</v>
      </c>
      <c r="B7789" s="3">
        <f t="shared" si="121"/>
        <v>2026</v>
      </c>
      <c r="C7789" s="3" t="str" cm="1">
        <f t="array" ref="C7789">_xlfn.IFS(LEFT(A7789,1)="1","1+2 kvartal",LEFT(A7789,1)="2","1+2 kvartal",LEFT(A7789,1)="3","3+4 kvartal",LEFT(A7789,1)="4","3+4 kvartal")</f>
        <v>1+2 kvartal</v>
      </c>
      <c r="D7789" s="3" t="s">
        <v>105</v>
      </c>
      <c r="E7789" s="3" t="s">
        <v>90</v>
      </c>
      <c r="F7789" s="4">
        <v>346</v>
      </c>
      <c r="G7789" s="14">
        <v>1.6</v>
      </c>
    </row>
    <row r="7790" spans="1:7" x14ac:dyDescent="0.25">
      <c r="A7790" s="3" t="s">
        <v>111</v>
      </c>
      <c r="B7790" s="3">
        <f t="shared" si="121"/>
        <v>2026</v>
      </c>
      <c r="C7790" s="3" t="str" cm="1">
        <f t="array" ref="C7790">_xlfn.IFS(LEFT(A7790,1)="1","1+2 kvartal",LEFT(A7790,1)="2","1+2 kvartal",LEFT(A7790,1)="3","3+4 kvartal",LEFT(A7790,1)="4","3+4 kvartal")</f>
        <v>1+2 kvartal</v>
      </c>
      <c r="D7790" s="3" t="s">
        <v>105</v>
      </c>
      <c r="E7790" s="3" t="s">
        <v>91</v>
      </c>
      <c r="F7790" s="4">
        <v>307</v>
      </c>
      <c r="G7790" s="14">
        <v>1.1000000000000001</v>
      </c>
    </row>
    <row r="7791" spans="1:7" x14ac:dyDescent="0.25">
      <c r="A7791" s="3" t="s">
        <v>111</v>
      </c>
      <c r="B7791" s="3">
        <f t="shared" si="121"/>
        <v>2026</v>
      </c>
      <c r="C7791" s="3" t="str" cm="1">
        <f t="array" ref="C7791">_xlfn.IFS(LEFT(A7791,1)="1","1+2 kvartal",LEFT(A7791,1)="2","1+2 kvartal",LEFT(A7791,1)="3","3+4 kvartal",LEFT(A7791,1)="4","3+4 kvartal")</f>
        <v>1+2 kvartal</v>
      </c>
      <c r="D7791" s="3" t="s">
        <v>105</v>
      </c>
      <c r="E7791" s="3" t="s">
        <v>92</v>
      </c>
      <c r="F7791" s="4">
        <v>56</v>
      </c>
      <c r="G7791" s="14">
        <v>0.5</v>
      </c>
    </row>
    <row r="7792" spans="1:7" x14ac:dyDescent="0.25">
      <c r="A7792" s="3" t="s">
        <v>111</v>
      </c>
      <c r="B7792" s="3">
        <f t="shared" si="121"/>
        <v>2026</v>
      </c>
      <c r="C7792" s="3" t="str" cm="1">
        <f t="array" ref="C7792">_xlfn.IFS(LEFT(A7792,1)="1","1+2 kvartal",LEFT(A7792,1)="2","1+2 kvartal",LEFT(A7792,1)="3","3+4 kvartal",LEFT(A7792,1)="4","3+4 kvartal")</f>
        <v>1+2 kvartal</v>
      </c>
      <c r="D7792" s="3" t="s">
        <v>105</v>
      </c>
      <c r="E7792" s="3" t="s">
        <v>93</v>
      </c>
      <c r="F7792" s="4">
        <v>336</v>
      </c>
      <c r="G7792" s="14">
        <v>1.1000000000000001</v>
      </c>
    </row>
    <row r="7793" spans="1:7" x14ac:dyDescent="0.25">
      <c r="A7793" s="3" t="s">
        <v>111</v>
      </c>
      <c r="B7793" s="3">
        <f t="shared" si="121"/>
        <v>2026</v>
      </c>
      <c r="C7793" s="3" t="str" cm="1">
        <f t="array" ref="C7793">_xlfn.IFS(LEFT(A7793,1)="1","1+2 kvartal",LEFT(A7793,1)="2","1+2 kvartal",LEFT(A7793,1)="3","3+4 kvartal",LEFT(A7793,1)="4","3+4 kvartal")</f>
        <v>1+2 kvartal</v>
      </c>
      <c r="D7793" s="3" t="s">
        <v>105</v>
      </c>
      <c r="E7793" s="3" t="s">
        <v>94</v>
      </c>
      <c r="F7793" s="4">
        <v>278</v>
      </c>
      <c r="G7793" s="4">
        <v>1</v>
      </c>
    </row>
    <row r="7794" spans="1:7" x14ac:dyDescent="0.25">
      <c r="A7794" s="3" t="s">
        <v>111</v>
      </c>
      <c r="B7794" s="3">
        <f t="shared" si="121"/>
        <v>2026</v>
      </c>
      <c r="C7794" s="3" t="str" cm="1">
        <f t="array" ref="C7794">_xlfn.IFS(LEFT(A7794,1)="1","1+2 kvartal",LEFT(A7794,1)="2","1+2 kvartal",LEFT(A7794,1)="3","3+4 kvartal",LEFT(A7794,1)="4","3+4 kvartal")</f>
        <v>1+2 kvartal</v>
      </c>
      <c r="D7794" s="3" t="s">
        <v>105</v>
      </c>
      <c r="E7794" s="3" t="s">
        <v>95</v>
      </c>
      <c r="F7794" s="4">
        <v>556</v>
      </c>
      <c r="G7794" s="14">
        <v>0.7</v>
      </c>
    </row>
    <row r="7795" spans="1:7" x14ac:dyDescent="0.25">
      <c r="A7795" s="3" t="s">
        <v>111</v>
      </c>
      <c r="B7795" s="3">
        <f t="shared" si="121"/>
        <v>2026</v>
      </c>
      <c r="C7795" s="3" t="str" cm="1">
        <f t="array" ref="C7795">_xlfn.IFS(LEFT(A7795,1)="1","1+2 kvartal",LEFT(A7795,1)="2","1+2 kvartal",LEFT(A7795,1)="3","3+4 kvartal",LEFT(A7795,1)="4","3+4 kvartal")</f>
        <v>1+2 kvartal</v>
      </c>
      <c r="D7795" s="3" t="s">
        <v>105</v>
      </c>
      <c r="E7795" s="3" t="s">
        <v>96</v>
      </c>
      <c r="F7795" s="4">
        <v>264</v>
      </c>
      <c r="G7795" s="14">
        <v>1.2</v>
      </c>
    </row>
    <row r="7796" spans="1:7" x14ac:dyDescent="0.25">
      <c r="A7796" s="3" t="s">
        <v>111</v>
      </c>
      <c r="B7796" s="3">
        <f t="shared" si="121"/>
        <v>2026</v>
      </c>
      <c r="C7796" s="3" t="str" cm="1">
        <f t="array" ref="C7796">_xlfn.IFS(LEFT(A7796,1)="1","1+2 kvartal",LEFT(A7796,1)="2","1+2 kvartal",LEFT(A7796,1)="3","3+4 kvartal",LEFT(A7796,1)="4","3+4 kvartal")</f>
        <v>1+2 kvartal</v>
      </c>
      <c r="D7796" s="3" t="s">
        <v>105</v>
      </c>
      <c r="E7796" s="3" t="s">
        <v>97</v>
      </c>
      <c r="F7796" s="4">
        <v>488</v>
      </c>
      <c r="G7796" s="14">
        <v>0.8</v>
      </c>
    </row>
    <row r="7797" spans="1:7" x14ac:dyDescent="0.25">
      <c r="A7797" s="3" t="s">
        <v>111</v>
      </c>
      <c r="B7797" s="3">
        <f t="shared" si="121"/>
        <v>2026</v>
      </c>
      <c r="C7797" s="3" t="str" cm="1">
        <f t="array" ref="C7797">_xlfn.IFS(LEFT(A7797,1)="1","1+2 kvartal",LEFT(A7797,1)="2","1+2 kvartal",LEFT(A7797,1)="3","3+4 kvartal",LEFT(A7797,1)="4","3+4 kvartal")</f>
        <v>1+2 kvartal</v>
      </c>
      <c r="D7797" s="3" t="s">
        <v>105</v>
      </c>
      <c r="E7797" s="3" t="s">
        <v>98</v>
      </c>
      <c r="F7797" s="4">
        <v>411</v>
      </c>
      <c r="G7797" s="14">
        <v>1.5</v>
      </c>
    </row>
    <row r="7798" spans="1:7" x14ac:dyDescent="0.25">
      <c r="A7798" s="3" t="s">
        <v>111</v>
      </c>
      <c r="B7798" s="3">
        <f t="shared" si="121"/>
        <v>2026</v>
      </c>
      <c r="C7798" s="3" t="str" cm="1">
        <f t="array" ref="C7798">_xlfn.IFS(LEFT(A7798,1)="1","1+2 kvartal",LEFT(A7798,1)="2","1+2 kvartal",LEFT(A7798,1)="3","3+4 kvartal",LEFT(A7798,1)="4","3+4 kvartal")</f>
        <v>1+2 kvartal</v>
      </c>
      <c r="D7798" s="3" t="s">
        <v>105</v>
      </c>
      <c r="E7798" s="3" t="s">
        <v>99</v>
      </c>
      <c r="F7798" s="4">
        <v>56</v>
      </c>
      <c r="G7798" s="14">
        <v>1.8</v>
      </c>
    </row>
    <row r="7799" spans="1:7" x14ac:dyDescent="0.25">
      <c r="A7799" s="3" t="s">
        <v>111</v>
      </c>
      <c r="B7799" s="3">
        <f t="shared" si="121"/>
        <v>2026</v>
      </c>
      <c r="C7799" s="3" t="str" cm="1">
        <f t="array" ref="C7799">_xlfn.IFS(LEFT(A7799,1)="1","1+2 kvartal",LEFT(A7799,1)="2","1+2 kvartal",LEFT(A7799,1)="3","3+4 kvartal",LEFT(A7799,1)="4","3+4 kvartal")</f>
        <v>1+2 kvartal</v>
      </c>
      <c r="D7799" s="3" t="s">
        <v>105</v>
      </c>
      <c r="E7799" s="3" t="s">
        <v>100</v>
      </c>
      <c r="F7799" s="4">
        <v>374</v>
      </c>
      <c r="G7799" s="14">
        <v>1.1000000000000001</v>
      </c>
    </row>
    <row r="7800" spans="1:7" x14ac:dyDescent="0.25">
      <c r="A7800" s="3" t="s">
        <v>111</v>
      </c>
      <c r="B7800" s="3">
        <f t="shared" si="121"/>
        <v>2026</v>
      </c>
      <c r="C7800" s="3" t="str" cm="1">
        <f t="array" ref="C7800">_xlfn.IFS(LEFT(A7800,1)="1","1+2 kvartal",LEFT(A7800,1)="2","1+2 kvartal",LEFT(A7800,1)="3","3+4 kvartal",LEFT(A7800,1)="4","3+4 kvartal")</f>
        <v>1+2 kvartal</v>
      </c>
      <c r="D7800" s="3" t="s">
        <v>105</v>
      </c>
      <c r="E7800" s="3" t="s">
        <v>101</v>
      </c>
      <c r="F7800" s="4">
        <v>931</v>
      </c>
      <c r="G7800" s="14">
        <v>0.6</v>
      </c>
    </row>
    <row r="7801" spans="1:7" x14ac:dyDescent="0.25">
      <c r="A7801" s="3" t="s">
        <v>111</v>
      </c>
      <c r="B7801" s="3">
        <f t="shared" si="121"/>
        <v>2026</v>
      </c>
      <c r="C7801" s="3" t="str" cm="1">
        <f t="array" ref="C7801">_xlfn.IFS(LEFT(A7801,1)="1","1+2 kvartal",LEFT(A7801,1)="2","1+2 kvartal",LEFT(A7801,1)="3","3+4 kvartal",LEFT(A7801,1)="4","3+4 kvartal")</f>
        <v>1+2 kvartal</v>
      </c>
      <c r="D7801" s="3" t="s">
        <v>105</v>
      </c>
      <c r="E7801" s="3" t="s">
        <v>102</v>
      </c>
      <c r="F7801" s="4">
        <v>954</v>
      </c>
      <c r="G7801" s="14">
        <v>0.4</v>
      </c>
    </row>
    <row r="7802" spans="1:7" x14ac:dyDescent="0.25">
      <c r="A7802" s="3" t="s">
        <v>111</v>
      </c>
      <c r="B7802" s="3">
        <f t="shared" si="121"/>
        <v>2026</v>
      </c>
      <c r="C7802" s="3" t="str" cm="1">
        <f t="array" ref="C7802">_xlfn.IFS(LEFT(A7802,1)="1","1+2 kvartal",LEFT(A7802,1)="2","1+2 kvartal",LEFT(A7802,1)="3","3+4 kvartal",LEFT(A7802,1)="4","3+4 kvartal")</f>
        <v>1+2 kvartal</v>
      </c>
      <c r="D7802" s="3" t="s">
        <v>105</v>
      </c>
      <c r="E7802" s="3" t="s">
        <v>103</v>
      </c>
      <c r="F7802" s="4">
        <v>206</v>
      </c>
      <c r="G7802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06"/>
  <sheetViews>
    <sheetView topLeftCell="A1907" workbookViewId="0">
      <selection activeCell="F299" sqref="F299"/>
    </sheetView>
  </sheetViews>
  <sheetFormatPr defaultRowHeight="15" x14ac:dyDescent="0.25"/>
  <cols>
    <col min="1" max="2" width="16" customWidth="1"/>
    <col min="3" max="3" width="25" customWidth="1"/>
    <col min="4" max="4" width="22" customWidth="1"/>
    <col min="5" max="5" width="46" customWidth="1"/>
    <col min="6" max="6" width="18" bestFit="1" customWidth="1"/>
  </cols>
  <sheetData>
    <row r="1" spans="1:16" ht="23.25" x14ac:dyDescent="0.35">
      <c r="A1" s="1" t="s">
        <v>0</v>
      </c>
      <c r="B1" s="1"/>
      <c r="C1" s="2"/>
      <c r="D1" s="2"/>
      <c r="E1" s="2"/>
      <c r="K1">
        <v>2020</v>
      </c>
      <c r="L1">
        <v>2021</v>
      </c>
      <c r="M1">
        <v>2022</v>
      </c>
      <c r="N1">
        <v>2023</v>
      </c>
      <c r="O1">
        <v>2024</v>
      </c>
      <c r="P1">
        <v>2025</v>
      </c>
    </row>
    <row r="2" spans="1:16" x14ac:dyDescent="0.25">
      <c r="A2" t="s">
        <v>116</v>
      </c>
      <c r="B2" t="s">
        <v>117</v>
      </c>
      <c r="C2" t="s">
        <v>115</v>
      </c>
      <c r="D2" t="s">
        <v>114</v>
      </c>
      <c r="E2" s="3" t="s">
        <v>1</v>
      </c>
      <c r="F2" s="3" t="s">
        <v>118</v>
      </c>
      <c r="K2">
        <v>1.1961171465313234</v>
      </c>
      <c r="L2">
        <v>1.1762102170057132</v>
      </c>
      <c r="M2">
        <v>1.1409977084859728</v>
      </c>
      <c r="N2">
        <v>1.1109426593969942</v>
      </c>
      <c r="O2">
        <v>1.0713027351953881</v>
      </c>
      <c r="P2">
        <v>1.0339749656836135</v>
      </c>
    </row>
    <row r="3" spans="1:16" x14ac:dyDescent="0.25">
      <c r="A3" s="3" t="s">
        <v>2</v>
      </c>
      <c r="B3" s="3">
        <f>VALUE(RIGHT(A3,4))</f>
        <v>2020</v>
      </c>
      <c r="C3" s="3" t="s">
        <v>3</v>
      </c>
      <c r="D3" s="3" t="s">
        <v>4</v>
      </c>
      <c r="E3" s="4">
        <v>28774961673</v>
      </c>
      <c r="F3" s="7" cm="1">
        <f t="array" ref="F3">_xlfn.IFS(B3=2020,E3*$K$2,B3=2021,E3*$L$2,B3=2022,E3*$M$2,B3=2023,E3*$N$2,B3=2024,E3*$O$2,B3=2025,E3*$P$2,B3=2026,E3)</f>
        <v>34418225047.856956</v>
      </c>
    </row>
    <row r="4" spans="1:16" x14ac:dyDescent="0.25">
      <c r="A4" s="3" t="s">
        <v>2</v>
      </c>
      <c r="B4" s="3">
        <f t="shared" ref="B4:B67" si="0">VALUE(RIGHT(A4,4))</f>
        <v>2020</v>
      </c>
      <c r="C4" s="3" t="s">
        <v>3</v>
      </c>
      <c r="D4" s="3" t="s">
        <v>5</v>
      </c>
      <c r="E4" s="4">
        <v>150897170</v>
      </c>
      <c r="F4" s="7" cm="1">
        <f t="array" ref="F4">_xlfn.IFS(B4=2020,E4*$K$2,B4=2021,E4*$L$2,B4=2022,E4*$M$2,B4=2023,E4*$N$2,B4=2024,E4*$O$2,B4=2025,E4*$P$2,B4=2026,E4)</f>
        <v>180490692.40005201</v>
      </c>
    </row>
    <row r="5" spans="1:16" x14ac:dyDescent="0.25">
      <c r="A5" s="3" t="s">
        <v>2</v>
      </c>
      <c r="B5" s="3">
        <f t="shared" si="0"/>
        <v>2020</v>
      </c>
      <c r="C5" s="3" t="s">
        <v>3</v>
      </c>
      <c r="D5" s="3" t="s">
        <v>6</v>
      </c>
      <c r="E5" s="4">
        <v>65903711</v>
      </c>
      <c r="F5" s="7" cm="1">
        <f t="array" ref="F5">_xlfn.IFS(B5=2020,E5*$K$2,B5=2021,E5*$L$2,B5=2022,E5*$M$2,B5=2023,E5*$N$2,B5=2024,E5*$O$2,B5=2025,E5*$P$2,B5=2026,E5)</f>
        <v>78828558.747144982</v>
      </c>
    </row>
    <row r="6" spans="1:16" x14ac:dyDescent="0.25">
      <c r="A6" s="3" t="s">
        <v>2</v>
      </c>
      <c r="B6" s="3">
        <f t="shared" si="0"/>
        <v>2020</v>
      </c>
      <c r="C6" s="3" t="s">
        <v>3</v>
      </c>
      <c r="D6" s="3" t="s">
        <v>7</v>
      </c>
      <c r="E6" s="4">
        <v>231206148</v>
      </c>
      <c r="F6" s="7" cm="1">
        <f t="array" ref="F6">_xlfn.IFS(B6=2020,E6*$K$2,B6=2021,E6*$L$2,B6=2022,E6*$M$2,B6=2023,E6*$N$2,B6=2024,E6*$O$2,B6=2025,E6*$P$2,B6=2026,E6)</f>
        <v>276549638.00625885</v>
      </c>
    </row>
    <row r="7" spans="1:16" x14ac:dyDescent="0.25">
      <c r="A7" s="3" t="s">
        <v>2</v>
      </c>
      <c r="B7" s="3">
        <f t="shared" si="0"/>
        <v>2020</v>
      </c>
      <c r="C7" s="3" t="s">
        <v>3</v>
      </c>
      <c r="D7" s="3" t="s">
        <v>8</v>
      </c>
      <c r="E7" s="4">
        <v>242897318</v>
      </c>
      <c r="F7" s="7" cm="1">
        <f t="array" ref="F7">_xlfn.IFS(B7=2020,E7*$K$2,B7=2021,E7*$L$2,B7=2022,E7*$M$2,B7=2023,E7*$N$2,B7=2024,E7*$O$2,B7=2025,E7*$P$2,B7=2026,E7)</f>
        <v>290533646.90627146</v>
      </c>
    </row>
    <row r="8" spans="1:16" x14ac:dyDescent="0.25">
      <c r="A8" s="3" t="s">
        <v>2</v>
      </c>
      <c r="B8" s="3">
        <f t="shared" si="0"/>
        <v>2020</v>
      </c>
      <c r="C8" s="3" t="s">
        <v>3</v>
      </c>
      <c r="D8" s="3" t="s">
        <v>9</v>
      </c>
      <c r="E8" s="4">
        <v>132612068</v>
      </c>
      <c r="F8" s="7" cm="1">
        <f t="array" ref="F8">_xlfn.IFS(B8=2020,E8*$K$2,B8=2021,E8*$L$2,B8=2022,E8*$M$2,B8=2023,E8*$N$2,B8=2024,E8*$O$2,B8=2025,E8*$P$2,B8=2026,E8)</f>
        <v>158619568.37177783</v>
      </c>
    </row>
    <row r="9" spans="1:16" x14ac:dyDescent="0.25">
      <c r="A9" s="3" t="s">
        <v>2</v>
      </c>
      <c r="B9" s="3">
        <f t="shared" si="0"/>
        <v>2020</v>
      </c>
      <c r="C9" s="3" t="s">
        <v>3</v>
      </c>
      <c r="D9" s="3" t="s">
        <v>10</v>
      </c>
      <c r="E9" s="4">
        <v>260741483</v>
      </c>
      <c r="F9" s="7" cm="1">
        <f t="array" ref="F9">_xlfn.IFS(B9=2020,E9*$K$2,B9=2021,E9*$L$2,B9=2022,E9*$M$2,B9=2023,E9*$N$2,B9=2024,E9*$O$2,B9=2025,E9*$P$2,B9=2026,E9)</f>
        <v>311877358.62830555</v>
      </c>
    </row>
    <row r="10" spans="1:16" x14ac:dyDescent="0.25">
      <c r="A10" s="3" t="s">
        <v>2</v>
      </c>
      <c r="B10" s="3">
        <f t="shared" si="0"/>
        <v>2020</v>
      </c>
      <c r="C10" s="3" t="s">
        <v>3</v>
      </c>
      <c r="D10" s="3" t="s">
        <v>11</v>
      </c>
      <c r="E10" s="4">
        <v>211152753</v>
      </c>
      <c r="F10" s="7" cm="1">
        <f t="array" ref="F10">_xlfn.IFS(B10=2020,E10*$K$2,B10=2021,E10*$L$2,B10=2022,E10*$M$2,B10=2023,E10*$N$2,B10=2024,E10*$O$2,B10=2025,E10*$P$2,B10=2026,E10)</f>
        <v>252563428.40059334</v>
      </c>
    </row>
    <row r="11" spans="1:16" x14ac:dyDescent="0.25">
      <c r="A11" s="3" t="s">
        <v>2</v>
      </c>
      <c r="B11" s="3">
        <f t="shared" si="0"/>
        <v>2020</v>
      </c>
      <c r="C11" s="3" t="s">
        <v>3</v>
      </c>
      <c r="D11" s="3" t="s">
        <v>12</v>
      </c>
      <c r="E11" s="4">
        <v>196049776</v>
      </c>
      <c r="F11" s="7" cm="1">
        <f t="array" ref="F11">_xlfn.IFS(B11=2020,E11*$K$2,B11=2021,E11*$L$2,B11=2022,E11*$M$2,B11=2023,E11*$N$2,B11=2024,E11*$O$2,B11=2025,E11*$P$2,B11=2026,E11)</f>
        <v>234498498.64722514</v>
      </c>
      <c r="L11" t="s">
        <v>119</v>
      </c>
      <c r="M11" t="s">
        <v>120</v>
      </c>
      <c r="N11" t="s">
        <v>121</v>
      </c>
      <c r="O11" t="s">
        <v>122</v>
      </c>
      <c r="P11" t="s">
        <v>123</v>
      </c>
    </row>
    <row r="12" spans="1:16" x14ac:dyDescent="0.25">
      <c r="A12" s="3" t="s">
        <v>2</v>
      </c>
      <c r="B12" s="3">
        <f t="shared" si="0"/>
        <v>2020</v>
      </c>
      <c r="C12" s="3" t="s">
        <v>3</v>
      </c>
      <c r="D12" s="3" t="s">
        <v>13</v>
      </c>
      <c r="E12" s="4">
        <v>39419820</v>
      </c>
      <c r="F12" s="7" cm="1">
        <f t="array" ref="F12">_xlfn.IFS(B12=2020,E12*$K$2,B12=2021,E12*$L$2,B12=2022,E12*$M$2,B12=2023,E12*$N$2,B12=2024,E12*$O$2,B12=2025,E12*$P$2,B12=2026,E12)</f>
        <v>47150722.615178391</v>
      </c>
      <c r="L12">
        <v>1992</v>
      </c>
      <c r="M12">
        <v>2</v>
      </c>
      <c r="N12">
        <v>2.1</v>
      </c>
    </row>
    <row r="13" spans="1:16" x14ac:dyDescent="0.25">
      <c r="A13" s="3" t="s">
        <v>2</v>
      </c>
      <c r="B13" s="3">
        <f t="shared" si="0"/>
        <v>2020</v>
      </c>
      <c r="C13" s="3" t="s">
        <v>3</v>
      </c>
      <c r="D13" s="3" t="s">
        <v>14</v>
      </c>
      <c r="E13" s="4">
        <v>125193770</v>
      </c>
      <c r="F13" s="7" cm="1">
        <f t="array" ref="F13">_xlfn.IFS(B13=2020,E13*$K$2,B13=2021,E13*$L$2,B13=2022,E13*$M$2,B13=2023,E13*$N$2,B13=2024,E13*$O$2,B13=2025,E13*$P$2,B13=2026,E13)</f>
        <v>149746414.93589881</v>
      </c>
      <c r="L13">
        <v>1993</v>
      </c>
      <c r="M13">
        <v>3.2</v>
      </c>
      <c r="N13">
        <v>1.4</v>
      </c>
    </row>
    <row r="14" spans="1:16" x14ac:dyDescent="0.25">
      <c r="A14" s="3" t="s">
        <v>2</v>
      </c>
      <c r="B14" s="3">
        <f t="shared" si="0"/>
        <v>2020</v>
      </c>
      <c r="C14" s="3" t="s">
        <v>3</v>
      </c>
      <c r="D14" s="3" t="s">
        <v>15</v>
      </c>
      <c r="E14" s="4">
        <v>629078360</v>
      </c>
      <c r="F14" s="7" cm="1">
        <f t="array" ref="F14">_xlfn.IFS(B14=2020,E14*$K$2,B14=2021,E14*$L$2,B14=2022,E14*$M$2,B14=2023,E14*$N$2,B14=2024,E14*$O$2,B14=2025,E14*$P$2,B14=2026,E14)</f>
        <v>752451412.90780461</v>
      </c>
      <c r="L14">
        <v>1994</v>
      </c>
      <c r="M14" t="s">
        <v>124</v>
      </c>
      <c r="N14">
        <v>1.7</v>
      </c>
    </row>
    <row r="15" spans="1:16" x14ac:dyDescent="0.25">
      <c r="A15" s="3" t="s">
        <v>2</v>
      </c>
      <c r="B15" s="3">
        <f t="shared" si="0"/>
        <v>2020</v>
      </c>
      <c r="C15" s="3" t="s">
        <v>3</v>
      </c>
      <c r="D15" s="3" t="s">
        <v>16</v>
      </c>
      <c r="E15" s="4">
        <v>13507936</v>
      </c>
      <c r="F15" s="7" cm="1">
        <f t="array" ref="F15">_xlfn.IFS(B15=2020,E15*$K$2,B15=2021,E15*$L$2,B15=2022,E15*$M$2,B15=2023,E15*$N$2,B15=2024,E15*$O$2,B15=2025,E15*$P$2,B15=2026,E15)</f>
        <v>16157073.863847738</v>
      </c>
      <c r="L15">
        <v>1995</v>
      </c>
      <c r="M15" t="s">
        <v>125</v>
      </c>
      <c r="N15">
        <v>1.9</v>
      </c>
    </row>
    <row r="16" spans="1:16" x14ac:dyDescent="0.25">
      <c r="A16" s="3" t="s">
        <v>2</v>
      </c>
      <c r="B16" s="3">
        <f t="shared" si="0"/>
        <v>2020</v>
      </c>
      <c r="C16" s="3" t="s">
        <v>3</v>
      </c>
      <c r="D16" s="3" t="s">
        <v>17</v>
      </c>
      <c r="E16" s="4">
        <v>189067788</v>
      </c>
      <c r="F16" s="7" cm="1">
        <f t="array" ref="F16">_xlfn.IFS(B16=2020,E16*$K$2,B16=2021,E16*$L$2,B16=2022,E16*$M$2,B16=2023,E16*$N$2,B16=2024,E16*$O$2,B16=2025,E16*$P$2,B16=2026,E16)</f>
        <v>226147223.0835492</v>
      </c>
      <c r="L16">
        <v>1996</v>
      </c>
      <c r="M16" t="s">
        <v>126</v>
      </c>
      <c r="N16">
        <v>2</v>
      </c>
    </row>
    <row r="17" spans="1:16" x14ac:dyDescent="0.25">
      <c r="A17" s="3" t="s">
        <v>2</v>
      </c>
      <c r="B17" s="3">
        <f t="shared" si="0"/>
        <v>2020</v>
      </c>
      <c r="C17" s="3" t="s">
        <v>3</v>
      </c>
      <c r="D17" s="3" t="s">
        <v>18</v>
      </c>
      <c r="E17" s="4">
        <v>182066237</v>
      </c>
      <c r="F17" s="7" cm="1">
        <f t="array" ref="F17">_xlfn.IFS(B17=2020,E17*$K$2,B17=2021,E17*$L$2,B17=2022,E17*$M$2,B17=2023,E17*$N$2,B17=2024,E17*$O$2,B17=2025,E17*$P$2,B17=2026,E17)</f>
        <v>217772547.88013566</v>
      </c>
      <c r="L17">
        <v>1997</v>
      </c>
      <c r="M17" t="s">
        <v>127</v>
      </c>
      <c r="N17">
        <v>2.2000000000000002</v>
      </c>
    </row>
    <row r="18" spans="1:16" x14ac:dyDescent="0.25">
      <c r="A18" s="3" t="s">
        <v>2</v>
      </c>
      <c r="B18" s="3">
        <f t="shared" si="0"/>
        <v>2020</v>
      </c>
      <c r="C18" s="3" t="s">
        <v>3</v>
      </c>
      <c r="D18" s="3" t="s">
        <v>19</v>
      </c>
      <c r="E18" s="4">
        <v>159688203</v>
      </c>
      <c r="F18" s="7" cm="1">
        <f t="array" ref="F18">_xlfn.IFS(B18=2020,E18*$K$2,B18=2021,E18*$L$2,B18=2022,E18*$M$2,B18=2023,E18*$N$2,B18=2024,E18*$O$2,B18=2025,E18*$P$2,B18=2026,E18)</f>
        <v>191005797.7070747</v>
      </c>
      <c r="L18">
        <v>1998</v>
      </c>
      <c r="M18">
        <v>2.4</v>
      </c>
      <c r="N18">
        <v>1.4</v>
      </c>
    </row>
    <row r="19" spans="1:16" x14ac:dyDescent="0.25">
      <c r="A19" s="3" t="s">
        <v>2</v>
      </c>
      <c r="B19" s="3">
        <f t="shared" si="0"/>
        <v>2020</v>
      </c>
      <c r="C19" s="3" t="s">
        <v>3</v>
      </c>
      <c r="D19" s="3" t="s">
        <v>20</v>
      </c>
      <c r="E19" s="4">
        <v>293618289</v>
      </c>
      <c r="F19" s="7" cm="1">
        <f t="array" ref="F19">_xlfn.IFS(B19=2020,E19*$K$2,B19=2021,E19*$L$2,B19=2022,E19*$M$2,B19=2023,E19*$N$2,B19=2024,E19*$O$2,B19=2025,E19*$P$2,B19=2026,E19)</f>
        <v>351201870.00808948</v>
      </c>
      <c r="L19">
        <v>1999</v>
      </c>
      <c r="M19">
        <v>2.6</v>
      </c>
      <c r="N19">
        <v>2.1</v>
      </c>
    </row>
    <row r="20" spans="1:16" x14ac:dyDescent="0.25">
      <c r="A20" s="3" t="s">
        <v>2</v>
      </c>
      <c r="B20" s="3">
        <f t="shared" si="0"/>
        <v>2020</v>
      </c>
      <c r="C20" s="3" t="s">
        <v>3</v>
      </c>
      <c r="D20" s="3" t="s">
        <v>21</v>
      </c>
      <c r="E20" s="4">
        <v>372589868</v>
      </c>
      <c r="F20" s="7" cm="1">
        <f t="array" ref="F20">_xlfn.IFS(B20=2020,E20*$K$2,B20=2021,E20*$L$2,B20=2022,E20*$M$2,B20=2023,E20*$N$2,B20=2024,E20*$O$2,B20=2025,E20*$P$2,B20=2026,E20)</f>
        <v>445661129.73864245</v>
      </c>
      <c r="L20">
        <v>2000</v>
      </c>
      <c r="M20">
        <v>3.2</v>
      </c>
      <c r="N20">
        <v>3.2</v>
      </c>
    </row>
    <row r="21" spans="1:16" x14ac:dyDescent="0.25">
      <c r="A21" s="3" t="s">
        <v>2</v>
      </c>
      <c r="B21" s="3">
        <f t="shared" si="0"/>
        <v>2020</v>
      </c>
      <c r="C21" s="3" t="s">
        <v>3</v>
      </c>
      <c r="D21" s="3" t="s">
        <v>22</v>
      </c>
      <c r="E21" s="4">
        <v>361665362</v>
      </c>
      <c r="F21" s="7" cm="1">
        <f t="array" ref="F21">_xlfn.IFS(B21=2020,E21*$K$2,B21=2021,E21*$L$2,B21=2022,E21*$M$2,B21=2023,E21*$N$2,B21=2024,E21*$O$2,B21=2025,E21*$P$2,B21=2026,E21)</f>
        <v>432594140.79465812</v>
      </c>
      <c r="L21">
        <v>2001</v>
      </c>
      <c r="M21">
        <v>3.2</v>
      </c>
      <c r="N21">
        <v>2.4</v>
      </c>
    </row>
    <row r="22" spans="1:16" x14ac:dyDescent="0.25">
      <c r="A22" s="3" t="s">
        <v>2</v>
      </c>
      <c r="B22" s="3">
        <f t="shared" si="0"/>
        <v>2020</v>
      </c>
      <c r="C22" s="3" t="s">
        <v>3</v>
      </c>
      <c r="D22" s="3" t="s">
        <v>23</v>
      </c>
      <c r="E22" s="4">
        <v>193333020</v>
      </c>
      <c r="F22" s="7" cm="1">
        <f t="array" ref="F22">_xlfn.IFS(B22=2020,E22*$K$2,B22=2021,E22*$L$2,B22=2022,E22*$M$2,B22=2023,E22*$N$2,B22=2024,E22*$O$2,B22=2025,E22*$P$2,B22=2026,E22)</f>
        <v>231248940.21268329</v>
      </c>
      <c r="L22">
        <v>2002</v>
      </c>
      <c r="M22">
        <v>2.7</v>
      </c>
      <c r="N22">
        <v>2.5</v>
      </c>
    </row>
    <row r="23" spans="1:16" x14ac:dyDescent="0.25">
      <c r="A23" s="3" t="s">
        <v>2</v>
      </c>
      <c r="B23" s="3">
        <f t="shared" si="0"/>
        <v>2020</v>
      </c>
      <c r="C23" s="3" t="s">
        <v>3</v>
      </c>
      <c r="D23" s="3" t="s">
        <v>24</v>
      </c>
      <c r="E23" s="4">
        <v>124888748</v>
      </c>
      <c r="F23" s="7" cm="1">
        <f t="array" ref="F23">_xlfn.IFS(B23=2020,E23*$K$2,B23=2021,E23*$L$2,B23=2022,E23*$M$2,B23=2023,E23*$N$2,B23=2024,E23*$O$2,B23=2025,E23*$P$2,B23=2026,E23)</f>
        <v>149381572.89162952</v>
      </c>
      <c r="L23">
        <v>2003</v>
      </c>
      <c r="M23">
        <v>3.2</v>
      </c>
      <c r="N23">
        <v>2.2999999999999998</v>
      </c>
    </row>
    <row r="24" spans="1:16" x14ac:dyDescent="0.25">
      <c r="A24" s="3" t="s">
        <v>2</v>
      </c>
      <c r="B24" s="3">
        <f t="shared" si="0"/>
        <v>2020</v>
      </c>
      <c r="C24" s="3" t="s">
        <v>3</v>
      </c>
      <c r="D24" s="3" t="s">
        <v>25</v>
      </c>
      <c r="E24" s="4">
        <v>293998100</v>
      </c>
      <c r="F24" s="7" cm="1">
        <f t="array" ref="F24">_xlfn.IFS(B24=2020,E24*$K$2,B24=2021,E24*$L$2,B24=2022,E24*$M$2,B24=2023,E24*$N$2,B24=2024,E24*$O$2,B24=2025,E24*$P$2,B24=2026,E24)</f>
        <v>351656168.45763069</v>
      </c>
      <c r="L24">
        <v>2004</v>
      </c>
      <c r="M24">
        <v>2.9</v>
      </c>
      <c r="N24">
        <v>1.4</v>
      </c>
    </row>
    <row r="25" spans="1:16" x14ac:dyDescent="0.25">
      <c r="A25" s="3" t="s">
        <v>2</v>
      </c>
      <c r="B25" s="3">
        <f t="shared" si="0"/>
        <v>2020</v>
      </c>
      <c r="C25" s="3" t="s">
        <v>3</v>
      </c>
      <c r="D25" s="3" t="s">
        <v>26</v>
      </c>
      <c r="E25" s="4">
        <v>197800410</v>
      </c>
      <c r="F25" s="7" cm="1">
        <f t="array" ref="F25">_xlfn.IFS(B25=2020,E25*$K$2,B25=2021,E25*$L$2,B25=2022,E25*$M$2,B25=2023,E25*$N$2,B25=2024,E25*$O$2,B25=2025,E25*$P$2,B25=2026,E25)</f>
        <v>236592461.99192584</v>
      </c>
      <c r="L25">
        <v>2005</v>
      </c>
      <c r="M25">
        <v>2</v>
      </c>
      <c r="N25">
        <v>2</v>
      </c>
      <c r="O25">
        <v>2.5</v>
      </c>
      <c r="P25">
        <v>6.1</v>
      </c>
    </row>
    <row r="26" spans="1:16" x14ac:dyDescent="0.25">
      <c r="A26" s="3" t="s">
        <v>2</v>
      </c>
      <c r="B26" s="3">
        <f t="shared" si="0"/>
        <v>2020</v>
      </c>
      <c r="C26" s="3" t="s">
        <v>3</v>
      </c>
      <c r="D26" s="3" t="s">
        <v>27</v>
      </c>
      <c r="E26" s="4">
        <v>274030093</v>
      </c>
      <c r="F26" s="7" cm="1">
        <f t="array" ref="F26">_xlfn.IFS(B26=2020,E26*$K$2,B26=2021,E26*$L$2,B26=2022,E26*$M$2,B26=2023,E26*$N$2,B26=2024,E26*$O$2,B26=2025,E26*$P$2,B26=2026,E26)</f>
        <v>327772092.90287316</v>
      </c>
      <c r="L26">
        <v>2006</v>
      </c>
      <c r="M26">
        <v>2</v>
      </c>
      <c r="N26">
        <v>2</v>
      </c>
      <c r="O26">
        <v>5</v>
      </c>
      <c r="P26">
        <v>3.6</v>
      </c>
    </row>
    <row r="27" spans="1:16" x14ac:dyDescent="0.25">
      <c r="A27" s="3" t="s">
        <v>2</v>
      </c>
      <c r="B27" s="3">
        <f t="shared" si="0"/>
        <v>2020</v>
      </c>
      <c r="C27" s="3" t="s">
        <v>3</v>
      </c>
      <c r="D27" s="3" t="s">
        <v>28</v>
      </c>
      <c r="E27" s="4">
        <v>109412985</v>
      </c>
      <c r="F27" s="7" cm="1">
        <f t="array" ref="F27">_xlfn.IFS(B27=2020,E27*$K$2,B27=2021,E27*$L$2,B27=2022,E27*$M$2,B27=2023,E27*$N$2,B27=2024,E27*$O$2,B27=2025,E27*$P$2,B27=2026,E27)</f>
        <v>130870747.41167448</v>
      </c>
      <c r="L27">
        <v>2007</v>
      </c>
      <c r="M27">
        <v>2.4</v>
      </c>
      <c r="N27">
        <v>1.9</v>
      </c>
      <c r="O27">
        <v>6.7</v>
      </c>
      <c r="P27">
        <v>5.7</v>
      </c>
    </row>
    <row r="28" spans="1:16" x14ac:dyDescent="0.25">
      <c r="A28" s="3" t="s">
        <v>2</v>
      </c>
      <c r="B28" s="3">
        <f t="shared" si="0"/>
        <v>2020</v>
      </c>
      <c r="C28" s="3" t="s">
        <v>3</v>
      </c>
      <c r="D28" s="3" t="s">
        <v>29</v>
      </c>
      <c r="E28" s="4">
        <v>196778207</v>
      </c>
      <c r="F28" s="7" cm="1">
        <f t="array" ref="F28">_xlfn.IFS(B28=2020,E28*$K$2,B28=2021,E28*$L$2,B28=2022,E28*$M$2,B28=2023,E28*$N$2,B28=2024,E28*$O$2,B28=2025,E28*$P$2,B28=2026,E28)</f>
        <v>235369787.45639008</v>
      </c>
      <c r="L28">
        <v>2008</v>
      </c>
      <c r="M28">
        <v>2.9</v>
      </c>
      <c r="N28">
        <v>3.7</v>
      </c>
      <c r="O28">
        <v>2.4</v>
      </c>
      <c r="P28">
        <v>8</v>
      </c>
    </row>
    <row r="29" spans="1:16" x14ac:dyDescent="0.25">
      <c r="A29" s="3" t="s">
        <v>2</v>
      </c>
      <c r="B29" s="3">
        <f t="shared" si="0"/>
        <v>2020</v>
      </c>
      <c r="C29" s="3" t="s">
        <v>3</v>
      </c>
      <c r="D29" s="3" t="s">
        <v>30</v>
      </c>
      <c r="E29" s="4">
        <v>173138569</v>
      </c>
      <c r="F29" s="7" cm="1">
        <f t="array" ref="F29">_xlfn.IFS(B29=2020,E29*$K$2,B29=2021,E29*$L$2,B29=2022,E29*$M$2,B29=2023,E29*$N$2,B29=2024,E29*$O$2,B29=2025,E29*$P$2,B29=2026,E29)</f>
        <v>207094011.10679665</v>
      </c>
      <c r="L29">
        <v>2009</v>
      </c>
      <c r="M29">
        <v>3.1</v>
      </c>
      <c r="N29">
        <v>2</v>
      </c>
      <c r="O29">
        <v>-1.1000000000000001</v>
      </c>
      <c r="P29">
        <v>-4.3</v>
      </c>
    </row>
    <row r="30" spans="1:16" x14ac:dyDescent="0.25">
      <c r="A30" s="3" t="s">
        <v>2</v>
      </c>
      <c r="B30" s="3">
        <f t="shared" si="0"/>
        <v>2020</v>
      </c>
      <c r="C30" s="3" t="s">
        <v>3</v>
      </c>
      <c r="D30" s="3" t="s">
        <v>31</v>
      </c>
      <c r="E30" s="4">
        <v>397044417</v>
      </c>
      <c r="F30" s="7" cm="1">
        <f t="array" ref="F30">_xlfn.IFS(B30=2020,E30*$K$2,B30=2021,E30*$L$2,B30=2022,E30*$M$2,B30=2023,E30*$N$2,B30=2024,E30*$O$2,B30=2025,E30*$P$2,B30=2026,E30)</f>
        <v>474911635.10823286</v>
      </c>
      <c r="L30">
        <v>2010</v>
      </c>
      <c r="M30">
        <v>3.7</v>
      </c>
      <c r="N30">
        <v>2</v>
      </c>
      <c r="O30">
        <v>1.5</v>
      </c>
      <c r="P30">
        <v>3.5</v>
      </c>
    </row>
    <row r="31" spans="1:16" x14ac:dyDescent="0.25">
      <c r="A31" s="3" t="s">
        <v>2</v>
      </c>
      <c r="B31" s="3">
        <f t="shared" si="0"/>
        <v>2020</v>
      </c>
      <c r="C31" s="3" t="s">
        <v>3</v>
      </c>
      <c r="D31" s="3" t="s">
        <v>32</v>
      </c>
      <c r="E31" s="4">
        <v>313703390</v>
      </c>
      <c r="F31" s="7" cm="1">
        <f t="array" ref="F31">_xlfn.IFS(B31=2020,E31*$K$2,B31=2021,E31*$L$2,B31=2022,E31*$M$2,B31=2023,E31*$N$2,B31=2024,E31*$O$2,B31=2025,E31*$P$2,B31=2026,E31)</f>
        <v>375226003.70400292</v>
      </c>
      <c r="L31">
        <v>2011</v>
      </c>
      <c r="M31">
        <v>1.9</v>
      </c>
      <c r="N31">
        <v>2.6</v>
      </c>
      <c r="O31">
        <v>4.0999999999999996</v>
      </c>
      <c r="P31">
        <v>5</v>
      </c>
    </row>
    <row r="32" spans="1:16" x14ac:dyDescent="0.25">
      <c r="A32" s="3" t="s">
        <v>2</v>
      </c>
      <c r="B32" s="3">
        <f t="shared" si="0"/>
        <v>2020</v>
      </c>
      <c r="C32" s="3" t="s">
        <v>3</v>
      </c>
      <c r="D32" s="3" t="s">
        <v>33</v>
      </c>
      <c r="E32" s="4">
        <v>163378349</v>
      </c>
      <c r="F32" s="7" cm="1">
        <f t="array" ref="F32">_xlfn.IFS(B32=2020,E32*$K$2,B32=2021,E32*$L$2,B32=2022,E32*$M$2,B32=2023,E32*$N$2,B32=2024,E32*$O$2,B32=2025,E32*$P$2,B32=2026,E32)</f>
        <v>195419644.61087871</v>
      </c>
      <c r="L32">
        <v>2012</v>
      </c>
      <c r="M32">
        <v>2.9</v>
      </c>
      <c r="N32">
        <v>1.9</v>
      </c>
      <c r="O32">
        <v>2</v>
      </c>
      <c r="P32">
        <v>2.6</v>
      </c>
    </row>
    <row r="33" spans="1:16" x14ac:dyDescent="0.25">
      <c r="A33" s="3" t="s">
        <v>2</v>
      </c>
      <c r="B33" s="3">
        <f t="shared" si="0"/>
        <v>2020</v>
      </c>
      <c r="C33" s="3" t="s">
        <v>3</v>
      </c>
      <c r="D33" s="3" t="s">
        <v>34</v>
      </c>
      <c r="E33" s="4">
        <v>196524554</v>
      </c>
      <c r="F33" s="7" cm="1">
        <f t="array" ref="F33">_xlfn.IFS(B33=2020,E33*$K$2,B33=2021,E33*$L$2,B33=2022,E33*$M$2,B33=2023,E33*$N$2,B33=2024,E33*$O$2,B33=2025,E33*$P$2,B33=2026,E33)</f>
        <v>235066388.75382099</v>
      </c>
      <c r="L33">
        <v>2013</v>
      </c>
      <c r="M33">
        <v>1.6</v>
      </c>
      <c r="N33" t="s">
        <v>128</v>
      </c>
      <c r="O33">
        <v>1.8</v>
      </c>
      <c r="P33">
        <v>-0.7</v>
      </c>
    </row>
    <row r="34" spans="1:16" x14ac:dyDescent="0.25">
      <c r="A34" s="3" t="s">
        <v>2</v>
      </c>
      <c r="B34" s="3">
        <f t="shared" si="0"/>
        <v>2020</v>
      </c>
      <c r="C34" s="3" t="s">
        <v>3</v>
      </c>
      <c r="D34" s="3" t="s">
        <v>35</v>
      </c>
      <c r="E34" s="4">
        <v>296085838</v>
      </c>
      <c r="F34" s="7" cm="1">
        <f t="array" ref="F34">_xlfn.IFS(B34=2020,E34*$K$2,B34=2021,E34*$L$2,B34=2022,E34*$M$2,B34=2023,E34*$N$2,B34=2024,E34*$O$2,B34=2025,E34*$P$2,B34=2026,E34)</f>
        <v>354153347.67689568</v>
      </c>
      <c r="L34">
        <v>2014</v>
      </c>
      <c r="M34">
        <v>1.8</v>
      </c>
      <c r="N34" t="s">
        <v>129</v>
      </c>
      <c r="O34">
        <v>1.3</v>
      </c>
      <c r="P34">
        <v>-1.1000000000000001</v>
      </c>
    </row>
    <row r="35" spans="1:16" x14ac:dyDescent="0.25">
      <c r="A35" s="3" t="s">
        <v>2</v>
      </c>
      <c r="B35" s="3">
        <f t="shared" si="0"/>
        <v>2020</v>
      </c>
      <c r="C35" s="3" t="s">
        <v>3</v>
      </c>
      <c r="D35" s="3" t="s">
        <v>36</v>
      </c>
      <c r="E35" s="4">
        <v>133805480</v>
      </c>
      <c r="F35" s="7" cm="1">
        <f t="array" ref="F35">_xlfn.IFS(B35=2020,E35*$K$2,B35=2021,E35*$L$2,B35=2022,E35*$M$2,B35=2023,E35*$N$2,B35=2024,E35*$O$2,B35=2025,E35*$P$2,B35=2026,E35)</f>
        <v>160047028.92785406</v>
      </c>
      <c r="L35">
        <v>2015</v>
      </c>
      <c r="M35">
        <v>1.5</v>
      </c>
      <c r="N35" t="s">
        <v>129</v>
      </c>
      <c r="O35">
        <v>1.8</v>
      </c>
      <c r="P35">
        <v>-2.6</v>
      </c>
    </row>
    <row r="36" spans="1:16" x14ac:dyDescent="0.25">
      <c r="A36" s="3" t="s">
        <v>2</v>
      </c>
      <c r="B36" s="3">
        <f t="shared" si="0"/>
        <v>2020</v>
      </c>
      <c r="C36" s="3" t="s">
        <v>3</v>
      </c>
      <c r="D36" s="3" t="s">
        <v>37</v>
      </c>
      <c r="E36" s="4">
        <v>443633592</v>
      </c>
      <c r="F36" s="7" cm="1">
        <f t="array" ref="F36">_xlfn.IFS(B36=2020,E36*$K$2,B36=2021,E36*$L$2,B36=2022,E36*$M$2,B36=2023,E36*$N$2,B36=2024,E36*$O$2,B36=2025,E36*$P$2,B36=2026,E36)</f>
        <v>530637746.16848135</v>
      </c>
      <c r="L36">
        <v>2016</v>
      </c>
      <c r="M36">
        <v>1.4</v>
      </c>
      <c r="N36" t="s">
        <v>130</v>
      </c>
      <c r="O36" t="s">
        <v>131</v>
      </c>
      <c r="P36" t="s">
        <v>132</v>
      </c>
    </row>
    <row r="37" spans="1:16" x14ac:dyDescent="0.25">
      <c r="A37" s="3" t="s">
        <v>2</v>
      </c>
      <c r="B37" s="3">
        <f t="shared" si="0"/>
        <v>2020</v>
      </c>
      <c r="C37" s="3" t="s">
        <v>3</v>
      </c>
      <c r="D37" s="3" t="s">
        <v>38</v>
      </c>
      <c r="E37" s="4">
        <v>192890599</v>
      </c>
      <c r="F37" s="7" cm="1">
        <f t="array" ref="F37">_xlfn.IFS(B37=2020,E37*$K$2,B37=2021,E37*$L$2,B37=2022,E37*$M$2,B37=2023,E37*$N$2,B37=2024,E37*$O$2,B37=2025,E37*$P$2,B37=2026,E37)</f>
        <v>230719752.86859775</v>
      </c>
      <c r="L37">
        <v>2017</v>
      </c>
      <c r="M37">
        <v>2</v>
      </c>
      <c r="N37">
        <v>1.3</v>
      </c>
      <c r="O37" t="s">
        <v>133</v>
      </c>
      <c r="P37" t="s">
        <v>134</v>
      </c>
    </row>
    <row r="38" spans="1:16" x14ac:dyDescent="0.25">
      <c r="A38" s="3" t="s">
        <v>2</v>
      </c>
      <c r="B38" s="3">
        <f t="shared" si="0"/>
        <v>2020</v>
      </c>
      <c r="C38" s="3" t="s">
        <v>3</v>
      </c>
      <c r="D38" s="3" t="s">
        <v>39</v>
      </c>
      <c r="E38" s="4">
        <v>376089125</v>
      </c>
      <c r="F38" s="7" cm="1">
        <f t="array" ref="F38">_xlfn.IFS(B38=2020,E38*$K$2,B38=2021,E38*$L$2,B38=2022,E38*$M$2,B38=2023,E38*$N$2,B38=2024,E38*$O$2,B38=2025,E38*$P$2,B38=2026,E38)</f>
        <v>449846651.03646219</v>
      </c>
      <c r="L38">
        <v>2018</v>
      </c>
      <c r="M38">
        <v>2</v>
      </c>
      <c r="N38" t="s">
        <v>135</v>
      </c>
      <c r="O38" t="s">
        <v>136</v>
      </c>
      <c r="P38">
        <v>6.5</v>
      </c>
    </row>
    <row r="39" spans="1:16" x14ac:dyDescent="0.25">
      <c r="A39" s="3" t="s">
        <v>2</v>
      </c>
      <c r="B39" s="3">
        <f t="shared" si="0"/>
        <v>2020</v>
      </c>
      <c r="C39" s="3" t="s">
        <v>3</v>
      </c>
      <c r="D39" s="3" t="s">
        <v>40</v>
      </c>
      <c r="E39" s="4">
        <v>361263984</v>
      </c>
      <c r="F39" s="7" cm="1">
        <f t="array" ref="F39">_xlfn.IFS(B39=2020,E39*$K$2,B39=2021,E39*$L$2,B39=2022,E39*$M$2,B39=2023,E39*$N$2,B39=2024,E39*$O$2,B39=2025,E39*$P$2,B39=2026,E39)</f>
        <v>432114045.68661767</v>
      </c>
      <c r="L39">
        <v>2019</v>
      </c>
      <c r="M39">
        <v>2</v>
      </c>
      <c r="N39" t="s">
        <v>128</v>
      </c>
      <c r="O39" t="s">
        <v>137</v>
      </c>
      <c r="P39" t="s">
        <v>138</v>
      </c>
    </row>
    <row r="40" spans="1:16" x14ac:dyDescent="0.25">
      <c r="A40" s="3" t="s">
        <v>2</v>
      </c>
      <c r="B40" s="3">
        <f t="shared" si="0"/>
        <v>2020</v>
      </c>
      <c r="C40" s="3" t="s">
        <v>3</v>
      </c>
      <c r="D40" s="3" t="s">
        <v>41</v>
      </c>
      <c r="E40" s="4">
        <v>272146604</v>
      </c>
      <c r="F40" s="7" cm="1">
        <f t="array" ref="F40">_xlfn.IFS(B40=2020,E40*$K$2,B40=2021,E40*$L$2,B40=2022,E40*$M$2,B40=2023,E40*$N$2,B40=2024,E40*$O$2,B40=2025,E40*$P$2,B40=2026,E40)</f>
        <v>325519219.41467005</v>
      </c>
      <c r="L40">
        <v>2020</v>
      </c>
      <c r="M40">
        <v>2</v>
      </c>
      <c r="N40" t="s">
        <v>139</v>
      </c>
      <c r="O40" t="s">
        <v>133</v>
      </c>
      <c r="P40" t="s">
        <v>140</v>
      </c>
    </row>
    <row r="41" spans="1:16" x14ac:dyDescent="0.25">
      <c r="A41" s="3" t="s">
        <v>2</v>
      </c>
      <c r="B41" s="3">
        <f t="shared" si="0"/>
        <v>2020</v>
      </c>
      <c r="C41" s="3" t="s">
        <v>3</v>
      </c>
      <c r="D41" s="3" t="s">
        <v>42</v>
      </c>
      <c r="E41" s="4">
        <v>492774922</v>
      </c>
      <c r="F41" s="7" cm="1">
        <f t="array" ref="F41">_xlfn.IFS(B41=2020,E41*$K$2,B41=2021,E41*$L$2,B41=2022,E41*$M$2,B41=2023,E41*$N$2,B41=2024,E41*$O$2,B41=2025,E41*$P$2,B41=2026,E41)</f>
        <v>589416533.58483541</v>
      </c>
      <c r="L41">
        <v>2021</v>
      </c>
      <c r="M41">
        <v>2</v>
      </c>
      <c r="N41">
        <v>1.5</v>
      </c>
      <c r="O41">
        <v>4.8</v>
      </c>
      <c r="P41">
        <v>10.8</v>
      </c>
    </row>
    <row r="42" spans="1:16" x14ac:dyDescent="0.25">
      <c r="A42" s="3" t="s">
        <v>2</v>
      </c>
      <c r="B42" s="3">
        <f t="shared" si="0"/>
        <v>2020</v>
      </c>
      <c r="C42" s="3" t="s">
        <v>3</v>
      </c>
      <c r="D42" s="3" t="s">
        <v>43</v>
      </c>
      <c r="E42" s="4">
        <v>255763638</v>
      </c>
      <c r="F42" s="7" cm="1">
        <f t="array" ref="F42">_xlfn.IFS(B42=2020,E42*$K$2,B42=2021,E42*$L$2,B42=2022,E42*$M$2,B42=2023,E42*$N$2,B42=2024,E42*$O$2,B42=2025,E42*$P$2,B42=2026,E42)</f>
        <v>305923272.87103033</v>
      </c>
      <c r="L42">
        <v>2022</v>
      </c>
      <c r="M42">
        <v>1.2</v>
      </c>
      <c r="N42">
        <v>7.7</v>
      </c>
      <c r="O42" t="s">
        <v>141</v>
      </c>
      <c r="P42" t="s">
        <v>142</v>
      </c>
    </row>
    <row r="43" spans="1:16" x14ac:dyDescent="0.25">
      <c r="A43" s="3" t="s">
        <v>2</v>
      </c>
      <c r="B43" s="3">
        <f t="shared" si="0"/>
        <v>2020</v>
      </c>
      <c r="C43" s="3" t="s">
        <v>3</v>
      </c>
      <c r="D43" s="3" t="s">
        <v>44</v>
      </c>
      <c r="E43" s="4">
        <v>255377898</v>
      </c>
      <c r="F43" s="7" cm="1">
        <f t="array" ref="F43">_xlfn.IFS(B43=2020,E43*$K$2,B43=2021,E43*$L$2,B43=2022,E43*$M$2,B43=2023,E43*$N$2,B43=2024,E43*$O$2,B43=2025,E43*$P$2,B43=2026,E43)</f>
        <v>305461882.64292735</v>
      </c>
      <c r="L43">
        <v>2023</v>
      </c>
      <c r="M43">
        <v>2.7</v>
      </c>
      <c r="N43">
        <v>4</v>
      </c>
      <c r="O43" t="s">
        <v>143</v>
      </c>
      <c r="P43" t="s">
        <v>132</v>
      </c>
    </row>
    <row r="44" spans="1:16" x14ac:dyDescent="0.25">
      <c r="A44" s="3" t="s">
        <v>2</v>
      </c>
      <c r="B44" s="3">
        <f t="shared" si="0"/>
        <v>2020</v>
      </c>
      <c r="C44" s="3" t="s">
        <v>3</v>
      </c>
      <c r="D44" s="3" t="s">
        <v>45</v>
      </c>
      <c r="E44" s="4">
        <v>63580900</v>
      </c>
      <c r="F44" s="7" cm="1">
        <f t="array" ref="F44">_xlfn.IFS(B44=2020,E44*$K$2,B44=2021,E44*$L$2,B44=2022,E44*$M$2,B44=2023,E44*$N$2,B44=2024,E44*$O$2,B44=2025,E44*$P$2,B44=2026,E44)</f>
        <v>76050204.681893423</v>
      </c>
      <c r="L44">
        <v>2024</v>
      </c>
      <c r="M44">
        <v>3.2</v>
      </c>
      <c r="N44" t="s">
        <v>128</v>
      </c>
      <c r="O44">
        <v>1.8</v>
      </c>
      <c r="P44" t="s">
        <v>144</v>
      </c>
    </row>
    <row r="45" spans="1:16" x14ac:dyDescent="0.25">
      <c r="A45" s="3" t="s">
        <v>2</v>
      </c>
      <c r="B45" s="3">
        <f t="shared" si="0"/>
        <v>2020</v>
      </c>
      <c r="C45" s="3" t="s">
        <v>3</v>
      </c>
      <c r="D45" s="3" t="s">
        <v>46</v>
      </c>
      <c r="E45" s="4">
        <v>208567865</v>
      </c>
      <c r="F45" s="7" cm="1">
        <f t="array" ref="F45">_xlfn.IFS(B45=2020,E45*$K$2,B45=2021,E45*$L$2,B45=2022,E45*$M$2,B45=2023,E45*$N$2,B45=2024,E45*$O$2,B45=2025,E45*$P$2,B45=2026,E45)</f>
        <v>249471599.54193029</v>
      </c>
      <c r="L45">
        <v>2025</v>
      </c>
      <c r="M45">
        <v>3.6</v>
      </c>
      <c r="N45">
        <v>1.9</v>
      </c>
      <c r="O45">
        <v>2.1</v>
      </c>
      <c r="P45">
        <v>1.8</v>
      </c>
    </row>
    <row r="46" spans="1:16" x14ac:dyDescent="0.25">
      <c r="A46" s="3" t="s">
        <v>2</v>
      </c>
      <c r="B46" s="3">
        <f t="shared" si="0"/>
        <v>2020</v>
      </c>
      <c r="C46" s="3" t="s">
        <v>3</v>
      </c>
      <c r="D46" s="3" t="s">
        <v>47</v>
      </c>
      <c r="E46" s="4">
        <v>136254507</v>
      </c>
      <c r="F46" s="7" cm="1">
        <f t="array" ref="F46">_xlfn.IFS(B46=2020,E46*$K$2,B46=2021,E46*$L$2,B46=2022,E46*$M$2,B46=2023,E46*$N$2,B46=2024,E46*$O$2,B46=2025,E46*$P$2,B46=2026,E46)</f>
        <v>162976352.11487222</v>
      </c>
      <c r="L46">
        <v>2026</v>
      </c>
      <c r="M46">
        <v>4.5</v>
      </c>
      <c r="N46">
        <v>2.2999999999999998</v>
      </c>
      <c r="O46" t="s">
        <v>145</v>
      </c>
      <c r="P46" t="s">
        <v>145</v>
      </c>
    </row>
    <row r="47" spans="1:16" x14ac:dyDescent="0.25">
      <c r="A47" s="3" t="s">
        <v>2</v>
      </c>
      <c r="B47" s="3">
        <f t="shared" si="0"/>
        <v>2020</v>
      </c>
      <c r="C47" s="3" t="s">
        <v>3</v>
      </c>
      <c r="D47" s="3" t="s">
        <v>48</v>
      </c>
      <c r="E47" s="4">
        <v>202947052</v>
      </c>
      <c r="F47" s="7" cm="1">
        <f t="array" ref="F47">_xlfn.IFS(B47=2020,E47*$K$2,B47=2021,E47*$L$2,B47=2022,E47*$M$2,B47=2023,E47*$N$2,B47=2024,E47*$O$2,B47=2025,E47*$P$2,B47=2026,E47)</f>
        <v>242748448.7351841</v>
      </c>
      <c r="L47">
        <v>2027</v>
      </c>
      <c r="M47">
        <v>2.6</v>
      </c>
      <c r="N47">
        <v>1.7</v>
      </c>
      <c r="O47" t="s">
        <v>146</v>
      </c>
      <c r="P47" t="s">
        <v>146</v>
      </c>
    </row>
    <row r="48" spans="1:16" x14ac:dyDescent="0.25">
      <c r="A48" s="3" t="s">
        <v>2</v>
      </c>
      <c r="B48" s="3">
        <f t="shared" si="0"/>
        <v>2020</v>
      </c>
      <c r="C48" s="3" t="s">
        <v>3</v>
      </c>
      <c r="D48" s="3" t="s">
        <v>49</v>
      </c>
      <c r="E48" s="4">
        <v>304739255</v>
      </c>
      <c r="F48" s="7" cm="1">
        <f t="array" ref="F48">_xlfn.IFS(B48=2020,E48*$K$2,B48=2021,E48*$L$2,B48=2022,E48*$M$2,B48=2023,E48*$N$2,B48=2024,E48*$O$2,B48=2025,E48*$P$2,B48=2026,E48)</f>
        <v>364503848.12668133</v>
      </c>
    </row>
    <row r="49" spans="1:19" x14ac:dyDescent="0.25">
      <c r="A49" s="3" t="s">
        <v>2</v>
      </c>
      <c r="B49" s="3">
        <f t="shared" si="0"/>
        <v>2020</v>
      </c>
      <c r="C49" s="3" t="s">
        <v>3</v>
      </c>
      <c r="D49" s="3" t="s">
        <v>50</v>
      </c>
      <c r="E49" s="4">
        <v>127298590</v>
      </c>
      <c r="F49" s="7" cm="1">
        <f t="array" ref="F49">_xlfn.IFS(B49=2020,E49*$K$2,B49=2021,E49*$L$2,B49=2022,E49*$M$2,B49=2023,E49*$N$2,B49=2024,E49*$O$2,B49=2025,E49*$P$2,B49=2026,E49)</f>
        <v>152264026.22826084</v>
      </c>
    </row>
    <row r="50" spans="1:19" x14ac:dyDescent="0.25">
      <c r="A50" s="3" t="s">
        <v>2</v>
      </c>
      <c r="B50" s="3">
        <f t="shared" si="0"/>
        <v>2020</v>
      </c>
      <c r="C50" s="3" t="s">
        <v>3</v>
      </c>
      <c r="D50" s="3" t="s">
        <v>51</v>
      </c>
      <c r="E50" s="4">
        <v>455592262</v>
      </c>
      <c r="F50" s="7" cm="1">
        <f t="array" ref="F50">_xlfn.IFS(B50=2020,E50*$K$2,B50=2021,E50*$L$2,B50=2022,E50*$M$2,B50=2023,E50*$N$2,B50=2024,E50*$O$2,B50=2025,E50*$P$2,B50=2026,E50)</f>
        <v>544941716.40519106</v>
      </c>
      <c r="M50">
        <v>2020</v>
      </c>
      <c r="N50">
        <v>2021</v>
      </c>
      <c r="O50">
        <v>2022</v>
      </c>
      <c r="P50">
        <v>2023</v>
      </c>
      <c r="Q50">
        <v>2024</v>
      </c>
      <c r="R50">
        <v>2025</v>
      </c>
      <c r="S50">
        <v>2026</v>
      </c>
    </row>
    <row r="51" spans="1:19" x14ac:dyDescent="0.25">
      <c r="A51" s="3" t="s">
        <v>2</v>
      </c>
      <c r="B51" s="3">
        <f t="shared" si="0"/>
        <v>2020</v>
      </c>
      <c r="C51" s="3" t="s">
        <v>3</v>
      </c>
      <c r="D51" s="3" t="s">
        <v>52</v>
      </c>
      <c r="E51" s="4">
        <v>2863817241</v>
      </c>
      <c r="F51" s="7" cm="1">
        <f t="array" ref="F51">_xlfn.IFS(B51=2020,E51*$K$2,B51=2021,E51*$L$2,B51=2022,E51*$M$2,B51=2023,E51*$N$2,B51=2024,E51*$O$2,B51=2025,E51*$P$2,B51=2026,E51)</f>
        <v>3425460906.4921274</v>
      </c>
      <c r="M51">
        <f>1+(SUM(M40:M46)/100)</f>
        <v>1.1919999999999999</v>
      </c>
      <c r="N51">
        <f>1+(SUM(M41:M46)/100)</f>
        <v>1.1720000000000002</v>
      </c>
      <c r="O51">
        <f>1+(SUM(M42:M46)/100)</f>
        <v>1.1520000000000001</v>
      </c>
      <c r="P51">
        <f>1+(SUM(M43:M46)/100)</f>
        <v>1.1400000000000001</v>
      </c>
      <c r="Q51">
        <f>1+(SUM(M44:M46)/100)</f>
        <v>1.113</v>
      </c>
      <c r="R51">
        <f>1+(SUM(M45:M46)/100)</f>
        <v>1.081</v>
      </c>
    </row>
    <row r="52" spans="1:19" x14ac:dyDescent="0.25">
      <c r="A52" s="3" t="s">
        <v>2</v>
      </c>
      <c r="B52" s="3">
        <f t="shared" si="0"/>
        <v>2020</v>
      </c>
      <c r="C52" s="3" t="s">
        <v>3</v>
      </c>
      <c r="D52" s="3" t="s">
        <v>53</v>
      </c>
      <c r="E52" s="4">
        <v>283267890</v>
      </c>
      <c r="F52" s="7" cm="1">
        <f t="array" ref="F52">_xlfn.IFS(B52=2020,E52*$K$2,B52=2021,E52*$L$2,B52=2022,E52*$M$2,B52=2023,E52*$N$2,B52=2024,E52*$O$2,B52=2025,E52*$P$2,B52=2026,E52)</f>
        <v>338821580.29074878</v>
      </c>
    </row>
    <row r="53" spans="1:19" x14ac:dyDescent="0.25">
      <c r="A53" s="3" t="s">
        <v>2</v>
      </c>
      <c r="B53" s="3">
        <f t="shared" si="0"/>
        <v>2020</v>
      </c>
      <c r="C53" s="3" t="s">
        <v>3</v>
      </c>
      <c r="D53" s="3" t="s">
        <v>54</v>
      </c>
      <c r="E53" s="4">
        <v>85732468</v>
      </c>
      <c r="F53" s="7" cm="1">
        <f t="array" ref="F53">_xlfn.IFS(B53=2020,E53*$K$2,B53=2021,E53*$L$2,B53=2022,E53*$M$2,B53=2023,E53*$N$2,B53=2024,E53*$O$2,B53=2025,E53*$P$2,B53=2026,E53)</f>
        <v>102546074.98924799</v>
      </c>
    </row>
    <row r="54" spans="1:19" x14ac:dyDescent="0.25">
      <c r="A54" s="3" t="s">
        <v>2</v>
      </c>
      <c r="B54" s="3">
        <f t="shared" si="0"/>
        <v>2020</v>
      </c>
      <c r="C54" s="3" t="s">
        <v>3</v>
      </c>
      <c r="D54" s="3" t="s">
        <v>55</v>
      </c>
      <c r="E54" s="4">
        <v>105132052</v>
      </c>
      <c r="F54" s="7" cm="1">
        <f t="array" ref="F54">_xlfn.IFS(B54=2020,E54*$K$2,B54=2021,E54*$L$2,B54=2022,E54*$M$2,B54=2023,E54*$N$2,B54=2024,E54*$O$2,B54=2025,E54*$P$2,B54=2026,E54)</f>
        <v>125750250.0472227</v>
      </c>
      <c r="M54">
        <v>2020</v>
      </c>
      <c r="N54">
        <v>2021</v>
      </c>
      <c r="O54">
        <v>2022</v>
      </c>
      <c r="P54">
        <v>2023</v>
      </c>
      <c r="Q54">
        <v>2024</v>
      </c>
      <c r="R54">
        <v>2025</v>
      </c>
    </row>
    <row r="55" spans="1:19" x14ac:dyDescent="0.25">
      <c r="A55" s="3" t="s">
        <v>2</v>
      </c>
      <c r="B55" s="3">
        <f t="shared" si="0"/>
        <v>2020</v>
      </c>
      <c r="C55" s="3" t="s">
        <v>3</v>
      </c>
      <c r="D55" s="3" t="s">
        <v>56</v>
      </c>
      <c r="E55" s="4">
        <v>99331071</v>
      </c>
      <c r="F55" s="7" cm="1">
        <f t="array" ref="F55">_xlfn.IFS(B55=2020,E55*$K$2,B55=2021,E55*$L$2,B55=2022,E55*$M$2,B55=2023,E55*$N$2,B55=2024,E55*$O$2,B55=2025,E55*$P$2,B55=2026,E55)</f>
        <v>118811597.20642029</v>
      </c>
      <c r="M55">
        <v>1.1961171465313234</v>
      </c>
      <c r="N55">
        <v>1.1762102170057132</v>
      </c>
      <c r="O55">
        <v>1.1409977084859728</v>
      </c>
      <c r="P55">
        <v>1.1109426593969942</v>
      </c>
      <c r="Q55">
        <v>1.0713027351953881</v>
      </c>
      <c r="R55">
        <v>1.0339749656836135</v>
      </c>
    </row>
    <row r="56" spans="1:19" x14ac:dyDescent="0.25">
      <c r="A56" s="3" t="s">
        <v>2</v>
      </c>
      <c r="B56" s="3">
        <f t="shared" si="0"/>
        <v>2020</v>
      </c>
      <c r="C56" s="3" t="s">
        <v>3</v>
      </c>
      <c r="D56" s="3" t="s">
        <v>57</v>
      </c>
      <c r="E56" s="4">
        <v>339437104</v>
      </c>
      <c r="F56" s="7" cm="1">
        <f t="array" ref="F56">_xlfn.IFS(B56=2020,E56*$K$2,B56=2021,E56*$L$2,B56=2022,E56*$M$2,B56=2023,E56*$N$2,B56=2024,E56*$O$2,B56=2025,E56*$P$2,B56=2026,E56)</f>
        <v>406006540.26333606</v>
      </c>
    </row>
    <row r="57" spans="1:19" x14ac:dyDescent="0.25">
      <c r="A57" s="3" t="s">
        <v>2</v>
      </c>
      <c r="B57" s="3">
        <f t="shared" si="0"/>
        <v>2020</v>
      </c>
      <c r="C57" s="3" t="s">
        <v>3</v>
      </c>
      <c r="D57" s="3" t="s">
        <v>58</v>
      </c>
      <c r="E57" s="4">
        <v>168951247</v>
      </c>
      <c r="F57" s="7" cm="1">
        <f t="array" ref="F57">_xlfn.IFS(B57=2020,E57*$K$2,B57=2021,E57*$L$2,B57=2022,E57*$M$2,B57=2023,E57*$N$2,B57=2024,E57*$O$2,B57=2025,E57*$P$2,B57=2026,E57)</f>
        <v>202085483.46454883</v>
      </c>
    </row>
    <row r="58" spans="1:19" x14ac:dyDescent="0.25">
      <c r="A58" s="3" t="s">
        <v>2</v>
      </c>
      <c r="B58" s="3">
        <f t="shared" si="0"/>
        <v>2020</v>
      </c>
      <c r="C58" s="3" t="s">
        <v>3</v>
      </c>
      <c r="D58" s="3" t="s">
        <v>59</v>
      </c>
      <c r="E58" s="4">
        <v>10808086</v>
      </c>
      <c r="F58" s="7" cm="1">
        <f t="array" ref="F58">_xlfn.IFS(B58=2020,E58*$K$2,B58=2021,E58*$L$2,B58=2022,E58*$M$2,B58=2023,E58*$N$2,B58=2024,E58*$O$2,B58=2025,E58*$P$2,B58=2026,E58)</f>
        <v>12927736.985785145</v>
      </c>
    </row>
    <row r="59" spans="1:19" x14ac:dyDescent="0.25">
      <c r="A59" s="3" t="s">
        <v>2</v>
      </c>
      <c r="B59" s="3">
        <f t="shared" si="0"/>
        <v>2020</v>
      </c>
      <c r="C59" s="3" t="s">
        <v>3</v>
      </c>
      <c r="D59" s="3" t="s">
        <v>60</v>
      </c>
      <c r="E59" s="4">
        <v>229702013</v>
      </c>
      <c r="F59" s="7" cm="1">
        <f t="array" ref="F59">_xlfn.IFS(B59=2020,E59*$K$2,B59=2021,E59*$L$2,B59=2022,E59*$M$2,B59=2023,E59*$N$2,B59=2024,E59*$O$2,B59=2025,E59*$P$2,B59=2026,E59)</f>
        <v>274750516.34206092</v>
      </c>
    </row>
    <row r="60" spans="1:19" x14ac:dyDescent="0.25">
      <c r="A60" s="3" t="s">
        <v>2</v>
      </c>
      <c r="B60" s="3">
        <f t="shared" si="0"/>
        <v>2020</v>
      </c>
      <c r="C60" s="3" t="s">
        <v>3</v>
      </c>
      <c r="D60" s="3" t="s">
        <v>61</v>
      </c>
      <c r="E60" s="4">
        <v>185634866</v>
      </c>
      <c r="F60" s="7" cm="1">
        <f t="array" ref="F60">_xlfn.IFS(B60=2020,E60*$K$2,B60=2021,E60*$L$2,B60=2022,E60*$M$2,B60=2023,E60*$N$2,B60=2024,E60*$O$2,B60=2025,E60*$P$2,B60=2026,E60)</f>
        <v>222041046.21664459</v>
      </c>
    </row>
    <row r="61" spans="1:19" x14ac:dyDescent="0.25">
      <c r="A61" s="3" t="s">
        <v>2</v>
      </c>
      <c r="B61" s="3">
        <f t="shared" si="0"/>
        <v>2020</v>
      </c>
      <c r="C61" s="3" t="s">
        <v>3</v>
      </c>
      <c r="D61" s="3" t="s">
        <v>62</v>
      </c>
      <c r="E61" s="4">
        <v>123296517</v>
      </c>
      <c r="F61" s="7" cm="1">
        <f t="array" ref="F61">_xlfn.IFS(B61=2020,E61*$K$2,B61=2021,E61*$L$2,B61=2022,E61*$M$2,B61=2023,E61*$N$2,B61=2024,E61*$O$2,B61=2025,E61*$P$2,B61=2026,E61)</f>
        <v>147477078.0912908</v>
      </c>
    </row>
    <row r="62" spans="1:19" x14ac:dyDescent="0.25">
      <c r="A62" s="3" t="s">
        <v>2</v>
      </c>
      <c r="B62" s="3">
        <f t="shared" si="0"/>
        <v>2020</v>
      </c>
      <c r="C62" s="3" t="s">
        <v>3</v>
      </c>
      <c r="D62" s="3" t="s">
        <v>63</v>
      </c>
      <c r="E62" s="4">
        <v>219010100</v>
      </c>
      <c r="F62" s="7" cm="1">
        <f t="array" ref="F62">_xlfn.IFS(B62=2020,E62*$K$2,B62=2021,E62*$L$2,B62=2022,E62*$M$2,B62=2023,E62*$N$2,B62=2024,E62*$O$2,B62=2025,E62*$P$2,B62=2026,E62)</f>
        <v>261961735.87353978</v>
      </c>
    </row>
    <row r="63" spans="1:19" x14ac:dyDescent="0.25">
      <c r="A63" s="3" t="s">
        <v>2</v>
      </c>
      <c r="B63" s="3">
        <f t="shared" si="0"/>
        <v>2020</v>
      </c>
      <c r="C63" s="3" t="s">
        <v>3</v>
      </c>
      <c r="D63" s="3" t="s">
        <v>64</v>
      </c>
      <c r="E63" s="4">
        <v>167812802</v>
      </c>
      <c r="F63" s="7" cm="1">
        <f t="array" ref="F63">_xlfn.IFS(B63=2020,E63*$K$2,B63=2021,E63*$L$2,B63=2022,E63*$M$2,B63=2023,E63*$N$2,B63=2024,E63*$O$2,B63=2025,E63*$P$2,B63=2026,E63)</f>
        <v>200723769.87966597</v>
      </c>
    </row>
    <row r="64" spans="1:19" x14ac:dyDescent="0.25">
      <c r="A64" s="3" t="s">
        <v>2</v>
      </c>
      <c r="B64" s="3">
        <f t="shared" si="0"/>
        <v>2020</v>
      </c>
      <c r="C64" s="3" t="s">
        <v>3</v>
      </c>
      <c r="D64" s="3" t="s">
        <v>65</v>
      </c>
      <c r="E64" s="4">
        <v>202053620</v>
      </c>
      <c r="F64" s="7" cm="1">
        <f t="array" ref="F64">_xlfn.IFS(B64=2020,E64*$K$2,B64=2021,E64*$L$2,B64=2022,E64*$M$2,B64=2023,E64*$N$2,B64=2024,E64*$O$2,B64=2025,E64*$P$2,B64=2026,E64)</f>
        <v>241679799.40072432</v>
      </c>
    </row>
    <row r="65" spans="1:6" x14ac:dyDescent="0.25">
      <c r="A65" s="3" t="s">
        <v>2</v>
      </c>
      <c r="B65" s="3">
        <f t="shared" si="0"/>
        <v>2020</v>
      </c>
      <c r="C65" s="3" t="s">
        <v>3</v>
      </c>
      <c r="D65" s="3" t="s">
        <v>66</v>
      </c>
      <c r="E65" s="4">
        <v>450230644</v>
      </c>
      <c r="F65" s="7" cm="1">
        <f t="array" ref="F65">_xlfn.IFS(B65=2020,E65*$K$2,B65=2021,E65*$L$2,B65=2022,E65*$M$2,B65=2023,E65*$N$2,B65=2024,E65*$O$2,B65=2025,E65*$P$2,B65=2026,E65)</f>
        <v>538528593.18224013</v>
      </c>
    </row>
    <row r="66" spans="1:6" x14ac:dyDescent="0.25">
      <c r="A66" s="3" t="s">
        <v>2</v>
      </c>
      <c r="B66" s="3">
        <f t="shared" si="0"/>
        <v>2020</v>
      </c>
      <c r="C66" s="3" t="s">
        <v>3</v>
      </c>
      <c r="D66" s="3" t="s">
        <v>67</v>
      </c>
      <c r="E66" s="4">
        <v>100662035</v>
      </c>
      <c r="F66" s="7" cm="1">
        <f t="array" ref="F66">_xlfn.IFS(B66=2020,E66*$K$2,B66=2021,E66*$L$2,B66=2022,E66*$M$2,B66=2023,E66*$N$2,B66=2024,E66*$O$2,B66=2025,E66*$P$2,B66=2026,E66)</f>
        <v>120403586.0682362</v>
      </c>
    </row>
    <row r="67" spans="1:6" x14ac:dyDescent="0.25">
      <c r="A67" s="3" t="s">
        <v>2</v>
      </c>
      <c r="B67" s="3">
        <f t="shared" si="0"/>
        <v>2020</v>
      </c>
      <c r="C67" s="3" t="s">
        <v>3</v>
      </c>
      <c r="D67" s="3" t="s">
        <v>68</v>
      </c>
      <c r="E67" s="4">
        <v>1186574637</v>
      </c>
      <c r="F67" s="7" cm="1">
        <f t="array" ref="F67">_xlfn.IFS(B67=2020,E67*$K$2,B67=2021,E67*$L$2,B67=2022,E67*$M$2,B67=2023,E67*$N$2,B67=2024,E67*$O$2,B67=2025,E67*$P$2,B67=2026,E67)</f>
        <v>1419282268.954881</v>
      </c>
    </row>
    <row r="68" spans="1:6" x14ac:dyDescent="0.25">
      <c r="A68" s="3" t="s">
        <v>2</v>
      </c>
      <c r="B68" s="3">
        <f t="shared" ref="B68:B131" si="1">VALUE(RIGHT(A68,4))</f>
        <v>2020</v>
      </c>
      <c r="C68" s="3" t="s">
        <v>3</v>
      </c>
      <c r="D68" s="3" t="s">
        <v>69</v>
      </c>
      <c r="E68" s="4">
        <v>197325434</v>
      </c>
      <c r="F68" s="7" cm="1">
        <f t="array" ref="F68">_xlfn.IFS(B68=2020,E68*$K$2,B68=2021,E68*$L$2,B68=2022,E68*$M$2,B68=2023,E68*$N$2,B68=2024,E68*$O$2,B68=2025,E68*$P$2,B68=2026,E68)</f>
        <v>236024335.05413499</v>
      </c>
    </row>
    <row r="69" spans="1:6" x14ac:dyDescent="0.25">
      <c r="A69" s="3" t="s">
        <v>2</v>
      </c>
      <c r="B69" s="3">
        <f t="shared" si="1"/>
        <v>2020</v>
      </c>
      <c r="C69" s="3" t="s">
        <v>3</v>
      </c>
      <c r="D69" s="3" t="s">
        <v>70</v>
      </c>
      <c r="E69" s="4">
        <v>568699767</v>
      </c>
      <c r="F69" s="7" cm="1">
        <f t="array" ref="F69">_xlfn.IFS(B69=2020,E69*$K$2,B69=2021,E69*$L$2,B69=2022,E69*$M$2,B69=2023,E69*$N$2,B69=2024,E69*$O$2,B69=2025,E69*$P$2,B69=2026,E69)</f>
        <v>680231542.53706849</v>
      </c>
    </row>
    <row r="70" spans="1:6" x14ac:dyDescent="0.25">
      <c r="A70" s="3" t="s">
        <v>2</v>
      </c>
      <c r="B70" s="3">
        <f t="shared" si="1"/>
        <v>2020</v>
      </c>
      <c r="C70" s="3" t="s">
        <v>3</v>
      </c>
      <c r="D70" s="3" t="s">
        <v>71</v>
      </c>
      <c r="E70" s="4">
        <v>125684829</v>
      </c>
      <c r="F70" s="7" cm="1">
        <f t="array" ref="F70">_xlfn.IFS(B70=2020,E70*$K$2,B70=2021,E70*$L$2,B70=2022,E70*$M$2,B70=2023,E70*$N$2,B70=2024,E70*$O$2,B70=2025,E70*$P$2,B70=2026,E70)</f>
        <v>150333779.02575731</v>
      </c>
    </row>
    <row r="71" spans="1:6" x14ac:dyDescent="0.25">
      <c r="A71" s="3" t="s">
        <v>2</v>
      </c>
      <c r="B71" s="3">
        <f t="shared" si="1"/>
        <v>2020</v>
      </c>
      <c r="C71" s="3" t="s">
        <v>3</v>
      </c>
      <c r="D71" s="3" t="s">
        <v>72</v>
      </c>
      <c r="E71" s="4">
        <v>271434851</v>
      </c>
      <c r="F71" s="7" cm="1">
        <f t="array" ref="F71">_xlfn.IFS(B71=2020,E71*$K$2,B71=2021,E71*$L$2,B71=2022,E71*$M$2,B71=2023,E71*$N$2,B71=2024,E71*$O$2,B71=2025,E71*$P$2,B71=2026,E71)</f>
        <v>324667879.44727492</v>
      </c>
    </row>
    <row r="72" spans="1:6" x14ac:dyDescent="0.25">
      <c r="A72" s="3" t="s">
        <v>2</v>
      </c>
      <c r="B72" s="3">
        <f t="shared" si="1"/>
        <v>2020</v>
      </c>
      <c r="C72" s="3" t="s">
        <v>3</v>
      </c>
      <c r="D72" s="3" t="s">
        <v>73</v>
      </c>
      <c r="E72" s="4">
        <v>170395005</v>
      </c>
      <c r="F72" s="7" cm="1">
        <f t="array" ref="F72">_xlfn.IFS(B72=2020,E72*$K$2,B72=2021,E72*$L$2,B72=2022,E72*$M$2,B72=2023,E72*$N$2,B72=2024,E72*$O$2,B72=2025,E72*$P$2,B72=2026,E72)</f>
        <v>203812387.16379058</v>
      </c>
    </row>
    <row r="73" spans="1:6" x14ac:dyDescent="0.25">
      <c r="A73" s="3" t="s">
        <v>2</v>
      </c>
      <c r="B73" s="3">
        <f t="shared" si="1"/>
        <v>2020</v>
      </c>
      <c r="C73" s="3" t="s">
        <v>3</v>
      </c>
      <c r="D73" s="3" t="s">
        <v>74</v>
      </c>
      <c r="E73" s="4">
        <v>328479275</v>
      </c>
      <c r="F73" s="7" cm="1">
        <f t="array" ref="F73">_xlfn.IFS(B73=2020,E73*$K$2,B73=2021,E73*$L$2,B73=2022,E73*$M$2,B73=2023,E73*$N$2,B73=2024,E73*$O$2,B73=2025,E73*$P$2,B73=2026,E73)</f>
        <v>392899693.10767788</v>
      </c>
    </row>
    <row r="74" spans="1:6" x14ac:dyDescent="0.25">
      <c r="A74" s="3" t="s">
        <v>2</v>
      </c>
      <c r="B74" s="3">
        <f t="shared" si="1"/>
        <v>2020</v>
      </c>
      <c r="C74" s="3" t="s">
        <v>3</v>
      </c>
      <c r="D74" s="3" t="s">
        <v>75</v>
      </c>
      <c r="E74" s="4">
        <v>145646280</v>
      </c>
      <c r="F74" s="7" cm="1">
        <f t="array" ref="F74">_xlfn.IFS(B74=2020,E74*$K$2,B74=2021,E74*$L$2,B74=2022,E74*$M$2,B74=2023,E74*$N$2,B74=2024,E74*$O$2,B74=2025,E74*$P$2,B74=2026,E74)</f>
        <v>174210012.83650216</v>
      </c>
    </row>
    <row r="75" spans="1:6" x14ac:dyDescent="0.25">
      <c r="A75" s="3" t="s">
        <v>2</v>
      </c>
      <c r="B75" s="3">
        <f t="shared" si="1"/>
        <v>2020</v>
      </c>
      <c r="C75" s="3" t="s">
        <v>3</v>
      </c>
      <c r="D75" s="3" t="s">
        <v>76</v>
      </c>
      <c r="E75" s="4">
        <v>187043600</v>
      </c>
      <c r="F75" s="7" cm="1">
        <f t="array" ref="F75">_xlfn.IFS(B75=2020,E75*$K$2,B75=2021,E75*$L$2,B75=2022,E75*$M$2,B75=2023,E75*$N$2,B75=2024,E75*$O$2,B75=2025,E75*$P$2,B75=2026,E75)</f>
        <v>223726057.10894623</v>
      </c>
    </row>
    <row r="76" spans="1:6" x14ac:dyDescent="0.25">
      <c r="A76" s="3" t="s">
        <v>2</v>
      </c>
      <c r="B76" s="3">
        <f t="shared" si="1"/>
        <v>2020</v>
      </c>
      <c r="C76" s="3" t="s">
        <v>3</v>
      </c>
      <c r="D76" s="3" t="s">
        <v>77</v>
      </c>
      <c r="E76" s="4">
        <v>19449238</v>
      </c>
      <c r="F76" s="7" cm="1">
        <f t="array" ref="F76">_xlfn.IFS(B76=2020,E76*$K$2,B76=2021,E76*$L$2,B76=2022,E76*$M$2,B76=2023,E76*$N$2,B76=2024,E76*$O$2,B76=2025,E76*$P$2,B76=2026,E76)</f>
        <v>23263567.058768582</v>
      </c>
    </row>
    <row r="77" spans="1:6" x14ac:dyDescent="0.25">
      <c r="A77" s="3" t="s">
        <v>2</v>
      </c>
      <c r="B77" s="3">
        <f t="shared" si="1"/>
        <v>2020</v>
      </c>
      <c r="C77" s="3" t="s">
        <v>3</v>
      </c>
      <c r="D77" s="3" t="s">
        <v>78</v>
      </c>
      <c r="E77" s="4">
        <v>432952883</v>
      </c>
      <c r="F77" s="7" cm="1">
        <f t="array" ref="F77">_xlfn.IFS(B77=2020,E77*$K$2,B77=2021,E77*$L$2,B77=2022,E77*$M$2,B77=2023,E77*$N$2,B77=2024,E77*$O$2,B77=2025,E77*$P$2,B77=2026,E77)</f>
        <v>517862366.99646991</v>
      </c>
    </row>
    <row r="78" spans="1:6" x14ac:dyDescent="0.25">
      <c r="A78" s="3" t="s">
        <v>2</v>
      </c>
      <c r="B78" s="3">
        <f t="shared" si="1"/>
        <v>2020</v>
      </c>
      <c r="C78" s="3" t="s">
        <v>3</v>
      </c>
      <c r="D78" s="3" t="s">
        <v>79</v>
      </c>
      <c r="E78" s="4">
        <v>236179719</v>
      </c>
      <c r="F78" s="7" cm="1">
        <f t="array" ref="F78">_xlfn.IFS(B78=2020,E78*$K$2,B78=2021,E78*$L$2,B78=2022,E78*$M$2,B78=2023,E78*$N$2,B78=2024,E78*$O$2,B78=2025,E78*$P$2,B78=2026,E78)</f>
        <v>282498611.55884981</v>
      </c>
    </row>
    <row r="79" spans="1:6" x14ac:dyDescent="0.25">
      <c r="A79" s="3" t="s">
        <v>2</v>
      </c>
      <c r="B79" s="3">
        <f t="shared" si="1"/>
        <v>2020</v>
      </c>
      <c r="C79" s="3" t="s">
        <v>3</v>
      </c>
      <c r="D79" s="3" t="s">
        <v>80</v>
      </c>
      <c r="E79" s="4">
        <v>258382829</v>
      </c>
      <c r="F79" s="7" cm="1">
        <f t="array" ref="F79">_xlfn.IFS(B79=2020,E79*$K$2,B79=2021,E79*$L$2,B79=2022,E79*$M$2,B79=2023,E79*$N$2,B79=2024,E79*$O$2,B79=2025,E79*$P$2,B79=2026,E79)</f>
        <v>309056132.13617086</v>
      </c>
    </row>
    <row r="80" spans="1:6" x14ac:dyDescent="0.25">
      <c r="A80" s="3" t="s">
        <v>2</v>
      </c>
      <c r="B80" s="3">
        <f t="shared" si="1"/>
        <v>2020</v>
      </c>
      <c r="C80" s="3" t="s">
        <v>3</v>
      </c>
      <c r="D80" s="3" t="s">
        <v>81</v>
      </c>
      <c r="E80" s="4">
        <v>464991730</v>
      </c>
      <c r="F80" s="7" cm="1">
        <f t="array" ref="F80">_xlfn.IFS(B80=2020,E80*$K$2,B80=2021,E80*$L$2,B80=2022,E80*$M$2,B80=2023,E80*$N$2,B80=2024,E80*$O$2,B80=2025,E80*$P$2,B80=2026,E80)</f>
        <v>556184581.2482636</v>
      </c>
    </row>
    <row r="81" spans="1:6" x14ac:dyDescent="0.25">
      <c r="A81" s="3" t="s">
        <v>2</v>
      </c>
      <c r="B81" s="3">
        <f t="shared" si="1"/>
        <v>2020</v>
      </c>
      <c r="C81" s="3" t="s">
        <v>3</v>
      </c>
      <c r="D81" s="3" t="s">
        <v>82</v>
      </c>
      <c r="E81" s="4">
        <v>76795404</v>
      </c>
      <c r="F81" s="7" cm="1">
        <f t="array" ref="F81">_xlfn.IFS(B81=2020,E81*$K$2,B81=2021,E81*$L$2,B81=2022,E81*$M$2,B81=2023,E81*$N$2,B81=2024,E81*$O$2,B81=2025,E81*$P$2,B81=2026,E81)</f>
        <v>91856299.49920018</v>
      </c>
    </row>
    <row r="82" spans="1:6" x14ac:dyDescent="0.25">
      <c r="A82" s="3" t="s">
        <v>2</v>
      </c>
      <c r="B82" s="3">
        <f t="shared" si="1"/>
        <v>2020</v>
      </c>
      <c r="C82" s="3" t="s">
        <v>3</v>
      </c>
      <c r="D82" s="3" t="s">
        <v>83</v>
      </c>
      <c r="E82" s="4">
        <v>156259631</v>
      </c>
      <c r="F82" s="7" cm="1">
        <f t="array" ref="F82">_xlfn.IFS(B82=2020,E82*$K$2,B82=2021,E82*$L$2,B82=2022,E82*$M$2,B82=2023,E82*$N$2,B82=2024,E82*$O$2,B82=2025,E82*$P$2,B82=2026,E82)</f>
        <v>186904823.94975752</v>
      </c>
    </row>
    <row r="83" spans="1:6" x14ac:dyDescent="0.25">
      <c r="A83" s="3" t="s">
        <v>2</v>
      </c>
      <c r="B83" s="3">
        <f t="shared" si="1"/>
        <v>2020</v>
      </c>
      <c r="C83" s="3" t="s">
        <v>3</v>
      </c>
      <c r="D83" s="3" t="s">
        <v>84</v>
      </c>
      <c r="E83" s="4">
        <v>108247547</v>
      </c>
      <c r="F83" s="7" cm="1">
        <f t="array" ref="F83">_xlfn.IFS(B83=2020,E83*$K$2,B83=2021,E83*$L$2,B83=2022,E83*$M$2,B83=2023,E83*$N$2,B83=2024,E83*$O$2,B83=2025,E83*$P$2,B83=2026,E83)</f>
        <v>129476747.03665532</v>
      </c>
    </row>
    <row r="84" spans="1:6" x14ac:dyDescent="0.25">
      <c r="A84" s="3" t="s">
        <v>2</v>
      </c>
      <c r="B84" s="3">
        <f t="shared" si="1"/>
        <v>2020</v>
      </c>
      <c r="C84" s="3" t="s">
        <v>3</v>
      </c>
      <c r="D84" s="3" t="s">
        <v>85</v>
      </c>
      <c r="E84" s="4">
        <v>117400645</v>
      </c>
      <c r="F84" s="7" cm="1">
        <f t="array" ref="F84">_xlfn.IFS(B84=2020,E84*$K$2,B84=2021,E84*$L$2,B84=2022,E84*$M$2,B84=2023,E84*$N$2,B84=2024,E84*$O$2,B84=2025,E84*$P$2,B84=2026,E84)</f>
        <v>140424924.49833688</v>
      </c>
    </row>
    <row r="85" spans="1:6" x14ac:dyDescent="0.25">
      <c r="A85" s="3" t="s">
        <v>2</v>
      </c>
      <c r="B85" s="3">
        <f t="shared" si="1"/>
        <v>2020</v>
      </c>
      <c r="C85" s="3" t="s">
        <v>3</v>
      </c>
      <c r="D85" s="3" t="s">
        <v>86</v>
      </c>
      <c r="E85" s="4">
        <v>337254380</v>
      </c>
      <c r="F85" s="7" cm="1">
        <f t="array" ref="F85">_xlfn.IFS(B85=2020,E85*$K$2,B85=2021,E85*$L$2,B85=2022,E85*$M$2,B85=2023,E85*$N$2,B85=2024,E85*$O$2,B85=2025,E85*$P$2,B85=2026,E85)</f>
        <v>403395746.66079062</v>
      </c>
    </row>
    <row r="86" spans="1:6" x14ac:dyDescent="0.25">
      <c r="A86" s="3" t="s">
        <v>2</v>
      </c>
      <c r="B86" s="3">
        <f t="shared" si="1"/>
        <v>2020</v>
      </c>
      <c r="C86" s="3" t="s">
        <v>3</v>
      </c>
      <c r="D86" s="3" t="s">
        <v>87</v>
      </c>
      <c r="E86" s="4">
        <v>201147099</v>
      </c>
      <c r="F86" s="7" cm="1">
        <f t="array" ref="F86">_xlfn.IFS(B86=2020,E86*$K$2,B86=2021,E86*$L$2,B86=2022,E86*$M$2,B86=2023,E86*$N$2,B86=2024,E86*$O$2,B86=2025,E86*$P$2,B86=2026,E86)</f>
        <v>240595494.08893362</v>
      </c>
    </row>
    <row r="87" spans="1:6" x14ac:dyDescent="0.25">
      <c r="A87" s="3" t="s">
        <v>2</v>
      </c>
      <c r="B87" s="3">
        <f t="shared" si="1"/>
        <v>2020</v>
      </c>
      <c r="C87" s="3" t="s">
        <v>3</v>
      </c>
      <c r="D87" s="3" t="s">
        <v>88</v>
      </c>
      <c r="E87" s="4">
        <v>418543213</v>
      </c>
      <c r="F87" s="7" cm="1">
        <f t="array" ref="F87">_xlfn.IFS(B87=2020,E87*$K$2,B87=2021,E87*$L$2,B87=2022,E87*$M$2,B87=2023,E87*$N$2,B87=2024,E87*$O$2,B87=2025,E87*$P$2,B87=2026,E87)</f>
        <v>500626713.63361192</v>
      </c>
    </row>
    <row r="88" spans="1:6" x14ac:dyDescent="0.25">
      <c r="A88" s="3" t="s">
        <v>2</v>
      </c>
      <c r="B88" s="3">
        <f t="shared" si="1"/>
        <v>2020</v>
      </c>
      <c r="C88" s="3" t="s">
        <v>3</v>
      </c>
      <c r="D88" s="3" t="s">
        <v>89</v>
      </c>
      <c r="E88" s="4">
        <v>240428740</v>
      </c>
      <c r="F88" s="7" cm="1">
        <f t="array" ref="F88">_xlfn.IFS(B88=2020,E88*$K$2,B88=2021,E88*$L$2,B88=2022,E88*$M$2,B88=2023,E88*$N$2,B88=2024,E88*$O$2,B88=2025,E88*$P$2,B88=2026,E88)</f>
        <v>287580938.43292147</v>
      </c>
    </row>
    <row r="89" spans="1:6" x14ac:dyDescent="0.25">
      <c r="A89" s="3" t="s">
        <v>2</v>
      </c>
      <c r="B89" s="3">
        <f t="shared" si="1"/>
        <v>2020</v>
      </c>
      <c r="C89" s="3" t="s">
        <v>3</v>
      </c>
      <c r="D89" s="3" t="s">
        <v>90</v>
      </c>
      <c r="E89" s="4">
        <v>220148082</v>
      </c>
      <c r="F89" s="7" cm="1">
        <f t="array" ref="F89">_xlfn.IFS(B89=2020,E89*$K$2,B89=2021,E89*$L$2,B89=2022,E89*$M$2,B89=2023,E89*$N$2,B89=2024,E89*$O$2,B89=2025,E89*$P$2,B89=2026,E89)</f>
        <v>263322895.65618381</v>
      </c>
    </row>
    <row r="90" spans="1:6" x14ac:dyDescent="0.25">
      <c r="A90" s="3" t="s">
        <v>2</v>
      </c>
      <c r="B90" s="3">
        <f t="shared" si="1"/>
        <v>2020</v>
      </c>
      <c r="C90" s="3" t="s">
        <v>3</v>
      </c>
      <c r="D90" s="3" t="s">
        <v>91</v>
      </c>
      <c r="E90" s="4">
        <v>186013071</v>
      </c>
      <c r="F90" s="7" cm="1">
        <f t="array" ref="F90">_xlfn.IFS(B90=2020,E90*$K$2,B90=2021,E90*$L$2,B90=2022,E90*$M$2,B90=2023,E90*$N$2,B90=2024,E90*$O$2,B90=2025,E90*$P$2,B90=2026,E90)</f>
        <v>222493423.70204845</v>
      </c>
    </row>
    <row r="91" spans="1:6" x14ac:dyDescent="0.25">
      <c r="A91" s="3" t="s">
        <v>2</v>
      </c>
      <c r="B91" s="3">
        <f t="shared" si="1"/>
        <v>2020</v>
      </c>
      <c r="C91" s="3" t="s">
        <v>3</v>
      </c>
      <c r="D91" s="3" t="s">
        <v>92</v>
      </c>
      <c r="E91" s="4">
        <v>49836128</v>
      </c>
      <c r="F91" s="7" cm="1">
        <f t="array" ref="F91">_xlfn.IFS(B91=2020,E91*$K$2,B91=2021,E91*$L$2,B91=2022,E91*$M$2,B91=2023,E91*$N$2,B91=2024,E91*$O$2,B91=2025,E91*$P$2,B91=2026,E91)</f>
        <v>59609847.217529789</v>
      </c>
    </row>
    <row r="92" spans="1:6" x14ac:dyDescent="0.25">
      <c r="A92" s="3" t="s">
        <v>2</v>
      </c>
      <c r="B92" s="3">
        <f t="shared" si="1"/>
        <v>2020</v>
      </c>
      <c r="C92" s="3" t="s">
        <v>3</v>
      </c>
      <c r="D92" s="3" t="s">
        <v>93</v>
      </c>
      <c r="E92" s="4">
        <v>240608847</v>
      </c>
      <c r="F92" s="7" cm="1">
        <f t="array" ref="F92">_xlfn.IFS(B92=2020,E92*$K$2,B92=2021,E92*$L$2,B92=2022,E92*$M$2,B92=2023,E92*$N$2,B92=2024,E92*$O$2,B92=2025,E92*$P$2,B92=2026,E92)</f>
        <v>287796367.50383174</v>
      </c>
    </row>
    <row r="93" spans="1:6" x14ac:dyDescent="0.25">
      <c r="A93" s="3" t="s">
        <v>2</v>
      </c>
      <c r="B93" s="3">
        <f t="shared" si="1"/>
        <v>2020</v>
      </c>
      <c r="C93" s="3" t="s">
        <v>3</v>
      </c>
      <c r="D93" s="3" t="s">
        <v>94</v>
      </c>
      <c r="E93" s="4">
        <v>197109439</v>
      </c>
      <c r="F93" s="7" cm="1">
        <f t="array" ref="F93">_xlfn.IFS(B93=2020,E93*$K$2,B93=2021,E93*$L$2,B93=2022,E93*$M$2,B93=2023,E93*$N$2,B93=2024,E93*$O$2,B93=2025,E93*$P$2,B93=2026,E93)</f>
        <v>235765979.73106995</v>
      </c>
    </row>
    <row r="94" spans="1:6" x14ac:dyDescent="0.25">
      <c r="A94" s="3" t="s">
        <v>2</v>
      </c>
      <c r="B94" s="3">
        <f t="shared" si="1"/>
        <v>2020</v>
      </c>
      <c r="C94" s="3" t="s">
        <v>3</v>
      </c>
      <c r="D94" s="3" t="s">
        <v>95</v>
      </c>
      <c r="E94" s="4">
        <v>536359566</v>
      </c>
      <c r="F94" s="7" cm="1">
        <f t="array" ref="F94">_xlfn.IFS(B94=2020,E94*$K$2,B94=2021,E94*$L$2,B94=2022,E94*$M$2,B94=2023,E94*$N$2,B94=2024,E94*$O$2,B94=2025,E94*$P$2,B94=2026,E94)</f>
        <v>641548873.59869897</v>
      </c>
    </row>
    <row r="95" spans="1:6" x14ac:dyDescent="0.25">
      <c r="A95" s="3" t="s">
        <v>2</v>
      </c>
      <c r="B95" s="3">
        <f t="shared" si="1"/>
        <v>2020</v>
      </c>
      <c r="C95" s="3" t="s">
        <v>3</v>
      </c>
      <c r="D95" s="3" t="s">
        <v>96</v>
      </c>
      <c r="E95" s="4">
        <v>209447226</v>
      </c>
      <c r="F95" s="7" cm="1">
        <f t="array" ref="F95">_xlfn.IFS(B95=2020,E95*$K$2,B95=2021,E95*$L$2,B95=2022,E95*$M$2,B95=2023,E95*$N$2,B95=2024,E95*$O$2,B95=2025,E95*$P$2,B95=2026,E95)</f>
        <v>250523418.3120212</v>
      </c>
    </row>
    <row r="96" spans="1:6" x14ac:dyDescent="0.25">
      <c r="A96" s="3" t="s">
        <v>2</v>
      </c>
      <c r="B96" s="3">
        <f t="shared" si="1"/>
        <v>2020</v>
      </c>
      <c r="C96" s="3" t="s">
        <v>3</v>
      </c>
      <c r="D96" s="3" t="s">
        <v>97</v>
      </c>
      <c r="E96" s="4">
        <v>482440787</v>
      </c>
      <c r="F96" s="7" cm="1">
        <f t="array" ref="F96">_xlfn.IFS(B96=2020,E96*$K$2,B96=2021,E96*$L$2,B96=2022,E96*$M$2,B96=2023,E96*$N$2,B96=2024,E96*$O$2,B96=2025,E96*$P$2,B96=2026,E96)</f>
        <v>577055697.51676595</v>
      </c>
    </row>
    <row r="97" spans="1:6" x14ac:dyDescent="0.25">
      <c r="A97" s="3" t="s">
        <v>2</v>
      </c>
      <c r="B97" s="3">
        <f t="shared" si="1"/>
        <v>2020</v>
      </c>
      <c r="C97" s="3" t="s">
        <v>3</v>
      </c>
      <c r="D97" s="3" t="s">
        <v>98</v>
      </c>
      <c r="E97" s="4">
        <v>266248044</v>
      </c>
      <c r="F97" s="7" cm="1">
        <f t="array" ref="F97">_xlfn.IFS(B97=2020,E97*$K$2,B97=2021,E97*$L$2,B97=2022,E97*$M$2,B97=2023,E97*$N$2,B97=2024,E97*$O$2,B97=2025,E97*$P$2,B97=2026,E97)</f>
        <v>318463850.65882623</v>
      </c>
    </row>
    <row r="98" spans="1:6" x14ac:dyDescent="0.25">
      <c r="A98" s="3" t="s">
        <v>2</v>
      </c>
      <c r="B98" s="3">
        <f t="shared" si="1"/>
        <v>2020</v>
      </c>
      <c r="C98" s="3" t="s">
        <v>3</v>
      </c>
      <c r="D98" s="3" t="s">
        <v>99</v>
      </c>
      <c r="E98" s="4">
        <v>30566644</v>
      </c>
      <c r="F98" s="7" cm="1">
        <f t="array" ref="F98">_xlfn.IFS(B98=2020,E98*$K$2,B98=2021,E98*$L$2,B98=2022,E98*$M$2,B98=2023,E98*$N$2,B98=2024,E98*$O$2,B98=2025,E98*$P$2,B98=2026,E98)</f>
        <v>36561287.000318795</v>
      </c>
    </row>
    <row r="99" spans="1:6" x14ac:dyDescent="0.25">
      <c r="A99" s="3" t="s">
        <v>2</v>
      </c>
      <c r="B99" s="3">
        <f t="shared" si="1"/>
        <v>2020</v>
      </c>
      <c r="C99" s="3" t="s">
        <v>3</v>
      </c>
      <c r="D99" s="3" t="s">
        <v>100</v>
      </c>
      <c r="E99" s="4">
        <v>301300633</v>
      </c>
      <c r="F99" s="7" cm="1">
        <f t="array" ref="F99">_xlfn.IFS(B99=2020,E99*$K$2,B99=2021,E99*$L$2,B99=2022,E99*$M$2,B99=2023,E99*$N$2,B99=2024,E99*$O$2,B99=2025,E99*$P$2,B99=2026,E99)</f>
        <v>360390853.3920415</v>
      </c>
    </row>
    <row r="100" spans="1:6" x14ac:dyDescent="0.25">
      <c r="A100" s="3" t="s">
        <v>2</v>
      </c>
      <c r="B100" s="3">
        <f t="shared" si="1"/>
        <v>2020</v>
      </c>
      <c r="C100" s="3" t="s">
        <v>3</v>
      </c>
      <c r="D100" s="3" t="s">
        <v>101</v>
      </c>
      <c r="E100" s="4">
        <v>1112060453</v>
      </c>
      <c r="F100" s="7" cm="1">
        <f t="array" ref="F100">_xlfn.IFS(B100=2020,E100*$K$2,B100=2021,E100*$L$2,B100=2022,E100*$M$2,B100=2023,E100*$N$2,B100=2024,E100*$O$2,B100=2025,E100*$P$2,B100=2026,E100)</f>
        <v>1330154575.812691</v>
      </c>
    </row>
    <row r="101" spans="1:6" x14ac:dyDescent="0.25">
      <c r="A101" s="3" t="s">
        <v>2</v>
      </c>
      <c r="B101" s="3">
        <f t="shared" si="1"/>
        <v>2020</v>
      </c>
      <c r="C101" s="3" t="s">
        <v>3</v>
      </c>
      <c r="D101" s="3" t="s">
        <v>102</v>
      </c>
      <c r="E101" s="4">
        <v>1794013861</v>
      </c>
      <c r="F101" s="7" cm="1">
        <f t="array" ref="F101">_xlfn.IFS(B101=2020,E101*$K$2,B101=2021,E101*$L$2,B101=2022,E101*$M$2,B101=2023,E101*$N$2,B101=2024,E101*$O$2,B101=2025,E101*$P$2,B101=2026,E101)</f>
        <v>2145850740.2569623</v>
      </c>
    </row>
    <row r="102" spans="1:6" x14ac:dyDescent="0.25">
      <c r="A102" s="3" t="s">
        <v>2</v>
      </c>
      <c r="B102" s="3">
        <f t="shared" si="1"/>
        <v>2020</v>
      </c>
      <c r="C102" s="3" t="s">
        <v>3</v>
      </c>
      <c r="D102" s="3" t="s">
        <v>103</v>
      </c>
      <c r="E102" s="4">
        <v>194413383</v>
      </c>
      <c r="F102" s="7" cm="1">
        <f t="array" ref="F102">_xlfn.IFS(B102=2020,E102*$K$2,B102=2021,E102*$L$2,B102=2022,E102*$M$2,B102=2023,E102*$N$2,B102=2024,E102*$O$2,B102=2025,E102*$P$2,B102=2026,E102)</f>
        <v>232541180.92146128</v>
      </c>
    </row>
    <row r="103" spans="1:6" x14ac:dyDescent="0.25">
      <c r="A103" s="3" t="s">
        <v>2</v>
      </c>
      <c r="B103" s="3">
        <f t="shared" si="1"/>
        <v>2020</v>
      </c>
      <c r="C103" s="3" t="s">
        <v>104</v>
      </c>
      <c r="D103" s="3" t="s">
        <v>4</v>
      </c>
      <c r="E103" s="4">
        <v>10828787884</v>
      </c>
      <c r="F103" s="7" cm="1">
        <f t="array" ref="F103">_xlfn.IFS(B103=2020,E103*$K$2,B103=2021,E103*$L$2,B103=2022,E103*$M$2,B103=2023,E103*$N$2,B103=2024,E103*$O$2,B103=2025,E103*$P$2,B103=2026,E103)</f>
        <v>12952498864.203047</v>
      </c>
    </row>
    <row r="104" spans="1:6" x14ac:dyDescent="0.25">
      <c r="A104" s="3" t="s">
        <v>2</v>
      </c>
      <c r="B104" s="3">
        <f t="shared" si="1"/>
        <v>2020</v>
      </c>
      <c r="C104" s="3" t="s">
        <v>104</v>
      </c>
      <c r="D104" s="3" t="s">
        <v>5</v>
      </c>
      <c r="E104" s="4">
        <v>52936373</v>
      </c>
      <c r="F104" s="7" cm="1">
        <f t="array" ref="F104">_xlfn.IFS(B104=2020,E104*$K$2,B104=2021,E104*$L$2,B104=2022,E104*$M$2,B104=2023,E104*$N$2,B104=2024,E104*$O$2,B104=2025,E104*$P$2,B104=2026,E104)</f>
        <v>63318103.420477793</v>
      </c>
    </row>
    <row r="105" spans="1:6" x14ac:dyDescent="0.25">
      <c r="A105" s="3" t="s">
        <v>2</v>
      </c>
      <c r="B105" s="3">
        <f t="shared" si="1"/>
        <v>2020</v>
      </c>
      <c r="C105" s="3" t="s">
        <v>104</v>
      </c>
      <c r="D105" s="3" t="s">
        <v>6</v>
      </c>
      <c r="E105" s="4">
        <v>19175251</v>
      </c>
      <c r="F105" s="7" cm="1">
        <f t="array" ref="F105">_xlfn.IFS(B105=2020,E105*$K$2,B105=2021,E105*$L$2,B105=2022,E105*$M$2,B105=2023,E105*$N$2,B105=2024,E105*$O$2,B105=2025,E105*$P$2,B105=2026,E105)</f>
        <v>22935846.510141905</v>
      </c>
    </row>
    <row r="106" spans="1:6" x14ac:dyDescent="0.25">
      <c r="A106" s="3" t="s">
        <v>2</v>
      </c>
      <c r="B106" s="3">
        <f t="shared" si="1"/>
        <v>2020</v>
      </c>
      <c r="C106" s="3" t="s">
        <v>104</v>
      </c>
      <c r="D106" s="3" t="s">
        <v>7</v>
      </c>
      <c r="E106" s="4">
        <v>88784488</v>
      </c>
      <c r="F106" s="7" cm="1">
        <f t="array" ref="F106">_xlfn.IFS(B106=2020,E106*$K$2,B106=2021,E106*$L$2,B106=2022,E106*$M$2,B106=2023,E106*$N$2,B106=2024,E106*$O$2,B106=2025,E106*$P$2,B106=2026,E106)</f>
        <v>106196648.44280453</v>
      </c>
    </row>
    <row r="107" spans="1:6" x14ac:dyDescent="0.25">
      <c r="A107" s="3" t="s">
        <v>2</v>
      </c>
      <c r="B107" s="3">
        <f t="shared" si="1"/>
        <v>2020</v>
      </c>
      <c r="C107" s="3" t="s">
        <v>104</v>
      </c>
      <c r="D107" s="3" t="s">
        <v>8</v>
      </c>
      <c r="E107" s="4">
        <v>100772971</v>
      </c>
      <c r="F107" s="7" cm="1">
        <f t="array" ref="F107">_xlfn.IFS(B107=2020,E107*$K$2,B107=2021,E107*$L$2,B107=2022,E107*$M$2,B107=2023,E107*$N$2,B107=2024,E107*$O$2,B107=2025,E107*$P$2,B107=2026,E107)</f>
        <v>120536278.5200038</v>
      </c>
    </row>
    <row r="108" spans="1:6" x14ac:dyDescent="0.25">
      <c r="A108" s="3" t="s">
        <v>2</v>
      </c>
      <c r="B108" s="3">
        <f t="shared" si="1"/>
        <v>2020</v>
      </c>
      <c r="C108" s="3" t="s">
        <v>104</v>
      </c>
      <c r="D108" s="3" t="s">
        <v>9</v>
      </c>
      <c r="E108" s="4">
        <v>56819408</v>
      </c>
      <c r="F108" s="7" cm="1">
        <f t="array" ref="F108">_xlfn.IFS(B108=2020,E108*$K$2,B108=2021,E108*$L$2,B108=2022,E108*$M$2,B108=2023,E108*$N$2,B108=2024,E108*$O$2,B108=2025,E108*$P$2,B108=2026,E108)</f>
        <v>67962668.164559051</v>
      </c>
    </row>
    <row r="109" spans="1:6" x14ac:dyDescent="0.25">
      <c r="A109" s="3" t="s">
        <v>2</v>
      </c>
      <c r="B109" s="3">
        <f t="shared" si="1"/>
        <v>2020</v>
      </c>
      <c r="C109" s="3" t="s">
        <v>104</v>
      </c>
      <c r="D109" s="3" t="s">
        <v>10</v>
      </c>
      <c r="E109" s="4">
        <v>125070080</v>
      </c>
      <c r="F109" s="7" cm="1">
        <f t="array" ref="F109">_xlfn.IFS(B109=2020,E109*$K$2,B109=2021,E109*$L$2,B109=2022,E109*$M$2,B109=2023,E109*$N$2,B109=2024,E109*$O$2,B109=2025,E109*$P$2,B109=2026,E109)</f>
        <v>149598467.20604435</v>
      </c>
    </row>
    <row r="110" spans="1:6" x14ac:dyDescent="0.25">
      <c r="A110" s="3" t="s">
        <v>2</v>
      </c>
      <c r="B110" s="3">
        <f t="shared" si="1"/>
        <v>2020</v>
      </c>
      <c r="C110" s="3" t="s">
        <v>104</v>
      </c>
      <c r="D110" s="3" t="s">
        <v>11</v>
      </c>
      <c r="E110" s="4">
        <v>73781069</v>
      </c>
      <c r="F110" s="7" cm="1">
        <f t="array" ref="F110">_xlfn.IFS(B110=2020,E110*$K$2,B110=2021,E110*$L$2,B110=2022,E110*$M$2,B110=2023,E110*$N$2,B110=2024,E110*$O$2,B110=2025,E110*$P$2,B110=2026,E110)</f>
        <v>88250801.720310688</v>
      </c>
    </row>
    <row r="111" spans="1:6" x14ac:dyDescent="0.25">
      <c r="A111" s="3" t="s">
        <v>2</v>
      </c>
      <c r="B111" s="3">
        <f t="shared" si="1"/>
        <v>2020</v>
      </c>
      <c r="C111" s="3" t="s">
        <v>104</v>
      </c>
      <c r="D111" s="3" t="s">
        <v>12</v>
      </c>
      <c r="E111" s="4">
        <v>77126445</v>
      </c>
      <c r="F111" s="7" cm="1">
        <f t="array" ref="F111">_xlfn.IFS(B111=2020,E111*$K$2,B111=2021,E111*$L$2,B111=2022,E111*$M$2,B111=2023,E111*$N$2,B111=2024,E111*$O$2,B111=2025,E111*$P$2,B111=2026,E111)</f>
        <v>92252263.315505058</v>
      </c>
    </row>
    <row r="112" spans="1:6" x14ac:dyDescent="0.25">
      <c r="A112" s="3" t="s">
        <v>2</v>
      </c>
      <c r="B112" s="3">
        <f t="shared" si="1"/>
        <v>2020</v>
      </c>
      <c r="C112" s="3" t="s">
        <v>104</v>
      </c>
      <c r="D112" s="3" t="s">
        <v>13</v>
      </c>
      <c r="E112" s="4">
        <v>9066657</v>
      </c>
      <c r="F112" s="7" cm="1">
        <f t="array" ref="F112">_xlfn.IFS(B112=2020,E112*$K$2,B112=2021,E112*$L$2,B112=2022,E112*$M$2,B112=2023,E112*$N$2,B112=2024,E112*$O$2,B112=2025,E112*$P$2,B112=2026,E112)</f>
        <v>10844783.89941825</v>
      </c>
    </row>
    <row r="113" spans="1:6" x14ac:dyDescent="0.25">
      <c r="A113" s="3" t="s">
        <v>2</v>
      </c>
      <c r="B113" s="3">
        <f t="shared" si="1"/>
        <v>2020</v>
      </c>
      <c r="C113" s="3" t="s">
        <v>104</v>
      </c>
      <c r="D113" s="3" t="s">
        <v>14</v>
      </c>
      <c r="E113" s="4">
        <v>39074048</v>
      </c>
      <c r="F113" s="7" cm="1">
        <f t="array" ref="F113">_xlfn.IFS(B113=2020,E113*$K$2,B113=2021,E113*$L$2,B113=2022,E113*$M$2,B113=2023,E113*$N$2,B113=2024,E113*$O$2,B113=2025,E113*$P$2,B113=2026,E113)</f>
        <v>46737138.797187962</v>
      </c>
    </row>
    <row r="114" spans="1:6" x14ac:dyDescent="0.25">
      <c r="A114" s="3" t="s">
        <v>2</v>
      </c>
      <c r="B114" s="3">
        <f t="shared" si="1"/>
        <v>2020</v>
      </c>
      <c r="C114" s="3" t="s">
        <v>104</v>
      </c>
      <c r="D114" s="3" t="s">
        <v>15</v>
      </c>
      <c r="E114" s="4">
        <v>259058216</v>
      </c>
      <c r="F114" s="7" cm="1">
        <f t="array" ref="F114">_xlfn.IFS(B114=2020,E114*$K$2,B114=2021,E114*$L$2,B114=2022,E114*$M$2,B114=2023,E114*$N$2,B114=2024,E114*$O$2,B114=2025,E114*$P$2,B114=2026,E114)</f>
        <v>309863974.1074152</v>
      </c>
    </row>
    <row r="115" spans="1:6" x14ac:dyDescent="0.25">
      <c r="A115" s="3" t="s">
        <v>2</v>
      </c>
      <c r="B115" s="3">
        <f t="shared" si="1"/>
        <v>2020</v>
      </c>
      <c r="C115" s="3" t="s">
        <v>104</v>
      </c>
      <c r="D115" s="3" t="s">
        <v>16</v>
      </c>
      <c r="E115" s="4">
        <v>4365282</v>
      </c>
      <c r="F115" s="7" cm="1">
        <f t="array" ref="F115">_xlfn.IFS(B115=2020,E115*$K$2,B115=2021,E115*$L$2,B115=2022,E115*$M$2,B115=2023,E115*$N$2,B115=2024,E115*$O$2,B115=2025,E115*$P$2,B115=2026,E115)</f>
        <v>5221388.6496445481</v>
      </c>
    </row>
    <row r="116" spans="1:6" x14ac:dyDescent="0.25">
      <c r="A116" s="3" t="s">
        <v>2</v>
      </c>
      <c r="B116" s="3">
        <f t="shared" si="1"/>
        <v>2020</v>
      </c>
      <c r="C116" s="3" t="s">
        <v>104</v>
      </c>
      <c r="D116" s="3" t="s">
        <v>17</v>
      </c>
      <c r="E116" s="4">
        <v>70126348</v>
      </c>
      <c r="F116" s="7" cm="1">
        <f t="array" ref="F116">_xlfn.IFS(B116=2020,E116*$K$2,B116=2021,E116*$L$2,B116=2022,E116*$M$2,B116=2023,E116*$N$2,B116=2024,E116*$O$2,B116=2025,E116*$P$2,B116=2026,E116)</f>
        <v>83879327.266422585</v>
      </c>
    </row>
    <row r="117" spans="1:6" x14ac:dyDescent="0.25">
      <c r="A117" s="3" t="s">
        <v>2</v>
      </c>
      <c r="B117" s="3">
        <f t="shared" si="1"/>
        <v>2020</v>
      </c>
      <c r="C117" s="3" t="s">
        <v>104</v>
      </c>
      <c r="D117" s="3" t="s">
        <v>18</v>
      </c>
      <c r="E117" s="4">
        <v>62498940</v>
      </c>
      <c r="F117" s="7" cm="1">
        <f t="array" ref="F117">_xlfn.IFS(B117=2020,E117*$K$2,B117=2021,E117*$L$2,B117=2022,E117*$M$2,B117=2023,E117*$N$2,B117=2024,E117*$O$2,B117=2025,E117*$P$2,B117=2026,E117)</f>
        <v>74756053.774032384</v>
      </c>
    </row>
    <row r="118" spans="1:6" x14ac:dyDescent="0.25">
      <c r="A118" s="3" t="s">
        <v>2</v>
      </c>
      <c r="B118" s="3">
        <f t="shared" si="1"/>
        <v>2020</v>
      </c>
      <c r="C118" s="3" t="s">
        <v>104</v>
      </c>
      <c r="D118" s="3" t="s">
        <v>19</v>
      </c>
      <c r="E118" s="4">
        <v>64498144</v>
      </c>
      <c r="F118" s="7" cm="1">
        <f t="array" ref="F118">_xlfn.IFS(B118=2020,E118*$K$2,B118=2021,E118*$L$2,B118=2022,E118*$M$2,B118=2023,E118*$N$2,B118=2024,E118*$O$2,B118=2025,E118*$P$2,B118=2026,E118)</f>
        <v>77147335.957846403</v>
      </c>
    </row>
    <row r="119" spans="1:6" x14ac:dyDescent="0.25">
      <c r="A119" s="3" t="s">
        <v>2</v>
      </c>
      <c r="B119" s="3">
        <f t="shared" si="1"/>
        <v>2020</v>
      </c>
      <c r="C119" s="3" t="s">
        <v>104</v>
      </c>
      <c r="D119" s="3" t="s">
        <v>20</v>
      </c>
      <c r="E119" s="4">
        <v>103587524</v>
      </c>
      <c r="F119" s="7" cm="1">
        <f t="array" ref="F119">_xlfn.IFS(B119=2020,E119*$K$2,B119=2021,E119*$L$2,B119=2022,E119*$M$2,B119=2023,E119*$N$2,B119=2024,E119*$O$2,B119=2025,E119*$P$2,B119=2026,E119)</f>
        <v>123902813.62312497</v>
      </c>
    </row>
    <row r="120" spans="1:6" x14ac:dyDescent="0.25">
      <c r="A120" s="3" t="s">
        <v>2</v>
      </c>
      <c r="B120" s="3">
        <f t="shared" si="1"/>
        <v>2020</v>
      </c>
      <c r="C120" s="3" t="s">
        <v>104</v>
      </c>
      <c r="D120" s="3" t="s">
        <v>21</v>
      </c>
      <c r="E120" s="4">
        <v>113141333</v>
      </c>
      <c r="F120" s="7" cm="1">
        <f t="array" ref="F120">_xlfn.IFS(B120=2020,E120*$K$2,B120=2021,E120*$L$2,B120=2022,E120*$M$2,B120=2023,E120*$N$2,B120=2024,E120*$O$2,B120=2025,E120*$P$2,B120=2026,E120)</f>
        <v>135330288.38271025</v>
      </c>
    </row>
    <row r="121" spans="1:6" x14ac:dyDescent="0.25">
      <c r="A121" s="3" t="s">
        <v>2</v>
      </c>
      <c r="B121" s="3">
        <f t="shared" si="1"/>
        <v>2020</v>
      </c>
      <c r="C121" s="3" t="s">
        <v>104</v>
      </c>
      <c r="D121" s="3" t="s">
        <v>22</v>
      </c>
      <c r="E121" s="4">
        <v>150635372</v>
      </c>
      <c r="F121" s="7" cm="1">
        <f t="array" ref="F121">_xlfn.IFS(B121=2020,E121*$K$2,B121=2021,E121*$L$2,B121=2022,E121*$M$2,B121=2023,E121*$N$2,B121=2024,E121*$O$2,B121=2025,E121*$P$2,B121=2026,E121)</f>
        <v>180177551.32332441</v>
      </c>
    </row>
    <row r="122" spans="1:6" x14ac:dyDescent="0.25">
      <c r="A122" s="3" t="s">
        <v>2</v>
      </c>
      <c r="B122" s="3">
        <f t="shared" si="1"/>
        <v>2020</v>
      </c>
      <c r="C122" s="3" t="s">
        <v>104</v>
      </c>
      <c r="D122" s="3" t="s">
        <v>23</v>
      </c>
      <c r="E122" s="4">
        <v>67593941</v>
      </c>
      <c r="F122" s="7" cm="1">
        <f t="array" ref="F122">_xlfn.IFS(B122=2020,E122*$K$2,B122=2021,E122*$L$2,B122=2022,E122*$M$2,B122=2023,E122*$N$2,B122=2024,E122*$O$2,B122=2025,E122*$P$2,B122=2026,E122)</f>
        <v>80850271.831726626</v>
      </c>
    </row>
    <row r="123" spans="1:6" x14ac:dyDescent="0.25">
      <c r="A123" s="3" t="s">
        <v>2</v>
      </c>
      <c r="B123" s="3">
        <f t="shared" si="1"/>
        <v>2020</v>
      </c>
      <c r="C123" s="3" t="s">
        <v>104</v>
      </c>
      <c r="D123" s="3" t="s">
        <v>24</v>
      </c>
      <c r="E123" s="4">
        <v>42144152</v>
      </c>
      <c r="F123" s="7" cm="1">
        <f t="array" ref="F123">_xlfn.IFS(B123=2020,E123*$K$2,B123=2021,E123*$L$2,B123=2022,E123*$M$2,B123=2023,E123*$N$2,B123=2024,E123*$O$2,B123=2025,E123*$P$2,B123=2026,E123)</f>
        <v>50409342.833222367</v>
      </c>
    </row>
    <row r="124" spans="1:6" x14ac:dyDescent="0.25">
      <c r="A124" s="3" t="s">
        <v>2</v>
      </c>
      <c r="B124" s="3">
        <f t="shared" si="1"/>
        <v>2020</v>
      </c>
      <c r="C124" s="3" t="s">
        <v>104</v>
      </c>
      <c r="D124" s="3" t="s">
        <v>25</v>
      </c>
      <c r="E124" s="4">
        <v>116181684</v>
      </c>
      <c r="F124" s="7" cm="1">
        <f t="array" ref="F124">_xlfn.IFS(B124=2020,E124*$K$2,B124=2021,E124*$L$2,B124=2022,E124*$M$2,B124=2023,E124*$N$2,B124=2024,E124*$O$2,B124=2025,E124*$P$2,B124=2026,E124)</f>
        <v>138966904.34528393</v>
      </c>
    </row>
    <row r="125" spans="1:6" x14ac:dyDescent="0.25">
      <c r="A125" s="3" t="s">
        <v>2</v>
      </c>
      <c r="B125" s="3">
        <f t="shared" si="1"/>
        <v>2020</v>
      </c>
      <c r="C125" s="3" t="s">
        <v>104</v>
      </c>
      <c r="D125" s="3" t="s">
        <v>26</v>
      </c>
      <c r="E125" s="4">
        <v>57341233</v>
      </c>
      <c r="F125" s="7" cm="1">
        <f t="array" ref="F125">_xlfn.IFS(B125=2020,E125*$K$2,B125=2021,E125*$L$2,B125=2022,E125*$M$2,B125=2023,E125*$N$2,B125=2024,E125*$O$2,B125=2025,E125*$P$2,B125=2026,E125)</f>
        <v>68586831.994547755</v>
      </c>
    </row>
    <row r="126" spans="1:6" x14ac:dyDescent="0.25">
      <c r="A126" s="3" t="s">
        <v>2</v>
      </c>
      <c r="B126" s="3">
        <f t="shared" si="1"/>
        <v>2020</v>
      </c>
      <c r="C126" s="3" t="s">
        <v>104</v>
      </c>
      <c r="D126" s="3" t="s">
        <v>27</v>
      </c>
      <c r="E126" s="4">
        <v>103910481</v>
      </c>
      <c r="F126" s="7" cm="1">
        <f t="array" ref="F126">_xlfn.IFS(B126=2020,E126*$K$2,B126=2021,E126*$L$2,B126=2022,E126*$M$2,B126=2023,E126*$N$2,B126=2024,E126*$O$2,B126=2025,E126*$P$2,B126=2026,E126)</f>
        <v>124289108.02841729</v>
      </c>
    </row>
    <row r="127" spans="1:6" x14ac:dyDescent="0.25">
      <c r="A127" s="3" t="s">
        <v>2</v>
      </c>
      <c r="B127" s="3">
        <f t="shared" si="1"/>
        <v>2020</v>
      </c>
      <c r="C127" s="3" t="s">
        <v>104</v>
      </c>
      <c r="D127" s="3" t="s">
        <v>28</v>
      </c>
      <c r="E127" s="4">
        <v>37528882</v>
      </c>
      <c r="F127" s="7" cm="1">
        <f t="array" ref="F127">_xlfn.IFS(B127=2020,E127*$K$2,B127=2021,E127*$L$2,B127=2022,E127*$M$2,B127=2023,E127*$N$2,B127=2024,E127*$O$2,B127=2025,E127*$P$2,B127=2026,E127)</f>
        <v>44888939.250350744</v>
      </c>
    </row>
    <row r="128" spans="1:6" x14ac:dyDescent="0.25">
      <c r="A128" s="3" t="s">
        <v>2</v>
      </c>
      <c r="B128" s="3">
        <f t="shared" si="1"/>
        <v>2020</v>
      </c>
      <c r="C128" s="3" t="s">
        <v>104</v>
      </c>
      <c r="D128" s="3" t="s">
        <v>29</v>
      </c>
      <c r="E128" s="4">
        <v>70631122</v>
      </c>
      <c r="F128" s="7" cm="1">
        <f t="array" ref="F128">_xlfn.IFS(B128=2020,E128*$K$2,B128=2021,E128*$L$2,B128=2022,E128*$M$2,B128=2023,E128*$N$2,B128=2024,E128*$O$2,B128=2025,E128*$P$2,B128=2026,E128)</f>
        <v>84483096.102945775</v>
      </c>
    </row>
    <row r="129" spans="1:6" x14ac:dyDescent="0.25">
      <c r="A129" s="3" t="s">
        <v>2</v>
      </c>
      <c r="B129" s="3">
        <f t="shared" si="1"/>
        <v>2020</v>
      </c>
      <c r="C129" s="3" t="s">
        <v>104</v>
      </c>
      <c r="D129" s="3" t="s">
        <v>30</v>
      </c>
      <c r="E129" s="4">
        <v>65065801</v>
      </c>
      <c r="F129" s="7" cm="1">
        <f t="array" ref="F129">_xlfn.IFS(B129=2020,E129*$K$2,B129=2021,E129*$L$2,B129=2022,E129*$M$2,B129=2023,E129*$N$2,B129=2024,E129*$O$2,B129=2025,E129*$P$2,B129=2026,E129)</f>
        <v>77826320.228894934</v>
      </c>
    </row>
    <row r="130" spans="1:6" x14ac:dyDescent="0.25">
      <c r="A130" s="3" t="s">
        <v>2</v>
      </c>
      <c r="B130" s="3">
        <f t="shared" si="1"/>
        <v>2020</v>
      </c>
      <c r="C130" s="3" t="s">
        <v>104</v>
      </c>
      <c r="D130" s="3" t="s">
        <v>31</v>
      </c>
      <c r="E130" s="4">
        <v>178959047</v>
      </c>
      <c r="F130" s="7" cm="1">
        <f t="array" ref="F130">_xlfn.IFS(B130=2020,E130*$K$2,B130=2021,E130*$L$2,B130=2022,E130*$M$2,B130=2023,E130*$N$2,B130=2024,E130*$O$2,B130=2025,E130*$P$2,B130=2026,E130)</f>
        <v>214055984.64360499</v>
      </c>
    </row>
    <row r="131" spans="1:6" x14ac:dyDescent="0.25">
      <c r="A131" s="3" t="s">
        <v>2</v>
      </c>
      <c r="B131" s="3">
        <f t="shared" si="1"/>
        <v>2020</v>
      </c>
      <c r="C131" s="3" t="s">
        <v>104</v>
      </c>
      <c r="D131" s="3" t="s">
        <v>32</v>
      </c>
      <c r="E131" s="4">
        <v>130607436</v>
      </c>
      <c r="F131" s="7" cm="1">
        <f t="array" ref="F131">_xlfn.IFS(B131=2020,E131*$K$2,B131=2021,E131*$L$2,B131=2022,E131*$M$2,B131=2023,E131*$N$2,B131=2024,E131*$O$2,B131=2025,E131*$P$2,B131=2026,E131)</f>
        <v>156221793.66409245</v>
      </c>
    </row>
    <row r="132" spans="1:6" x14ac:dyDescent="0.25">
      <c r="A132" s="3" t="s">
        <v>2</v>
      </c>
      <c r="B132" s="3">
        <f t="shared" ref="B132:B195" si="2">VALUE(RIGHT(A132,4))</f>
        <v>2020</v>
      </c>
      <c r="C132" s="3" t="s">
        <v>104</v>
      </c>
      <c r="D132" s="3" t="s">
        <v>33</v>
      </c>
      <c r="E132" s="4">
        <v>64417154</v>
      </c>
      <c r="F132" s="7" cm="1">
        <f t="array" ref="F132">_xlfn.IFS(B132=2020,E132*$K$2,B132=2021,E132*$L$2,B132=2022,E132*$M$2,B132=2023,E132*$N$2,B132=2024,E132*$O$2,B132=2025,E132*$P$2,B132=2026,E132)</f>
        <v>77050462.430148825</v>
      </c>
    </row>
    <row r="133" spans="1:6" x14ac:dyDescent="0.25">
      <c r="A133" s="3" t="s">
        <v>2</v>
      </c>
      <c r="B133" s="3">
        <f t="shared" si="2"/>
        <v>2020</v>
      </c>
      <c r="C133" s="3" t="s">
        <v>104</v>
      </c>
      <c r="D133" s="3" t="s">
        <v>34</v>
      </c>
      <c r="E133" s="4">
        <v>69750114</v>
      </c>
      <c r="F133" s="7" cm="1">
        <f t="array" ref="F133">_xlfn.IFS(B133=2020,E133*$K$2,B133=2021,E133*$L$2,B133=2022,E133*$M$2,B133=2023,E133*$N$2,B133=2024,E133*$O$2,B133=2025,E133*$P$2,B133=2026,E133)</f>
        <v>83429307.327914506</v>
      </c>
    </row>
    <row r="134" spans="1:6" x14ac:dyDescent="0.25">
      <c r="A134" s="3" t="s">
        <v>2</v>
      </c>
      <c r="B134" s="3">
        <f t="shared" si="2"/>
        <v>2020</v>
      </c>
      <c r="C134" s="3" t="s">
        <v>104</v>
      </c>
      <c r="D134" s="3" t="s">
        <v>35</v>
      </c>
      <c r="E134" s="4">
        <v>118981817</v>
      </c>
      <c r="F134" s="7" cm="1">
        <f t="array" ref="F134">_xlfn.IFS(B134=2020,E134*$K$2,B134=2021,E134*$L$2,B134=2022,E134*$M$2,B134=2023,E134*$N$2,B134=2024,E134*$O$2,B134=2025,E134*$P$2,B134=2026,E134)</f>
        <v>142316191.43915209</v>
      </c>
    </row>
    <row r="135" spans="1:6" x14ac:dyDescent="0.25">
      <c r="A135" s="3" t="s">
        <v>2</v>
      </c>
      <c r="B135" s="3">
        <f t="shared" si="2"/>
        <v>2020</v>
      </c>
      <c r="C135" s="3" t="s">
        <v>104</v>
      </c>
      <c r="D135" s="3" t="s">
        <v>36</v>
      </c>
      <c r="E135" s="4">
        <v>49085617</v>
      </c>
      <c r="F135" s="7" cm="1">
        <f t="array" ref="F135">_xlfn.IFS(B135=2020,E135*$K$2,B135=2021,E135*$L$2,B135=2022,E135*$M$2,B135=2023,E135*$N$2,B135=2024,E135*$O$2,B135=2025,E135*$P$2,B135=2026,E135)</f>
        <v>58712148.141769417</v>
      </c>
    </row>
    <row r="136" spans="1:6" x14ac:dyDescent="0.25">
      <c r="A136" s="3" t="s">
        <v>2</v>
      </c>
      <c r="B136" s="3">
        <f t="shared" si="2"/>
        <v>2020</v>
      </c>
      <c r="C136" s="3" t="s">
        <v>104</v>
      </c>
      <c r="D136" s="3" t="s">
        <v>37</v>
      </c>
      <c r="E136" s="4">
        <v>187225484</v>
      </c>
      <c r="F136" s="7" cm="1">
        <f t="array" ref="F136">_xlfn.IFS(B136=2020,E136*$K$2,B136=2021,E136*$L$2,B136=2022,E136*$M$2,B136=2023,E136*$N$2,B136=2024,E136*$O$2,B136=2025,E136*$P$2,B136=2026,E136)</f>
        <v>223943611.68002594</v>
      </c>
    </row>
    <row r="137" spans="1:6" x14ac:dyDescent="0.25">
      <c r="A137" s="3" t="s">
        <v>2</v>
      </c>
      <c r="B137" s="3">
        <f t="shared" si="2"/>
        <v>2020</v>
      </c>
      <c r="C137" s="3" t="s">
        <v>104</v>
      </c>
      <c r="D137" s="3" t="s">
        <v>38</v>
      </c>
      <c r="E137" s="4">
        <v>74841532</v>
      </c>
      <c r="F137" s="7" cm="1">
        <f t="array" ref="F137">_xlfn.IFS(B137=2020,E137*$K$2,B137=2021,E137*$L$2,B137=2022,E137*$M$2,B137=2023,E137*$N$2,B137=2024,E137*$O$2,B137=2025,E137*$P$2,B137=2026,E137)</f>
        <v>89519239.697872728</v>
      </c>
    </row>
    <row r="138" spans="1:6" x14ac:dyDescent="0.25">
      <c r="A138" s="3" t="s">
        <v>2</v>
      </c>
      <c r="B138" s="3">
        <f t="shared" si="2"/>
        <v>2020</v>
      </c>
      <c r="C138" s="3" t="s">
        <v>104</v>
      </c>
      <c r="D138" s="3" t="s">
        <v>39</v>
      </c>
      <c r="E138" s="4">
        <v>152048604</v>
      </c>
      <c r="F138" s="7" cm="1">
        <f t="array" ref="F138">_xlfn.IFS(B138=2020,E138*$K$2,B138=2021,E138*$L$2,B138=2022,E138*$M$2,B138=2023,E138*$N$2,B138=2024,E138*$O$2,B138=2025,E138*$P$2,B138=2026,E138)</f>
        <v>181867942.35055116</v>
      </c>
    </row>
    <row r="139" spans="1:6" x14ac:dyDescent="0.25">
      <c r="A139" s="3" t="s">
        <v>2</v>
      </c>
      <c r="B139" s="3">
        <f t="shared" si="2"/>
        <v>2020</v>
      </c>
      <c r="C139" s="3" t="s">
        <v>104</v>
      </c>
      <c r="D139" s="3" t="s">
        <v>40</v>
      </c>
      <c r="E139" s="4">
        <v>149498911</v>
      </c>
      <c r="F139" s="7" cm="1">
        <f t="array" ref="F139">_xlfn.IFS(B139=2020,E139*$K$2,B139=2021,E139*$L$2,B139=2022,E139*$M$2,B139=2023,E139*$N$2,B139=2024,E139*$O$2,B139=2025,E139*$P$2,B139=2026,E139)</f>
        <v>178818210.83486027</v>
      </c>
    </row>
    <row r="140" spans="1:6" x14ac:dyDescent="0.25">
      <c r="A140" s="3" t="s">
        <v>2</v>
      </c>
      <c r="B140" s="3">
        <f t="shared" si="2"/>
        <v>2020</v>
      </c>
      <c r="C140" s="3" t="s">
        <v>104</v>
      </c>
      <c r="D140" s="3" t="s">
        <v>41</v>
      </c>
      <c r="E140" s="4">
        <v>100027177</v>
      </c>
      <c r="F140" s="7" cm="1">
        <f t="array" ref="F140">_xlfn.IFS(B140=2020,E140*$K$2,B140=2021,E140*$L$2,B140=2022,E140*$M$2,B140=2023,E140*$N$2,B140=2024,E140*$O$2,B140=2025,E140*$P$2,B140=2026,E140)</f>
        <v>119644221.52882361</v>
      </c>
    </row>
    <row r="141" spans="1:6" x14ac:dyDescent="0.25">
      <c r="A141" s="3" t="s">
        <v>2</v>
      </c>
      <c r="B141" s="3">
        <f t="shared" si="2"/>
        <v>2020</v>
      </c>
      <c r="C141" s="3" t="s">
        <v>104</v>
      </c>
      <c r="D141" s="3" t="s">
        <v>42</v>
      </c>
      <c r="E141" s="4">
        <v>191363605</v>
      </c>
      <c r="F141" s="7" cm="1">
        <f t="array" ref="F141">_xlfn.IFS(B141=2020,E141*$K$2,B141=2021,E141*$L$2,B141=2022,E141*$M$2,B141=2023,E141*$N$2,B141=2024,E141*$O$2,B141=2025,E141*$P$2,B141=2026,E141)</f>
        <v>228893289.16254729</v>
      </c>
    </row>
    <row r="142" spans="1:6" x14ac:dyDescent="0.25">
      <c r="A142" s="3" t="s">
        <v>2</v>
      </c>
      <c r="B142" s="3">
        <f t="shared" si="2"/>
        <v>2020</v>
      </c>
      <c r="C142" s="3" t="s">
        <v>104</v>
      </c>
      <c r="D142" s="3" t="s">
        <v>43</v>
      </c>
      <c r="E142" s="4">
        <v>83470850</v>
      </c>
      <c r="F142" s="7" cm="1">
        <f t="array" ref="F142">_xlfn.IFS(B142=2020,E142*$K$2,B142=2021,E142*$L$2,B142=2022,E142*$M$2,B142=2023,E142*$N$2,B142=2024,E142*$O$2,B142=2025,E142*$P$2,B142=2026,E142)</f>
        <v>99840914.920544118</v>
      </c>
    </row>
    <row r="143" spans="1:6" x14ac:dyDescent="0.25">
      <c r="A143" s="3" t="s">
        <v>2</v>
      </c>
      <c r="B143" s="3">
        <f t="shared" si="2"/>
        <v>2020</v>
      </c>
      <c r="C143" s="3" t="s">
        <v>104</v>
      </c>
      <c r="D143" s="3" t="s">
        <v>44</v>
      </c>
      <c r="E143" s="4">
        <v>83676430</v>
      </c>
      <c r="F143" s="7" cm="1">
        <f t="array" ref="F143">_xlfn.IFS(B143=2020,E143*$K$2,B143=2021,E143*$L$2,B143=2022,E143*$M$2,B143=2023,E143*$N$2,B143=2024,E143*$O$2,B143=2025,E143*$P$2,B143=2026,E143)</f>
        <v>100086812.68352802</v>
      </c>
    </row>
    <row r="144" spans="1:6" x14ac:dyDescent="0.25">
      <c r="A144" s="3" t="s">
        <v>2</v>
      </c>
      <c r="B144" s="3">
        <f t="shared" si="2"/>
        <v>2020</v>
      </c>
      <c r="C144" s="3" t="s">
        <v>104</v>
      </c>
      <c r="D144" s="3" t="s">
        <v>45</v>
      </c>
      <c r="E144" s="4">
        <v>20806995</v>
      </c>
      <c r="F144" s="7" cm="1">
        <f t="array" ref="F144">_xlfn.IFS(B144=2020,E144*$K$2,B144=2021,E144*$L$2,B144=2022,E144*$M$2,B144=2023,E144*$N$2,B144=2024,E144*$O$2,B144=2025,E144*$P$2,B144=2026,E144)</f>
        <v>24887603.487291515</v>
      </c>
    </row>
    <row r="145" spans="1:6" x14ac:dyDescent="0.25">
      <c r="A145" s="3" t="s">
        <v>2</v>
      </c>
      <c r="B145" s="3">
        <f t="shared" si="2"/>
        <v>2020</v>
      </c>
      <c r="C145" s="3" t="s">
        <v>104</v>
      </c>
      <c r="D145" s="3" t="s">
        <v>46</v>
      </c>
      <c r="E145" s="4">
        <v>79904905</v>
      </c>
      <c r="F145" s="7" cm="1">
        <f t="array" ref="F145">_xlfn.IFS(B145=2020,E145*$K$2,B145=2021,E145*$L$2,B145=2022,E145*$M$2,B145=2023,E145*$N$2,B145=2024,E145*$O$2,B145=2025,E145*$P$2,B145=2026,E145)</f>
        <v>95575626.96245648</v>
      </c>
    </row>
    <row r="146" spans="1:6" x14ac:dyDescent="0.25">
      <c r="A146" s="3" t="s">
        <v>2</v>
      </c>
      <c r="B146" s="3">
        <f t="shared" si="2"/>
        <v>2020</v>
      </c>
      <c r="C146" s="3" t="s">
        <v>104</v>
      </c>
      <c r="D146" s="3" t="s">
        <v>47</v>
      </c>
      <c r="E146" s="4">
        <v>48204948</v>
      </c>
      <c r="F146" s="7" cm="1">
        <f t="array" ref="F146">_xlfn.IFS(B146=2020,E146*$K$2,B146=2021,E146*$L$2,B146=2022,E146*$M$2,B146=2023,E146*$N$2,B146=2024,E146*$O$2,B146=2025,E146*$P$2,B146=2026,E146)</f>
        <v>57658764.850450821</v>
      </c>
    </row>
    <row r="147" spans="1:6" x14ac:dyDescent="0.25">
      <c r="A147" s="3" t="s">
        <v>2</v>
      </c>
      <c r="B147" s="3">
        <f t="shared" si="2"/>
        <v>2020</v>
      </c>
      <c r="C147" s="3" t="s">
        <v>104</v>
      </c>
      <c r="D147" s="3" t="s">
        <v>48</v>
      </c>
      <c r="E147" s="4">
        <v>83445384</v>
      </c>
      <c r="F147" s="7" cm="1">
        <f t="array" ref="F147">_xlfn.IFS(B147=2020,E147*$K$2,B147=2021,E147*$L$2,B147=2022,E147*$M$2,B147=2023,E147*$N$2,B147=2024,E147*$O$2,B147=2025,E147*$P$2,B147=2026,E147)</f>
        <v>99810454.601290554</v>
      </c>
    </row>
    <row r="148" spans="1:6" x14ac:dyDescent="0.25">
      <c r="A148" s="3" t="s">
        <v>2</v>
      </c>
      <c r="B148" s="3">
        <f t="shared" si="2"/>
        <v>2020</v>
      </c>
      <c r="C148" s="3" t="s">
        <v>104</v>
      </c>
      <c r="D148" s="3" t="s">
        <v>49</v>
      </c>
      <c r="E148" s="4">
        <v>141581843</v>
      </c>
      <c r="F148" s="7" cm="1">
        <f t="array" ref="F148">_xlfn.IFS(B148=2020,E148*$K$2,B148=2021,E148*$L$2,B148=2022,E148*$M$2,B148=2023,E148*$N$2,B148=2024,E148*$O$2,B148=2025,E148*$P$2,B148=2026,E148)</f>
        <v>169348470.04980582</v>
      </c>
    </row>
    <row r="149" spans="1:6" x14ac:dyDescent="0.25">
      <c r="A149" s="3" t="s">
        <v>2</v>
      </c>
      <c r="B149" s="3">
        <f t="shared" si="2"/>
        <v>2020</v>
      </c>
      <c r="C149" s="3" t="s">
        <v>104</v>
      </c>
      <c r="D149" s="3" t="s">
        <v>50</v>
      </c>
      <c r="E149" s="4">
        <v>47927323</v>
      </c>
      <c r="F149" s="7" cm="1">
        <f t="array" ref="F149">_xlfn.IFS(B149=2020,E149*$K$2,B149=2021,E149*$L$2,B149=2022,E149*$M$2,B149=2023,E149*$N$2,B149=2024,E149*$O$2,B149=2025,E149*$P$2,B149=2026,E149)</f>
        <v>57326692.827645063</v>
      </c>
    </row>
    <row r="150" spans="1:6" x14ac:dyDescent="0.25">
      <c r="A150" s="3" t="s">
        <v>2</v>
      </c>
      <c r="B150" s="3">
        <f t="shared" si="2"/>
        <v>2020</v>
      </c>
      <c r="C150" s="3" t="s">
        <v>104</v>
      </c>
      <c r="D150" s="3" t="s">
        <v>51</v>
      </c>
      <c r="E150" s="4">
        <v>170649186</v>
      </c>
      <c r="F150" s="7" cm="1">
        <f t="array" ref="F150">_xlfn.IFS(B150=2020,E150*$K$2,B150=2021,E150*$L$2,B150=2022,E150*$M$2,B150=2023,E150*$N$2,B150=2024,E150*$O$2,B150=2025,E150*$P$2,B150=2026,E150)</f>
        <v>204116417.41621307</v>
      </c>
    </row>
    <row r="151" spans="1:6" x14ac:dyDescent="0.25">
      <c r="A151" s="3" t="s">
        <v>2</v>
      </c>
      <c r="B151" s="3">
        <f t="shared" si="2"/>
        <v>2020</v>
      </c>
      <c r="C151" s="3" t="s">
        <v>104</v>
      </c>
      <c r="D151" s="3" t="s">
        <v>52</v>
      </c>
      <c r="E151" s="4">
        <v>670176533</v>
      </c>
      <c r="F151" s="7" cm="1">
        <f t="array" ref="F151">_xlfn.IFS(B151=2020,E151*$K$2,B151=2021,E151*$L$2,B151=2022,E151*$M$2,B151=2023,E151*$N$2,B151=2024,E151*$O$2,B151=2025,E151*$P$2,B151=2026,E151)</f>
        <v>801609642.32421529</v>
      </c>
    </row>
    <row r="152" spans="1:6" x14ac:dyDescent="0.25">
      <c r="A152" s="3" t="s">
        <v>2</v>
      </c>
      <c r="B152" s="3">
        <f t="shared" si="2"/>
        <v>2020</v>
      </c>
      <c r="C152" s="3" t="s">
        <v>104</v>
      </c>
      <c r="D152" s="3" t="s">
        <v>53</v>
      </c>
      <c r="E152" s="4">
        <v>111882104</v>
      </c>
      <c r="F152" s="7" cm="1">
        <f t="array" ref="F152">_xlfn.IFS(B152=2020,E152*$K$2,B152=2021,E152*$L$2,B152=2022,E152*$M$2,B152=2023,E152*$N$2,B152=2024,E152*$O$2,B152=2025,E152*$P$2,B152=2026,E152)</f>
        <v>133824102.98440076</v>
      </c>
    </row>
    <row r="153" spans="1:6" x14ac:dyDescent="0.25">
      <c r="A153" s="3" t="s">
        <v>2</v>
      </c>
      <c r="B153" s="3">
        <f t="shared" si="2"/>
        <v>2020</v>
      </c>
      <c r="C153" s="3" t="s">
        <v>104</v>
      </c>
      <c r="D153" s="3" t="s">
        <v>54</v>
      </c>
      <c r="E153" s="4">
        <v>39203393</v>
      </c>
      <c r="F153" s="7" cm="1">
        <f t="array" ref="F153">_xlfn.IFS(B153=2020,E153*$K$2,B153=2021,E153*$L$2,B153=2022,E153*$M$2,B153=2023,E153*$N$2,B153=2024,E153*$O$2,B153=2025,E153*$P$2,B153=2026,E153)</f>
        <v>46891850.569506057</v>
      </c>
    </row>
    <row r="154" spans="1:6" x14ac:dyDescent="0.25">
      <c r="A154" s="3" t="s">
        <v>2</v>
      </c>
      <c r="B154" s="3">
        <f t="shared" si="2"/>
        <v>2020</v>
      </c>
      <c r="C154" s="3" t="s">
        <v>104</v>
      </c>
      <c r="D154" s="3" t="s">
        <v>55</v>
      </c>
      <c r="E154" s="4">
        <v>37448714</v>
      </c>
      <c r="F154" s="7" cm="1">
        <f t="array" ref="F154">_xlfn.IFS(B154=2020,E154*$K$2,B154=2021,E154*$L$2,B154=2022,E154*$M$2,B154=2023,E154*$N$2,B154=2024,E154*$O$2,B154=2025,E154*$P$2,B154=2026,E154)</f>
        <v>44793048.930947624</v>
      </c>
    </row>
    <row r="155" spans="1:6" x14ac:dyDescent="0.25">
      <c r="A155" s="3" t="s">
        <v>2</v>
      </c>
      <c r="B155" s="3">
        <f t="shared" si="2"/>
        <v>2020</v>
      </c>
      <c r="C155" s="3" t="s">
        <v>104</v>
      </c>
      <c r="D155" s="3" t="s">
        <v>56</v>
      </c>
      <c r="E155" s="4">
        <v>43071297</v>
      </c>
      <c r="F155" s="7" cm="1">
        <f t="array" ref="F155">_xlfn.IFS(B155=2020,E155*$K$2,B155=2021,E155*$L$2,B155=2022,E155*$M$2,B155=2023,E155*$N$2,B155=2024,E155*$O$2,B155=2025,E155*$P$2,B155=2026,E155)</f>
        <v>51518316.865043148</v>
      </c>
    </row>
    <row r="156" spans="1:6" x14ac:dyDescent="0.25">
      <c r="A156" s="3" t="s">
        <v>2</v>
      </c>
      <c r="B156" s="3">
        <f t="shared" si="2"/>
        <v>2020</v>
      </c>
      <c r="C156" s="3" t="s">
        <v>104</v>
      </c>
      <c r="D156" s="3" t="s">
        <v>57</v>
      </c>
      <c r="E156" s="4">
        <v>164234273</v>
      </c>
      <c r="F156" s="7" cm="1">
        <f t="array" ref="F156">_xlfn.IFS(B156=2020,E156*$K$2,B156=2021,E156*$L$2,B156=2022,E156*$M$2,B156=2023,E156*$N$2,B156=2024,E156*$O$2,B156=2025,E156*$P$2,B156=2026,E156)</f>
        <v>196443429.98340636</v>
      </c>
    </row>
    <row r="157" spans="1:6" x14ac:dyDescent="0.25">
      <c r="A157" s="3" t="s">
        <v>2</v>
      </c>
      <c r="B157" s="3">
        <f t="shared" si="2"/>
        <v>2020</v>
      </c>
      <c r="C157" s="3" t="s">
        <v>104</v>
      </c>
      <c r="D157" s="3" t="s">
        <v>58</v>
      </c>
      <c r="E157" s="4">
        <v>52407282</v>
      </c>
      <c r="F157" s="7" cm="1">
        <f t="array" ref="F157">_xlfn.IFS(B157=2020,E157*$K$2,B157=2021,E157*$L$2,B157=2022,E157*$M$2,B157=2023,E157*$N$2,B157=2024,E157*$O$2,B157=2025,E157*$P$2,B157=2026,E157)</f>
        <v>62685248.603302389</v>
      </c>
    </row>
    <row r="158" spans="1:6" x14ac:dyDescent="0.25">
      <c r="A158" s="3" t="s">
        <v>2</v>
      </c>
      <c r="B158" s="3">
        <f t="shared" si="2"/>
        <v>2020</v>
      </c>
      <c r="C158" s="3" t="s">
        <v>104</v>
      </c>
      <c r="D158" s="3" t="s">
        <v>59</v>
      </c>
      <c r="E158" s="4">
        <v>3840439</v>
      </c>
      <c r="F158" s="7" cm="1">
        <f t="array" ref="F158">_xlfn.IFS(B158=2020,E158*$K$2,B158=2021,E158*$L$2,B158=2022,E158*$M$2,B158=2023,E158*$N$2,B158=2024,E158*$O$2,B158=2025,E158*$P$2,B158=2026,E158)</f>
        <v>4593614.9381076088</v>
      </c>
    </row>
    <row r="159" spans="1:6" x14ac:dyDescent="0.25">
      <c r="A159" s="3" t="s">
        <v>2</v>
      </c>
      <c r="B159" s="3">
        <f t="shared" si="2"/>
        <v>2020</v>
      </c>
      <c r="C159" s="3" t="s">
        <v>104</v>
      </c>
      <c r="D159" s="3" t="s">
        <v>60</v>
      </c>
      <c r="E159" s="4">
        <v>92871630</v>
      </c>
      <c r="F159" s="7" cm="1">
        <f t="array" ref="F159">_xlfn.IFS(B159=2020,E159*$K$2,B159=2021,E159*$L$2,B159=2022,E159*$M$2,B159=2023,E159*$N$2,B159=2024,E159*$O$2,B159=2025,E159*$P$2,B159=2026,E159)</f>
        <v>111085349.06931286</v>
      </c>
    </row>
    <row r="160" spans="1:6" x14ac:dyDescent="0.25">
      <c r="A160" s="3" t="s">
        <v>2</v>
      </c>
      <c r="B160" s="3">
        <f t="shared" si="2"/>
        <v>2020</v>
      </c>
      <c r="C160" s="3" t="s">
        <v>104</v>
      </c>
      <c r="D160" s="3" t="s">
        <v>61</v>
      </c>
      <c r="E160" s="4">
        <v>77731932</v>
      </c>
      <c r="F160" s="7" cm="1">
        <f t="array" ref="F160">_xlfn.IFS(B160=2020,E160*$K$2,B160=2021,E160*$L$2,B160=2022,E160*$M$2,B160=2023,E160*$N$2,B160=2024,E160*$O$2,B160=2025,E160*$P$2,B160=2026,E160)</f>
        <v>92976496.698206872</v>
      </c>
    </row>
    <row r="161" spans="1:6" x14ac:dyDescent="0.25">
      <c r="A161" s="3" t="s">
        <v>2</v>
      </c>
      <c r="B161" s="3">
        <f t="shared" si="2"/>
        <v>2020</v>
      </c>
      <c r="C161" s="3" t="s">
        <v>104</v>
      </c>
      <c r="D161" s="3" t="s">
        <v>62</v>
      </c>
      <c r="E161" s="4">
        <v>56512938</v>
      </c>
      <c r="F161" s="7" cm="1">
        <f t="array" ref="F161">_xlfn.IFS(B161=2020,E161*$K$2,B161=2021,E161*$L$2,B161=2022,E161*$M$2,B161=2023,E161*$N$2,B161=2024,E161*$O$2,B161=2025,E161*$P$2,B161=2026,E161)</f>
        <v>67596094.142661601</v>
      </c>
    </row>
    <row r="162" spans="1:6" x14ac:dyDescent="0.25">
      <c r="A162" s="3" t="s">
        <v>2</v>
      </c>
      <c r="B162" s="3">
        <f t="shared" si="2"/>
        <v>2020</v>
      </c>
      <c r="C162" s="3" t="s">
        <v>104</v>
      </c>
      <c r="D162" s="3" t="s">
        <v>63</v>
      </c>
      <c r="E162" s="4">
        <v>93647074</v>
      </c>
      <c r="F162" s="7" cm="1">
        <f t="array" ref="F162">_xlfn.IFS(B162=2020,E162*$K$2,B162=2021,E162*$L$2,B162=2022,E162*$M$2,B162=2023,E162*$N$2,B162=2024,E162*$O$2,B162=2025,E162*$P$2,B162=2026,E162)</f>
        <v>112012870.93388769</v>
      </c>
    </row>
    <row r="163" spans="1:6" x14ac:dyDescent="0.25">
      <c r="A163" s="3" t="s">
        <v>2</v>
      </c>
      <c r="B163" s="3">
        <f t="shared" si="2"/>
        <v>2020</v>
      </c>
      <c r="C163" s="3" t="s">
        <v>104</v>
      </c>
      <c r="D163" s="3" t="s">
        <v>64</v>
      </c>
      <c r="E163" s="4">
        <v>64116729</v>
      </c>
      <c r="F163" s="7" cm="1">
        <f t="array" ref="F163">_xlfn.IFS(B163=2020,E163*$K$2,B163=2021,E163*$L$2,B163=2022,E163*$M$2,B163=2023,E163*$N$2,B163=2024,E163*$O$2,B163=2025,E163*$P$2,B163=2026,E163)</f>
        <v>76691118.936402157</v>
      </c>
    </row>
    <row r="164" spans="1:6" x14ac:dyDescent="0.25">
      <c r="A164" s="3" t="s">
        <v>2</v>
      </c>
      <c r="B164" s="3">
        <f t="shared" si="2"/>
        <v>2020</v>
      </c>
      <c r="C164" s="3" t="s">
        <v>104</v>
      </c>
      <c r="D164" s="3" t="s">
        <v>65</v>
      </c>
      <c r="E164" s="4">
        <v>98609284</v>
      </c>
      <c r="F164" s="7" cm="1">
        <f t="array" ref="F164">_xlfn.IFS(B164=2020,E164*$K$2,B164=2021,E164*$L$2,B164=2022,E164*$M$2,B164=2023,E164*$N$2,B164=2024,E164*$O$2,B164=2025,E164*$P$2,B164=2026,E164)</f>
        <v>117948255.39957689</v>
      </c>
    </row>
    <row r="165" spans="1:6" x14ac:dyDescent="0.25">
      <c r="A165" s="3" t="s">
        <v>2</v>
      </c>
      <c r="B165" s="3">
        <f t="shared" si="2"/>
        <v>2020</v>
      </c>
      <c r="C165" s="3" t="s">
        <v>104</v>
      </c>
      <c r="D165" s="3" t="s">
        <v>66</v>
      </c>
      <c r="E165" s="4">
        <v>180074770</v>
      </c>
      <c r="F165" s="7" cm="1">
        <f t="array" ref="F165">_xlfn.IFS(B165=2020,E165*$K$2,B165=2021,E165*$L$2,B165=2022,E165*$M$2,B165=2023,E165*$N$2,B165=2024,E165*$O$2,B165=2025,E165*$P$2,B165=2026,E165)</f>
        <v>215390520.05468437</v>
      </c>
    </row>
    <row r="166" spans="1:6" x14ac:dyDescent="0.25">
      <c r="A166" s="3" t="s">
        <v>2</v>
      </c>
      <c r="B166" s="3">
        <f t="shared" si="2"/>
        <v>2020</v>
      </c>
      <c r="C166" s="3" t="s">
        <v>104</v>
      </c>
      <c r="D166" s="3" t="s">
        <v>67</v>
      </c>
      <c r="E166" s="4">
        <v>39591851</v>
      </c>
      <c r="F166" s="7" cm="1">
        <f t="array" ref="F166">_xlfn.IFS(B166=2020,E166*$K$2,B166=2021,E166*$L$2,B166=2022,E166*$M$2,B166=2023,E166*$N$2,B166=2024,E166*$O$2,B166=2025,E166*$P$2,B166=2026,E166)</f>
        <v>47356491.844013326</v>
      </c>
    </row>
    <row r="167" spans="1:6" x14ac:dyDescent="0.25">
      <c r="A167" s="3" t="s">
        <v>2</v>
      </c>
      <c r="B167" s="3">
        <f t="shared" si="2"/>
        <v>2020</v>
      </c>
      <c r="C167" s="3" t="s">
        <v>104</v>
      </c>
      <c r="D167" s="3" t="s">
        <v>68</v>
      </c>
      <c r="E167" s="4">
        <v>442743265</v>
      </c>
      <c r="F167" s="7" cm="1">
        <f t="array" ref="F167">_xlfn.IFS(B167=2020,E167*$K$2,B167=2021,E167*$L$2,B167=2022,E167*$M$2,B167=2023,E167*$N$2,B167=2024,E167*$O$2,B167=2025,E167*$P$2,B167=2026,E167)</f>
        <v>529572810.77776152</v>
      </c>
    </row>
    <row r="168" spans="1:6" x14ac:dyDescent="0.25">
      <c r="A168" s="3" t="s">
        <v>2</v>
      </c>
      <c r="B168" s="3">
        <f t="shared" si="2"/>
        <v>2020</v>
      </c>
      <c r="C168" s="3" t="s">
        <v>104</v>
      </c>
      <c r="D168" s="3" t="s">
        <v>69</v>
      </c>
      <c r="E168" s="4">
        <v>95357370</v>
      </c>
      <c r="F168" s="7" cm="1">
        <f t="array" ref="F168">_xlfn.IFS(B168=2020,E168*$K$2,B168=2021,E168*$L$2,B168=2022,E168*$M$2,B168=2023,E168*$N$2,B168=2024,E168*$O$2,B168=2025,E168*$P$2,B168=2026,E168)</f>
        <v>114058585.30513161</v>
      </c>
    </row>
    <row r="169" spans="1:6" x14ac:dyDescent="0.25">
      <c r="A169" s="3" t="s">
        <v>2</v>
      </c>
      <c r="B169" s="3">
        <f t="shared" si="2"/>
        <v>2020</v>
      </c>
      <c r="C169" s="3" t="s">
        <v>104</v>
      </c>
      <c r="D169" s="3" t="s">
        <v>70</v>
      </c>
      <c r="E169" s="4">
        <v>220910917</v>
      </c>
      <c r="F169" s="7" cm="1">
        <f t="array" ref="F169">_xlfn.IFS(B169=2020,E169*$K$2,B169=2021,E169*$L$2,B169=2022,E169*$M$2,B169=2023,E169*$N$2,B169=2024,E169*$O$2,B169=2025,E169*$P$2,B169=2026,E169)</f>
        <v>264235335.67965803</v>
      </c>
    </row>
    <row r="170" spans="1:6" x14ac:dyDescent="0.25">
      <c r="A170" s="3" t="s">
        <v>2</v>
      </c>
      <c r="B170" s="3">
        <f t="shared" si="2"/>
        <v>2020</v>
      </c>
      <c r="C170" s="3" t="s">
        <v>104</v>
      </c>
      <c r="D170" s="3" t="s">
        <v>71</v>
      </c>
      <c r="E170" s="4">
        <v>38570018</v>
      </c>
      <c r="F170" s="7" cm="1">
        <f t="array" ref="F170">_xlfn.IFS(B170=2020,E170*$K$2,B170=2021,E170*$L$2,B170=2022,E170*$M$2,B170=2023,E170*$N$2,B170=2024,E170*$O$2,B170=2025,E170*$P$2,B170=2026,E170)</f>
        <v>46134259.871821783</v>
      </c>
    </row>
    <row r="171" spans="1:6" x14ac:dyDescent="0.25">
      <c r="A171" s="3" t="s">
        <v>2</v>
      </c>
      <c r="B171" s="3">
        <f t="shared" si="2"/>
        <v>2020</v>
      </c>
      <c r="C171" s="3" t="s">
        <v>104</v>
      </c>
      <c r="D171" s="3" t="s">
        <v>72</v>
      </c>
      <c r="E171" s="4">
        <v>116618744</v>
      </c>
      <c r="F171" s="7" cm="1">
        <f t="array" ref="F171">_xlfn.IFS(B171=2020,E171*$K$2,B171=2021,E171*$L$2,B171=2022,E171*$M$2,B171=2023,E171*$N$2,B171=2024,E171*$O$2,B171=2025,E171*$P$2,B171=2026,E171)</f>
        <v>139489679.30534688</v>
      </c>
    </row>
    <row r="172" spans="1:6" x14ac:dyDescent="0.25">
      <c r="A172" s="3" t="s">
        <v>2</v>
      </c>
      <c r="B172" s="3">
        <f t="shared" si="2"/>
        <v>2020</v>
      </c>
      <c r="C172" s="3" t="s">
        <v>104</v>
      </c>
      <c r="D172" s="3" t="s">
        <v>73</v>
      </c>
      <c r="E172" s="4">
        <v>66220359</v>
      </c>
      <c r="F172" s="7" cm="1">
        <f t="array" ref="F172">_xlfn.IFS(B172=2020,E172*$K$2,B172=2021,E172*$L$2,B172=2022,E172*$M$2,B172=2023,E172*$N$2,B172=2024,E172*$O$2,B172=2025,E172*$P$2,B172=2026,E172)</f>
        <v>79207306.84935984</v>
      </c>
    </row>
    <row r="173" spans="1:6" x14ac:dyDescent="0.25">
      <c r="A173" s="3" t="s">
        <v>2</v>
      </c>
      <c r="B173" s="3">
        <f t="shared" si="2"/>
        <v>2020</v>
      </c>
      <c r="C173" s="3" t="s">
        <v>104</v>
      </c>
      <c r="D173" s="3" t="s">
        <v>74</v>
      </c>
      <c r="E173" s="4">
        <v>111031668</v>
      </c>
      <c r="F173" s="7" cm="1">
        <f t="array" ref="F173">_xlfn.IFS(B173=2020,E173*$K$2,B173=2021,E173*$L$2,B173=2022,E173*$M$2,B173=2023,E173*$N$2,B173=2024,E173*$O$2,B173=2025,E173*$P$2,B173=2026,E173)</f>
        <v>132806881.90277325</v>
      </c>
    </row>
    <row r="174" spans="1:6" x14ac:dyDescent="0.25">
      <c r="A174" s="3" t="s">
        <v>2</v>
      </c>
      <c r="B174" s="3">
        <f t="shared" si="2"/>
        <v>2020</v>
      </c>
      <c r="C174" s="3" t="s">
        <v>104</v>
      </c>
      <c r="D174" s="3" t="s">
        <v>75</v>
      </c>
      <c r="E174" s="4">
        <v>49675599</v>
      </c>
      <c r="F174" s="7" cm="1">
        <f t="array" ref="F174">_xlfn.IFS(B174=2020,E174*$K$2,B174=2021,E174*$L$2,B174=2022,E174*$M$2,B174=2023,E174*$N$2,B174=2024,E174*$O$2,B174=2025,E174*$P$2,B174=2026,E174)</f>
        <v>59417835.728114262</v>
      </c>
    </row>
    <row r="175" spans="1:6" x14ac:dyDescent="0.25">
      <c r="A175" s="3" t="s">
        <v>2</v>
      </c>
      <c r="B175" s="3">
        <f t="shared" si="2"/>
        <v>2020</v>
      </c>
      <c r="C175" s="3" t="s">
        <v>104</v>
      </c>
      <c r="D175" s="3" t="s">
        <v>76</v>
      </c>
      <c r="E175" s="4">
        <v>55264505</v>
      </c>
      <c r="F175" s="7" cm="1">
        <f t="array" ref="F175">_xlfn.IFS(B175=2020,E175*$K$2,B175=2021,E175*$L$2,B175=2022,E175*$M$2,B175=2023,E175*$N$2,B175=2024,E175*$O$2,B175=2025,E175*$P$2,B175=2026,E175)</f>
        <v>66102822.025066055</v>
      </c>
    </row>
    <row r="176" spans="1:6" x14ac:dyDescent="0.25">
      <c r="A176" s="3" t="s">
        <v>2</v>
      </c>
      <c r="B176" s="3">
        <f t="shared" si="2"/>
        <v>2020</v>
      </c>
      <c r="C176" s="3" t="s">
        <v>104</v>
      </c>
      <c r="D176" s="3" t="s">
        <v>77</v>
      </c>
      <c r="E176" s="4">
        <v>8494079</v>
      </c>
      <c r="F176" s="7" cm="1">
        <f t="array" ref="F176">_xlfn.IFS(B176=2020,E176*$K$2,B176=2021,E176*$L$2,B176=2022,E176*$M$2,B176=2023,E176*$N$2,B176=2024,E176*$O$2,B176=2025,E176*$P$2,B176=2026,E176)</f>
        <v>10159913.535891637</v>
      </c>
    </row>
    <row r="177" spans="1:6" x14ac:dyDescent="0.25">
      <c r="A177" s="3" t="s">
        <v>2</v>
      </c>
      <c r="B177" s="3">
        <f t="shared" si="2"/>
        <v>2020</v>
      </c>
      <c r="C177" s="3" t="s">
        <v>104</v>
      </c>
      <c r="D177" s="3" t="s">
        <v>78</v>
      </c>
      <c r="E177" s="4">
        <v>151608798</v>
      </c>
      <c r="F177" s="7" cm="1">
        <f t="array" ref="F177">_xlfn.IFS(B177=2020,E177*$K$2,B177=2021,E177*$L$2,B177=2022,E177*$M$2,B177=2023,E177*$N$2,B177=2024,E177*$O$2,B177=2025,E177*$P$2,B177=2026,E177)</f>
        <v>181341882.8528038</v>
      </c>
    </row>
    <row r="178" spans="1:6" x14ac:dyDescent="0.25">
      <c r="A178" s="3" t="s">
        <v>2</v>
      </c>
      <c r="B178" s="3">
        <f t="shared" si="2"/>
        <v>2020</v>
      </c>
      <c r="C178" s="3" t="s">
        <v>104</v>
      </c>
      <c r="D178" s="3" t="s">
        <v>79</v>
      </c>
      <c r="E178" s="4">
        <v>84327698</v>
      </c>
      <c r="F178" s="7" cm="1">
        <f t="array" ref="F178">_xlfn.IFS(B178=2020,E178*$K$2,B178=2021,E178*$L$2,B178=2022,E178*$M$2,B178=2023,E178*$N$2,B178=2024,E178*$O$2,B178=2025,E178*$P$2,B178=2026,E178)</f>
        <v>100865805.50531518</v>
      </c>
    </row>
    <row r="179" spans="1:6" x14ac:dyDescent="0.25">
      <c r="A179" s="3" t="s">
        <v>2</v>
      </c>
      <c r="B179" s="3">
        <f t="shared" si="2"/>
        <v>2020</v>
      </c>
      <c r="C179" s="3" t="s">
        <v>104</v>
      </c>
      <c r="D179" s="3" t="s">
        <v>80</v>
      </c>
      <c r="E179" s="4">
        <v>120443372</v>
      </c>
      <c r="F179" s="7" cm="1">
        <f t="array" ref="F179">_xlfn.IFS(B179=2020,E179*$K$2,B179=2021,E179*$L$2,B179=2022,E179*$M$2,B179=2023,E179*$N$2,B179=2024,E179*$O$2,B179=2025,E179*$P$2,B179=2026,E179)</f>
        <v>144064382.4352507</v>
      </c>
    </row>
    <row r="180" spans="1:6" x14ac:dyDescent="0.25">
      <c r="A180" s="3" t="s">
        <v>2</v>
      </c>
      <c r="B180" s="3">
        <f t="shared" si="2"/>
        <v>2020</v>
      </c>
      <c r="C180" s="3" t="s">
        <v>104</v>
      </c>
      <c r="D180" s="3" t="s">
        <v>81</v>
      </c>
      <c r="E180" s="4">
        <v>184076941</v>
      </c>
      <c r="F180" s="7" cm="1">
        <f t="array" ref="F180">_xlfn.IFS(B180=2020,E180*$K$2,B180=2021,E180*$L$2,B180=2022,E180*$M$2,B180=2023,E180*$N$2,B180=2024,E180*$O$2,B180=2025,E180*$P$2,B180=2026,E180)</f>
        <v>220177585.41113478</v>
      </c>
    </row>
    <row r="181" spans="1:6" x14ac:dyDescent="0.25">
      <c r="A181" s="3" t="s">
        <v>2</v>
      </c>
      <c r="B181" s="3">
        <f t="shared" si="2"/>
        <v>2020</v>
      </c>
      <c r="C181" s="3" t="s">
        <v>104</v>
      </c>
      <c r="D181" s="3" t="s">
        <v>82</v>
      </c>
      <c r="E181" s="4">
        <v>22583710</v>
      </c>
      <c r="F181" s="7" cm="1">
        <f t="array" ref="F181">_xlfn.IFS(B181=2020,E181*$K$2,B181=2021,E181*$L$2,B181=2022,E181*$M$2,B181=2023,E181*$N$2,B181=2024,E181*$O$2,B181=2025,E181*$P$2,B181=2026,E181)</f>
        <v>27012762.763290912</v>
      </c>
    </row>
    <row r="182" spans="1:6" x14ac:dyDescent="0.25">
      <c r="A182" s="3" t="s">
        <v>2</v>
      </c>
      <c r="B182" s="3">
        <f t="shared" si="2"/>
        <v>2020</v>
      </c>
      <c r="C182" s="3" t="s">
        <v>104</v>
      </c>
      <c r="D182" s="3" t="s">
        <v>83</v>
      </c>
      <c r="E182" s="4">
        <v>64377474</v>
      </c>
      <c r="F182" s="7" cm="1">
        <f t="array" ref="F182">_xlfn.IFS(B182=2020,E182*$K$2,B182=2021,E182*$L$2,B182=2022,E182*$M$2,B182=2023,E182*$N$2,B182=2024,E182*$O$2,B182=2025,E182*$P$2,B182=2026,E182)</f>
        <v>77003000.50177446</v>
      </c>
    </row>
    <row r="183" spans="1:6" x14ac:dyDescent="0.25">
      <c r="A183" s="3" t="s">
        <v>2</v>
      </c>
      <c r="B183" s="3">
        <f t="shared" si="2"/>
        <v>2020</v>
      </c>
      <c r="C183" s="3" t="s">
        <v>104</v>
      </c>
      <c r="D183" s="3" t="s">
        <v>84</v>
      </c>
      <c r="E183" s="4">
        <v>38916785</v>
      </c>
      <c r="F183" s="7" cm="1">
        <f t="array" ref="F183">_xlfn.IFS(B183=2020,E183*$K$2,B183=2021,E183*$L$2,B183=2022,E183*$M$2,B183=2023,E183*$N$2,B183=2024,E183*$O$2,B183=2025,E183*$P$2,B183=2026,E183)</f>
        <v>46549033.826373011</v>
      </c>
    </row>
    <row r="184" spans="1:6" x14ac:dyDescent="0.25">
      <c r="A184" s="3" t="s">
        <v>2</v>
      </c>
      <c r="B184" s="3">
        <f t="shared" si="2"/>
        <v>2020</v>
      </c>
      <c r="C184" s="3" t="s">
        <v>104</v>
      </c>
      <c r="D184" s="3" t="s">
        <v>85</v>
      </c>
      <c r="E184" s="4">
        <v>46426716</v>
      </c>
      <c r="F184" s="7" cm="1">
        <f t="array" ref="F184">_xlfn.IFS(B184=2020,E184*$K$2,B184=2021,E184*$L$2,B184=2022,E184*$M$2,B184=2023,E184*$N$2,B184=2024,E184*$O$2,B184=2025,E184*$P$2,B184=2026,E184)</f>
        <v>55531791.064740136</v>
      </c>
    </row>
    <row r="185" spans="1:6" x14ac:dyDescent="0.25">
      <c r="A185" s="3" t="s">
        <v>2</v>
      </c>
      <c r="B185" s="3">
        <f t="shared" si="2"/>
        <v>2020</v>
      </c>
      <c r="C185" s="3" t="s">
        <v>104</v>
      </c>
      <c r="D185" s="3" t="s">
        <v>86</v>
      </c>
      <c r="E185" s="4">
        <v>128010255</v>
      </c>
      <c r="F185" s="7" cm="1">
        <f t="array" ref="F185">_xlfn.IFS(B185=2020,E185*$K$2,B185=2021,E185*$L$2,B185=2022,E185*$M$2,B185=2023,E185*$N$2,B185=2024,E185*$O$2,B185=2025,E185*$P$2,B185=2026,E185)</f>
        <v>153115260.93734708</v>
      </c>
    </row>
    <row r="186" spans="1:6" x14ac:dyDescent="0.25">
      <c r="A186" s="3" t="s">
        <v>2</v>
      </c>
      <c r="B186" s="3">
        <f t="shared" si="2"/>
        <v>2020</v>
      </c>
      <c r="C186" s="3" t="s">
        <v>104</v>
      </c>
      <c r="D186" s="3" t="s">
        <v>87</v>
      </c>
      <c r="E186" s="4">
        <v>76671041</v>
      </c>
      <c r="F186" s="7" cm="1">
        <f t="array" ref="F186">_xlfn.IFS(B186=2020,E186*$K$2,B186=2021,E186*$L$2,B186=2022,E186*$M$2,B186=2023,E186*$N$2,B186=2024,E186*$O$2,B186=2025,E186*$P$2,B186=2026,E186)</f>
        <v>91707546.782506108</v>
      </c>
    </row>
    <row r="187" spans="1:6" x14ac:dyDescent="0.25">
      <c r="A187" s="3" t="s">
        <v>2</v>
      </c>
      <c r="B187" s="3">
        <f t="shared" si="2"/>
        <v>2020</v>
      </c>
      <c r="C187" s="3" t="s">
        <v>104</v>
      </c>
      <c r="D187" s="3" t="s">
        <v>88</v>
      </c>
      <c r="E187" s="4">
        <v>181853147</v>
      </c>
      <c r="F187" s="7" cm="1">
        <f t="array" ref="F187">_xlfn.IFS(B187=2020,E187*$K$2,B187=2021,E187*$L$2,B187=2022,E187*$M$2,B187=2023,E187*$N$2,B187=2024,E187*$O$2,B187=2025,E187*$P$2,B187=2026,E187)</f>
        <v>217517667.2773813</v>
      </c>
    </row>
    <row r="188" spans="1:6" x14ac:dyDescent="0.25">
      <c r="A188" s="3" t="s">
        <v>2</v>
      </c>
      <c r="B188" s="3">
        <f t="shared" si="2"/>
        <v>2020</v>
      </c>
      <c r="C188" s="3" t="s">
        <v>104</v>
      </c>
      <c r="D188" s="3" t="s">
        <v>89</v>
      </c>
      <c r="E188" s="4">
        <v>101546553</v>
      </c>
      <c r="F188" s="7" cm="1">
        <f t="array" ref="F188">_xlfn.IFS(B188=2020,E188*$K$2,B188=2021,E188*$L$2,B188=2022,E188*$M$2,B188=2023,E188*$N$2,B188=2024,E188*$O$2,B188=2025,E188*$P$2,B188=2026,E188)</f>
        <v>121461573.21445179</v>
      </c>
    </row>
    <row r="189" spans="1:6" x14ac:dyDescent="0.25">
      <c r="A189" s="3" t="s">
        <v>2</v>
      </c>
      <c r="B189" s="3">
        <f t="shared" si="2"/>
        <v>2020</v>
      </c>
      <c r="C189" s="3" t="s">
        <v>104</v>
      </c>
      <c r="D189" s="3" t="s">
        <v>90</v>
      </c>
      <c r="E189" s="4">
        <v>94070081</v>
      </c>
      <c r="F189" s="7" cm="1">
        <f t="array" ref="F189">_xlfn.IFS(B189=2020,E189*$K$2,B189=2021,E189*$L$2,B189=2022,E189*$M$2,B189=2023,E189*$N$2,B189=2024,E189*$O$2,B189=2025,E189*$P$2,B189=2026,E189)</f>
        <v>112518836.85969046</v>
      </c>
    </row>
    <row r="190" spans="1:6" x14ac:dyDescent="0.25">
      <c r="A190" s="3" t="s">
        <v>2</v>
      </c>
      <c r="B190" s="3">
        <f t="shared" si="2"/>
        <v>2020</v>
      </c>
      <c r="C190" s="3" t="s">
        <v>104</v>
      </c>
      <c r="D190" s="3" t="s">
        <v>91</v>
      </c>
      <c r="E190" s="4">
        <v>54000070</v>
      </c>
      <c r="F190" s="7" cm="1">
        <f t="array" ref="F190">_xlfn.IFS(B190=2020,E190*$K$2,B190=2021,E190*$L$2,B190=2022,E190*$M$2,B190=2023,E190*$N$2,B190=2024,E190*$O$2,B190=2025,E190*$P$2,B190=2026,E190)</f>
        <v>64590409.640891723</v>
      </c>
    </row>
    <row r="191" spans="1:6" x14ac:dyDescent="0.25">
      <c r="A191" s="3" t="s">
        <v>2</v>
      </c>
      <c r="B191" s="3">
        <f t="shared" si="2"/>
        <v>2020</v>
      </c>
      <c r="C191" s="3" t="s">
        <v>104</v>
      </c>
      <c r="D191" s="3" t="s">
        <v>92</v>
      </c>
      <c r="E191" s="4">
        <v>10982908</v>
      </c>
      <c r="F191" s="7" cm="1">
        <f t="array" ref="F191">_xlfn.IFS(B191=2020,E191*$K$2,B191=2021,E191*$L$2,B191=2022,E191*$M$2,B191=2023,E191*$N$2,B191=2024,E191*$O$2,B191=2025,E191*$P$2,B191=2026,E191)</f>
        <v>13136844.577576043</v>
      </c>
    </row>
    <row r="192" spans="1:6" x14ac:dyDescent="0.25">
      <c r="A192" s="3" t="s">
        <v>2</v>
      </c>
      <c r="B192" s="3">
        <f t="shared" si="2"/>
        <v>2020</v>
      </c>
      <c r="C192" s="3" t="s">
        <v>104</v>
      </c>
      <c r="D192" s="3" t="s">
        <v>93</v>
      </c>
      <c r="E192" s="4">
        <v>100471456</v>
      </c>
      <c r="F192" s="7" cm="1">
        <f t="array" ref="F192">_xlfn.IFS(B192=2020,E192*$K$2,B192=2021,E192*$L$2,B192=2022,E192*$M$2,B192=2023,E192*$N$2,B192=2024,E192*$O$2,B192=2025,E192*$P$2,B192=2026,E192)</f>
        <v>120175631.25856741</v>
      </c>
    </row>
    <row r="193" spans="1:6" x14ac:dyDescent="0.25">
      <c r="A193" s="3" t="s">
        <v>2</v>
      </c>
      <c r="B193" s="3">
        <f t="shared" si="2"/>
        <v>2020</v>
      </c>
      <c r="C193" s="3" t="s">
        <v>104</v>
      </c>
      <c r="D193" s="3" t="s">
        <v>94</v>
      </c>
      <c r="E193" s="4">
        <v>78014453</v>
      </c>
      <c r="F193" s="7" cm="1">
        <f t="array" ref="F193">_xlfn.IFS(B193=2020,E193*$K$2,B193=2021,E193*$L$2,B193=2022,E193*$M$2,B193=2023,E193*$N$2,B193=2024,E193*$O$2,B193=2025,E193*$P$2,B193=2026,E193)</f>
        <v>93314424.910562038</v>
      </c>
    </row>
    <row r="194" spans="1:6" x14ac:dyDescent="0.25">
      <c r="A194" s="3" t="s">
        <v>2</v>
      </c>
      <c r="B194" s="3">
        <f t="shared" si="2"/>
        <v>2020</v>
      </c>
      <c r="C194" s="3" t="s">
        <v>104</v>
      </c>
      <c r="D194" s="3" t="s">
        <v>95</v>
      </c>
      <c r="E194" s="4">
        <v>208880809</v>
      </c>
      <c r="F194" s="7" cm="1">
        <f t="array" ref="F194">_xlfn.IFS(B194=2020,E194*$K$2,B194=2021,E194*$L$2,B194=2022,E194*$M$2,B194=2023,E194*$N$2,B194=2024,E194*$O$2,B194=2025,E194*$P$2,B194=2026,E194)</f>
        <v>249845917.22623438</v>
      </c>
    </row>
    <row r="195" spans="1:6" x14ac:dyDescent="0.25">
      <c r="A195" s="3" t="s">
        <v>2</v>
      </c>
      <c r="B195" s="3">
        <f t="shared" si="2"/>
        <v>2020</v>
      </c>
      <c r="C195" s="3" t="s">
        <v>104</v>
      </c>
      <c r="D195" s="3" t="s">
        <v>96</v>
      </c>
      <c r="E195" s="4">
        <v>88243294</v>
      </c>
      <c r="F195" s="7" cm="1">
        <f t="array" ref="F195">_xlfn.IFS(B195=2020,E195*$K$2,B195=2021,E195*$L$2,B195=2022,E195*$M$2,B195=2023,E195*$N$2,B195=2024,E195*$O$2,B195=2025,E195*$P$2,B195=2026,E195)</f>
        <v>105549317.01980466</v>
      </c>
    </row>
    <row r="196" spans="1:6" x14ac:dyDescent="0.25">
      <c r="A196" s="3" t="s">
        <v>2</v>
      </c>
      <c r="B196" s="3">
        <f t="shared" ref="B196:B259" si="3">VALUE(RIGHT(A196,4))</f>
        <v>2020</v>
      </c>
      <c r="C196" s="3" t="s">
        <v>104</v>
      </c>
      <c r="D196" s="3" t="s">
        <v>97</v>
      </c>
      <c r="E196" s="4">
        <v>210145816</v>
      </c>
      <c r="F196" s="7" cm="1">
        <f t="array" ref="F196">_xlfn.IFS(B196=2020,E196*$K$2,B196=2021,E196*$L$2,B196=2022,E196*$M$2,B196=2023,E196*$N$2,B196=2024,E196*$O$2,B196=2025,E196*$P$2,B196=2026,E196)</f>
        <v>251359013.78941652</v>
      </c>
    </row>
    <row r="197" spans="1:6" x14ac:dyDescent="0.25">
      <c r="A197" s="3" t="s">
        <v>2</v>
      </c>
      <c r="B197" s="3">
        <f t="shared" si="3"/>
        <v>2020</v>
      </c>
      <c r="C197" s="3" t="s">
        <v>104</v>
      </c>
      <c r="D197" s="3" t="s">
        <v>98</v>
      </c>
      <c r="E197" s="4">
        <v>117228312</v>
      </c>
      <c r="F197" s="7" cm="1">
        <f t="array" ref="F197">_xlfn.IFS(B197=2020,E197*$K$2,B197=2021,E197*$L$2,B197=2022,E197*$M$2,B197=2023,E197*$N$2,B197=2024,E197*$O$2,B197=2025,E197*$P$2,B197=2026,E197)</f>
        <v>140218794.04212371</v>
      </c>
    </row>
    <row r="198" spans="1:6" x14ac:dyDescent="0.25">
      <c r="A198" s="3" t="s">
        <v>2</v>
      </c>
      <c r="B198" s="3">
        <f t="shared" si="3"/>
        <v>2020</v>
      </c>
      <c r="C198" s="3" t="s">
        <v>104</v>
      </c>
      <c r="D198" s="3" t="s">
        <v>99</v>
      </c>
      <c r="E198" s="4">
        <v>13804035</v>
      </c>
      <c r="F198" s="7" cm="1">
        <f t="array" ref="F198">_xlfn.IFS(B198=2020,E198*$K$2,B198=2021,E198*$L$2,B198=2022,E198*$M$2,B198=2023,E198*$N$2,B198=2024,E198*$O$2,B198=2025,E198*$P$2,B198=2026,E198)</f>
        <v>16511242.954818517</v>
      </c>
    </row>
    <row r="199" spans="1:6" x14ac:dyDescent="0.25">
      <c r="A199" s="3" t="s">
        <v>2</v>
      </c>
      <c r="B199" s="3">
        <f t="shared" si="3"/>
        <v>2020</v>
      </c>
      <c r="C199" s="3" t="s">
        <v>104</v>
      </c>
      <c r="D199" s="3" t="s">
        <v>100</v>
      </c>
      <c r="E199" s="4">
        <v>136238191</v>
      </c>
      <c r="F199" s="7" cm="1">
        <f t="array" ref="F199">_xlfn.IFS(B199=2020,E199*$K$2,B199=2021,E199*$L$2,B199=2022,E199*$M$2,B199=2023,E199*$N$2,B199=2024,E199*$O$2,B199=2025,E199*$P$2,B199=2026,E199)</f>
        <v>162956836.26750943</v>
      </c>
    </row>
    <row r="200" spans="1:6" x14ac:dyDescent="0.25">
      <c r="A200" s="3" t="s">
        <v>2</v>
      </c>
      <c r="B200" s="3">
        <f t="shared" si="3"/>
        <v>2020</v>
      </c>
      <c r="C200" s="3" t="s">
        <v>104</v>
      </c>
      <c r="D200" s="3" t="s">
        <v>101</v>
      </c>
      <c r="E200" s="4">
        <v>365642278</v>
      </c>
      <c r="F200" s="7" cm="1">
        <f t="array" ref="F200">_xlfn.IFS(B200=2020,E200*$K$2,B200=2021,E200*$L$2,B200=2022,E200*$M$2,B200=2023,E200*$N$2,B200=2024,E200*$O$2,B200=2025,E200*$P$2,B200=2026,E200)</f>
        <v>437350998.21257287</v>
      </c>
    </row>
    <row r="201" spans="1:6" x14ac:dyDescent="0.25">
      <c r="A201" s="3" t="s">
        <v>2</v>
      </c>
      <c r="B201" s="3">
        <f t="shared" si="3"/>
        <v>2020</v>
      </c>
      <c r="C201" s="3" t="s">
        <v>104</v>
      </c>
      <c r="D201" s="3" t="s">
        <v>102</v>
      </c>
      <c r="E201" s="4">
        <v>683018230</v>
      </c>
      <c r="F201" s="7" cm="1">
        <f t="array" ref="F201">_xlfn.IFS(B201=2020,E201*$K$2,B201=2021,E201*$L$2,B201=2022,E201*$M$2,B201=2023,E201*$N$2,B201=2024,E201*$O$2,B201=2025,E201*$P$2,B201=2026,E201)</f>
        <v>816969816.29647517</v>
      </c>
    </row>
    <row r="202" spans="1:6" x14ac:dyDescent="0.25">
      <c r="A202" s="3" t="s">
        <v>2</v>
      </c>
      <c r="B202" s="3">
        <f t="shared" si="3"/>
        <v>2020</v>
      </c>
      <c r="C202" s="3" t="s">
        <v>104</v>
      </c>
      <c r="D202" s="3" t="s">
        <v>103</v>
      </c>
      <c r="E202" s="4">
        <v>179509087</v>
      </c>
      <c r="F202" s="7" cm="1">
        <f t="array" ref="F202">_xlfn.IFS(B202=2020,E202*$K$2,B202=2021,E202*$L$2,B202=2022,E202*$M$2,B202=2023,E202*$N$2,B202=2024,E202*$O$2,B202=2025,E202*$P$2,B202=2026,E202)</f>
        <v>214713896.91888309</v>
      </c>
    </row>
    <row r="203" spans="1:6" x14ac:dyDescent="0.25">
      <c r="A203" s="3" t="s">
        <v>2</v>
      </c>
      <c r="B203" s="3">
        <f t="shared" si="3"/>
        <v>2020</v>
      </c>
      <c r="C203" s="3" t="s">
        <v>105</v>
      </c>
      <c r="D203" s="3" t="s">
        <v>4</v>
      </c>
      <c r="E203" s="4">
        <v>97158934</v>
      </c>
      <c r="F203" s="7" cm="1">
        <f t="array" ref="F203">_xlfn.IFS(B203=2020,E203*$K$2,B203=2021,E203*$L$2,B203=2022,E203*$M$2,B203=2023,E203*$N$2,B203=2024,E203*$O$2,B203=2025,E203*$P$2,B203=2026,E203)</f>
        <v>116213466.89610519</v>
      </c>
    </row>
    <row r="204" spans="1:6" x14ac:dyDescent="0.25">
      <c r="A204" s="3" t="s">
        <v>2</v>
      </c>
      <c r="B204" s="3">
        <f t="shared" si="3"/>
        <v>2020</v>
      </c>
      <c r="C204" s="3" t="s">
        <v>105</v>
      </c>
      <c r="D204" s="3" t="s">
        <v>5</v>
      </c>
      <c r="E204" s="4">
        <v>245895</v>
      </c>
      <c r="F204" s="7" cm="1">
        <f t="array" ref="F204">_xlfn.IFS(B204=2020,E204*$K$2,B204=2021,E204*$L$2,B204=2022,E204*$M$2,B204=2023,E204*$N$2,B204=2024,E204*$O$2,B204=2025,E204*$P$2,B204=2026,E204)</f>
        <v>294119.22574631975</v>
      </c>
    </row>
    <row r="205" spans="1:6" x14ac:dyDescent="0.25">
      <c r="A205" s="3" t="s">
        <v>2</v>
      </c>
      <c r="B205" s="3">
        <f t="shared" si="3"/>
        <v>2020</v>
      </c>
      <c r="C205" s="3" t="s">
        <v>105</v>
      </c>
      <c r="D205" s="3" t="s">
        <v>6</v>
      </c>
      <c r="E205" s="4">
        <v>124727</v>
      </c>
      <c r="F205" s="7" cm="1">
        <f t="array" ref="F205">_xlfn.IFS(B205=2020,E205*$K$2,B205=2021,E205*$L$2,B205=2022,E205*$M$2,B205=2023,E205*$N$2,B205=2024,E205*$O$2,B205=2025,E205*$P$2,B205=2026,E205)</f>
        <v>149188.10333541236</v>
      </c>
    </row>
    <row r="206" spans="1:6" x14ac:dyDescent="0.25">
      <c r="A206" s="3" t="s">
        <v>2</v>
      </c>
      <c r="B206" s="3">
        <f t="shared" si="3"/>
        <v>2020</v>
      </c>
      <c r="C206" s="3" t="s">
        <v>105</v>
      </c>
      <c r="D206" s="3" t="s">
        <v>7</v>
      </c>
      <c r="E206" s="4">
        <v>300758</v>
      </c>
      <c r="F206" s="7" cm="1">
        <f t="array" ref="F206">_xlfn.IFS(B206=2020,E206*$K$2,B206=2021,E206*$L$2,B206=2022,E206*$M$2,B206=2023,E206*$N$2,B206=2024,E206*$O$2,B206=2025,E206*$P$2,B206=2026,E206)</f>
        <v>359741.80075646774</v>
      </c>
    </row>
    <row r="207" spans="1:6" x14ac:dyDescent="0.25">
      <c r="A207" s="3" t="s">
        <v>2</v>
      </c>
      <c r="B207" s="3">
        <f t="shared" si="3"/>
        <v>2020</v>
      </c>
      <c r="C207" s="3" t="s">
        <v>105</v>
      </c>
      <c r="D207" s="3" t="s">
        <v>8</v>
      </c>
      <c r="E207" s="4">
        <v>675862</v>
      </c>
      <c r="F207" s="7" cm="1">
        <f t="array" ref="F207">_xlfn.IFS(B207=2020,E207*$K$2,B207=2021,E207*$L$2,B207=2022,E207*$M$2,B207=2023,E207*$N$2,B207=2024,E207*$O$2,B207=2025,E207*$P$2,B207=2026,E207)</f>
        <v>808410.12688895327</v>
      </c>
    </row>
    <row r="208" spans="1:6" x14ac:dyDescent="0.25">
      <c r="A208" s="3" t="s">
        <v>2</v>
      </c>
      <c r="B208" s="3">
        <f t="shared" si="3"/>
        <v>2020</v>
      </c>
      <c r="C208" s="3" t="s">
        <v>105</v>
      </c>
      <c r="D208" s="3" t="s">
        <v>9</v>
      </c>
      <c r="E208" s="4">
        <v>128740</v>
      </c>
      <c r="F208" s="7" cm="1">
        <f t="array" ref="F208">_xlfn.IFS(B208=2020,E208*$K$2,B208=2021,E208*$L$2,B208=2022,E208*$M$2,B208=2023,E208*$N$2,B208=2024,E208*$O$2,B208=2025,E208*$P$2,B208=2026,E208)</f>
        <v>153988.12144444257</v>
      </c>
    </row>
    <row r="209" spans="1:6" x14ac:dyDescent="0.25">
      <c r="A209" s="3" t="s">
        <v>2</v>
      </c>
      <c r="B209" s="3">
        <f t="shared" si="3"/>
        <v>2020</v>
      </c>
      <c r="C209" s="3" t="s">
        <v>105</v>
      </c>
      <c r="D209" s="3" t="s">
        <v>10</v>
      </c>
      <c r="E209" s="4">
        <v>2238456</v>
      </c>
      <c r="F209" s="7" cm="1">
        <f t="array" ref="F209">_xlfn.IFS(B209=2020,E209*$K$2,B209=2021,E209*$L$2,B209=2022,E209*$M$2,B209=2023,E209*$N$2,B209=2024,E209*$O$2,B209=2025,E209*$P$2,B209=2026,E209)</f>
        <v>2677455.6033559199</v>
      </c>
    </row>
    <row r="210" spans="1:6" x14ac:dyDescent="0.25">
      <c r="A210" s="3" t="s">
        <v>2</v>
      </c>
      <c r="B210" s="3">
        <f t="shared" si="3"/>
        <v>2020</v>
      </c>
      <c r="C210" s="3" t="s">
        <v>105</v>
      </c>
      <c r="D210" s="3" t="s">
        <v>11</v>
      </c>
      <c r="E210" s="4">
        <v>608819</v>
      </c>
      <c r="F210" s="7" cm="1">
        <f t="array" ref="F210">_xlfn.IFS(B210=2020,E210*$K$2,B210=2021,E210*$L$2,B210=2022,E210*$M$2,B210=2023,E210*$N$2,B210=2024,E210*$O$2,B210=2025,E210*$P$2,B210=2026,E210)</f>
        <v>728218.84503405378</v>
      </c>
    </row>
    <row r="211" spans="1:6" x14ac:dyDescent="0.25">
      <c r="A211" s="3" t="s">
        <v>2</v>
      </c>
      <c r="B211" s="3">
        <f t="shared" si="3"/>
        <v>2020</v>
      </c>
      <c r="C211" s="3" t="s">
        <v>105</v>
      </c>
      <c r="D211" s="3" t="s">
        <v>12</v>
      </c>
      <c r="E211" s="4">
        <v>265326</v>
      </c>
      <c r="F211" s="7" cm="1">
        <f t="array" ref="F211">_xlfn.IFS(B211=2020,E211*$K$2,B211=2021,E211*$L$2,B211=2022,E211*$M$2,B211=2023,E211*$N$2,B211=2024,E211*$O$2,B211=2025,E211*$P$2,B211=2026,E211)</f>
        <v>317360.97802056989</v>
      </c>
    </row>
    <row r="212" spans="1:6" x14ac:dyDescent="0.25">
      <c r="A212" s="3" t="s">
        <v>2</v>
      </c>
      <c r="B212" s="3">
        <f t="shared" si="3"/>
        <v>2020</v>
      </c>
      <c r="C212" s="3" t="s">
        <v>105</v>
      </c>
      <c r="D212" s="3" t="s">
        <v>13</v>
      </c>
      <c r="E212" s="4">
        <v>87352</v>
      </c>
      <c r="F212" s="7" cm="1">
        <f t="array" ref="F212">_xlfn.IFS(B212=2020,E212*$K$2,B212=2021,E212*$L$2,B212=2022,E212*$M$2,B212=2023,E212*$N$2,B212=2024,E212*$O$2,B212=2025,E212*$P$2,B212=2026,E212)</f>
        <v>104483.22498380416</v>
      </c>
    </row>
    <row r="213" spans="1:6" x14ac:dyDescent="0.25">
      <c r="A213" s="3" t="s">
        <v>2</v>
      </c>
      <c r="B213" s="3">
        <f t="shared" si="3"/>
        <v>2020</v>
      </c>
      <c r="C213" s="3" t="s">
        <v>105</v>
      </c>
      <c r="D213" s="3" t="s">
        <v>14</v>
      </c>
      <c r="E213" s="4">
        <v>473759</v>
      </c>
      <c r="F213" s="7" cm="1">
        <f t="array" ref="F213">_xlfn.IFS(B213=2020,E213*$K$2,B213=2021,E213*$L$2,B213=2022,E213*$M$2,B213=2023,E213*$N$2,B213=2024,E213*$O$2,B213=2025,E213*$P$2,B213=2026,E213)</f>
        <v>566671.26322353329</v>
      </c>
    </row>
    <row r="214" spans="1:6" x14ac:dyDescent="0.25">
      <c r="A214" s="3" t="s">
        <v>2</v>
      </c>
      <c r="B214" s="3">
        <f t="shared" si="3"/>
        <v>2020</v>
      </c>
      <c r="C214" s="3" t="s">
        <v>105</v>
      </c>
      <c r="D214" s="3" t="s">
        <v>15</v>
      </c>
      <c r="E214" s="4">
        <v>4195023</v>
      </c>
      <c r="F214" s="7" cm="1">
        <f t="array" ref="F214">_xlfn.IFS(B214=2020,E214*$K$2,B214=2021,E214*$L$2,B214=2022,E214*$M$2,B214=2023,E214*$N$2,B214=2024,E214*$O$2,B214=2025,E214*$P$2,B214=2026,E214)</f>
        <v>5017738.9403932719</v>
      </c>
    </row>
    <row r="215" spans="1:6" x14ac:dyDescent="0.25">
      <c r="A215" s="3" t="s">
        <v>2</v>
      </c>
      <c r="B215" s="3">
        <f t="shared" si="3"/>
        <v>2020</v>
      </c>
      <c r="C215" s="3" t="s">
        <v>105</v>
      </c>
      <c r="D215" s="3" t="s">
        <v>16</v>
      </c>
      <c r="E215" s="4">
        <v>115235</v>
      </c>
      <c r="F215" s="7" cm="1">
        <f t="array" ref="F215">_xlfn.IFS(B215=2020,E215*$K$2,B215=2021,E215*$L$2,B215=2022,E215*$M$2,B215=2023,E215*$N$2,B215=2024,E215*$O$2,B215=2025,E215*$P$2,B215=2026,E215)</f>
        <v>137834.55938053704</v>
      </c>
    </row>
    <row r="216" spans="1:6" x14ac:dyDescent="0.25">
      <c r="A216" s="3" t="s">
        <v>2</v>
      </c>
      <c r="B216" s="3">
        <f t="shared" si="3"/>
        <v>2020</v>
      </c>
      <c r="C216" s="3" t="s">
        <v>105</v>
      </c>
      <c r="D216" s="3" t="s">
        <v>17</v>
      </c>
      <c r="E216" s="4">
        <v>950367</v>
      </c>
      <c r="F216" s="7" cm="1">
        <f t="array" ref="F216">_xlfn.IFS(B216=2020,E216*$K$2,B216=2021,E216*$L$2,B216=2022,E216*$M$2,B216=2023,E216*$N$2,B216=2024,E216*$O$2,B216=2025,E216*$P$2,B216=2026,E216)</f>
        <v>1136750.2641975342</v>
      </c>
    </row>
    <row r="217" spans="1:6" x14ac:dyDescent="0.25">
      <c r="A217" s="3" t="s">
        <v>2</v>
      </c>
      <c r="B217" s="3">
        <f t="shared" si="3"/>
        <v>2020</v>
      </c>
      <c r="C217" s="3" t="s">
        <v>105</v>
      </c>
      <c r="D217" s="3" t="s">
        <v>18</v>
      </c>
      <c r="E217" s="4">
        <v>952396</v>
      </c>
      <c r="F217" s="7" cm="1">
        <f t="array" ref="F217">_xlfn.IFS(B217=2020,E217*$K$2,B217=2021,E217*$L$2,B217=2022,E217*$M$2,B217=2023,E217*$N$2,B217=2024,E217*$O$2,B217=2025,E217*$P$2,B217=2026,E217)</f>
        <v>1139177.1858878462</v>
      </c>
    </row>
    <row r="218" spans="1:6" x14ac:dyDescent="0.25">
      <c r="A218" s="3" t="s">
        <v>2</v>
      </c>
      <c r="B218" s="3">
        <f t="shared" si="3"/>
        <v>2020</v>
      </c>
      <c r="C218" s="3" t="s">
        <v>105</v>
      </c>
      <c r="D218" s="3" t="s">
        <v>19</v>
      </c>
      <c r="E218" s="4">
        <v>413937</v>
      </c>
      <c r="F218" s="7" cm="1">
        <f t="array" ref="F218">_xlfn.IFS(B218=2020,E218*$K$2,B218=2021,E218*$L$2,B218=2022,E218*$M$2,B218=2023,E218*$N$2,B218=2024,E218*$O$2,B218=2025,E218*$P$2,B218=2026,E218)</f>
        <v>495117.14328373643</v>
      </c>
    </row>
    <row r="219" spans="1:6" x14ac:dyDescent="0.25">
      <c r="A219" s="3" t="s">
        <v>2</v>
      </c>
      <c r="B219" s="3">
        <f t="shared" si="3"/>
        <v>2020</v>
      </c>
      <c r="C219" s="3" t="s">
        <v>105</v>
      </c>
      <c r="D219" s="3" t="s">
        <v>20</v>
      </c>
      <c r="E219" s="4">
        <v>688633</v>
      </c>
      <c r="F219" s="7" cm="1">
        <f t="array" ref="F219">_xlfn.IFS(B219=2020,E219*$K$2,B219=2021,E219*$L$2,B219=2022,E219*$M$2,B219=2023,E219*$N$2,B219=2024,E219*$O$2,B219=2025,E219*$P$2,B219=2026,E219)</f>
        <v>823685.73896730482</v>
      </c>
    </row>
    <row r="220" spans="1:6" x14ac:dyDescent="0.25">
      <c r="A220" s="3" t="s">
        <v>2</v>
      </c>
      <c r="B220" s="3">
        <f t="shared" si="3"/>
        <v>2020</v>
      </c>
      <c r="C220" s="3" t="s">
        <v>105</v>
      </c>
      <c r="D220" s="3" t="s">
        <v>21</v>
      </c>
      <c r="E220" s="4">
        <v>1038816</v>
      </c>
      <c r="F220" s="7" cm="1">
        <f t="array" ref="F220">_xlfn.IFS(B220=2020,E220*$K$2,B220=2021,E220*$L$2,B220=2022,E220*$M$2,B220=2023,E220*$N$2,B220=2024,E220*$O$2,B220=2025,E220*$P$2,B220=2026,E220)</f>
        <v>1242545.6296910832</v>
      </c>
    </row>
    <row r="221" spans="1:6" x14ac:dyDescent="0.25">
      <c r="A221" s="3" t="s">
        <v>2</v>
      </c>
      <c r="B221" s="3">
        <f t="shared" si="3"/>
        <v>2020</v>
      </c>
      <c r="C221" s="3" t="s">
        <v>105</v>
      </c>
      <c r="D221" s="3" t="s">
        <v>22</v>
      </c>
      <c r="E221" s="4">
        <v>1014853</v>
      </c>
      <c r="F221" s="7" cm="1">
        <f t="array" ref="F221">_xlfn.IFS(B221=2020,E221*$K$2,B221=2021,E221*$L$2,B221=2022,E221*$M$2,B221=2023,E221*$N$2,B221=2024,E221*$O$2,B221=2025,E221*$P$2,B221=2026,E221)</f>
        <v>1213883.0745087531</v>
      </c>
    </row>
    <row r="222" spans="1:6" x14ac:dyDescent="0.25">
      <c r="A222" s="3" t="s">
        <v>2</v>
      </c>
      <c r="B222" s="3">
        <f t="shared" si="3"/>
        <v>2020</v>
      </c>
      <c r="C222" s="3" t="s">
        <v>105</v>
      </c>
      <c r="D222" s="3" t="s">
        <v>23</v>
      </c>
      <c r="E222" s="4">
        <v>170532</v>
      </c>
      <c r="F222" s="7" cm="1">
        <f t="array" ref="F222">_xlfn.IFS(B222=2020,E222*$K$2,B222=2021,E222*$L$2,B222=2022,E222*$M$2,B222=2023,E222*$N$2,B222=2024,E222*$O$2,B222=2025,E222*$P$2,B222=2026,E222)</f>
        <v>203976.24923227963</v>
      </c>
    </row>
    <row r="223" spans="1:6" x14ac:dyDescent="0.25">
      <c r="A223" s="3" t="s">
        <v>2</v>
      </c>
      <c r="B223" s="3">
        <f t="shared" si="3"/>
        <v>2020</v>
      </c>
      <c r="C223" s="3" t="s">
        <v>105</v>
      </c>
      <c r="D223" s="3" t="s">
        <v>24</v>
      </c>
      <c r="E223" s="4">
        <v>85916</v>
      </c>
      <c r="F223" s="7" cm="1">
        <f t="array" ref="F223">_xlfn.IFS(B223=2020,E223*$K$2,B223=2021,E223*$L$2,B223=2022,E223*$M$2,B223=2023,E223*$N$2,B223=2024,E223*$O$2,B223=2025,E223*$P$2,B223=2026,E223)</f>
        <v>102765.60076138518</v>
      </c>
    </row>
    <row r="224" spans="1:6" x14ac:dyDescent="0.25">
      <c r="A224" s="3" t="s">
        <v>2</v>
      </c>
      <c r="B224" s="3">
        <f t="shared" si="3"/>
        <v>2020</v>
      </c>
      <c r="C224" s="3" t="s">
        <v>105</v>
      </c>
      <c r="D224" s="3" t="s">
        <v>25</v>
      </c>
      <c r="E224" s="4">
        <v>745666</v>
      </c>
      <c r="F224" s="7" cm="1">
        <f t="array" ref="F224">_xlfn.IFS(B224=2020,E224*$K$2,B224=2021,E224*$L$2,B224=2022,E224*$M$2,B224=2023,E224*$N$2,B224=2024,E224*$O$2,B224=2025,E224*$P$2,B224=2026,E224)</f>
        <v>891903.88818542578</v>
      </c>
    </row>
    <row r="225" spans="1:6" x14ac:dyDescent="0.25">
      <c r="A225" s="3" t="s">
        <v>2</v>
      </c>
      <c r="B225" s="3">
        <f t="shared" si="3"/>
        <v>2020</v>
      </c>
      <c r="C225" s="3" t="s">
        <v>105</v>
      </c>
      <c r="D225" s="3" t="s">
        <v>26</v>
      </c>
      <c r="E225" s="4">
        <v>614002</v>
      </c>
      <c r="F225" s="7" cm="1">
        <f t="array" ref="F225">_xlfn.IFS(B225=2020,E225*$K$2,B225=2021,E225*$L$2,B225=2022,E225*$M$2,B225=2023,E225*$N$2,B225=2024,E225*$O$2,B225=2025,E225*$P$2,B225=2026,E225)</f>
        <v>734418.3202045256</v>
      </c>
    </row>
    <row r="226" spans="1:6" x14ac:dyDescent="0.25">
      <c r="A226" s="3" t="s">
        <v>2</v>
      </c>
      <c r="B226" s="3">
        <f t="shared" si="3"/>
        <v>2020</v>
      </c>
      <c r="C226" s="3" t="s">
        <v>105</v>
      </c>
      <c r="D226" s="3" t="s">
        <v>27</v>
      </c>
      <c r="E226" s="4">
        <v>972291</v>
      </c>
      <c r="F226" s="7" cm="1">
        <f t="array" ref="F226">_xlfn.IFS(B226=2020,E226*$K$2,B226=2021,E226*$L$2,B226=2022,E226*$M$2,B226=2023,E226*$N$2,B226=2024,E226*$O$2,B226=2025,E226*$P$2,B226=2026,E226)</f>
        <v>1162973.9365180871</v>
      </c>
    </row>
    <row r="227" spans="1:6" x14ac:dyDescent="0.25">
      <c r="A227" s="3" t="s">
        <v>2</v>
      </c>
      <c r="B227" s="3">
        <f t="shared" si="3"/>
        <v>2020</v>
      </c>
      <c r="C227" s="3" t="s">
        <v>105</v>
      </c>
      <c r="D227" s="3" t="s">
        <v>28</v>
      </c>
      <c r="E227" s="4">
        <v>178651</v>
      </c>
      <c r="F227" s="7" cm="1">
        <f t="array" ref="F227">_xlfn.IFS(B227=2020,E227*$K$2,B227=2021,E227*$L$2,B227=2022,E227*$M$2,B227=2023,E227*$N$2,B227=2024,E227*$O$2,B227=2025,E227*$P$2,B227=2026,E227)</f>
        <v>213687.52434496745</v>
      </c>
    </row>
    <row r="228" spans="1:6" x14ac:dyDescent="0.25">
      <c r="A228" s="3" t="s">
        <v>2</v>
      </c>
      <c r="B228" s="3">
        <f t="shared" si="3"/>
        <v>2020</v>
      </c>
      <c r="C228" s="3" t="s">
        <v>105</v>
      </c>
      <c r="D228" s="3" t="s">
        <v>29</v>
      </c>
      <c r="E228" s="4">
        <v>555472</v>
      </c>
      <c r="F228" s="7" cm="1">
        <f t="array" ref="F228">_xlfn.IFS(B228=2020,E228*$K$2,B228=2021,E228*$L$2,B228=2022,E228*$M$2,B228=2023,E228*$N$2,B228=2024,E228*$O$2,B228=2025,E228*$P$2,B228=2026,E228)</f>
        <v>664409.5836180473</v>
      </c>
    </row>
    <row r="229" spans="1:6" x14ac:dyDescent="0.25">
      <c r="A229" s="3" t="s">
        <v>2</v>
      </c>
      <c r="B229" s="3">
        <f t="shared" si="3"/>
        <v>2020</v>
      </c>
      <c r="C229" s="3" t="s">
        <v>105</v>
      </c>
      <c r="D229" s="3" t="s">
        <v>30</v>
      </c>
      <c r="E229" s="4">
        <v>301759</v>
      </c>
      <c r="F229" s="7" cm="1">
        <f t="array" ref="F229">_xlfn.IFS(B229=2020,E229*$K$2,B229=2021,E229*$L$2,B229=2022,E229*$M$2,B229=2023,E229*$N$2,B229=2024,E229*$O$2,B229=2025,E229*$P$2,B229=2026,E229)</f>
        <v>360939.11402014561</v>
      </c>
    </row>
    <row r="230" spans="1:6" x14ac:dyDescent="0.25">
      <c r="A230" s="3" t="s">
        <v>2</v>
      </c>
      <c r="B230" s="3">
        <f t="shared" si="3"/>
        <v>2020</v>
      </c>
      <c r="C230" s="3" t="s">
        <v>105</v>
      </c>
      <c r="D230" s="3" t="s">
        <v>31</v>
      </c>
      <c r="E230" s="4">
        <v>3590563</v>
      </c>
      <c r="F230" s="7" cm="1">
        <f t="array" ref="F230">_xlfn.IFS(B230=2020,E230*$K$2,B230=2021,E230*$L$2,B230=2022,E230*$M$2,B230=2023,E230*$N$2,B230=2024,E230*$O$2,B230=2025,E230*$P$2,B230=2026,E230)</f>
        <v>4294733.9700009478</v>
      </c>
    </row>
    <row r="231" spans="1:6" x14ac:dyDescent="0.25">
      <c r="A231" s="3" t="s">
        <v>2</v>
      </c>
      <c r="B231" s="3">
        <f t="shared" si="3"/>
        <v>2020</v>
      </c>
      <c r="C231" s="3" t="s">
        <v>105</v>
      </c>
      <c r="D231" s="3" t="s">
        <v>32</v>
      </c>
      <c r="E231" s="4">
        <v>879311</v>
      </c>
      <c r="F231" s="7" cm="1">
        <f t="array" ref="F231">_xlfn.IFS(B231=2020,E231*$K$2,B231=2021,E231*$L$2,B231=2022,E231*$M$2,B231=2023,E231*$N$2,B231=2024,E231*$O$2,B231=2025,E231*$P$2,B231=2026,E231)</f>
        <v>1051758.9642336045</v>
      </c>
    </row>
    <row r="232" spans="1:6" x14ac:dyDescent="0.25">
      <c r="A232" s="3" t="s">
        <v>2</v>
      </c>
      <c r="B232" s="3">
        <f t="shared" si="3"/>
        <v>2020</v>
      </c>
      <c r="C232" s="3" t="s">
        <v>105</v>
      </c>
      <c r="D232" s="3" t="s">
        <v>33</v>
      </c>
      <c r="E232" s="4">
        <v>888244</v>
      </c>
      <c r="F232" s="7" cm="1">
        <f t="array" ref="F232">_xlfn.IFS(B232=2020,E232*$K$2,B232=2021,E232*$L$2,B232=2022,E232*$M$2,B232=2023,E232*$N$2,B232=2024,E232*$O$2,B232=2025,E232*$P$2,B232=2026,E232)</f>
        <v>1062443.8787035688</v>
      </c>
    </row>
    <row r="233" spans="1:6" x14ac:dyDescent="0.25">
      <c r="A233" s="3" t="s">
        <v>2</v>
      </c>
      <c r="B233" s="3">
        <f t="shared" si="3"/>
        <v>2020</v>
      </c>
      <c r="C233" s="3" t="s">
        <v>105</v>
      </c>
      <c r="D233" s="3" t="s">
        <v>34</v>
      </c>
      <c r="E233" s="4">
        <v>1171305</v>
      </c>
      <c r="F233" s="7" cm="1">
        <f t="array" ref="F233">_xlfn.IFS(B233=2020,E233*$K$2,B233=2021,E233*$L$2,B233=2022,E233*$M$2,B233=2023,E233*$N$2,B233=2024,E233*$O$2,B233=2025,E233*$P$2,B233=2026,E233)</f>
        <v>1401017.9943178718</v>
      </c>
    </row>
    <row r="234" spans="1:6" x14ac:dyDescent="0.25">
      <c r="A234" s="3" t="s">
        <v>2</v>
      </c>
      <c r="B234" s="3">
        <f t="shared" si="3"/>
        <v>2020</v>
      </c>
      <c r="C234" s="3" t="s">
        <v>105</v>
      </c>
      <c r="D234" s="3" t="s">
        <v>35</v>
      </c>
      <c r="E234" s="4">
        <v>1831550</v>
      </c>
      <c r="F234" s="7" cm="1">
        <f t="array" ref="F234">_xlfn.IFS(B234=2020,E234*$K$2,B234=2021,E234*$L$2,B234=2022,E234*$M$2,B234=2023,E234*$N$2,B234=2024,E234*$O$2,B234=2025,E234*$P$2,B234=2026,E234)</f>
        <v>2190748.3597294455</v>
      </c>
    </row>
    <row r="235" spans="1:6" x14ac:dyDescent="0.25">
      <c r="A235" s="3" t="s">
        <v>2</v>
      </c>
      <c r="B235" s="3">
        <f t="shared" si="3"/>
        <v>2020</v>
      </c>
      <c r="C235" s="3" t="s">
        <v>105</v>
      </c>
      <c r="D235" s="3" t="s">
        <v>36</v>
      </c>
      <c r="E235" s="4">
        <v>29883</v>
      </c>
      <c r="F235" s="7" cm="1">
        <f t="array" ref="F235">_xlfn.IFS(B235=2020,E235*$K$2,B235=2021,E235*$L$2,B235=2022,E235*$M$2,B235=2023,E235*$N$2,B235=2024,E235*$O$2,B235=2025,E235*$P$2,B235=2026,E235)</f>
        <v>35743.568689795538</v>
      </c>
    </row>
    <row r="236" spans="1:6" x14ac:dyDescent="0.25">
      <c r="A236" s="3" t="s">
        <v>2</v>
      </c>
      <c r="B236" s="3">
        <f t="shared" si="3"/>
        <v>2020</v>
      </c>
      <c r="C236" s="3" t="s">
        <v>105</v>
      </c>
      <c r="D236" s="3" t="s">
        <v>37</v>
      </c>
      <c r="E236" s="4">
        <v>1390435</v>
      </c>
      <c r="F236" s="7" cm="1">
        <f t="array" ref="F236">_xlfn.IFS(B236=2020,E236*$K$2,B236=2021,E236*$L$2,B236=2022,E236*$M$2,B236=2023,E236*$N$2,B236=2024,E236*$O$2,B236=2025,E236*$P$2,B236=2026,E236)</f>
        <v>1663123.1446372806</v>
      </c>
    </row>
    <row r="237" spans="1:6" x14ac:dyDescent="0.25">
      <c r="A237" s="3" t="s">
        <v>2</v>
      </c>
      <c r="B237" s="3">
        <f t="shared" si="3"/>
        <v>2020</v>
      </c>
      <c r="C237" s="3" t="s">
        <v>105</v>
      </c>
      <c r="D237" s="3" t="s">
        <v>38</v>
      </c>
      <c r="E237" s="4">
        <v>1537583</v>
      </c>
      <c r="F237" s="7" cm="1">
        <f t="array" ref="F237">_xlfn.IFS(B237=2020,E237*$K$2,B237=2021,E237*$L$2,B237=2022,E237*$M$2,B237=2023,E237*$N$2,B237=2024,E237*$O$2,B237=2025,E237*$P$2,B237=2026,E237)</f>
        <v>1839129.3905150718</v>
      </c>
    </row>
    <row r="238" spans="1:6" x14ac:dyDescent="0.25">
      <c r="A238" s="3" t="s">
        <v>2</v>
      </c>
      <c r="B238" s="3">
        <f t="shared" si="3"/>
        <v>2020</v>
      </c>
      <c r="C238" s="3" t="s">
        <v>105</v>
      </c>
      <c r="D238" s="3" t="s">
        <v>39</v>
      </c>
      <c r="E238" s="4">
        <v>1696178</v>
      </c>
      <c r="F238" s="7" cm="1">
        <f t="array" ref="F238">_xlfn.IFS(B238=2020,E238*$K$2,B238=2021,E238*$L$2,B238=2022,E238*$M$2,B238=2023,E238*$N$2,B238=2024,E238*$O$2,B238=2025,E238*$P$2,B238=2026,E238)</f>
        <v>2028827.5893692072</v>
      </c>
    </row>
    <row r="239" spans="1:6" x14ac:dyDescent="0.25">
      <c r="A239" s="3" t="s">
        <v>2</v>
      </c>
      <c r="B239" s="3">
        <f t="shared" si="3"/>
        <v>2020</v>
      </c>
      <c r="C239" s="3" t="s">
        <v>105</v>
      </c>
      <c r="D239" s="3" t="s">
        <v>40</v>
      </c>
      <c r="E239" s="4">
        <v>478306</v>
      </c>
      <c r="F239" s="7" cm="1">
        <f t="array" ref="F239">_xlfn.IFS(B239=2020,E239*$K$2,B239=2021,E239*$L$2,B239=2022,E239*$M$2,B239=2023,E239*$N$2,B239=2024,E239*$O$2,B239=2025,E239*$P$2,B239=2026,E239)</f>
        <v>572110.00788881117</v>
      </c>
    </row>
    <row r="240" spans="1:6" x14ac:dyDescent="0.25">
      <c r="A240" s="3" t="s">
        <v>2</v>
      </c>
      <c r="B240" s="3">
        <f t="shared" si="3"/>
        <v>2020</v>
      </c>
      <c r="C240" s="3" t="s">
        <v>105</v>
      </c>
      <c r="D240" s="3" t="s">
        <v>41</v>
      </c>
      <c r="E240" s="4">
        <v>863284</v>
      </c>
      <c r="F240" s="7" cm="1">
        <f t="array" ref="F240">_xlfn.IFS(B240=2020,E240*$K$2,B240=2021,E240*$L$2,B240=2022,E240*$M$2,B240=2023,E240*$N$2,B240=2024,E240*$O$2,B240=2025,E240*$P$2,B240=2026,E240)</f>
        <v>1032588.794726147</v>
      </c>
    </row>
    <row r="241" spans="1:6" x14ac:dyDescent="0.25">
      <c r="A241" s="3" t="s">
        <v>2</v>
      </c>
      <c r="B241" s="3">
        <f t="shared" si="3"/>
        <v>2020</v>
      </c>
      <c r="C241" s="3" t="s">
        <v>105</v>
      </c>
      <c r="D241" s="3" t="s">
        <v>42</v>
      </c>
      <c r="E241" s="4">
        <v>1043900</v>
      </c>
      <c r="F241" s="7" cm="1">
        <f t="array" ref="F241">_xlfn.IFS(B241=2020,E241*$K$2,B241=2021,E241*$L$2,B241=2022,E241*$M$2,B241=2023,E241*$N$2,B241=2024,E241*$O$2,B241=2025,E241*$P$2,B241=2026,E241)</f>
        <v>1248626.6892640486</v>
      </c>
    </row>
    <row r="242" spans="1:6" x14ac:dyDescent="0.25">
      <c r="A242" s="3" t="s">
        <v>2</v>
      </c>
      <c r="B242" s="3">
        <f t="shared" si="3"/>
        <v>2020</v>
      </c>
      <c r="C242" s="3" t="s">
        <v>105</v>
      </c>
      <c r="D242" s="3" t="s">
        <v>43</v>
      </c>
      <c r="E242" s="4">
        <v>828441</v>
      </c>
      <c r="F242" s="7" cm="1">
        <f t="array" ref="F242">_xlfn.IFS(B242=2020,E242*$K$2,B242=2021,E242*$L$2,B242=2022,E242*$M$2,B242=2023,E242*$N$2,B242=2024,E242*$O$2,B242=2025,E242*$P$2,B242=2026,E242)</f>
        <v>990912.48498955613</v>
      </c>
    </row>
    <row r="243" spans="1:6" x14ac:dyDescent="0.25">
      <c r="A243" s="3" t="s">
        <v>2</v>
      </c>
      <c r="B243" s="3">
        <f t="shared" si="3"/>
        <v>2020</v>
      </c>
      <c r="C243" s="3" t="s">
        <v>105</v>
      </c>
      <c r="D243" s="3" t="s">
        <v>44</v>
      </c>
      <c r="E243" s="4">
        <v>101290</v>
      </c>
      <c r="F243" s="7" cm="1">
        <f t="array" ref="F243">_xlfn.IFS(B243=2020,E243*$K$2,B243=2021,E243*$L$2,B243=2022,E243*$M$2,B243=2023,E243*$N$2,B243=2024,E243*$O$2,B243=2025,E243*$P$2,B243=2026,E243)</f>
        <v>121154.70577215774</v>
      </c>
    </row>
    <row r="244" spans="1:6" x14ac:dyDescent="0.25">
      <c r="A244" s="3" t="s">
        <v>2</v>
      </c>
      <c r="B244" s="3">
        <f t="shared" si="3"/>
        <v>2020</v>
      </c>
      <c r="C244" s="3" t="s">
        <v>105</v>
      </c>
      <c r="D244" s="3" t="s">
        <v>45</v>
      </c>
      <c r="E244" s="4">
        <v>73505</v>
      </c>
      <c r="F244" s="7" cm="1">
        <f t="array" ref="F244">_xlfn.IFS(B244=2020,E244*$K$2,B244=2021,E244*$L$2,B244=2022,E244*$M$2,B244=2023,E244*$N$2,B244=2024,E244*$O$2,B244=2025,E244*$P$2,B244=2026,E244)</f>
        <v>87920.590855784933</v>
      </c>
    </row>
    <row r="245" spans="1:6" x14ac:dyDescent="0.25">
      <c r="A245" s="3" t="s">
        <v>2</v>
      </c>
      <c r="B245" s="3">
        <f t="shared" si="3"/>
        <v>2020</v>
      </c>
      <c r="C245" s="3" t="s">
        <v>105</v>
      </c>
      <c r="D245" s="3" t="s">
        <v>46</v>
      </c>
      <c r="E245" s="4">
        <v>632101</v>
      </c>
      <c r="F245" s="7" cm="1">
        <f t="array" ref="F245">_xlfn.IFS(B245=2020,E245*$K$2,B245=2021,E245*$L$2,B245=2022,E245*$M$2,B245=2023,E245*$N$2,B245=2024,E245*$O$2,B245=2025,E245*$P$2,B245=2026,E245)</f>
        <v>756066.84443959605</v>
      </c>
    </row>
    <row r="246" spans="1:6" x14ac:dyDescent="0.25">
      <c r="A246" s="3" t="s">
        <v>2</v>
      </c>
      <c r="B246" s="3">
        <f t="shared" si="3"/>
        <v>2020</v>
      </c>
      <c r="C246" s="3" t="s">
        <v>105</v>
      </c>
      <c r="D246" s="3" t="s">
        <v>47</v>
      </c>
      <c r="E246" s="5"/>
      <c r="F246" s="7"/>
    </row>
    <row r="247" spans="1:6" x14ac:dyDescent="0.25">
      <c r="A247" s="3" t="s">
        <v>2</v>
      </c>
      <c r="B247" s="3">
        <f t="shared" si="3"/>
        <v>2020</v>
      </c>
      <c r="C247" s="3" t="s">
        <v>105</v>
      </c>
      <c r="D247" s="3" t="s">
        <v>48</v>
      </c>
      <c r="E247" s="4">
        <v>1417162</v>
      </c>
      <c r="F247" s="7" cm="1">
        <f t="array" ref="F247">_xlfn.IFS(B247=2020,E247*$K$2,B247=2021,E247*$L$2,B247=2022,E247*$M$2,B247=2023,E247*$N$2,B247=2024,E247*$O$2,B247=2025,E247*$P$2,B247=2026,E247)</f>
        <v>1695091.7676126233</v>
      </c>
    </row>
    <row r="248" spans="1:6" x14ac:dyDescent="0.25">
      <c r="A248" s="3" t="s">
        <v>2</v>
      </c>
      <c r="B248" s="3">
        <f t="shared" si="3"/>
        <v>2020</v>
      </c>
      <c r="C248" s="3" t="s">
        <v>105</v>
      </c>
      <c r="D248" s="3" t="s">
        <v>49</v>
      </c>
      <c r="E248" s="4">
        <v>1040906</v>
      </c>
      <c r="F248" s="7" cm="1">
        <f t="array" ref="F248">_xlfn.IFS(B248=2020,E248*$K$2,B248=2021,E248*$L$2,B248=2022,E248*$M$2,B248=2023,E248*$N$2,B248=2024,E248*$O$2,B248=2025,E248*$P$2,B248=2026,E248)</f>
        <v>1245045.5145273337</v>
      </c>
    </row>
    <row r="249" spans="1:6" x14ac:dyDescent="0.25">
      <c r="A249" s="3" t="s">
        <v>2</v>
      </c>
      <c r="B249" s="3">
        <f t="shared" si="3"/>
        <v>2020</v>
      </c>
      <c r="C249" s="3" t="s">
        <v>105</v>
      </c>
      <c r="D249" s="3" t="s">
        <v>50</v>
      </c>
      <c r="E249" s="4">
        <v>663464</v>
      </c>
      <c r="F249" s="7" cm="1">
        <f t="array" ref="F249">_xlfn.IFS(B249=2020,E249*$K$2,B249=2021,E249*$L$2,B249=2022,E249*$M$2,B249=2023,E249*$N$2,B249=2024,E249*$O$2,B249=2025,E249*$P$2,B249=2026,E249)</f>
        <v>793580.66650625796</v>
      </c>
    </row>
    <row r="250" spans="1:6" x14ac:dyDescent="0.25">
      <c r="A250" s="3" t="s">
        <v>2</v>
      </c>
      <c r="B250" s="3">
        <f t="shared" si="3"/>
        <v>2020</v>
      </c>
      <c r="C250" s="3" t="s">
        <v>105</v>
      </c>
      <c r="D250" s="3" t="s">
        <v>51</v>
      </c>
      <c r="E250" s="4">
        <v>2027640</v>
      </c>
      <c r="F250" s="7" cm="1">
        <f t="array" ref="F250">_xlfn.IFS(B250=2020,E250*$K$2,B250=2021,E250*$L$2,B250=2022,E250*$M$2,B250=2023,E250*$N$2,B250=2024,E250*$O$2,B250=2025,E250*$P$2,B250=2026,E250)</f>
        <v>2425294.9709927724</v>
      </c>
    </row>
    <row r="251" spans="1:6" x14ac:dyDescent="0.25">
      <c r="A251" s="3" t="s">
        <v>2</v>
      </c>
      <c r="B251" s="3">
        <f t="shared" si="3"/>
        <v>2020</v>
      </c>
      <c r="C251" s="3" t="s">
        <v>105</v>
      </c>
      <c r="D251" s="3" t="s">
        <v>52</v>
      </c>
      <c r="E251" s="4">
        <v>8215898</v>
      </c>
      <c r="F251" s="7" cm="1">
        <f t="array" ref="F251">_xlfn.IFS(B251=2020,E251*$K$2,B251=2021,E251*$L$2,B251=2022,E251*$M$2,B251=2023,E251*$N$2,B251=2024,E251*$O$2,B251=2025,E251*$P$2,B251=2026,E251)</f>
        <v>9827176.4719524067</v>
      </c>
    </row>
    <row r="252" spans="1:6" x14ac:dyDescent="0.25">
      <c r="A252" s="3" t="s">
        <v>2</v>
      </c>
      <c r="B252" s="3">
        <f t="shared" si="3"/>
        <v>2020</v>
      </c>
      <c r="C252" s="3" t="s">
        <v>105</v>
      </c>
      <c r="D252" s="3" t="s">
        <v>53</v>
      </c>
      <c r="E252" s="4">
        <v>742398</v>
      </c>
      <c r="F252" s="7" cm="1">
        <f t="array" ref="F252">_xlfn.IFS(B252=2020,E252*$K$2,B252=2021,E252*$L$2,B252=2022,E252*$M$2,B252=2023,E252*$N$2,B252=2024,E252*$O$2,B252=2025,E252*$P$2,B252=2026,E252)</f>
        <v>887994.97735056141</v>
      </c>
    </row>
    <row r="253" spans="1:6" x14ac:dyDescent="0.25">
      <c r="A253" s="3" t="s">
        <v>2</v>
      </c>
      <c r="B253" s="3">
        <f t="shared" si="3"/>
        <v>2020</v>
      </c>
      <c r="C253" s="3" t="s">
        <v>105</v>
      </c>
      <c r="D253" s="3" t="s">
        <v>54</v>
      </c>
      <c r="E253" s="4">
        <v>458605</v>
      </c>
      <c r="F253" s="7" cm="1">
        <f t="array" ref="F253">_xlfn.IFS(B253=2020,E253*$K$2,B253=2021,E253*$L$2,B253=2022,E253*$M$2,B253=2023,E253*$N$2,B253=2024,E253*$O$2,B253=2025,E253*$P$2,B253=2026,E253)</f>
        <v>548545.30398499756</v>
      </c>
    </row>
    <row r="254" spans="1:6" x14ac:dyDescent="0.25">
      <c r="A254" s="3" t="s">
        <v>2</v>
      </c>
      <c r="B254" s="3">
        <f t="shared" si="3"/>
        <v>2020</v>
      </c>
      <c r="C254" s="3" t="s">
        <v>105</v>
      </c>
      <c r="D254" s="3" t="s">
        <v>55</v>
      </c>
      <c r="E254" s="4">
        <v>295470</v>
      </c>
      <c r="F254" s="7" cm="1">
        <f t="array" ref="F254">_xlfn.IFS(B254=2020,E254*$K$2,B254=2021,E254*$L$2,B254=2022,E254*$M$2,B254=2023,E254*$N$2,B254=2024,E254*$O$2,B254=2025,E254*$P$2,B254=2026,E254)</f>
        <v>353416.7332856101</v>
      </c>
    </row>
    <row r="255" spans="1:6" x14ac:dyDescent="0.25">
      <c r="A255" s="3" t="s">
        <v>2</v>
      </c>
      <c r="B255" s="3">
        <f t="shared" si="3"/>
        <v>2020</v>
      </c>
      <c r="C255" s="3" t="s">
        <v>105</v>
      </c>
      <c r="D255" s="3" t="s">
        <v>56</v>
      </c>
      <c r="E255" s="4">
        <v>240518</v>
      </c>
      <c r="F255" s="7" cm="1">
        <f t="array" ref="F255">_xlfn.IFS(B255=2020,E255*$K$2,B255=2021,E255*$L$2,B255=2022,E255*$M$2,B255=2023,E255*$N$2,B255=2024,E255*$O$2,B255=2025,E255*$P$2,B255=2026,E255)</f>
        <v>287687.70384942082</v>
      </c>
    </row>
    <row r="256" spans="1:6" x14ac:dyDescent="0.25">
      <c r="A256" s="3" t="s">
        <v>2</v>
      </c>
      <c r="B256" s="3">
        <f t="shared" si="3"/>
        <v>2020</v>
      </c>
      <c r="C256" s="3" t="s">
        <v>105</v>
      </c>
      <c r="D256" s="3" t="s">
        <v>57</v>
      </c>
      <c r="E256" s="4">
        <v>2949949</v>
      </c>
      <c r="F256" s="7" cm="1">
        <f t="array" ref="F256">_xlfn.IFS(B256=2020,E256*$K$2,B256=2021,E256*$L$2,B256=2022,E256*$M$2,B256=2023,E256*$N$2,B256=2024,E256*$O$2,B256=2025,E256*$P$2,B256=2026,E256)</f>
        <v>3528484.5802929308</v>
      </c>
    </row>
    <row r="257" spans="1:6" x14ac:dyDescent="0.25">
      <c r="A257" s="3" t="s">
        <v>2</v>
      </c>
      <c r="B257" s="3">
        <f t="shared" si="3"/>
        <v>2020</v>
      </c>
      <c r="C257" s="3" t="s">
        <v>105</v>
      </c>
      <c r="D257" s="3" t="s">
        <v>58</v>
      </c>
      <c r="E257" s="4">
        <v>113305</v>
      </c>
      <c r="F257" s="7" cm="1">
        <f t="array" ref="F257">_xlfn.IFS(B257=2020,E257*$K$2,B257=2021,E257*$L$2,B257=2022,E257*$M$2,B257=2023,E257*$N$2,B257=2024,E257*$O$2,B257=2025,E257*$P$2,B257=2026,E257)</f>
        <v>135526.0532877316</v>
      </c>
    </row>
    <row r="258" spans="1:6" x14ac:dyDescent="0.25">
      <c r="A258" s="3" t="s">
        <v>2</v>
      </c>
      <c r="B258" s="3">
        <f t="shared" si="3"/>
        <v>2020</v>
      </c>
      <c r="C258" s="3" t="s">
        <v>105</v>
      </c>
      <c r="D258" s="3" t="s">
        <v>59</v>
      </c>
      <c r="E258" s="5"/>
      <c r="F258" s="7"/>
    </row>
    <row r="259" spans="1:6" x14ac:dyDescent="0.25">
      <c r="A259" s="3" t="s">
        <v>2</v>
      </c>
      <c r="B259" s="3">
        <f t="shared" si="3"/>
        <v>2020</v>
      </c>
      <c r="C259" s="3" t="s">
        <v>105</v>
      </c>
      <c r="D259" s="3" t="s">
        <v>60</v>
      </c>
      <c r="E259" s="4">
        <v>135058</v>
      </c>
      <c r="F259" s="7" cm="1">
        <f t="array" ref="F259">_xlfn.IFS(B259=2020,E259*$K$2,B259=2021,E259*$L$2,B259=2022,E259*$M$2,B259=2023,E259*$N$2,B259=2024,E259*$O$2,B259=2025,E259*$P$2,B259=2026,E259)</f>
        <v>161545.18957622748</v>
      </c>
    </row>
    <row r="260" spans="1:6" x14ac:dyDescent="0.25">
      <c r="A260" s="3" t="s">
        <v>2</v>
      </c>
      <c r="B260" s="3">
        <f t="shared" ref="B260:B323" si="4">VALUE(RIGHT(A260,4))</f>
        <v>2020</v>
      </c>
      <c r="C260" s="3" t="s">
        <v>105</v>
      </c>
      <c r="D260" s="3" t="s">
        <v>61</v>
      </c>
      <c r="E260" s="4">
        <v>714223</v>
      </c>
      <c r="F260" s="7" cm="1">
        <f t="array" ref="F260">_xlfn.IFS(B260=2020,E260*$K$2,B260=2021,E260*$L$2,B260=2022,E260*$M$2,B260=2023,E260*$N$2,B260=2024,E260*$O$2,B260=2025,E260*$P$2,B260=2026,E260)</f>
        <v>854294.37674704136</v>
      </c>
    </row>
    <row r="261" spans="1:6" x14ac:dyDescent="0.25">
      <c r="A261" s="3" t="s">
        <v>2</v>
      </c>
      <c r="B261" s="3">
        <f t="shared" si="4"/>
        <v>2020</v>
      </c>
      <c r="C261" s="3" t="s">
        <v>105</v>
      </c>
      <c r="D261" s="3" t="s">
        <v>62</v>
      </c>
      <c r="E261" s="4">
        <v>341481</v>
      </c>
      <c r="F261" s="7" cm="1">
        <f t="array" ref="F261">_xlfn.IFS(B261=2020,E261*$K$2,B261=2021,E261*$L$2,B261=2022,E261*$M$2,B261=2023,E261*$N$2,B261=2024,E261*$O$2,B261=2025,E261*$P$2,B261=2026,E261)</f>
        <v>408451.27931466285</v>
      </c>
    </row>
    <row r="262" spans="1:6" x14ac:dyDescent="0.25">
      <c r="A262" s="3" t="s">
        <v>2</v>
      </c>
      <c r="B262" s="3">
        <f t="shared" si="4"/>
        <v>2020</v>
      </c>
      <c r="C262" s="3" t="s">
        <v>105</v>
      </c>
      <c r="D262" s="3" t="s">
        <v>63</v>
      </c>
      <c r="E262" s="4">
        <v>2460291</v>
      </c>
      <c r="F262" s="7" cm="1">
        <f t="array" ref="F262">_xlfn.IFS(B262=2020,E262*$K$2,B262=2021,E262*$L$2,B262=2022,E262*$M$2,B262=2023,E262*$N$2,B262=2024,E262*$O$2,B262=2025,E262*$P$2,B262=2026,E262)</f>
        <v>2942796.2505566962</v>
      </c>
    </row>
    <row r="263" spans="1:6" x14ac:dyDescent="0.25">
      <c r="A263" s="3" t="s">
        <v>2</v>
      </c>
      <c r="B263" s="3">
        <f t="shared" si="4"/>
        <v>2020</v>
      </c>
      <c r="C263" s="3" t="s">
        <v>105</v>
      </c>
      <c r="D263" s="3" t="s">
        <v>64</v>
      </c>
      <c r="E263" s="4">
        <v>329855</v>
      </c>
      <c r="F263" s="7" cm="1">
        <f t="array" ref="F263">_xlfn.IFS(B263=2020,E263*$K$2,B263=2021,E263*$L$2,B263=2022,E263*$M$2,B263=2023,E263*$N$2,B263=2024,E263*$O$2,B263=2025,E263*$P$2,B263=2026,E263)</f>
        <v>394545.22136908968</v>
      </c>
    </row>
    <row r="264" spans="1:6" x14ac:dyDescent="0.25">
      <c r="A264" s="3" t="s">
        <v>2</v>
      </c>
      <c r="B264" s="3">
        <f t="shared" si="4"/>
        <v>2020</v>
      </c>
      <c r="C264" s="3" t="s">
        <v>105</v>
      </c>
      <c r="D264" s="3" t="s">
        <v>65</v>
      </c>
      <c r="E264" s="4">
        <v>682286</v>
      </c>
      <c r="F264" s="7" cm="1">
        <f t="array" ref="F264">_xlfn.IFS(B264=2020,E264*$K$2,B264=2021,E264*$L$2,B264=2022,E264*$M$2,B264=2023,E264*$N$2,B264=2024,E264*$O$2,B264=2025,E264*$P$2,B264=2026,E264)</f>
        <v>816093.98343827052</v>
      </c>
    </row>
    <row r="265" spans="1:6" x14ac:dyDescent="0.25">
      <c r="A265" s="3" t="s">
        <v>2</v>
      </c>
      <c r="B265" s="3">
        <f t="shared" si="4"/>
        <v>2020</v>
      </c>
      <c r="C265" s="3" t="s">
        <v>105</v>
      </c>
      <c r="D265" s="3" t="s">
        <v>66</v>
      </c>
      <c r="E265" s="4">
        <v>3850033</v>
      </c>
      <c r="F265" s="7" cm="1">
        <f t="array" ref="F265">_xlfn.IFS(B265=2020,E265*$K$2,B265=2021,E265*$L$2,B265=2022,E265*$M$2,B265=2023,E265*$N$2,B265=2024,E265*$O$2,B265=2025,E265*$P$2,B265=2026,E265)</f>
        <v>4605090.4860114306</v>
      </c>
    </row>
    <row r="266" spans="1:6" x14ac:dyDescent="0.25">
      <c r="A266" s="3" t="s">
        <v>2</v>
      </c>
      <c r="B266" s="3">
        <f t="shared" si="4"/>
        <v>2020</v>
      </c>
      <c r="C266" s="3" t="s">
        <v>105</v>
      </c>
      <c r="D266" s="3" t="s">
        <v>67</v>
      </c>
      <c r="E266" s="4">
        <v>154140</v>
      </c>
      <c r="F266" s="7" cm="1">
        <f t="array" ref="F266">_xlfn.IFS(B266=2020,E266*$K$2,B266=2021,E266*$L$2,B266=2022,E266*$M$2,B266=2023,E266*$N$2,B266=2024,E266*$O$2,B266=2025,E266*$P$2,B266=2026,E266)</f>
        <v>184369.49696633819</v>
      </c>
    </row>
    <row r="267" spans="1:6" x14ac:dyDescent="0.25">
      <c r="A267" s="3" t="s">
        <v>2</v>
      </c>
      <c r="B267" s="3">
        <f t="shared" si="4"/>
        <v>2020</v>
      </c>
      <c r="C267" s="3" t="s">
        <v>105</v>
      </c>
      <c r="D267" s="3" t="s">
        <v>68</v>
      </c>
      <c r="E267" s="4">
        <v>3552662</v>
      </c>
      <c r="F267" s="7" cm="1">
        <f t="array" ref="F267">_xlfn.IFS(B267=2020,E267*$K$2,B267=2021,E267*$L$2,B267=2022,E267*$M$2,B267=2023,E267*$N$2,B267=2024,E267*$O$2,B267=2025,E267*$P$2,B267=2026,E267)</f>
        <v>4249399.9340302646</v>
      </c>
    </row>
    <row r="268" spans="1:6" x14ac:dyDescent="0.25">
      <c r="A268" s="3" t="s">
        <v>2</v>
      </c>
      <c r="B268" s="3">
        <f t="shared" si="4"/>
        <v>2020</v>
      </c>
      <c r="C268" s="3" t="s">
        <v>105</v>
      </c>
      <c r="D268" s="3" t="s">
        <v>69</v>
      </c>
      <c r="E268" s="4">
        <v>723976</v>
      </c>
      <c r="F268" s="7" cm="1">
        <f t="array" ref="F268">_xlfn.IFS(B268=2020,E268*$K$2,B268=2021,E268*$L$2,B268=2022,E268*$M$2,B268=2023,E268*$N$2,B268=2024,E268*$O$2,B268=2025,E268*$P$2,B268=2026,E268)</f>
        <v>865960.10727716144</v>
      </c>
    </row>
    <row r="269" spans="1:6" x14ac:dyDescent="0.25">
      <c r="A269" s="3" t="s">
        <v>2</v>
      </c>
      <c r="B269" s="3">
        <f t="shared" si="4"/>
        <v>2020</v>
      </c>
      <c r="C269" s="3" t="s">
        <v>105</v>
      </c>
      <c r="D269" s="3" t="s">
        <v>70</v>
      </c>
      <c r="E269" s="4">
        <v>1920422</v>
      </c>
      <c r="F269" s="7" cm="1">
        <f t="array" ref="F269">_xlfn.IFS(B269=2020,E269*$K$2,B269=2021,E269*$L$2,B269=2022,E269*$M$2,B269=2023,E269*$N$2,B269=2024,E269*$O$2,B269=2025,E269*$P$2,B269=2026,E269)</f>
        <v>2297049.6827759771</v>
      </c>
    </row>
    <row r="270" spans="1:6" x14ac:dyDescent="0.25">
      <c r="A270" s="3" t="s">
        <v>2</v>
      </c>
      <c r="B270" s="3">
        <f t="shared" si="4"/>
        <v>2020</v>
      </c>
      <c r="C270" s="3" t="s">
        <v>105</v>
      </c>
      <c r="D270" s="3" t="s">
        <v>71</v>
      </c>
      <c r="E270" s="4">
        <v>712539</v>
      </c>
      <c r="F270" s="7" cm="1">
        <f t="array" ref="F270">_xlfn.IFS(B270=2020,E270*$K$2,B270=2021,E270*$L$2,B270=2022,E270*$M$2,B270=2023,E270*$N$2,B270=2024,E270*$O$2,B270=2025,E270*$P$2,B270=2026,E270)</f>
        <v>852280.11547228263</v>
      </c>
    </row>
    <row r="271" spans="1:6" x14ac:dyDescent="0.25">
      <c r="A271" s="3" t="s">
        <v>2</v>
      </c>
      <c r="B271" s="3">
        <f t="shared" si="4"/>
        <v>2020</v>
      </c>
      <c r="C271" s="3" t="s">
        <v>105</v>
      </c>
      <c r="D271" s="3" t="s">
        <v>72</v>
      </c>
      <c r="E271" s="4">
        <v>1483891</v>
      </c>
      <c r="F271" s="7" cm="1">
        <f t="array" ref="F271">_xlfn.IFS(B271=2020,E271*$K$2,B271=2021,E271*$L$2,B271=2022,E271*$M$2,B271=2023,E271*$N$2,B271=2024,E271*$O$2,B271=2025,E271*$P$2,B271=2026,E271)</f>
        <v>1774907.468683512</v>
      </c>
    </row>
    <row r="272" spans="1:6" x14ac:dyDescent="0.25">
      <c r="A272" s="3" t="s">
        <v>2</v>
      </c>
      <c r="B272" s="3">
        <f t="shared" si="4"/>
        <v>2020</v>
      </c>
      <c r="C272" s="3" t="s">
        <v>105</v>
      </c>
      <c r="D272" s="3" t="s">
        <v>73</v>
      </c>
      <c r="E272" s="4">
        <v>373865</v>
      </c>
      <c r="F272" s="7" cm="1">
        <f t="array" ref="F272">_xlfn.IFS(B272=2020,E272*$K$2,B272=2021,E272*$L$2,B272=2022,E272*$M$2,B272=2023,E272*$N$2,B272=2024,E272*$O$2,B272=2025,E272*$P$2,B272=2026,E272)</f>
        <v>447186.3369879332</v>
      </c>
    </row>
    <row r="273" spans="1:6" x14ac:dyDescent="0.25">
      <c r="A273" s="3" t="s">
        <v>2</v>
      </c>
      <c r="B273" s="3">
        <f t="shared" si="4"/>
        <v>2020</v>
      </c>
      <c r="C273" s="3" t="s">
        <v>105</v>
      </c>
      <c r="D273" s="3" t="s">
        <v>74</v>
      </c>
      <c r="E273" s="4">
        <v>1903724</v>
      </c>
      <c r="F273" s="7" cm="1">
        <f t="array" ref="F273">_xlfn.IFS(B273=2020,E273*$K$2,B273=2021,E273*$L$2,B273=2022,E273*$M$2,B273=2023,E273*$N$2,B273=2024,E273*$O$2,B273=2025,E273*$P$2,B273=2026,E273)</f>
        <v>2277076.9186631972</v>
      </c>
    </row>
    <row r="274" spans="1:6" x14ac:dyDescent="0.25">
      <c r="A274" s="3" t="s">
        <v>2</v>
      </c>
      <c r="B274" s="3">
        <f t="shared" si="4"/>
        <v>2020</v>
      </c>
      <c r="C274" s="3" t="s">
        <v>105</v>
      </c>
      <c r="D274" s="3" t="s">
        <v>75</v>
      </c>
      <c r="E274" s="4">
        <v>264234</v>
      </c>
      <c r="F274" s="7" cm="1">
        <f t="array" ref="F274">_xlfn.IFS(B274=2020,E274*$K$2,B274=2021,E274*$L$2,B274=2022,E274*$M$2,B274=2023,E274*$N$2,B274=2024,E274*$O$2,B274=2025,E274*$P$2,B274=2026,E274)</f>
        <v>316054.81809655769</v>
      </c>
    </row>
    <row r="275" spans="1:6" x14ac:dyDescent="0.25">
      <c r="A275" s="3" t="s">
        <v>2</v>
      </c>
      <c r="B275" s="3">
        <f t="shared" si="4"/>
        <v>2020</v>
      </c>
      <c r="C275" s="3" t="s">
        <v>105</v>
      </c>
      <c r="D275" s="3" t="s">
        <v>76</v>
      </c>
      <c r="E275" s="4">
        <v>525985</v>
      </c>
      <c r="F275" s="7" cm="1">
        <f t="array" ref="F275">_xlfn.IFS(B275=2020,E275*$K$2,B275=2021,E275*$L$2,B275=2022,E275*$M$2,B275=2023,E275*$N$2,B275=2024,E275*$O$2,B275=2025,E275*$P$2,B275=2026,E275)</f>
        <v>629139.67731827812</v>
      </c>
    </row>
    <row r="276" spans="1:6" x14ac:dyDescent="0.25">
      <c r="A276" s="3" t="s">
        <v>2</v>
      </c>
      <c r="B276" s="3">
        <f t="shared" si="4"/>
        <v>2020</v>
      </c>
      <c r="C276" s="3" t="s">
        <v>105</v>
      </c>
      <c r="D276" s="3" t="s">
        <v>77</v>
      </c>
      <c r="E276" s="5"/>
      <c r="F276" s="7"/>
    </row>
    <row r="277" spans="1:6" x14ac:dyDescent="0.25">
      <c r="A277" s="3" t="s">
        <v>2</v>
      </c>
      <c r="B277" s="3">
        <f t="shared" si="4"/>
        <v>2020</v>
      </c>
      <c r="C277" s="3" t="s">
        <v>105</v>
      </c>
      <c r="D277" s="3" t="s">
        <v>78</v>
      </c>
      <c r="E277" s="4">
        <v>1829325</v>
      </c>
      <c r="F277" s="7" cm="1">
        <f t="array" ref="F277">_xlfn.IFS(B277=2020,E277*$K$2,B277=2021,E277*$L$2,B277=2022,E277*$M$2,B277=2023,E277*$N$2,B277=2024,E277*$O$2,B277=2025,E277*$P$2,B277=2026,E277)</f>
        <v>2188086.999078413</v>
      </c>
    </row>
    <row r="278" spans="1:6" x14ac:dyDescent="0.25">
      <c r="A278" s="3" t="s">
        <v>2</v>
      </c>
      <c r="B278" s="3">
        <f t="shared" si="4"/>
        <v>2020</v>
      </c>
      <c r="C278" s="3" t="s">
        <v>105</v>
      </c>
      <c r="D278" s="3" t="s">
        <v>79</v>
      </c>
      <c r="E278" s="4">
        <v>864044</v>
      </c>
      <c r="F278" s="7" cm="1">
        <f t="array" ref="F278">_xlfn.IFS(B278=2020,E278*$K$2,B278=2021,E278*$L$2,B278=2022,E278*$M$2,B278=2023,E278*$N$2,B278=2024,E278*$O$2,B278=2025,E278*$P$2,B278=2026,E278)</f>
        <v>1033497.8437575108</v>
      </c>
    </row>
    <row r="279" spans="1:6" x14ac:dyDescent="0.25">
      <c r="A279" s="3" t="s">
        <v>2</v>
      </c>
      <c r="B279" s="3">
        <f t="shared" si="4"/>
        <v>2020</v>
      </c>
      <c r="C279" s="3" t="s">
        <v>105</v>
      </c>
      <c r="D279" s="3" t="s">
        <v>80</v>
      </c>
      <c r="E279" s="4">
        <v>1052322</v>
      </c>
      <c r="F279" s="7" cm="1">
        <f t="array" ref="F279">_xlfn.IFS(B279=2020,E279*$K$2,B279=2021,E279*$L$2,B279=2022,E279*$M$2,B279=2023,E279*$N$2,B279=2024,E279*$O$2,B279=2025,E279*$P$2,B279=2026,E279)</f>
        <v>1258700.3878721353</v>
      </c>
    </row>
    <row r="280" spans="1:6" x14ac:dyDescent="0.25">
      <c r="A280" s="3" t="s">
        <v>2</v>
      </c>
      <c r="B280" s="3">
        <f t="shared" si="4"/>
        <v>2020</v>
      </c>
      <c r="C280" s="3" t="s">
        <v>105</v>
      </c>
      <c r="D280" s="3" t="s">
        <v>81</v>
      </c>
      <c r="E280" s="4">
        <v>838487</v>
      </c>
      <c r="F280" s="7" cm="1">
        <f t="array" ref="F280">_xlfn.IFS(B280=2020,E280*$K$2,B280=2021,E280*$L$2,B280=2022,E280*$M$2,B280=2023,E280*$N$2,B280=2024,E280*$O$2,B280=2025,E280*$P$2,B280=2026,E280)</f>
        <v>1002928.6778436097</v>
      </c>
    </row>
    <row r="281" spans="1:6" x14ac:dyDescent="0.25">
      <c r="A281" s="3" t="s">
        <v>2</v>
      </c>
      <c r="B281" s="3">
        <f t="shared" si="4"/>
        <v>2020</v>
      </c>
      <c r="C281" s="3" t="s">
        <v>105</v>
      </c>
      <c r="D281" s="3" t="s">
        <v>82</v>
      </c>
      <c r="E281" s="4">
        <v>157710</v>
      </c>
      <c r="F281" s="7" cm="1">
        <f t="array" ref="F281">_xlfn.IFS(B281=2020,E281*$K$2,B281=2021,E281*$L$2,B281=2022,E281*$M$2,B281=2023,E281*$N$2,B281=2024,E281*$O$2,B281=2025,E281*$P$2,B281=2026,E281)</f>
        <v>188639.63517945501</v>
      </c>
    </row>
    <row r="282" spans="1:6" x14ac:dyDescent="0.25">
      <c r="A282" s="3" t="s">
        <v>2</v>
      </c>
      <c r="B282" s="3">
        <f t="shared" si="4"/>
        <v>2020</v>
      </c>
      <c r="C282" s="3" t="s">
        <v>105</v>
      </c>
      <c r="D282" s="3" t="s">
        <v>83</v>
      </c>
      <c r="E282" s="4">
        <v>381258</v>
      </c>
      <c r="F282" s="7" cm="1">
        <f t="array" ref="F282">_xlfn.IFS(B282=2020,E282*$K$2,B282=2021,E282*$L$2,B282=2022,E282*$M$2,B282=2023,E282*$N$2,B282=2024,E282*$O$2,B282=2025,E282*$P$2,B282=2026,E282)</f>
        <v>456029.23105223931</v>
      </c>
    </row>
    <row r="283" spans="1:6" x14ac:dyDescent="0.25">
      <c r="A283" s="3" t="s">
        <v>2</v>
      </c>
      <c r="B283" s="3">
        <f t="shared" si="4"/>
        <v>2020</v>
      </c>
      <c r="C283" s="3" t="s">
        <v>105</v>
      </c>
      <c r="D283" s="3" t="s">
        <v>84</v>
      </c>
      <c r="E283" s="4">
        <v>1389329</v>
      </c>
      <c r="F283" s="7" cm="1">
        <f t="array" ref="F283">_xlfn.IFS(B283=2020,E283*$K$2,B283=2021,E283*$L$2,B283=2022,E283*$M$2,B283=2023,E283*$N$2,B283=2024,E283*$O$2,B283=2025,E283*$P$2,B283=2026,E283)</f>
        <v>1661800.2390732169</v>
      </c>
    </row>
    <row r="284" spans="1:6" x14ac:dyDescent="0.25">
      <c r="A284" s="3" t="s">
        <v>2</v>
      </c>
      <c r="B284" s="3">
        <f t="shared" si="4"/>
        <v>2020</v>
      </c>
      <c r="C284" s="3" t="s">
        <v>105</v>
      </c>
      <c r="D284" s="3" t="s">
        <v>85</v>
      </c>
      <c r="E284" s="4">
        <v>150727</v>
      </c>
      <c r="F284" s="7" cm="1">
        <f t="array" ref="F284">_xlfn.IFS(B284=2020,E284*$K$2,B284=2021,E284*$L$2,B284=2022,E284*$M$2,B284=2023,E284*$N$2,B284=2024,E284*$O$2,B284=2025,E284*$P$2,B284=2026,E284)</f>
        <v>180287.14914522678</v>
      </c>
    </row>
    <row r="285" spans="1:6" x14ac:dyDescent="0.25">
      <c r="A285" s="3" t="s">
        <v>2</v>
      </c>
      <c r="B285" s="3">
        <f t="shared" si="4"/>
        <v>2020</v>
      </c>
      <c r="C285" s="3" t="s">
        <v>105</v>
      </c>
      <c r="D285" s="3" t="s">
        <v>86</v>
      </c>
      <c r="E285" s="4">
        <v>1154171</v>
      </c>
      <c r="F285" s="7" cm="1">
        <f t="array" ref="F285">_xlfn.IFS(B285=2020,E285*$K$2,B285=2021,E285*$L$2,B285=2022,E285*$M$2,B285=2023,E285*$N$2,B285=2024,E285*$O$2,B285=2025,E285*$P$2,B285=2026,E285)</f>
        <v>1380523.723129204</v>
      </c>
    </row>
    <row r="286" spans="1:6" x14ac:dyDescent="0.25">
      <c r="A286" s="3" t="s">
        <v>2</v>
      </c>
      <c r="B286" s="3">
        <f t="shared" si="4"/>
        <v>2020</v>
      </c>
      <c r="C286" s="3" t="s">
        <v>105</v>
      </c>
      <c r="D286" s="3" t="s">
        <v>87</v>
      </c>
      <c r="E286" s="4">
        <v>162408</v>
      </c>
      <c r="F286" s="7" cm="1">
        <f t="array" ref="F286">_xlfn.IFS(B286=2020,E286*$K$2,B286=2021,E286*$L$2,B286=2022,E286*$M$2,B286=2023,E286*$N$2,B286=2024,E286*$O$2,B286=2025,E286*$P$2,B286=2026,E286)</f>
        <v>194258.99353385917</v>
      </c>
    </row>
    <row r="287" spans="1:6" x14ac:dyDescent="0.25">
      <c r="A287" s="3" t="s">
        <v>2</v>
      </c>
      <c r="B287" s="3">
        <f t="shared" si="4"/>
        <v>2020</v>
      </c>
      <c r="C287" s="3" t="s">
        <v>105</v>
      </c>
      <c r="D287" s="3" t="s">
        <v>88</v>
      </c>
      <c r="E287" s="4">
        <v>814234</v>
      </c>
      <c r="F287" s="7" cm="1">
        <f t="array" ref="F287">_xlfn.IFS(B287=2020,E287*$K$2,B287=2021,E287*$L$2,B287=2022,E287*$M$2,B287=2023,E287*$N$2,B287=2024,E287*$O$2,B287=2025,E287*$P$2,B287=2026,E287)</f>
        <v>973919.24868878559</v>
      </c>
    </row>
    <row r="288" spans="1:6" x14ac:dyDescent="0.25">
      <c r="A288" s="3" t="s">
        <v>2</v>
      </c>
      <c r="B288" s="3">
        <f t="shared" si="4"/>
        <v>2020</v>
      </c>
      <c r="C288" s="3" t="s">
        <v>105</v>
      </c>
      <c r="D288" s="3" t="s">
        <v>89</v>
      </c>
      <c r="E288" s="4">
        <v>1797800</v>
      </c>
      <c r="F288" s="7" cm="1">
        <f t="array" ref="F288">_xlfn.IFS(B288=2020,E288*$K$2,B288=2021,E288*$L$2,B288=2022,E288*$M$2,B288=2023,E288*$N$2,B288=2024,E288*$O$2,B288=2025,E288*$P$2,B288=2026,E288)</f>
        <v>2150379.4060340133</v>
      </c>
    </row>
    <row r="289" spans="1:6" x14ac:dyDescent="0.25">
      <c r="A289" s="3" t="s">
        <v>2</v>
      </c>
      <c r="B289" s="3">
        <f t="shared" si="4"/>
        <v>2020</v>
      </c>
      <c r="C289" s="3" t="s">
        <v>105</v>
      </c>
      <c r="D289" s="3" t="s">
        <v>90</v>
      </c>
      <c r="E289" s="4">
        <v>607578</v>
      </c>
      <c r="F289" s="7" cm="1">
        <f t="array" ref="F289">_xlfn.IFS(B289=2020,E289*$K$2,B289=2021,E289*$L$2,B289=2022,E289*$M$2,B289=2023,E289*$N$2,B289=2024,E289*$O$2,B289=2025,E289*$P$2,B289=2026,E289)</f>
        <v>726734.46365520835</v>
      </c>
    </row>
    <row r="290" spans="1:6" x14ac:dyDescent="0.25">
      <c r="A290" s="3" t="s">
        <v>2</v>
      </c>
      <c r="B290" s="3">
        <f t="shared" si="4"/>
        <v>2020</v>
      </c>
      <c r="C290" s="3" t="s">
        <v>105</v>
      </c>
      <c r="D290" s="3" t="s">
        <v>91</v>
      </c>
      <c r="E290" s="4">
        <v>558750</v>
      </c>
      <c r="F290" s="7" cm="1">
        <f t="array" ref="F290">_xlfn.IFS(B290=2020,E290*$K$2,B290=2021,E290*$L$2,B290=2022,E290*$M$2,B290=2023,E290*$N$2,B290=2024,E290*$O$2,B290=2025,E290*$P$2,B290=2026,E290)</f>
        <v>668330.45562437689</v>
      </c>
    </row>
    <row r="291" spans="1:6" x14ac:dyDescent="0.25">
      <c r="A291" s="3" t="s">
        <v>2</v>
      </c>
      <c r="B291" s="3">
        <f t="shared" si="4"/>
        <v>2020</v>
      </c>
      <c r="C291" s="3" t="s">
        <v>105</v>
      </c>
      <c r="D291" s="3" t="s">
        <v>92</v>
      </c>
      <c r="E291" s="4">
        <v>30077</v>
      </c>
      <c r="F291" s="7" cm="1">
        <f t="array" ref="F291">_xlfn.IFS(B291=2020,E291*$K$2,B291=2021,E291*$L$2,B291=2022,E291*$M$2,B291=2023,E291*$N$2,B291=2024,E291*$O$2,B291=2025,E291*$P$2,B291=2026,E291)</f>
        <v>35975.615416222616</v>
      </c>
    </row>
    <row r="292" spans="1:6" x14ac:dyDescent="0.25">
      <c r="A292" s="3" t="s">
        <v>2</v>
      </c>
      <c r="B292" s="3">
        <f t="shared" si="4"/>
        <v>2020</v>
      </c>
      <c r="C292" s="3" t="s">
        <v>105</v>
      </c>
      <c r="D292" s="3" t="s">
        <v>93</v>
      </c>
      <c r="E292" s="4">
        <v>272705</v>
      </c>
      <c r="F292" s="7" cm="1">
        <f t="array" ref="F292">_xlfn.IFS(B292=2020,E292*$K$2,B292=2021,E292*$L$2,B292=2022,E292*$M$2,B292=2023,E292*$N$2,B292=2024,E292*$O$2,B292=2025,E292*$P$2,B292=2026,E292)</f>
        <v>326187.12644482456</v>
      </c>
    </row>
    <row r="293" spans="1:6" x14ac:dyDescent="0.25">
      <c r="A293" s="3" t="s">
        <v>2</v>
      </c>
      <c r="B293" s="3">
        <f t="shared" si="4"/>
        <v>2020</v>
      </c>
      <c r="C293" s="3" t="s">
        <v>105</v>
      </c>
      <c r="D293" s="3" t="s">
        <v>94</v>
      </c>
      <c r="E293" s="4">
        <v>600312</v>
      </c>
      <c r="F293" s="7" cm="1">
        <f t="array" ref="F293">_xlfn.IFS(B293=2020,E293*$K$2,B293=2021,E293*$L$2,B293=2022,E293*$M$2,B293=2023,E293*$N$2,B293=2024,E293*$O$2,B293=2025,E293*$P$2,B293=2026,E293)</f>
        <v>718043.47646851186</v>
      </c>
    </row>
    <row r="294" spans="1:6" x14ac:dyDescent="0.25">
      <c r="A294" s="3" t="s">
        <v>2</v>
      </c>
      <c r="B294" s="3">
        <f t="shared" si="4"/>
        <v>2020</v>
      </c>
      <c r="C294" s="3" t="s">
        <v>105</v>
      </c>
      <c r="D294" s="3" t="s">
        <v>95</v>
      </c>
      <c r="E294" s="4">
        <v>444647</v>
      </c>
      <c r="F294" s="7" cm="1">
        <f t="array" ref="F294">_xlfn.IFS(B294=2020,E294*$K$2,B294=2021,E294*$L$2,B294=2022,E294*$M$2,B294=2023,E294*$N$2,B294=2024,E294*$O$2,B294=2025,E294*$P$2,B294=2026,E294)</f>
        <v>531849.90085371339</v>
      </c>
    </row>
    <row r="295" spans="1:6" x14ac:dyDescent="0.25">
      <c r="A295" s="3" t="s">
        <v>2</v>
      </c>
      <c r="B295" s="3">
        <f t="shared" si="4"/>
        <v>2020</v>
      </c>
      <c r="C295" s="3" t="s">
        <v>105</v>
      </c>
      <c r="D295" s="3" t="s">
        <v>96</v>
      </c>
      <c r="E295" s="4">
        <v>742299</v>
      </c>
      <c r="F295" s="7" cm="1">
        <f t="array" ref="F295">_xlfn.IFS(B295=2020,E295*$K$2,B295=2021,E295*$L$2,B295=2022,E295*$M$2,B295=2023,E295*$N$2,B295=2024,E295*$O$2,B295=2025,E295*$P$2,B295=2026,E295)</f>
        <v>887876.56175305485</v>
      </c>
    </row>
    <row r="296" spans="1:6" x14ac:dyDescent="0.25">
      <c r="A296" s="3" t="s">
        <v>2</v>
      </c>
      <c r="B296" s="3">
        <f t="shared" si="4"/>
        <v>2020</v>
      </c>
      <c r="C296" s="3" t="s">
        <v>105</v>
      </c>
      <c r="D296" s="3" t="s">
        <v>97</v>
      </c>
      <c r="E296" s="4">
        <v>2151352</v>
      </c>
      <c r="F296" s="7" cm="1">
        <f t="array" ref="F296">_xlfn.IFS(B296=2020,E296*$K$2,B296=2021,E296*$L$2,B296=2022,E296*$M$2,B296=2023,E296*$N$2,B296=2024,E296*$O$2,B296=2025,E296*$P$2,B296=2026,E296)</f>
        <v>2573269.0154244555</v>
      </c>
    </row>
    <row r="297" spans="1:6" x14ac:dyDescent="0.25">
      <c r="A297" s="3" t="s">
        <v>2</v>
      </c>
      <c r="B297" s="3">
        <f t="shared" si="4"/>
        <v>2020</v>
      </c>
      <c r="C297" s="3" t="s">
        <v>105</v>
      </c>
      <c r="D297" s="3" t="s">
        <v>98</v>
      </c>
      <c r="E297" s="4">
        <v>1713834</v>
      </c>
      <c r="F297" s="7" cm="1">
        <f t="array" ref="F297">_xlfn.IFS(B297=2020,E297*$K$2,B297=2021,E297*$L$2,B297=2022,E297*$M$2,B297=2023,E297*$N$2,B297=2024,E297*$O$2,B297=2025,E297*$P$2,B297=2026,E297)</f>
        <v>2049946.2337083642</v>
      </c>
    </row>
    <row r="298" spans="1:6" x14ac:dyDescent="0.25">
      <c r="A298" s="3" t="s">
        <v>2</v>
      </c>
      <c r="B298" s="3">
        <f t="shared" si="4"/>
        <v>2020</v>
      </c>
      <c r="C298" s="3" t="s">
        <v>105</v>
      </c>
      <c r="D298" s="3" t="s">
        <v>99</v>
      </c>
      <c r="E298" s="5"/>
      <c r="F298" s="7"/>
    </row>
    <row r="299" spans="1:6" x14ac:dyDescent="0.25">
      <c r="A299" s="3" t="s">
        <v>2</v>
      </c>
      <c r="B299" s="3">
        <f t="shared" si="4"/>
        <v>2020</v>
      </c>
      <c r="C299" s="3" t="s">
        <v>105</v>
      </c>
      <c r="D299" s="3" t="s">
        <v>100</v>
      </c>
      <c r="E299" s="4">
        <v>1376897</v>
      </c>
      <c r="F299" s="7" cm="1">
        <f t="array" ref="F299">_xlfn.IFS(B299=2020,E299*$K$2,B299=2021,E299*$L$2,B299=2022,E299*$M$2,B299=2023,E299*$N$2,B299=2024,E299*$O$2,B299=2025,E299*$P$2,B299=2026,E299)</f>
        <v>1646930.1107075396</v>
      </c>
    </row>
    <row r="300" spans="1:6" x14ac:dyDescent="0.25">
      <c r="A300" s="3" t="s">
        <v>2</v>
      </c>
      <c r="B300" s="3">
        <f t="shared" si="4"/>
        <v>2020</v>
      </c>
      <c r="C300" s="3" t="s">
        <v>105</v>
      </c>
      <c r="D300" s="3" t="s">
        <v>101</v>
      </c>
      <c r="E300" s="4">
        <v>1928669</v>
      </c>
      <c r="F300" s="7" cm="1">
        <f t="array" ref="F300">_xlfn.IFS(B300=2020,E300*$K$2,B300=2021,E300*$L$2,B300=2022,E300*$M$2,B300=2023,E300*$N$2,B300=2024,E300*$O$2,B300=2025,E300*$P$2,B300=2026,E300)</f>
        <v>2306914.060883421</v>
      </c>
    </row>
    <row r="301" spans="1:6" x14ac:dyDescent="0.25">
      <c r="A301" s="3" t="s">
        <v>2</v>
      </c>
      <c r="B301" s="3">
        <f t="shared" si="4"/>
        <v>2020</v>
      </c>
      <c r="C301" s="3" t="s">
        <v>105</v>
      </c>
      <c r="D301" s="3" t="s">
        <v>102</v>
      </c>
      <c r="E301" s="4">
        <v>2352459</v>
      </c>
      <c r="F301" s="7" cm="1">
        <f t="array" ref="F301">_xlfn.IFS(B301=2020,E301*$K$2,B301=2021,E301*$L$2,B301=2022,E301*$M$2,B301=2023,E301*$N$2,B301=2024,E301*$O$2,B301=2025,E301*$P$2,B301=2026,E301)</f>
        <v>2813816.5464119306</v>
      </c>
    </row>
    <row r="302" spans="1:6" x14ac:dyDescent="0.25">
      <c r="A302" s="3" t="s">
        <v>2</v>
      </c>
      <c r="B302" s="3">
        <f t="shared" si="4"/>
        <v>2020</v>
      </c>
      <c r="C302" s="3" t="s">
        <v>105</v>
      </c>
      <c r="D302" s="3" t="s">
        <v>103</v>
      </c>
      <c r="E302" s="4">
        <v>314438</v>
      </c>
      <c r="F302" s="7" cm="1">
        <f t="array" ref="F302">_xlfn.IFS(B302=2020,E302*$K$2,B302=2021,E302*$L$2,B302=2022,E302*$M$2,B302=2023,E302*$N$2,B302=2024,E302*$O$2,B302=2025,E302*$P$2,B302=2026,E302)</f>
        <v>376104.68332101626</v>
      </c>
    </row>
    <row r="303" spans="1:6" x14ac:dyDescent="0.25">
      <c r="A303" s="3" t="s">
        <v>106</v>
      </c>
      <c r="B303" s="3">
        <f t="shared" si="4"/>
        <v>2021</v>
      </c>
      <c r="C303" s="3" t="s">
        <v>3</v>
      </c>
      <c r="D303" s="3" t="s">
        <v>4</v>
      </c>
      <c r="E303" s="4">
        <v>28682064272</v>
      </c>
      <c r="F303" s="7" cm="1">
        <f t="array" ref="F303">_xlfn.IFS(B303=2020,E303*$K$2,B303=2021,E303*$L$2,B303=2022,E303*$M$2,B303=2023,E303*$N$2,B303=2024,E303*$O$2,B303=2025,E303*$P$2,B303=2026,E303)</f>
        <v>33736137041.540932</v>
      </c>
    </row>
    <row r="304" spans="1:6" x14ac:dyDescent="0.25">
      <c r="A304" s="3" t="s">
        <v>106</v>
      </c>
      <c r="B304" s="3">
        <f t="shared" si="4"/>
        <v>2021</v>
      </c>
      <c r="C304" s="3" t="s">
        <v>3</v>
      </c>
      <c r="D304" s="3" t="s">
        <v>5</v>
      </c>
      <c r="E304" s="4">
        <v>152408970</v>
      </c>
      <c r="F304" s="7" cm="1">
        <f t="array" ref="F304">_xlfn.IFS(B304=2020,E304*$K$2,B304=2021,E304*$L$2,B304=2022,E304*$M$2,B304=2023,E304*$N$2,B304=2024,E304*$O$2,B304=2025,E304*$P$2,B304=2026,E304)</f>
        <v>179264987.67731723</v>
      </c>
    </row>
    <row r="305" spans="1:6" x14ac:dyDescent="0.25">
      <c r="A305" s="3" t="s">
        <v>106</v>
      </c>
      <c r="B305" s="3">
        <f t="shared" si="4"/>
        <v>2021</v>
      </c>
      <c r="C305" s="3" t="s">
        <v>3</v>
      </c>
      <c r="D305" s="3" t="s">
        <v>6</v>
      </c>
      <c r="E305" s="4">
        <v>66106161</v>
      </c>
      <c r="F305" s="7" cm="1">
        <f t="array" ref="F305">_xlfn.IFS(B305=2020,E305*$K$2,B305=2021,E305*$L$2,B305=2022,E305*$M$2,B305=2023,E305*$N$2,B305=2024,E305*$O$2,B305=2025,E305*$P$2,B305=2026,E305)</f>
        <v>77754741.975224614</v>
      </c>
    </row>
    <row r="306" spans="1:6" x14ac:dyDescent="0.25">
      <c r="A306" s="3" t="s">
        <v>106</v>
      </c>
      <c r="B306" s="3">
        <f t="shared" si="4"/>
        <v>2021</v>
      </c>
      <c r="C306" s="3" t="s">
        <v>3</v>
      </c>
      <c r="D306" s="3" t="s">
        <v>7</v>
      </c>
      <c r="E306" s="4">
        <v>225441987</v>
      </c>
      <c r="F306" s="7" cm="1">
        <f t="array" ref="F306">_xlfn.IFS(B306=2020,E306*$K$2,B306=2021,E306*$L$2,B306=2022,E306*$M$2,B306=2023,E306*$N$2,B306=2024,E306*$O$2,B306=2025,E306*$P$2,B306=2026,E306)</f>
        <v>265167168.45146915</v>
      </c>
    </row>
    <row r="307" spans="1:6" x14ac:dyDescent="0.25">
      <c r="A307" s="3" t="s">
        <v>106</v>
      </c>
      <c r="B307" s="3">
        <f t="shared" si="4"/>
        <v>2021</v>
      </c>
      <c r="C307" s="3" t="s">
        <v>3</v>
      </c>
      <c r="D307" s="3" t="s">
        <v>8</v>
      </c>
      <c r="E307" s="4">
        <v>243372742</v>
      </c>
      <c r="F307" s="7" cm="1">
        <f t="array" ref="F307">_xlfn.IFS(B307=2020,E307*$K$2,B307=2021,E307*$L$2,B307=2022,E307*$M$2,B307=2023,E307*$N$2,B307=2024,E307*$O$2,B307=2025,E307*$P$2,B307=2026,E307)</f>
        <v>286257505.68109542</v>
      </c>
    </row>
    <row r="308" spans="1:6" x14ac:dyDescent="0.25">
      <c r="A308" s="3" t="s">
        <v>106</v>
      </c>
      <c r="B308" s="3">
        <f t="shared" si="4"/>
        <v>2021</v>
      </c>
      <c r="C308" s="3" t="s">
        <v>3</v>
      </c>
      <c r="D308" s="3" t="s">
        <v>9</v>
      </c>
      <c r="E308" s="4">
        <v>136001191</v>
      </c>
      <c r="F308" s="7" cm="1">
        <f t="array" ref="F308">_xlfn.IFS(B308=2020,E308*$K$2,B308=2021,E308*$L$2,B308=2022,E308*$M$2,B308=2023,E308*$N$2,B308=2024,E308*$O$2,B308=2025,E308*$P$2,B308=2026,E308)</f>
        <v>159965990.37914544</v>
      </c>
    </row>
    <row r="309" spans="1:6" x14ac:dyDescent="0.25">
      <c r="A309" s="3" t="s">
        <v>106</v>
      </c>
      <c r="B309" s="3">
        <f t="shared" si="4"/>
        <v>2021</v>
      </c>
      <c r="C309" s="3" t="s">
        <v>3</v>
      </c>
      <c r="D309" s="3" t="s">
        <v>10</v>
      </c>
      <c r="E309" s="4">
        <v>252964920</v>
      </c>
      <c r="F309" s="7" cm="1">
        <f t="array" ref="F309">_xlfn.IFS(B309=2020,E309*$K$2,B309=2021,E309*$L$2,B309=2022,E309*$M$2,B309=2023,E309*$N$2,B309=2024,E309*$O$2,B309=2025,E309*$P$2,B309=2026,E309)</f>
        <v>297539923.44803286</v>
      </c>
    </row>
    <row r="310" spans="1:6" x14ac:dyDescent="0.25">
      <c r="A310" s="3" t="s">
        <v>106</v>
      </c>
      <c r="B310" s="3">
        <f t="shared" si="4"/>
        <v>2021</v>
      </c>
      <c r="C310" s="3" t="s">
        <v>3</v>
      </c>
      <c r="D310" s="3" t="s">
        <v>11</v>
      </c>
      <c r="E310" s="4">
        <v>218476576</v>
      </c>
      <c r="F310" s="7" cm="1">
        <f t="array" ref="F310">_xlfn.IFS(B310=2020,E310*$K$2,B310=2021,E310*$L$2,B310=2022,E310*$M$2,B310=2023,E310*$N$2,B310=2024,E310*$O$2,B310=2025,E310*$P$2,B310=2026,E310)</f>
        <v>256974380.86762518</v>
      </c>
    </row>
    <row r="311" spans="1:6" x14ac:dyDescent="0.25">
      <c r="A311" s="3" t="s">
        <v>106</v>
      </c>
      <c r="B311" s="3">
        <f t="shared" si="4"/>
        <v>2021</v>
      </c>
      <c r="C311" s="3" t="s">
        <v>3</v>
      </c>
      <c r="D311" s="3" t="s">
        <v>12</v>
      </c>
      <c r="E311" s="4">
        <v>192631717</v>
      </c>
      <c r="F311" s="7" cm="1">
        <f t="array" ref="F311">_xlfn.IFS(B311=2020,E311*$K$2,B311=2021,E311*$L$2,B311=2022,E311*$M$2,B311=2023,E311*$N$2,B311=2024,E311*$O$2,B311=2025,E311*$P$2,B311=2026,E311)</f>
        <v>226575393.65475312</v>
      </c>
    </row>
    <row r="312" spans="1:6" x14ac:dyDescent="0.25">
      <c r="A312" s="3" t="s">
        <v>106</v>
      </c>
      <c r="B312" s="3">
        <f t="shared" si="4"/>
        <v>2021</v>
      </c>
      <c r="C312" s="3" t="s">
        <v>3</v>
      </c>
      <c r="D312" s="3" t="s">
        <v>13</v>
      </c>
      <c r="E312" s="4">
        <v>44300892</v>
      </c>
      <c r="F312" s="7" cm="1">
        <f t="array" ref="F312">_xlfn.IFS(B312=2020,E312*$K$2,B312=2021,E312*$L$2,B312=2022,E312*$M$2,B312=2023,E312*$N$2,B312=2024,E312*$O$2,B312=2025,E312*$P$2,B312=2026,E312)</f>
        <v>52107161.792866662</v>
      </c>
    </row>
    <row r="313" spans="1:6" x14ac:dyDescent="0.25">
      <c r="A313" s="3" t="s">
        <v>106</v>
      </c>
      <c r="B313" s="3">
        <f t="shared" si="4"/>
        <v>2021</v>
      </c>
      <c r="C313" s="3" t="s">
        <v>3</v>
      </c>
      <c r="D313" s="3" t="s">
        <v>14</v>
      </c>
      <c r="E313" s="4">
        <v>131570634</v>
      </c>
      <c r="F313" s="7" cm="1">
        <f t="array" ref="F313">_xlfn.IFS(B313=2020,E313*$K$2,B313=2021,E313*$L$2,B313=2022,E313*$M$2,B313=2023,E313*$N$2,B313=2024,E313*$O$2,B313=2025,E313*$P$2,B313=2026,E313)</f>
        <v>154754723.96871927</v>
      </c>
    </row>
    <row r="314" spans="1:6" x14ac:dyDescent="0.25">
      <c r="A314" s="3" t="s">
        <v>106</v>
      </c>
      <c r="B314" s="3">
        <f t="shared" si="4"/>
        <v>2021</v>
      </c>
      <c r="C314" s="3" t="s">
        <v>3</v>
      </c>
      <c r="D314" s="3" t="s">
        <v>15</v>
      </c>
      <c r="E314" s="4">
        <v>621088872</v>
      </c>
      <c r="F314" s="7" cm="1">
        <f t="array" ref="F314">_xlfn.IFS(B314=2020,E314*$K$2,B314=2021,E314*$L$2,B314=2022,E314*$M$2,B314=2023,E314*$N$2,B314=2024,E314*$O$2,B314=2025,E314*$P$2,B314=2026,E314)</f>
        <v>730531076.91495359</v>
      </c>
    </row>
    <row r="315" spans="1:6" x14ac:dyDescent="0.25">
      <c r="A315" s="3" t="s">
        <v>106</v>
      </c>
      <c r="B315" s="3">
        <f t="shared" si="4"/>
        <v>2021</v>
      </c>
      <c r="C315" s="3" t="s">
        <v>3</v>
      </c>
      <c r="D315" s="3" t="s">
        <v>16</v>
      </c>
      <c r="E315" s="4">
        <v>14604326</v>
      </c>
      <c r="F315" s="7" cm="1">
        <f t="array" ref="F315">_xlfn.IFS(B315=2020,E315*$K$2,B315=2021,E315*$L$2,B315=2022,E315*$M$2,B315=2023,E315*$N$2,B315=2024,E315*$O$2,B315=2025,E315*$P$2,B315=2026,E315)</f>
        <v>17177757.45368218</v>
      </c>
    </row>
    <row r="316" spans="1:6" x14ac:dyDescent="0.25">
      <c r="A316" s="3" t="s">
        <v>106</v>
      </c>
      <c r="B316" s="3">
        <f t="shared" si="4"/>
        <v>2021</v>
      </c>
      <c r="C316" s="3" t="s">
        <v>3</v>
      </c>
      <c r="D316" s="3" t="s">
        <v>17</v>
      </c>
      <c r="E316" s="4">
        <v>183953642</v>
      </c>
      <c r="F316" s="7" cm="1">
        <f t="array" ref="F316">_xlfn.IFS(B316=2020,E316*$K$2,B316=2021,E316*$L$2,B316=2022,E316*$M$2,B316=2023,E316*$N$2,B316=2024,E316*$O$2,B316=2025,E316*$P$2,B316=2026,E316)</f>
        <v>216368153.17581126</v>
      </c>
    </row>
    <row r="317" spans="1:6" x14ac:dyDescent="0.25">
      <c r="A317" s="3" t="s">
        <v>106</v>
      </c>
      <c r="B317" s="3">
        <f t="shared" si="4"/>
        <v>2021</v>
      </c>
      <c r="C317" s="3" t="s">
        <v>3</v>
      </c>
      <c r="D317" s="3" t="s">
        <v>18</v>
      </c>
      <c r="E317" s="4">
        <v>185699031</v>
      </c>
      <c r="F317" s="7" cm="1">
        <f t="array" ref="F317">_xlfn.IFS(B317=2020,E317*$K$2,B317=2021,E317*$L$2,B317=2022,E317*$M$2,B317=2023,E317*$N$2,B317=2024,E317*$O$2,B317=2025,E317*$P$2,B317=2026,E317)</f>
        <v>218421097.55026066</v>
      </c>
    </row>
    <row r="318" spans="1:6" x14ac:dyDescent="0.25">
      <c r="A318" s="3" t="s">
        <v>106</v>
      </c>
      <c r="B318" s="3">
        <f t="shared" si="4"/>
        <v>2021</v>
      </c>
      <c r="C318" s="3" t="s">
        <v>3</v>
      </c>
      <c r="D318" s="3" t="s">
        <v>19</v>
      </c>
      <c r="E318" s="4">
        <v>158910784</v>
      </c>
      <c r="F318" s="7" cm="1">
        <f t="array" ref="F318">_xlfn.IFS(B318=2020,E318*$K$2,B318=2021,E318*$L$2,B318=2022,E318*$M$2,B318=2023,E318*$N$2,B318=2024,E318*$O$2,B318=2025,E318*$P$2,B318=2026,E318)</f>
        <v>186912487.733188</v>
      </c>
    </row>
    <row r="319" spans="1:6" x14ac:dyDescent="0.25">
      <c r="A319" s="3" t="s">
        <v>106</v>
      </c>
      <c r="B319" s="3">
        <f t="shared" si="4"/>
        <v>2021</v>
      </c>
      <c r="C319" s="3" t="s">
        <v>3</v>
      </c>
      <c r="D319" s="3" t="s">
        <v>20</v>
      </c>
      <c r="E319" s="4">
        <v>296461719</v>
      </c>
      <c r="F319" s="7" cm="1">
        <f t="array" ref="F319">_xlfn.IFS(B319=2020,E319*$K$2,B319=2021,E319*$L$2,B319=2022,E319*$M$2,B319=2023,E319*$N$2,B319=2024,E319*$O$2,B319=2025,E319*$P$2,B319=2026,E319)</f>
        <v>348701302.83887678</v>
      </c>
    </row>
    <row r="320" spans="1:6" x14ac:dyDescent="0.25">
      <c r="A320" s="3" t="s">
        <v>106</v>
      </c>
      <c r="B320" s="3">
        <f t="shared" si="4"/>
        <v>2021</v>
      </c>
      <c r="C320" s="3" t="s">
        <v>3</v>
      </c>
      <c r="D320" s="3" t="s">
        <v>21</v>
      </c>
      <c r="E320" s="4">
        <v>370419817</v>
      </c>
      <c r="F320" s="7" cm="1">
        <f t="array" ref="F320">_xlfn.IFS(B320=2020,E320*$K$2,B320=2021,E320*$L$2,B320=2022,E320*$M$2,B320=2023,E320*$N$2,B320=2024,E320*$O$2,B320=2025,E320*$P$2,B320=2026,E320)</f>
        <v>435691573.33678657</v>
      </c>
    </row>
    <row r="321" spans="1:6" x14ac:dyDescent="0.25">
      <c r="A321" s="3" t="s">
        <v>106</v>
      </c>
      <c r="B321" s="3">
        <f t="shared" si="4"/>
        <v>2021</v>
      </c>
      <c r="C321" s="3" t="s">
        <v>3</v>
      </c>
      <c r="D321" s="3" t="s">
        <v>22</v>
      </c>
      <c r="E321" s="4">
        <v>363041990</v>
      </c>
      <c r="F321" s="7" cm="1">
        <f t="array" ref="F321">_xlfn.IFS(B321=2020,E321*$K$2,B321=2021,E321*$L$2,B321=2022,E321*$M$2,B321=2023,E321*$N$2,B321=2024,E321*$O$2,B321=2025,E321*$P$2,B321=2026,E321)</f>
        <v>427013697.84008592</v>
      </c>
    </row>
    <row r="322" spans="1:6" x14ac:dyDescent="0.25">
      <c r="A322" s="3" t="s">
        <v>106</v>
      </c>
      <c r="B322" s="3">
        <f t="shared" si="4"/>
        <v>2021</v>
      </c>
      <c r="C322" s="3" t="s">
        <v>3</v>
      </c>
      <c r="D322" s="3" t="s">
        <v>23</v>
      </c>
      <c r="E322" s="4">
        <v>198823684</v>
      </c>
      <c r="F322" s="7" cm="1">
        <f t="array" ref="F322">_xlfn.IFS(B322=2020,E322*$K$2,B322=2021,E322*$L$2,B322=2022,E322*$M$2,B322=2023,E322*$N$2,B322=2024,E322*$O$2,B322=2025,E322*$P$2,B322=2026,E322)</f>
        <v>233858448.50351533</v>
      </c>
    </row>
    <row r="323" spans="1:6" x14ac:dyDescent="0.25">
      <c r="A323" s="3" t="s">
        <v>106</v>
      </c>
      <c r="B323" s="3">
        <f t="shared" si="4"/>
        <v>2021</v>
      </c>
      <c r="C323" s="3" t="s">
        <v>3</v>
      </c>
      <c r="D323" s="3" t="s">
        <v>24</v>
      </c>
      <c r="E323" s="4">
        <v>124238877</v>
      </c>
      <c r="F323" s="7" cm="1">
        <f t="array" ref="F323">_xlfn.IFS(B323=2020,E323*$K$2,B323=2021,E323*$L$2,B323=2022,E323*$M$2,B323=2023,E323*$N$2,B323=2024,E323*$O$2,B323=2025,E323*$P$2,B323=2026,E323)</f>
        <v>146131036.4767161</v>
      </c>
    </row>
    <row r="324" spans="1:6" x14ac:dyDescent="0.25">
      <c r="A324" s="3" t="s">
        <v>106</v>
      </c>
      <c r="B324" s="3">
        <f t="shared" ref="B324:B387" si="5">VALUE(RIGHT(A324,4))</f>
        <v>2021</v>
      </c>
      <c r="C324" s="3" t="s">
        <v>3</v>
      </c>
      <c r="D324" s="3" t="s">
        <v>25</v>
      </c>
      <c r="E324" s="4">
        <v>292864209</v>
      </c>
      <c r="F324" s="7" cm="1">
        <f t="array" ref="F324">_xlfn.IFS(B324=2020,E324*$K$2,B324=2021,E324*$L$2,B324=2022,E324*$M$2,B324=2023,E324*$N$2,B324=2024,E324*$O$2,B324=2025,E324*$P$2,B324=2026,E324)</f>
        <v>344469874.82109654</v>
      </c>
    </row>
    <row r="325" spans="1:6" x14ac:dyDescent="0.25">
      <c r="A325" s="3" t="s">
        <v>106</v>
      </c>
      <c r="B325" s="3">
        <f t="shared" si="5"/>
        <v>2021</v>
      </c>
      <c r="C325" s="3" t="s">
        <v>3</v>
      </c>
      <c r="D325" s="3" t="s">
        <v>26</v>
      </c>
      <c r="E325" s="4">
        <v>197335068</v>
      </c>
      <c r="F325" s="7" cm="1">
        <f t="array" ref="F325">_xlfn.IFS(B325=2020,E325*$K$2,B325=2021,E325*$L$2,B325=2022,E325*$M$2,B325=2023,E325*$N$2,B325=2024,E325*$O$2,B325=2025,E325*$P$2,B325=2026,E325)</f>
        <v>232107523.15511715</v>
      </c>
    </row>
    <row r="326" spans="1:6" x14ac:dyDescent="0.25">
      <c r="A326" s="3" t="s">
        <v>106</v>
      </c>
      <c r="B326" s="3">
        <f t="shared" si="5"/>
        <v>2021</v>
      </c>
      <c r="C326" s="3" t="s">
        <v>3</v>
      </c>
      <c r="D326" s="3" t="s">
        <v>27</v>
      </c>
      <c r="E326" s="4">
        <v>274726382</v>
      </c>
      <c r="F326" s="7" cm="1">
        <f t="array" ref="F326">_xlfn.IFS(B326=2020,E326*$K$2,B326=2021,E326*$L$2,B326=2022,E326*$M$2,B326=2023,E326*$N$2,B326=2024,E326*$O$2,B326=2025,E326*$P$2,B326=2026,E326)</f>
        <v>323135977.38941443</v>
      </c>
    </row>
    <row r="327" spans="1:6" x14ac:dyDescent="0.25">
      <c r="A327" s="3" t="s">
        <v>106</v>
      </c>
      <c r="B327" s="3">
        <f t="shared" si="5"/>
        <v>2021</v>
      </c>
      <c r="C327" s="3" t="s">
        <v>3</v>
      </c>
      <c r="D327" s="3" t="s">
        <v>28</v>
      </c>
      <c r="E327" s="4">
        <v>112430303</v>
      </c>
      <c r="F327" s="7" cm="1">
        <f t="array" ref="F327">_xlfn.IFS(B327=2020,E327*$K$2,B327=2021,E327*$L$2,B327=2022,E327*$M$2,B327=2023,E327*$N$2,B327=2024,E327*$O$2,B327=2025,E327*$P$2,B327=2026,E327)</f>
        <v>132241671.08964808</v>
      </c>
    </row>
    <row r="328" spans="1:6" x14ac:dyDescent="0.25">
      <c r="A328" s="3" t="s">
        <v>106</v>
      </c>
      <c r="B328" s="3">
        <f t="shared" si="5"/>
        <v>2021</v>
      </c>
      <c r="C328" s="3" t="s">
        <v>3</v>
      </c>
      <c r="D328" s="3" t="s">
        <v>29</v>
      </c>
      <c r="E328" s="4">
        <v>199915861</v>
      </c>
      <c r="F328" s="7" cm="1">
        <f t="array" ref="F328">_xlfn.IFS(B328=2020,E328*$K$2,B328=2021,E328*$L$2,B328=2022,E328*$M$2,B328=2023,E328*$N$2,B328=2024,E328*$O$2,B328=2025,E328*$P$2,B328=2026,E328)</f>
        <v>235143078.24969399</v>
      </c>
    </row>
    <row r="329" spans="1:6" x14ac:dyDescent="0.25">
      <c r="A329" s="3" t="s">
        <v>106</v>
      </c>
      <c r="B329" s="3">
        <f t="shared" si="5"/>
        <v>2021</v>
      </c>
      <c r="C329" s="3" t="s">
        <v>3</v>
      </c>
      <c r="D329" s="3" t="s">
        <v>30</v>
      </c>
      <c r="E329" s="4">
        <v>176104629</v>
      </c>
      <c r="F329" s="7" cm="1">
        <f t="array" ref="F329">_xlfn.IFS(B329=2020,E329*$K$2,B329=2021,E329*$L$2,B329=2022,E329*$M$2,B329=2023,E329*$N$2,B329=2024,E329*$O$2,B329=2025,E329*$P$2,B329=2026,E329)</f>
        <v>207136063.89180061</v>
      </c>
    </row>
    <row r="330" spans="1:6" x14ac:dyDescent="0.25">
      <c r="A330" s="3" t="s">
        <v>106</v>
      </c>
      <c r="B330" s="3">
        <f t="shared" si="5"/>
        <v>2021</v>
      </c>
      <c r="C330" s="3" t="s">
        <v>3</v>
      </c>
      <c r="D330" s="3" t="s">
        <v>31</v>
      </c>
      <c r="E330" s="4">
        <v>393955202</v>
      </c>
      <c r="F330" s="7" cm="1">
        <f t="array" ref="F330">_xlfn.IFS(B330=2020,E330*$K$2,B330=2021,E330*$L$2,B330=2022,E330*$M$2,B330=2023,E330*$N$2,B330=2024,E330*$O$2,B330=2025,E330*$P$2,B330=2026,E330)</f>
        <v>463374133.63494956</v>
      </c>
    </row>
    <row r="331" spans="1:6" x14ac:dyDescent="0.25">
      <c r="A331" s="3" t="s">
        <v>106</v>
      </c>
      <c r="B331" s="3">
        <f t="shared" si="5"/>
        <v>2021</v>
      </c>
      <c r="C331" s="3" t="s">
        <v>3</v>
      </c>
      <c r="D331" s="3" t="s">
        <v>32</v>
      </c>
      <c r="E331" s="4">
        <v>309980531</v>
      </c>
      <c r="F331" s="7" cm="1">
        <f t="array" ref="F331">_xlfn.IFS(B331=2020,E331*$K$2,B331=2021,E331*$L$2,B331=2022,E331*$M$2,B331=2023,E331*$N$2,B331=2024,E331*$O$2,B331=2025,E331*$P$2,B331=2026,E331)</f>
        <v>364602267.6350562</v>
      </c>
    </row>
    <row r="332" spans="1:6" x14ac:dyDescent="0.25">
      <c r="A332" s="3" t="s">
        <v>106</v>
      </c>
      <c r="B332" s="3">
        <f t="shared" si="5"/>
        <v>2021</v>
      </c>
      <c r="C332" s="3" t="s">
        <v>3</v>
      </c>
      <c r="D332" s="3" t="s">
        <v>33</v>
      </c>
      <c r="E332" s="4">
        <v>167342762</v>
      </c>
      <c r="F332" s="7" cm="1">
        <f t="array" ref="F332">_xlfn.IFS(B332=2020,E332*$K$2,B332=2021,E332*$L$2,B332=2022,E332*$M$2,B332=2023,E332*$N$2,B332=2024,E332*$O$2,B332=2025,E332*$P$2,B332=2026,E332)</f>
        <v>196830266.40635541</v>
      </c>
    </row>
    <row r="333" spans="1:6" x14ac:dyDescent="0.25">
      <c r="A333" s="3" t="s">
        <v>106</v>
      </c>
      <c r="B333" s="3">
        <f t="shared" si="5"/>
        <v>2021</v>
      </c>
      <c r="C333" s="3" t="s">
        <v>3</v>
      </c>
      <c r="D333" s="3" t="s">
        <v>34</v>
      </c>
      <c r="E333" s="4">
        <v>197952290</v>
      </c>
      <c r="F333" s="7" cm="1">
        <f t="array" ref="F333">_xlfn.IFS(B333=2020,E333*$K$2,B333=2021,E333*$L$2,B333=2022,E333*$M$2,B333=2023,E333*$N$2,B333=2024,E333*$O$2,B333=2025,E333*$P$2,B333=2026,E333)</f>
        <v>232833505.97767785</v>
      </c>
    </row>
    <row r="334" spans="1:6" x14ac:dyDescent="0.25">
      <c r="A334" s="3" t="s">
        <v>106</v>
      </c>
      <c r="B334" s="3">
        <f t="shared" si="5"/>
        <v>2021</v>
      </c>
      <c r="C334" s="3" t="s">
        <v>3</v>
      </c>
      <c r="D334" s="3" t="s">
        <v>35</v>
      </c>
      <c r="E334" s="4">
        <v>296224126</v>
      </c>
      <c r="F334" s="7" cm="1">
        <f t="array" ref="F334">_xlfn.IFS(B334=2020,E334*$K$2,B334=2021,E334*$L$2,B334=2022,E334*$M$2,B334=2023,E334*$N$2,B334=2024,E334*$O$2,B334=2025,E334*$P$2,B334=2026,E334)</f>
        <v>348421843.52478772</v>
      </c>
    </row>
    <row r="335" spans="1:6" x14ac:dyDescent="0.25">
      <c r="A335" s="3" t="s">
        <v>106</v>
      </c>
      <c r="B335" s="3">
        <f t="shared" si="5"/>
        <v>2021</v>
      </c>
      <c r="C335" s="3" t="s">
        <v>3</v>
      </c>
      <c r="D335" s="3" t="s">
        <v>36</v>
      </c>
      <c r="E335" s="4">
        <v>136579604</v>
      </c>
      <c r="F335" s="7" cm="1">
        <f t="array" ref="F335">_xlfn.IFS(B335=2020,E335*$K$2,B335=2021,E335*$L$2,B335=2022,E335*$M$2,B335=2023,E335*$N$2,B335=2024,E335*$O$2,B335=2025,E335*$P$2,B335=2026,E335)</f>
        <v>160646325.65939435</v>
      </c>
    </row>
    <row r="336" spans="1:6" x14ac:dyDescent="0.25">
      <c r="A336" s="3" t="s">
        <v>106</v>
      </c>
      <c r="B336" s="3">
        <f t="shared" si="5"/>
        <v>2021</v>
      </c>
      <c r="C336" s="3" t="s">
        <v>3</v>
      </c>
      <c r="D336" s="3" t="s">
        <v>37</v>
      </c>
      <c r="E336" s="4">
        <v>442170576</v>
      </c>
      <c r="F336" s="7" cm="1">
        <f t="array" ref="F336">_xlfn.IFS(B336=2020,E336*$K$2,B336=2021,E336*$L$2,B336=2022,E336*$M$2,B336=2023,E336*$N$2,B336=2024,E336*$O$2,B336=2025,E336*$P$2,B336=2026,E336)</f>
        <v>520085549.15050119</v>
      </c>
    </row>
    <row r="337" spans="1:6" x14ac:dyDescent="0.25">
      <c r="A337" s="3" t="s">
        <v>106</v>
      </c>
      <c r="B337" s="3">
        <f t="shared" si="5"/>
        <v>2021</v>
      </c>
      <c r="C337" s="3" t="s">
        <v>3</v>
      </c>
      <c r="D337" s="3" t="s">
        <v>38</v>
      </c>
      <c r="E337" s="4">
        <v>199721381</v>
      </c>
      <c r="F337" s="7" cm="1">
        <f t="array" ref="F337">_xlfn.IFS(B337=2020,E337*$K$2,B337=2021,E337*$L$2,B337=2022,E337*$M$2,B337=2023,E337*$N$2,B337=2024,E337*$O$2,B337=2025,E337*$P$2,B337=2026,E337)</f>
        <v>234914328.88669071</v>
      </c>
    </row>
    <row r="338" spans="1:6" x14ac:dyDescent="0.25">
      <c r="A338" s="3" t="s">
        <v>106</v>
      </c>
      <c r="B338" s="3">
        <f t="shared" si="5"/>
        <v>2021</v>
      </c>
      <c r="C338" s="3" t="s">
        <v>3</v>
      </c>
      <c r="D338" s="3" t="s">
        <v>39</v>
      </c>
      <c r="E338" s="4">
        <v>373573359</v>
      </c>
      <c r="F338" s="7" cm="1">
        <f t="array" ref="F338">_xlfn.IFS(B338=2020,E338*$K$2,B338=2021,E338*$L$2,B338=2022,E338*$M$2,B338=2023,E338*$N$2,B338=2024,E338*$O$2,B338=2025,E338*$P$2,B338=2026,E338)</f>
        <v>439400801.6569432</v>
      </c>
    </row>
    <row r="339" spans="1:6" x14ac:dyDescent="0.25">
      <c r="A339" s="3" t="s">
        <v>106</v>
      </c>
      <c r="B339" s="3">
        <f t="shared" si="5"/>
        <v>2021</v>
      </c>
      <c r="C339" s="3" t="s">
        <v>3</v>
      </c>
      <c r="D339" s="3" t="s">
        <v>40</v>
      </c>
      <c r="E339" s="4">
        <v>364164533</v>
      </c>
      <c r="F339" s="7" cm="1">
        <f t="array" ref="F339">_xlfn.IFS(B339=2020,E339*$K$2,B339=2021,E339*$L$2,B339=2022,E339*$M$2,B339=2023,E339*$N$2,B339=2024,E339*$O$2,B339=2025,E339*$P$2,B339=2026,E339)</f>
        <v>428334044.38571417</v>
      </c>
    </row>
    <row r="340" spans="1:6" x14ac:dyDescent="0.25">
      <c r="A340" s="3" t="s">
        <v>106</v>
      </c>
      <c r="B340" s="3">
        <f t="shared" si="5"/>
        <v>2021</v>
      </c>
      <c r="C340" s="3" t="s">
        <v>3</v>
      </c>
      <c r="D340" s="3" t="s">
        <v>41</v>
      </c>
      <c r="E340" s="4">
        <v>269743357</v>
      </c>
      <c r="F340" s="7" cm="1">
        <f t="array" ref="F340">_xlfn.IFS(B340=2020,E340*$K$2,B340=2021,E340*$L$2,B340=2022,E340*$M$2,B340=2023,E340*$N$2,B340=2024,E340*$O$2,B340=2025,E340*$P$2,B340=2026,E340)</f>
        <v>317274892.47281957</v>
      </c>
    </row>
    <row r="341" spans="1:6" x14ac:dyDescent="0.25">
      <c r="A341" s="3" t="s">
        <v>106</v>
      </c>
      <c r="B341" s="3">
        <f t="shared" si="5"/>
        <v>2021</v>
      </c>
      <c r="C341" s="3" t="s">
        <v>3</v>
      </c>
      <c r="D341" s="3" t="s">
        <v>42</v>
      </c>
      <c r="E341" s="4">
        <v>485277728</v>
      </c>
      <c r="F341" s="7" cm="1">
        <f t="array" ref="F341">_xlfn.IFS(B341=2020,E341*$K$2,B341=2021,E341*$L$2,B341=2022,E341*$M$2,B341=2023,E341*$N$2,B341=2024,E341*$O$2,B341=2025,E341*$P$2,B341=2026,E341)</f>
        <v>570788621.75891948</v>
      </c>
    </row>
    <row r="342" spans="1:6" x14ac:dyDescent="0.25">
      <c r="A342" s="3" t="s">
        <v>106</v>
      </c>
      <c r="B342" s="3">
        <f t="shared" si="5"/>
        <v>2021</v>
      </c>
      <c r="C342" s="3" t="s">
        <v>3</v>
      </c>
      <c r="D342" s="3" t="s">
        <v>43</v>
      </c>
      <c r="E342" s="4">
        <v>262618023</v>
      </c>
      <c r="F342" s="7" cm="1">
        <f t="array" ref="F342">_xlfn.IFS(B342=2020,E342*$K$2,B342=2021,E342*$L$2,B342=2022,E342*$M$2,B342=2023,E342*$N$2,B342=2024,E342*$O$2,B342=2025,E342*$P$2,B342=2026,E342)</f>
        <v>308894001.82244134</v>
      </c>
    </row>
    <row r="343" spans="1:6" x14ac:dyDescent="0.25">
      <c r="A343" s="3" t="s">
        <v>106</v>
      </c>
      <c r="B343" s="3">
        <f t="shared" si="5"/>
        <v>2021</v>
      </c>
      <c r="C343" s="3" t="s">
        <v>3</v>
      </c>
      <c r="D343" s="3" t="s">
        <v>44</v>
      </c>
      <c r="E343" s="4">
        <v>265875416</v>
      </c>
      <c r="F343" s="7" cm="1">
        <f t="array" ref="F343">_xlfn.IFS(B343=2020,E343*$K$2,B343=2021,E343*$L$2,B343=2022,E343*$M$2,B343=2023,E343*$N$2,B343=2024,E343*$O$2,B343=2025,E343*$P$2,B343=2026,E343)</f>
        <v>312725380.74984425</v>
      </c>
    </row>
    <row r="344" spans="1:6" x14ac:dyDescent="0.25">
      <c r="A344" s="3" t="s">
        <v>106</v>
      </c>
      <c r="B344" s="3">
        <f t="shared" si="5"/>
        <v>2021</v>
      </c>
      <c r="C344" s="3" t="s">
        <v>3</v>
      </c>
      <c r="D344" s="3" t="s">
        <v>45</v>
      </c>
      <c r="E344" s="4">
        <v>64649954</v>
      </c>
      <c r="F344" s="7" cm="1">
        <f t="array" ref="F344">_xlfn.IFS(B344=2020,E344*$K$2,B344=2021,E344*$L$2,B344=2022,E344*$M$2,B344=2023,E344*$N$2,B344=2024,E344*$O$2,B344=2025,E344*$P$2,B344=2026,E344)</f>
        <v>76041936.423749372</v>
      </c>
    </row>
    <row r="345" spans="1:6" x14ac:dyDescent="0.25">
      <c r="A345" s="3" t="s">
        <v>106</v>
      </c>
      <c r="B345" s="3">
        <f t="shared" si="5"/>
        <v>2021</v>
      </c>
      <c r="C345" s="3" t="s">
        <v>3</v>
      </c>
      <c r="D345" s="3" t="s">
        <v>46</v>
      </c>
      <c r="E345" s="4">
        <v>206885958</v>
      </c>
      <c r="F345" s="7" cm="1">
        <f t="array" ref="F345">_xlfn.IFS(B345=2020,E345*$K$2,B345=2021,E345*$L$2,B345=2022,E345*$M$2,B345=2023,E345*$N$2,B345=2024,E345*$O$2,B345=2025,E345*$P$2,B345=2026,E345)</f>
        <v>243341377.55461487</v>
      </c>
    </row>
    <row r="346" spans="1:6" x14ac:dyDescent="0.25">
      <c r="A346" s="3" t="s">
        <v>106</v>
      </c>
      <c r="B346" s="3">
        <f t="shared" si="5"/>
        <v>2021</v>
      </c>
      <c r="C346" s="3" t="s">
        <v>3</v>
      </c>
      <c r="D346" s="3" t="s">
        <v>47</v>
      </c>
      <c r="E346" s="4">
        <v>143444533</v>
      </c>
      <c r="F346" s="7" cm="1">
        <f t="array" ref="F346">_xlfn.IFS(B346=2020,E346*$K$2,B346=2021,E346*$L$2,B346=2022,E346*$M$2,B346=2023,E346*$N$2,B346=2024,E346*$O$2,B346=2025,E346*$P$2,B346=2026,E346)</f>
        <v>168720925.28821319</v>
      </c>
    </row>
    <row r="347" spans="1:6" x14ac:dyDescent="0.25">
      <c r="A347" s="3" t="s">
        <v>106</v>
      </c>
      <c r="B347" s="3">
        <f t="shared" si="5"/>
        <v>2021</v>
      </c>
      <c r="C347" s="3" t="s">
        <v>3</v>
      </c>
      <c r="D347" s="3" t="s">
        <v>48</v>
      </c>
      <c r="E347" s="4">
        <v>205511054</v>
      </c>
      <c r="F347" s="7" cm="1">
        <f t="array" ref="F347">_xlfn.IFS(B347=2020,E347*$K$2,B347=2021,E347*$L$2,B347=2022,E347*$M$2,B347=2023,E347*$N$2,B347=2024,E347*$O$2,B347=2025,E347*$P$2,B347=2026,E347)</f>
        <v>241724201.42241284</v>
      </c>
    </row>
    <row r="348" spans="1:6" x14ac:dyDescent="0.25">
      <c r="A348" s="3" t="s">
        <v>106</v>
      </c>
      <c r="B348" s="3">
        <f t="shared" si="5"/>
        <v>2021</v>
      </c>
      <c r="C348" s="3" t="s">
        <v>3</v>
      </c>
      <c r="D348" s="3" t="s">
        <v>49</v>
      </c>
      <c r="E348" s="4">
        <v>305304453</v>
      </c>
      <c r="F348" s="7" cm="1">
        <f t="array" ref="F348">_xlfn.IFS(B348=2020,E348*$K$2,B348=2021,E348*$L$2,B348=2022,E348*$M$2,B348=2023,E348*$N$2,B348=2024,E348*$O$2,B348=2025,E348*$P$2,B348=2026,E348)</f>
        <v>359102216.91594052</v>
      </c>
    </row>
    <row r="349" spans="1:6" x14ac:dyDescent="0.25">
      <c r="A349" s="3" t="s">
        <v>106</v>
      </c>
      <c r="B349" s="3">
        <f t="shared" si="5"/>
        <v>2021</v>
      </c>
      <c r="C349" s="3" t="s">
        <v>3</v>
      </c>
      <c r="D349" s="3" t="s">
        <v>50</v>
      </c>
      <c r="E349" s="4">
        <v>126026890</v>
      </c>
      <c r="F349" s="7" cm="1">
        <f t="array" ref="F349">_xlfn.IFS(B349=2020,E349*$K$2,B349=2021,E349*$L$2,B349=2022,E349*$M$2,B349=2023,E349*$N$2,B349=2024,E349*$O$2,B349=2025,E349*$P$2,B349=2026,E349)</f>
        <v>148234115.63545513</v>
      </c>
    </row>
    <row r="350" spans="1:6" x14ac:dyDescent="0.25">
      <c r="A350" s="3" t="s">
        <v>106</v>
      </c>
      <c r="B350" s="3">
        <f t="shared" si="5"/>
        <v>2021</v>
      </c>
      <c r="C350" s="3" t="s">
        <v>3</v>
      </c>
      <c r="D350" s="3" t="s">
        <v>51</v>
      </c>
      <c r="E350" s="4">
        <v>439021321</v>
      </c>
      <c r="F350" s="7" cm="1">
        <f t="array" ref="F350">_xlfn.IFS(B350=2020,E350*$K$2,B350=2021,E350*$L$2,B350=2022,E350*$M$2,B350=2023,E350*$N$2,B350=2024,E350*$O$2,B350=2025,E350*$P$2,B350=2026,E350)</f>
        <v>516381363.24354488</v>
      </c>
    </row>
    <row r="351" spans="1:6" x14ac:dyDescent="0.25">
      <c r="A351" s="3" t="s">
        <v>106</v>
      </c>
      <c r="B351" s="3">
        <f t="shared" si="5"/>
        <v>2021</v>
      </c>
      <c r="C351" s="3" t="s">
        <v>3</v>
      </c>
      <c r="D351" s="3" t="s">
        <v>52</v>
      </c>
      <c r="E351" s="4">
        <v>2823709511</v>
      </c>
      <c r="F351" s="7" cm="1">
        <f t="array" ref="F351">_xlfn.IFS(B351=2020,E351*$K$2,B351=2021,E351*$L$2,B351=2022,E351*$M$2,B351=2023,E351*$N$2,B351=2024,E351*$O$2,B351=2025,E351*$P$2,B351=2026,E351)</f>
        <v>3321275976.694406</v>
      </c>
    </row>
    <row r="352" spans="1:6" x14ac:dyDescent="0.25">
      <c r="A352" s="3" t="s">
        <v>106</v>
      </c>
      <c r="B352" s="3">
        <f t="shared" si="5"/>
        <v>2021</v>
      </c>
      <c r="C352" s="3" t="s">
        <v>3</v>
      </c>
      <c r="D352" s="3" t="s">
        <v>53</v>
      </c>
      <c r="E352" s="4">
        <v>293169696</v>
      </c>
      <c r="F352" s="7" cm="1">
        <f t="array" ref="F352">_xlfn.IFS(B352=2020,E352*$K$2,B352=2021,E352*$L$2,B352=2022,E352*$M$2,B352=2023,E352*$N$2,B352=2024,E352*$O$2,B352=2025,E352*$P$2,B352=2026,E352)</f>
        <v>344829191.75165898</v>
      </c>
    </row>
    <row r="353" spans="1:6" x14ac:dyDescent="0.25">
      <c r="A353" s="3" t="s">
        <v>106</v>
      </c>
      <c r="B353" s="3">
        <f t="shared" si="5"/>
        <v>2021</v>
      </c>
      <c r="C353" s="3" t="s">
        <v>3</v>
      </c>
      <c r="D353" s="3" t="s">
        <v>54</v>
      </c>
      <c r="E353" s="4">
        <v>85186062</v>
      </c>
      <c r="F353" s="7" cm="1">
        <f t="array" ref="F353">_xlfn.IFS(B353=2020,E353*$K$2,B353=2021,E353*$L$2,B353=2022,E353*$M$2,B353=2023,E353*$N$2,B353=2024,E353*$O$2,B353=2025,E353*$P$2,B353=2026,E353)</f>
        <v>100196716.47088213</v>
      </c>
    </row>
    <row r="354" spans="1:6" x14ac:dyDescent="0.25">
      <c r="A354" s="3" t="s">
        <v>106</v>
      </c>
      <c r="B354" s="3">
        <f t="shared" si="5"/>
        <v>2021</v>
      </c>
      <c r="C354" s="3" t="s">
        <v>3</v>
      </c>
      <c r="D354" s="3" t="s">
        <v>55</v>
      </c>
      <c r="E354" s="4">
        <v>105128188</v>
      </c>
      <c r="F354" s="7" cm="1">
        <f t="array" ref="F354">_xlfn.IFS(B354=2020,E354*$K$2,B354=2021,E354*$L$2,B354=2022,E354*$M$2,B354=2023,E354*$N$2,B354=2024,E354*$O$2,B354=2025,E354*$P$2,B354=2026,E354)</f>
        <v>123652848.82089742</v>
      </c>
    </row>
    <row r="355" spans="1:6" x14ac:dyDescent="0.25">
      <c r="A355" s="3" t="s">
        <v>106</v>
      </c>
      <c r="B355" s="3">
        <f t="shared" si="5"/>
        <v>2021</v>
      </c>
      <c r="C355" s="3" t="s">
        <v>3</v>
      </c>
      <c r="D355" s="3" t="s">
        <v>56</v>
      </c>
      <c r="E355" s="4">
        <v>98155137</v>
      </c>
      <c r="F355" s="7" cm="1">
        <f t="array" ref="F355">_xlfn.IFS(B355=2020,E355*$K$2,B355=2021,E355*$L$2,B355=2022,E355*$M$2,B355=2023,E355*$N$2,B355=2024,E355*$O$2,B355=2025,E355*$P$2,B355=2026,E355)</f>
        <v>115451074.99099551</v>
      </c>
    </row>
    <row r="356" spans="1:6" x14ac:dyDescent="0.25">
      <c r="A356" s="3" t="s">
        <v>106</v>
      </c>
      <c r="B356" s="3">
        <f t="shared" si="5"/>
        <v>2021</v>
      </c>
      <c r="C356" s="3" t="s">
        <v>3</v>
      </c>
      <c r="D356" s="3" t="s">
        <v>57</v>
      </c>
      <c r="E356" s="4">
        <v>338507898</v>
      </c>
      <c r="F356" s="7" cm="1">
        <f t="array" ref="F356">_xlfn.IFS(B356=2020,E356*$K$2,B356=2021,E356*$L$2,B356=2022,E356*$M$2,B356=2023,E356*$N$2,B356=2024,E356*$O$2,B356=2025,E356*$P$2,B356=2026,E356)</f>
        <v>398156448.16472781</v>
      </c>
    </row>
    <row r="357" spans="1:6" x14ac:dyDescent="0.25">
      <c r="A357" s="3" t="s">
        <v>106</v>
      </c>
      <c r="B357" s="3">
        <f t="shared" si="5"/>
        <v>2021</v>
      </c>
      <c r="C357" s="3" t="s">
        <v>3</v>
      </c>
      <c r="D357" s="3" t="s">
        <v>58</v>
      </c>
      <c r="E357" s="4">
        <v>171094988</v>
      </c>
      <c r="F357" s="7" cm="1">
        <f t="array" ref="F357">_xlfn.IFS(B357=2020,E357*$K$2,B357=2021,E357*$L$2,B357=2022,E357*$M$2,B357=2023,E357*$N$2,B357=2024,E357*$O$2,B357=2025,E357*$P$2,B357=2026,E357)</f>
        <v>201243672.9640699</v>
      </c>
    </row>
    <row r="358" spans="1:6" x14ac:dyDescent="0.25">
      <c r="A358" s="3" t="s">
        <v>106</v>
      </c>
      <c r="B358" s="3">
        <f t="shared" si="5"/>
        <v>2021</v>
      </c>
      <c r="C358" s="3" t="s">
        <v>3</v>
      </c>
      <c r="D358" s="3" t="s">
        <v>59</v>
      </c>
      <c r="E358" s="4">
        <v>9554547</v>
      </c>
      <c r="F358" s="7" cm="1">
        <f t="array" ref="F358">_xlfn.IFS(B358=2020,E358*$K$2,B358=2021,E358*$L$2,B358=2022,E358*$M$2,B358=2023,E358*$N$2,B358=2024,E358*$O$2,B358=2025,E358*$P$2,B358=2026,E358)</f>
        <v>11238155.800261285</v>
      </c>
    </row>
    <row r="359" spans="1:6" x14ac:dyDescent="0.25">
      <c r="A359" s="3" t="s">
        <v>106</v>
      </c>
      <c r="B359" s="3">
        <f t="shared" si="5"/>
        <v>2021</v>
      </c>
      <c r="C359" s="3" t="s">
        <v>3</v>
      </c>
      <c r="D359" s="3" t="s">
        <v>60</v>
      </c>
      <c r="E359" s="4">
        <v>228101018</v>
      </c>
      <c r="F359" s="7" cm="1">
        <f t="array" ref="F359">_xlfn.IFS(B359=2020,E359*$K$2,B359=2021,E359*$L$2,B359=2022,E359*$M$2,B359=2023,E359*$N$2,B359=2024,E359*$O$2,B359=2025,E359*$P$2,B359=2026,E359)</f>
        <v>268294747.8810041</v>
      </c>
    </row>
    <row r="360" spans="1:6" x14ac:dyDescent="0.25">
      <c r="A360" s="3" t="s">
        <v>106</v>
      </c>
      <c r="B360" s="3">
        <f t="shared" si="5"/>
        <v>2021</v>
      </c>
      <c r="C360" s="3" t="s">
        <v>3</v>
      </c>
      <c r="D360" s="3" t="s">
        <v>61</v>
      </c>
      <c r="E360" s="4">
        <v>182645575</v>
      </c>
      <c r="F360" s="7" cm="1">
        <f t="array" ref="F360">_xlfn.IFS(B360=2020,E360*$K$2,B360=2021,E360*$L$2,B360=2022,E360*$M$2,B360=2023,E360*$N$2,B360=2024,E360*$O$2,B360=2025,E360*$P$2,B360=2026,E360)</f>
        <v>214829591.40588325</v>
      </c>
    </row>
    <row r="361" spans="1:6" x14ac:dyDescent="0.25">
      <c r="A361" s="3" t="s">
        <v>106</v>
      </c>
      <c r="B361" s="3">
        <f t="shared" si="5"/>
        <v>2021</v>
      </c>
      <c r="C361" s="3" t="s">
        <v>3</v>
      </c>
      <c r="D361" s="3" t="s">
        <v>62</v>
      </c>
      <c r="E361" s="4">
        <v>120481996</v>
      </c>
      <c r="F361" s="7" cm="1">
        <f t="array" ref="F361">_xlfn.IFS(B361=2020,E361*$K$2,B361=2021,E361*$L$2,B361=2022,E361*$M$2,B361=2023,E361*$N$2,B361=2024,E361*$O$2,B361=2025,E361*$P$2,B361=2026,E361)</f>
        <v>141712154.66044146</v>
      </c>
    </row>
    <row r="362" spans="1:6" x14ac:dyDescent="0.25">
      <c r="A362" s="3" t="s">
        <v>106</v>
      </c>
      <c r="B362" s="3">
        <f t="shared" si="5"/>
        <v>2021</v>
      </c>
      <c r="C362" s="3" t="s">
        <v>3</v>
      </c>
      <c r="D362" s="3" t="s">
        <v>63</v>
      </c>
      <c r="E362" s="4">
        <v>223661596</v>
      </c>
      <c r="F362" s="7" cm="1">
        <f t="array" ref="F362">_xlfn.IFS(B362=2020,E362*$K$2,B362=2021,E362*$L$2,B362=2022,E362*$M$2,B362=2023,E362*$N$2,B362=2024,E362*$O$2,B362=2025,E362*$P$2,B362=2026,E362)</f>
        <v>263073054.36700416</v>
      </c>
    </row>
    <row r="363" spans="1:6" x14ac:dyDescent="0.25">
      <c r="A363" s="3" t="s">
        <v>106</v>
      </c>
      <c r="B363" s="3">
        <f t="shared" si="5"/>
        <v>2021</v>
      </c>
      <c r="C363" s="3" t="s">
        <v>3</v>
      </c>
      <c r="D363" s="3" t="s">
        <v>64</v>
      </c>
      <c r="E363" s="4">
        <v>166934887</v>
      </c>
      <c r="F363" s="7" cm="1">
        <f t="array" ref="F363">_xlfn.IFS(B363=2020,E363*$K$2,B363=2021,E363*$L$2,B363=2022,E363*$M$2,B363=2023,E363*$N$2,B363=2024,E363*$O$2,B363=2025,E363*$P$2,B363=2026,E363)</f>
        <v>196350519.66409421</v>
      </c>
    </row>
    <row r="364" spans="1:6" x14ac:dyDescent="0.25">
      <c r="A364" s="3" t="s">
        <v>106</v>
      </c>
      <c r="B364" s="3">
        <f t="shared" si="5"/>
        <v>2021</v>
      </c>
      <c r="C364" s="3" t="s">
        <v>3</v>
      </c>
      <c r="D364" s="3" t="s">
        <v>65</v>
      </c>
      <c r="E364" s="4">
        <v>198858821</v>
      </c>
      <c r="F364" s="7" cm="1">
        <f t="array" ref="F364">_xlfn.IFS(B364=2020,E364*$K$2,B364=2021,E364*$L$2,B364=2022,E364*$M$2,B364=2023,E364*$N$2,B364=2024,E364*$O$2,B364=2025,E364*$P$2,B364=2026,E364)</f>
        <v>233899777.00191027</v>
      </c>
    </row>
    <row r="365" spans="1:6" x14ac:dyDescent="0.25">
      <c r="A365" s="3" t="s">
        <v>106</v>
      </c>
      <c r="B365" s="3">
        <f t="shared" si="5"/>
        <v>2021</v>
      </c>
      <c r="C365" s="3" t="s">
        <v>3</v>
      </c>
      <c r="D365" s="3" t="s">
        <v>66</v>
      </c>
      <c r="E365" s="4">
        <v>442805609</v>
      </c>
      <c r="F365" s="7" cm="1">
        <f t="array" ref="F365">_xlfn.IFS(B365=2020,E365*$K$2,B365=2021,E365*$L$2,B365=2022,E365*$M$2,B365=2023,E365*$N$2,B365=2024,E365*$O$2,B365=2025,E365*$P$2,B365=2026,E365)</f>
        <v>520832481.453237</v>
      </c>
    </row>
    <row r="366" spans="1:6" x14ac:dyDescent="0.25">
      <c r="A366" s="3" t="s">
        <v>106</v>
      </c>
      <c r="B366" s="3">
        <f t="shared" si="5"/>
        <v>2021</v>
      </c>
      <c r="C366" s="3" t="s">
        <v>3</v>
      </c>
      <c r="D366" s="3" t="s">
        <v>67</v>
      </c>
      <c r="E366" s="4">
        <v>101463134</v>
      </c>
      <c r="F366" s="7" cm="1">
        <f t="array" ref="F366">_xlfn.IFS(B366=2020,E366*$K$2,B366=2021,E366*$L$2,B366=2022,E366*$M$2,B366=2023,E366*$N$2,B366=2024,E366*$O$2,B366=2025,E366*$P$2,B366=2026,E366)</f>
        <v>119341974.86021975</v>
      </c>
    </row>
    <row r="367" spans="1:6" x14ac:dyDescent="0.25">
      <c r="A367" s="3" t="s">
        <v>106</v>
      </c>
      <c r="B367" s="3">
        <f t="shared" si="5"/>
        <v>2021</v>
      </c>
      <c r="C367" s="3" t="s">
        <v>3</v>
      </c>
      <c r="D367" s="3" t="s">
        <v>68</v>
      </c>
      <c r="E367" s="4">
        <v>1153518581</v>
      </c>
      <c r="F367" s="7" cm="1">
        <f t="array" ref="F367">_xlfn.IFS(B367=2020,E367*$K$2,B367=2021,E367*$L$2,B367=2022,E367*$M$2,B367=2023,E367*$N$2,B367=2024,E367*$O$2,B367=2025,E367*$P$2,B367=2026,E367)</f>
        <v>1356780340.4781322</v>
      </c>
    </row>
    <row r="368" spans="1:6" x14ac:dyDescent="0.25">
      <c r="A368" s="3" t="s">
        <v>106</v>
      </c>
      <c r="B368" s="3">
        <f t="shared" si="5"/>
        <v>2021</v>
      </c>
      <c r="C368" s="3" t="s">
        <v>3</v>
      </c>
      <c r="D368" s="3" t="s">
        <v>69</v>
      </c>
      <c r="E368" s="4">
        <v>205415817</v>
      </c>
      <c r="F368" s="7" cm="1">
        <f t="array" ref="F368">_xlfn.IFS(B368=2020,E368*$K$2,B368=2021,E368*$L$2,B368=2022,E368*$M$2,B368=2023,E368*$N$2,B368=2024,E368*$O$2,B368=2025,E368*$P$2,B368=2026,E368)</f>
        <v>241612182.68997586</v>
      </c>
    </row>
    <row r="369" spans="1:6" x14ac:dyDescent="0.25">
      <c r="A369" s="3" t="s">
        <v>106</v>
      </c>
      <c r="B369" s="3">
        <f t="shared" si="5"/>
        <v>2021</v>
      </c>
      <c r="C369" s="3" t="s">
        <v>3</v>
      </c>
      <c r="D369" s="3" t="s">
        <v>70</v>
      </c>
      <c r="E369" s="4">
        <v>569987741</v>
      </c>
      <c r="F369" s="7" cm="1">
        <f t="array" ref="F369">_xlfn.IFS(B369=2020,E369*$K$2,B369=2021,E369*$L$2,B369=2022,E369*$M$2,B369=2023,E369*$N$2,B369=2024,E369*$O$2,B369=2025,E369*$P$2,B369=2026,E369)</f>
        <v>670425404.53220618</v>
      </c>
    </row>
    <row r="370" spans="1:6" x14ac:dyDescent="0.25">
      <c r="A370" s="3" t="s">
        <v>106</v>
      </c>
      <c r="B370" s="3">
        <f t="shared" si="5"/>
        <v>2021</v>
      </c>
      <c r="C370" s="3" t="s">
        <v>3</v>
      </c>
      <c r="D370" s="3" t="s">
        <v>71</v>
      </c>
      <c r="E370" s="4">
        <v>123625272</v>
      </c>
      <c r="F370" s="7" cm="1">
        <f t="array" ref="F370">_xlfn.IFS(B370=2020,E370*$K$2,B370=2021,E370*$L$2,B370=2022,E370*$M$2,B370=2023,E370*$N$2,B370=2024,E370*$O$2,B370=2025,E370*$P$2,B370=2026,E370)</f>
        <v>145409308.00651032</v>
      </c>
    </row>
    <row r="371" spans="1:6" x14ac:dyDescent="0.25">
      <c r="A371" s="3" t="s">
        <v>106</v>
      </c>
      <c r="B371" s="3">
        <f t="shared" si="5"/>
        <v>2021</v>
      </c>
      <c r="C371" s="3" t="s">
        <v>3</v>
      </c>
      <c r="D371" s="3" t="s">
        <v>72</v>
      </c>
      <c r="E371" s="4">
        <v>267752078</v>
      </c>
      <c r="F371" s="7" cm="1">
        <f t="array" ref="F371">_xlfn.IFS(B371=2020,E371*$K$2,B371=2021,E371*$L$2,B371=2022,E371*$M$2,B371=2023,E371*$N$2,B371=2024,E371*$O$2,B371=2025,E371*$P$2,B371=2026,E371)</f>
        <v>314932729.76811063</v>
      </c>
    </row>
    <row r="372" spans="1:6" x14ac:dyDescent="0.25">
      <c r="A372" s="3" t="s">
        <v>106</v>
      </c>
      <c r="B372" s="3">
        <f t="shared" si="5"/>
        <v>2021</v>
      </c>
      <c r="C372" s="3" t="s">
        <v>3</v>
      </c>
      <c r="D372" s="3" t="s">
        <v>73</v>
      </c>
      <c r="E372" s="4">
        <v>170697012</v>
      </c>
      <c r="F372" s="7" cm="1">
        <f t="array" ref="F372">_xlfn.IFS(B372=2020,E372*$K$2,B372=2021,E372*$L$2,B372=2022,E372*$M$2,B372=2023,E372*$N$2,B372=2024,E372*$O$2,B372=2025,E372*$P$2,B372=2026,E372)</f>
        <v>200775569.52674681</v>
      </c>
    </row>
    <row r="373" spans="1:6" x14ac:dyDescent="0.25">
      <c r="A373" s="3" t="s">
        <v>106</v>
      </c>
      <c r="B373" s="3">
        <f t="shared" si="5"/>
        <v>2021</v>
      </c>
      <c r="C373" s="3" t="s">
        <v>3</v>
      </c>
      <c r="D373" s="3" t="s">
        <v>74</v>
      </c>
      <c r="E373" s="4">
        <v>341015689</v>
      </c>
      <c r="F373" s="7" cm="1">
        <f t="array" ref="F373">_xlfn.IFS(B373=2020,E373*$K$2,B373=2021,E373*$L$2,B373=2022,E373*$M$2,B373=2023,E373*$N$2,B373=2024,E373*$O$2,B373=2025,E373*$P$2,B373=2026,E373)</f>
        <v>401106137.56104279</v>
      </c>
    </row>
    <row r="374" spans="1:6" x14ac:dyDescent="0.25">
      <c r="A374" s="3" t="s">
        <v>106</v>
      </c>
      <c r="B374" s="3">
        <f t="shared" si="5"/>
        <v>2021</v>
      </c>
      <c r="C374" s="3" t="s">
        <v>3</v>
      </c>
      <c r="D374" s="3" t="s">
        <v>75</v>
      </c>
      <c r="E374" s="4">
        <v>148014250</v>
      </c>
      <c r="F374" s="7" cm="1">
        <f t="array" ref="F374">_xlfn.IFS(B374=2020,E374*$K$2,B374=2021,E374*$L$2,B374=2022,E374*$M$2,B374=2023,E374*$N$2,B374=2024,E374*$O$2,B374=2025,E374*$P$2,B374=2026,E374)</f>
        <v>174095873.11243787</v>
      </c>
    </row>
    <row r="375" spans="1:6" x14ac:dyDescent="0.25">
      <c r="A375" s="3" t="s">
        <v>106</v>
      </c>
      <c r="B375" s="3">
        <f t="shared" si="5"/>
        <v>2021</v>
      </c>
      <c r="C375" s="3" t="s">
        <v>3</v>
      </c>
      <c r="D375" s="3" t="s">
        <v>76</v>
      </c>
      <c r="E375" s="4">
        <v>193230510</v>
      </c>
      <c r="F375" s="7" cm="1">
        <f t="array" ref="F375">_xlfn.IFS(B375=2020,E375*$K$2,B375=2021,E375*$L$2,B375=2022,E375*$M$2,B375=2023,E375*$N$2,B375=2024,E375*$O$2,B375=2025,E375*$P$2,B375=2026,E375)</f>
        <v>227279700.09922463</v>
      </c>
    </row>
    <row r="376" spans="1:6" x14ac:dyDescent="0.25">
      <c r="A376" s="3" t="s">
        <v>106</v>
      </c>
      <c r="B376" s="3">
        <f t="shared" si="5"/>
        <v>2021</v>
      </c>
      <c r="C376" s="3" t="s">
        <v>3</v>
      </c>
      <c r="D376" s="3" t="s">
        <v>77</v>
      </c>
      <c r="E376" s="4">
        <v>19704726</v>
      </c>
      <c r="F376" s="7" cm="1">
        <f t="array" ref="F376">_xlfn.IFS(B376=2020,E376*$K$2,B376=2021,E376*$L$2,B376=2022,E376*$M$2,B376=2023,E376*$N$2,B376=2024,E376*$O$2,B376=2025,E376*$P$2,B376=2026,E376)</f>
        <v>23176900.04449812</v>
      </c>
    </row>
    <row r="377" spans="1:6" x14ac:dyDescent="0.25">
      <c r="A377" s="3" t="s">
        <v>106</v>
      </c>
      <c r="B377" s="3">
        <f t="shared" si="5"/>
        <v>2021</v>
      </c>
      <c r="C377" s="3" t="s">
        <v>3</v>
      </c>
      <c r="D377" s="3" t="s">
        <v>78</v>
      </c>
      <c r="E377" s="4">
        <v>429576431</v>
      </c>
      <c r="F377" s="7" cm="1">
        <f t="array" ref="F377">_xlfn.IFS(B377=2020,E377*$K$2,B377=2021,E377*$L$2,B377=2022,E377*$M$2,B377=2023,E377*$N$2,B377=2024,E377*$O$2,B377=2025,E377*$P$2,B377=2026,E377)</f>
        <v>505272187.12704974</v>
      </c>
    </row>
    <row r="378" spans="1:6" x14ac:dyDescent="0.25">
      <c r="A378" s="3" t="s">
        <v>106</v>
      </c>
      <c r="B378" s="3">
        <f t="shared" si="5"/>
        <v>2021</v>
      </c>
      <c r="C378" s="3" t="s">
        <v>3</v>
      </c>
      <c r="D378" s="3" t="s">
        <v>79</v>
      </c>
      <c r="E378" s="4">
        <v>234851021</v>
      </c>
      <c r="F378" s="7" cm="1">
        <f t="array" ref="F378">_xlfn.IFS(B378=2020,E378*$K$2,B378=2021,E378*$L$2,B378=2022,E378*$M$2,B378=2023,E378*$N$2,B378=2024,E378*$O$2,B378=2025,E378*$P$2,B378=2026,E378)</f>
        <v>276234170.37442333</v>
      </c>
    </row>
    <row r="379" spans="1:6" x14ac:dyDescent="0.25">
      <c r="A379" s="3" t="s">
        <v>106</v>
      </c>
      <c r="B379" s="3">
        <f t="shared" si="5"/>
        <v>2021</v>
      </c>
      <c r="C379" s="3" t="s">
        <v>3</v>
      </c>
      <c r="D379" s="3" t="s">
        <v>80</v>
      </c>
      <c r="E379" s="4">
        <v>253360805</v>
      </c>
      <c r="F379" s="7" cm="1">
        <f t="array" ref="F379">_xlfn.IFS(B379=2020,E379*$K$2,B379=2021,E379*$L$2,B379=2022,E379*$M$2,B379=2023,E379*$N$2,B379=2024,E379*$O$2,B379=2025,E379*$P$2,B379=2026,E379)</f>
        <v>298005567.42979217</v>
      </c>
    </row>
    <row r="380" spans="1:6" x14ac:dyDescent="0.25">
      <c r="A380" s="3" t="s">
        <v>106</v>
      </c>
      <c r="B380" s="3">
        <f t="shared" si="5"/>
        <v>2021</v>
      </c>
      <c r="C380" s="3" t="s">
        <v>3</v>
      </c>
      <c r="D380" s="3" t="s">
        <v>81</v>
      </c>
      <c r="E380" s="4">
        <v>469093271</v>
      </c>
      <c r="F380" s="7" cm="1">
        <f t="array" ref="F380">_xlfn.IFS(B380=2020,E380*$K$2,B380=2021,E380*$L$2,B380=2022,E380*$M$2,B380=2023,E380*$N$2,B380=2024,E380*$O$2,B380=2025,E380*$P$2,B380=2026,E380)</f>
        <v>551752298.07882977</v>
      </c>
    </row>
    <row r="381" spans="1:6" x14ac:dyDescent="0.25">
      <c r="A381" s="3" t="s">
        <v>106</v>
      </c>
      <c r="B381" s="3">
        <f t="shared" si="5"/>
        <v>2021</v>
      </c>
      <c r="C381" s="3" t="s">
        <v>3</v>
      </c>
      <c r="D381" s="3" t="s">
        <v>82</v>
      </c>
      <c r="E381" s="4">
        <v>73346848</v>
      </c>
      <c r="F381" s="7" cm="1">
        <f t="array" ref="F381">_xlfn.IFS(B381=2020,E381*$K$2,B381=2021,E381*$L$2,B381=2022,E381*$M$2,B381=2023,E381*$N$2,B381=2024,E381*$O$2,B381=2025,E381*$P$2,B381=2026,E381)</f>
        <v>86271312.002765059</v>
      </c>
    </row>
    <row r="382" spans="1:6" x14ac:dyDescent="0.25">
      <c r="A382" s="3" t="s">
        <v>106</v>
      </c>
      <c r="B382" s="3">
        <f t="shared" si="5"/>
        <v>2021</v>
      </c>
      <c r="C382" s="3" t="s">
        <v>3</v>
      </c>
      <c r="D382" s="3" t="s">
        <v>83</v>
      </c>
      <c r="E382" s="4">
        <v>152985902</v>
      </c>
      <c r="F382" s="7" cm="1">
        <f t="array" ref="F382">_xlfn.IFS(B382=2020,E382*$K$2,B382=2021,E382*$L$2,B382=2022,E382*$M$2,B382=2023,E382*$N$2,B382=2024,E382*$O$2,B382=2025,E382*$P$2,B382=2026,E382)</f>
        <v>179943580.99023476</v>
      </c>
    </row>
    <row r="383" spans="1:6" x14ac:dyDescent="0.25">
      <c r="A383" s="3" t="s">
        <v>106</v>
      </c>
      <c r="B383" s="3">
        <f t="shared" si="5"/>
        <v>2021</v>
      </c>
      <c r="C383" s="3" t="s">
        <v>3</v>
      </c>
      <c r="D383" s="3" t="s">
        <v>84</v>
      </c>
      <c r="E383" s="4">
        <v>111156291</v>
      </c>
      <c r="F383" s="7" cm="1">
        <f t="array" ref="F383">_xlfn.IFS(B383=2020,E383*$K$2,B383=2021,E383*$L$2,B383=2022,E383*$M$2,B383=2023,E383*$N$2,B383=2024,E383*$O$2,B383=2025,E383*$P$2,B383=2026,E383)</f>
        <v>130743165.1586602</v>
      </c>
    </row>
    <row r="384" spans="1:6" x14ac:dyDescent="0.25">
      <c r="A384" s="3" t="s">
        <v>106</v>
      </c>
      <c r="B384" s="3">
        <f t="shared" si="5"/>
        <v>2021</v>
      </c>
      <c r="C384" s="3" t="s">
        <v>3</v>
      </c>
      <c r="D384" s="3" t="s">
        <v>85</v>
      </c>
      <c r="E384" s="4">
        <v>111529758</v>
      </c>
      <c r="F384" s="7" cm="1">
        <f t="array" ref="F384">_xlfn.IFS(B384=2020,E384*$K$2,B384=2021,E384*$L$2,B384=2022,E384*$M$2,B384=2023,E384*$N$2,B384=2024,E384*$O$2,B384=2025,E384*$P$2,B384=2026,E384)</f>
        <v>131182440.85977468</v>
      </c>
    </row>
    <row r="385" spans="1:6" x14ac:dyDescent="0.25">
      <c r="A385" s="3" t="s">
        <v>106</v>
      </c>
      <c r="B385" s="3">
        <f t="shared" si="5"/>
        <v>2021</v>
      </c>
      <c r="C385" s="3" t="s">
        <v>3</v>
      </c>
      <c r="D385" s="3" t="s">
        <v>86</v>
      </c>
      <c r="E385" s="4">
        <v>332356546</v>
      </c>
      <c r="F385" s="7" cm="1">
        <f t="array" ref="F385">_xlfn.IFS(B385=2020,E385*$K$2,B385=2021,E385*$L$2,B385=2022,E385*$M$2,B385=2023,E385*$N$2,B385=2024,E385*$O$2,B385=2025,E385*$P$2,B385=2026,E385)</f>
        <v>390921165.09392929</v>
      </c>
    </row>
    <row r="386" spans="1:6" x14ac:dyDescent="0.25">
      <c r="A386" s="3" t="s">
        <v>106</v>
      </c>
      <c r="B386" s="3">
        <f t="shared" si="5"/>
        <v>2021</v>
      </c>
      <c r="C386" s="3" t="s">
        <v>3</v>
      </c>
      <c r="D386" s="3" t="s">
        <v>87</v>
      </c>
      <c r="E386" s="4">
        <v>204183025</v>
      </c>
      <c r="F386" s="7" cm="1">
        <f t="array" ref="F386">_xlfn.IFS(B386=2020,E386*$K$2,B386=2021,E386*$L$2,B386=2022,E386*$M$2,B386=2023,E386*$N$2,B386=2024,E386*$O$2,B386=2025,E386*$P$2,B386=2026,E386)</f>
        <v>240162160.14413294</v>
      </c>
    </row>
    <row r="387" spans="1:6" x14ac:dyDescent="0.25">
      <c r="A387" s="3" t="s">
        <v>106</v>
      </c>
      <c r="B387" s="3">
        <f t="shared" si="5"/>
        <v>2021</v>
      </c>
      <c r="C387" s="3" t="s">
        <v>3</v>
      </c>
      <c r="D387" s="3" t="s">
        <v>88</v>
      </c>
      <c r="E387" s="4">
        <v>407098946</v>
      </c>
      <c r="F387" s="7" cm="1">
        <f t="array" ref="F387">_xlfn.IFS(B387=2020,E387*$K$2,B387=2021,E387*$L$2,B387=2022,E387*$M$2,B387=2023,E387*$N$2,B387=2024,E387*$O$2,B387=2025,E387*$P$2,B387=2026,E387)</f>
        <v>478833939.61745709</v>
      </c>
    </row>
    <row r="388" spans="1:6" x14ac:dyDescent="0.25">
      <c r="A388" s="3" t="s">
        <v>106</v>
      </c>
      <c r="B388" s="3">
        <f t="shared" ref="B388:B451" si="6">VALUE(RIGHT(A388,4))</f>
        <v>2021</v>
      </c>
      <c r="C388" s="3" t="s">
        <v>3</v>
      </c>
      <c r="D388" s="3" t="s">
        <v>89</v>
      </c>
      <c r="E388" s="4">
        <v>231215442</v>
      </c>
      <c r="F388" s="7" cm="1">
        <f t="array" ref="F388">_xlfn.IFS(B388=2020,E388*$K$2,B388=2021,E388*$L$2,B388=2022,E388*$M$2,B388=2023,E388*$N$2,B388=2024,E388*$O$2,B388=2025,E388*$P$2,B388=2026,E388)</f>
        <v>271957965.20989186</v>
      </c>
    </row>
    <row r="389" spans="1:6" x14ac:dyDescent="0.25">
      <c r="A389" s="3" t="s">
        <v>106</v>
      </c>
      <c r="B389" s="3">
        <f t="shared" si="6"/>
        <v>2021</v>
      </c>
      <c r="C389" s="3" t="s">
        <v>3</v>
      </c>
      <c r="D389" s="3" t="s">
        <v>90</v>
      </c>
      <c r="E389" s="4">
        <v>216424405</v>
      </c>
      <c r="F389" s="7" cm="1">
        <f t="array" ref="F389">_xlfn.IFS(B389=2020,E389*$K$2,B389=2021,E389*$L$2,B389=2022,E389*$M$2,B389=2023,E389*$N$2,B389=2024,E389*$O$2,B389=2025,E389*$P$2,B389=2026,E389)</f>
        <v>254560596.37038234</v>
      </c>
    </row>
    <row r="390" spans="1:6" x14ac:dyDescent="0.25">
      <c r="A390" s="3" t="s">
        <v>106</v>
      </c>
      <c r="B390" s="3">
        <f t="shared" si="6"/>
        <v>2021</v>
      </c>
      <c r="C390" s="3" t="s">
        <v>3</v>
      </c>
      <c r="D390" s="3" t="s">
        <v>91</v>
      </c>
      <c r="E390" s="4">
        <v>204333660</v>
      </c>
      <c r="F390" s="7" cm="1">
        <f t="array" ref="F390">_xlfn.IFS(B390=2020,E390*$K$2,B390=2021,E390*$L$2,B390=2022,E390*$M$2,B390=2023,E390*$N$2,B390=2024,E390*$O$2,B390=2025,E390*$P$2,B390=2026,E390)</f>
        <v>240339338.57017162</v>
      </c>
    </row>
    <row r="391" spans="1:6" x14ac:dyDescent="0.25">
      <c r="A391" s="3" t="s">
        <v>106</v>
      </c>
      <c r="B391" s="3">
        <f t="shared" si="6"/>
        <v>2021</v>
      </c>
      <c r="C391" s="3" t="s">
        <v>3</v>
      </c>
      <c r="D391" s="3" t="s">
        <v>92</v>
      </c>
      <c r="E391" s="4">
        <v>51714601</v>
      </c>
      <c r="F391" s="7" cm="1">
        <f t="array" ref="F391">_xlfn.IFS(B391=2020,E391*$K$2,B391=2021,E391*$L$2,B391=2022,E391*$M$2,B391=2023,E391*$N$2,B391=2024,E391*$O$2,B391=2025,E391*$P$2,B391=2026,E391)</f>
        <v>60827242.064573869</v>
      </c>
    </row>
    <row r="392" spans="1:6" x14ac:dyDescent="0.25">
      <c r="A392" s="3" t="s">
        <v>106</v>
      </c>
      <c r="B392" s="3">
        <f t="shared" si="6"/>
        <v>2021</v>
      </c>
      <c r="C392" s="3" t="s">
        <v>3</v>
      </c>
      <c r="D392" s="3" t="s">
        <v>93</v>
      </c>
      <c r="E392" s="4">
        <v>236865800</v>
      </c>
      <c r="F392" s="7" cm="1">
        <f t="array" ref="F392">_xlfn.IFS(B392=2020,E392*$K$2,B392=2021,E392*$L$2,B392=2022,E392*$M$2,B392=2023,E392*$N$2,B392=2024,E392*$O$2,B392=2025,E392*$P$2,B392=2026,E392)</f>
        <v>278603974.01923186</v>
      </c>
    </row>
    <row r="393" spans="1:6" x14ac:dyDescent="0.25">
      <c r="A393" s="3" t="s">
        <v>106</v>
      </c>
      <c r="B393" s="3">
        <f t="shared" si="6"/>
        <v>2021</v>
      </c>
      <c r="C393" s="3" t="s">
        <v>3</v>
      </c>
      <c r="D393" s="3" t="s">
        <v>94</v>
      </c>
      <c r="E393" s="4">
        <v>200571946</v>
      </c>
      <c r="F393" s="7" cm="1">
        <f t="array" ref="F393">_xlfn.IFS(B393=2020,E393*$K$2,B393=2021,E393*$L$2,B393=2022,E393*$M$2,B393=2023,E393*$N$2,B393=2024,E393*$O$2,B393=2025,E393*$P$2,B393=2026,E393)</f>
        <v>235914772.12991819</v>
      </c>
    </row>
    <row r="394" spans="1:6" x14ac:dyDescent="0.25">
      <c r="A394" s="3" t="s">
        <v>106</v>
      </c>
      <c r="B394" s="3">
        <f t="shared" si="6"/>
        <v>2021</v>
      </c>
      <c r="C394" s="3" t="s">
        <v>3</v>
      </c>
      <c r="D394" s="3" t="s">
        <v>95</v>
      </c>
      <c r="E394" s="4">
        <v>546342252</v>
      </c>
      <c r="F394" s="7" cm="1">
        <f t="array" ref="F394">_xlfn.IFS(B394=2020,E394*$K$2,B394=2021,E394*$L$2,B394=2022,E394*$M$2,B394=2023,E394*$N$2,B394=2024,E394*$O$2,B394=2025,E394*$P$2,B394=2026,E394)</f>
        <v>642613338.78430998</v>
      </c>
    </row>
    <row r="395" spans="1:6" x14ac:dyDescent="0.25">
      <c r="A395" s="3" t="s">
        <v>106</v>
      </c>
      <c r="B395" s="3">
        <f t="shared" si="6"/>
        <v>2021</v>
      </c>
      <c r="C395" s="3" t="s">
        <v>3</v>
      </c>
      <c r="D395" s="3" t="s">
        <v>96</v>
      </c>
      <c r="E395" s="4">
        <v>207149672</v>
      </c>
      <c r="F395" s="7" cm="1">
        <f t="array" ref="F395">_xlfn.IFS(B395=2020,E395*$K$2,B395=2021,E395*$L$2,B395=2022,E395*$M$2,B395=2023,E395*$N$2,B395=2024,E395*$O$2,B395=2025,E395*$P$2,B395=2026,E395)</f>
        <v>243651560.65578231</v>
      </c>
    </row>
    <row r="396" spans="1:6" x14ac:dyDescent="0.25">
      <c r="A396" s="3" t="s">
        <v>106</v>
      </c>
      <c r="B396" s="3">
        <f t="shared" si="6"/>
        <v>2021</v>
      </c>
      <c r="C396" s="3" t="s">
        <v>3</v>
      </c>
      <c r="D396" s="3" t="s">
        <v>97</v>
      </c>
      <c r="E396" s="4">
        <v>481576442</v>
      </c>
      <c r="F396" s="7" cm="1">
        <f t="array" ref="F396">_xlfn.IFS(B396=2020,E396*$K$2,B396=2021,E396*$L$2,B396=2022,E396*$M$2,B396=2023,E396*$N$2,B396=2024,E396*$O$2,B396=2025,E396*$P$2,B396=2026,E396)</f>
        <v>566435131.3496592</v>
      </c>
    </row>
    <row r="397" spans="1:6" x14ac:dyDescent="0.25">
      <c r="A397" s="3" t="s">
        <v>106</v>
      </c>
      <c r="B397" s="3">
        <f t="shared" si="6"/>
        <v>2021</v>
      </c>
      <c r="C397" s="3" t="s">
        <v>3</v>
      </c>
      <c r="D397" s="3" t="s">
        <v>98</v>
      </c>
      <c r="E397" s="4">
        <v>267955663</v>
      </c>
      <c r="F397" s="7" cm="1">
        <f t="array" ref="F397">_xlfn.IFS(B397=2020,E397*$K$2,B397=2021,E397*$L$2,B397=2022,E397*$M$2,B397=2023,E397*$N$2,B397=2024,E397*$O$2,B397=2025,E397*$P$2,B397=2026,E397)</f>
        <v>315172188.52513975</v>
      </c>
    </row>
    <row r="398" spans="1:6" x14ac:dyDescent="0.25">
      <c r="A398" s="3" t="s">
        <v>106</v>
      </c>
      <c r="B398" s="3">
        <f t="shared" si="6"/>
        <v>2021</v>
      </c>
      <c r="C398" s="3" t="s">
        <v>3</v>
      </c>
      <c r="D398" s="3" t="s">
        <v>99</v>
      </c>
      <c r="E398" s="4">
        <v>31131071</v>
      </c>
      <c r="F398" s="7" cm="1">
        <f t="array" ref="F398">_xlfn.IFS(B398=2020,E398*$K$2,B398=2021,E398*$L$2,B398=2022,E398*$M$2,B398=2023,E398*$N$2,B398=2024,E398*$O$2,B398=2025,E398*$P$2,B398=2026,E398)</f>
        <v>36616683.776530266</v>
      </c>
    </row>
    <row r="399" spans="1:6" x14ac:dyDescent="0.25">
      <c r="A399" s="3" t="s">
        <v>106</v>
      </c>
      <c r="B399" s="3">
        <f t="shared" si="6"/>
        <v>2021</v>
      </c>
      <c r="C399" s="3" t="s">
        <v>3</v>
      </c>
      <c r="D399" s="3" t="s">
        <v>100</v>
      </c>
      <c r="E399" s="4">
        <v>298917889</v>
      </c>
      <c r="F399" s="7" cm="1">
        <f t="array" ref="F399">_xlfn.IFS(B399=2020,E399*$K$2,B399=2021,E399*$L$2,B399=2022,E399*$M$2,B399=2023,E399*$N$2,B399=2024,E399*$O$2,B399=2025,E399*$P$2,B399=2026,E399)</f>
        <v>351590275.08757967</v>
      </c>
    </row>
    <row r="400" spans="1:6" x14ac:dyDescent="0.25">
      <c r="A400" s="3" t="s">
        <v>106</v>
      </c>
      <c r="B400" s="3">
        <f t="shared" si="6"/>
        <v>2021</v>
      </c>
      <c r="C400" s="3" t="s">
        <v>3</v>
      </c>
      <c r="D400" s="3" t="s">
        <v>101</v>
      </c>
      <c r="E400" s="4">
        <v>1096678530</v>
      </c>
      <c r="F400" s="7" cm="1">
        <f t="array" ref="F400">_xlfn.IFS(B400=2020,E400*$K$2,B400=2021,E400*$L$2,B400=2022,E400*$M$2,B400=2023,E400*$N$2,B400=2024,E400*$O$2,B400=2025,E400*$P$2,B400=2026,E400)</f>
        <v>1289924491.7568066</v>
      </c>
    </row>
    <row r="401" spans="1:6" x14ac:dyDescent="0.25">
      <c r="A401" s="3" t="s">
        <v>106</v>
      </c>
      <c r="B401" s="3">
        <f t="shared" si="6"/>
        <v>2021</v>
      </c>
      <c r="C401" s="3" t="s">
        <v>3</v>
      </c>
      <c r="D401" s="3" t="s">
        <v>102</v>
      </c>
      <c r="E401" s="4">
        <v>1758925246</v>
      </c>
      <c r="F401" s="7" cm="1">
        <f t="array" ref="F401">_xlfn.IFS(B401=2020,E401*$K$2,B401=2021,E401*$L$2,B401=2022,E401*$M$2,B401=2023,E401*$N$2,B401=2024,E401*$O$2,B401=2025,E401*$P$2,B401=2026,E401)</f>
        <v>2068865845.2944875</v>
      </c>
    </row>
    <row r="402" spans="1:6" x14ac:dyDescent="0.25">
      <c r="A402" s="3" t="s">
        <v>106</v>
      </c>
      <c r="B402" s="3">
        <f t="shared" si="6"/>
        <v>2021</v>
      </c>
      <c r="C402" s="3" t="s">
        <v>3</v>
      </c>
      <c r="D402" s="3" t="s">
        <v>103</v>
      </c>
      <c r="E402" s="4">
        <v>200384434</v>
      </c>
      <c r="F402" s="7" cm="1">
        <f t="array" ref="F402">_xlfn.IFS(B402=2020,E402*$K$2,B402=2021,E402*$L$2,B402=2022,E402*$M$2,B402=2023,E402*$N$2,B402=2024,E402*$O$2,B402=2025,E402*$P$2,B402=2026,E402)</f>
        <v>235694218.59970701</v>
      </c>
    </row>
    <row r="403" spans="1:6" x14ac:dyDescent="0.25">
      <c r="A403" s="3" t="s">
        <v>106</v>
      </c>
      <c r="B403" s="3">
        <f t="shared" si="6"/>
        <v>2021</v>
      </c>
      <c r="C403" s="3" t="s">
        <v>104</v>
      </c>
      <c r="D403" s="3" t="s">
        <v>4</v>
      </c>
      <c r="E403" s="4">
        <v>11348078721</v>
      </c>
      <c r="F403" s="7" cm="1">
        <f t="array" ref="F403">_xlfn.IFS(B403=2020,E403*$K$2,B403=2021,E403*$L$2,B403=2022,E403*$M$2,B403=2023,E403*$N$2,B403=2024,E403*$O$2,B403=2025,E403*$P$2,B403=2026,E403)</f>
        <v>13347726135.025326</v>
      </c>
    </row>
    <row r="404" spans="1:6" x14ac:dyDescent="0.25">
      <c r="A404" s="3" t="s">
        <v>106</v>
      </c>
      <c r="B404" s="3">
        <f t="shared" si="6"/>
        <v>2021</v>
      </c>
      <c r="C404" s="3" t="s">
        <v>104</v>
      </c>
      <c r="D404" s="3" t="s">
        <v>5</v>
      </c>
      <c r="E404" s="4">
        <v>55534438</v>
      </c>
      <c r="F404" s="7" cm="1">
        <f t="array" ref="F404">_xlfn.IFS(B404=2020,E404*$K$2,B404=2021,E404*$L$2,B404=2022,E404*$M$2,B404=2023,E404*$N$2,B404=2024,E404*$O$2,B404=2025,E404*$P$2,B404=2026,E404)</f>
        <v>65320173.371270321</v>
      </c>
    </row>
    <row r="405" spans="1:6" x14ac:dyDescent="0.25">
      <c r="A405" s="3" t="s">
        <v>106</v>
      </c>
      <c r="B405" s="3">
        <f t="shared" si="6"/>
        <v>2021</v>
      </c>
      <c r="C405" s="3" t="s">
        <v>104</v>
      </c>
      <c r="D405" s="3" t="s">
        <v>6</v>
      </c>
      <c r="E405" s="4">
        <v>19580775</v>
      </c>
      <c r="F405" s="7" cm="1">
        <f t="array" ref="F405">_xlfn.IFS(B405=2020,E405*$K$2,B405=2021,E405*$L$2,B405=2022,E405*$M$2,B405=2023,E405*$N$2,B405=2024,E405*$O$2,B405=2025,E405*$P$2,B405=2026,E405)</f>
        <v>23031107.611890044</v>
      </c>
    </row>
    <row r="406" spans="1:6" x14ac:dyDescent="0.25">
      <c r="A406" s="3" t="s">
        <v>106</v>
      </c>
      <c r="B406" s="3">
        <f t="shared" si="6"/>
        <v>2021</v>
      </c>
      <c r="C406" s="3" t="s">
        <v>104</v>
      </c>
      <c r="D406" s="3" t="s">
        <v>7</v>
      </c>
      <c r="E406" s="4">
        <v>95105702</v>
      </c>
      <c r="F406" s="7" cm="1">
        <f t="array" ref="F406">_xlfn.IFS(B406=2020,E406*$K$2,B406=2021,E406*$L$2,B406=2022,E406*$M$2,B406=2023,E406*$N$2,B406=2024,E406*$O$2,B406=2025,E406*$P$2,B406=2026,E406)</f>
        <v>111864298.38790068</v>
      </c>
    </row>
    <row r="407" spans="1:6" x14ac:dyDescent="0.25">
      <c r="A407" s="3" t="s">
        <v>106</v>
      </c>
      <c r="B407" s="3">
        <f t="shared" si="6"/>
        <v>2021</v>
      </c>
      <c r="C407" s="3" t="s">
        <v>104</v>
      </c>
      <c r="D407" s="3" t="s">
        <v>8</v>
      </c>
      <c r="E407" s="4">
        <v>105890557</v>
      </c>
      <c r="F407" s="7" cm="1">
        <f t="array" ref="F407">_xlfn.IFS(B407=2020,E407*$K$2,B407=2021,E407*$L$2,B407=2022,E407*$M$2,B407=2023,E407*$N$2,B407=2024,E407*$O$2,B407=2025,E407*$P$2,B407=2026,E407)</f>
        <v>124549555.02782583</v>
      </c>
    </row>
    <row r="408" spans="1:6" x14ac:dyDescent="0.25">
      <c r="A408" s="3" t="s">
        <v>106</v>
      </c>
      <c r="B408" s="3">
        <f t="shared" si="6"/>
        <v>2021</v>
      </c>
      <c r="C408" s="3" t="s">
        <v>104</v>
      </c>
      <c r="D408" s="3" t="s">
        <v>9</v>
      </c>
      <c r="E408" s="4">
        <v>59134947</v>
      </c>
      <c r="F408" s="7" cm="1">
        <f t="array" ref="F408">_xlfn.IFS(B408=2020,E408*$K$2,B408=2021,E408*$L$2,B408=2022,E408*$M$2,B408=2023,E408*$N$2,B408=2024,E408*$O$2,B408=2025,E408*$P$2,B408=2026,E408)</f>
        <v>69555128.843491346</v>
      </c>
    </row>
    <row r="409" spans="1:6" x14ac:dyDescent="0.25">
      <c r="A409" s="3" t="s">
        <v>106</v>
      </c>
      <c r="B409" s="3">
        <f t="shared" si="6"/>
        <v>2021</v>
      </c>
      <c r="C409" s="3" t="s">
        <v>104</v>
      </c>
      <c r="D409" s="3" t="s">
        <v>10</v>
      </c>
      <c r="E409" s="4">
        <v>131951681</v>
      </c>
      <c r="F409" s="7" cm="1">
        <f t="array" ref="F409">_xlfn.IFS(B409=2020,E409*$K$2,B409=2021,E409*$L$2,B409=2022,E409*$M$2,B409=2023,E409*$N$2,B409=2024,E409*$O$2,B409=2025,E409*$P$2,B409=2026,E409)</f>
        <v>155202915.34327865</v>
      </c>
    </row>
    <row r="410" spans="1:6" x14ac:dyDescent="0.25">
      <c r="A410" s="3" t="s">
        <v>106</v>
      </c>
      <c r="B410" s="3">
        <f t="shared" si="6"/>
        <v>2021</v>
      </c>
      <c r="C410" s="3" t="s">
        <v>104</v>
      </c>
      <c r="D410" s="3" t="s">
        <v>11</v>
      </c>
      <c r="E410" s="4">
        <v>75224741</v>
      </c>
      <c r="F410" s="7" cm="1">
        <f t="array" ref="F410">_xlfn.IFS(B410=2020,E410*$K$2,B410=2021,E410*$L$2,B410=2022,E410*$M$2,B410=2023,E410*$N$2,B410=2024,E410*$O$2,B410=2025,E410*$P$2,B410=2026,E410)</f>
        <v>88480108.935808569</v>
      </c>
    </row>
    <row r="411" spans="1:6" x14ac:dyDescent="0.25">
      <c r="A411" s="3" t="s">
        <v>106</v>
      </c>
      <c r="B411" s="3">
        <f t="shared" si="6"/>
        <v>2021</v>
      </c>
      <c r="C411" s="3" t="s">
        <v>104</v>
      </c>
      <c r="D411" s="3" t="s">
        <v>12</v>
      </c>
      <c r="E411" s="4">
        <v>80102291</v>
      </c>
      <c r="F411" s="7" cm="1">
        <f t="array" ref="F411">_xlfn.IFS(B411=2020,E411*$K$2,B411=2021,E411*$L$2,B411=2022,E411*$M$2,B411=2023,E411*$N$2,B411=2024,E411*$O$2,B411=2025,E411*$P$2,B411=2026,E411)</f>
        <v>94217133.079764783</v>
      </c>
    </row>
    <row r="412" spans="1:6" x14ac:dyDescent="0.25">
      <c r="A412" s="3" t="s">
        <v>106</v>
      </c>
      <c r="B412" s="3">
        <f t="shared" si="6"/>
        <v>2021</v>
      </c>
      <c r="C412" s="3" t="s">
        <v>104</v>
      </c>
      <c r="D412" s="3" t="s">
        <v>13</v>
      </c>
      <c r="E412" s="4">
        <v>9863401</v>
      </c>
      <c r="F412" s="7" cm="1">
        <f t="array" ref="F412">_xlfn.IFS(B412=2020,E412*$K$2,B412=2021,E412*$L$2,B412=2022,E412*$M$2,B412=2023,E412*$N$2,B412=2024,E412*$O$2,B412=2025,E412*$P$2,B412=2026,E412)</f>
        <v>11601433.030624367</v>
      </c>
    </row>
    <row r="413" spans="1:6" x14ac:dyDescent="0.25">
      <c r="A413" s="3" t="s">
        <v>106</v>
      </c>
      <c r="B413" s="3">
        <f t="shared" si="6"/>
        <v>2021</v>
      </c>
      <c r="C413" s="3" t="s">
        <v>104</v>
      </c>
      <c r="D413" s="3" t="s">
        <v>14</v>
      </c>
      <c r="E413" s="4">
        <v>40962191</v>
      </c>
      <c r="F413" s="7" cm="1">
        <f t="array" ref="F413">_xlfn.IFS(B413=2020,E413*$K$2,B413=2021,E413*$L$2,B413=2022,E413*$M$2,B413=2023,E413*$N$2,B413=2024,E413*$O$2,B413=2025,E413*$P$2,B413=2026,E413)</f>
        <v>48180147.565139472</v>
      </c>
    </row>
    <row r="414" spans="1:6" x14ac:dyDescent="0.25">
      <c r="A414" s="3" t="s">
        <v>106</v>
      </c>
      <c r="B414" s="3">
        <f t="shared" si="6"/>
        <v>2021</v>
      </c>
      <c r="C414" s="3" t="s">
        <v>104</v>
      </c>
      <c r="D414" s="3" t="s">
        <v>15</v>
      </c>
      <c r="E414" s="4">
        <v>269114492</v>
      </c>
      <c r="F414" s="7" cm="1">
        <f t="array" ref="F414">_xlfn.IFS(B414=2020,E414*$K$2,B414=2021,E414*$L$2,B414=2022,E414*$M$2,B414=2023,E414*$N$2,B414=2024,E414*$O$2,B414=2025,E414*$P$2,B414=2026,E414)</f>
        <v>316535215.03470224</v>
      </c>
    </row>
    <row r="415" spans="1:6" x14ac:dyDescent="0.25">
      <c r="A415" s="3" t="s">
        <v>106</v>
      </c>
      <c r="B415" s="3">
        <f t="shared" si="6"/>
        <v>2021</v>
      </c>
      <c r="C415" s="3" t="s">
        <v>104</v>
      </c>
      <c r="D415" s="3" t="s">
        <v>16</v>
      </c>
      <c r="E415" s="4">
        <v>4750567</v>
      </c>
      <c r="F415" s="7" cm="1">
        <f t="array" ref="F415">_xlfn.IFS(B415=2020,E415*$K$2,B415=2021,E415*$L$2,B415=2022,E415*$M$2,B415=2023,E415*$N$2,B415=2024,E415*$O$2,B415=2025,E415*$P$2,B415=2026,E415)</f>
        <v>5587665.4419701798</v>
      </c>
    </row>
    <row r="416" spans="1:6" x14ac:dyDescent="0.25">
      <c r="A416" s="3" t="s">
        <v>106</v>
      </c>
      <c r="B416" s="3">
        <f t="shared" si="6"/>
        <v>2021</v>
      </c>
      <c r="C416" s="3" t="s">
        <v>104</v>
      </c>
      <c r="D416" s="3" t="s">
        <v>17</v>
      </c>
      <c r="E416" s="4">
        <v>70529055</v>
      </c>
      <c r="F416" s="7" cm="1">
        <f t="array" ref="F416">_xlfn.IFS(B416=2020,E416*$K$2,B416=2021,E416*$L$2,B416=2022,E416*$M$2,B416=2023,E416*$N$2,B416=2024,E416*$O$2,B416=2025,E416*$P$2,B416=2026,E416)</f>
        <v>82956995.086757883</v>
      </c>
    </row>
    <row r="417" spans="1:6" x14ac:dyDescent="0.25">
      <c r="A417" s="3" t="s">
        <v>106</v>
      </c>
      <c r="B417" s="3">
        <f t="shared" si="6"/>
        <v>2021</v>
      </c>
      <c r="C417" s="3" t="s">
        <v>104</v>
      </c>
      <c r="D417" s="3" t="s">
        <v>18</v>
      </c>
      <c r="E417" s="4">
        <v>69602368</v>
      </c>
      <c r="F417" s="7" cm="1">
        <f t="array" ref="F417">_xlfn.IFS(B417=2020,E417*$K$2,B417=2021,E417*$L$2,B417=2022,E417*$M$2,B417=2023,E417*$N$2,B417=2024,E417*$O$2,B417=2025,E417*$P$2,B417=2026,E417)</f>
        <v>81867016.369391501</v>
      </c>
    </row>
    <row r="418" spans="1:6" x14ac:dyDescent="0.25">
      <c r="A418" s="3" t="s">
        <v>106</v>
      </c>
      <c r="B418" s="3">
        <f t="shared" si="6"/>
        <v>2021</v>
      </c>
      <c r="C418" s="3" t="s">
        <v>104</v>
      </c>
      <c r="D418" s="3" t="s">
        <v>19</v>
      </c>
      <c r="E418" s="4">
        <v>65091371</v>
      </c>
      <c r="F418" s="7" cm="1">
        <f t="array" ref="F418">_xlfn.IFS(B418=2020,E418*$K$2,B418=2021,E418*$L$2,B418=2022,E418*$M$2,B418=2023,E418*$N$2,B418=2024,E418*$O$2,B418=2025,E418*$P$2,B418=2026,E418)</f>
        <v>76561135.609109387</v>
      </c>
    </row>
    <row r="419" spans="1:6" x14ac:dyDescent="0.25">
      <c r="A419" s="3" t="s">
        <v>106</v>
      </c>
      <c r="B419" s="3">
        <f t="shared" si="6"/>
        <v>2021</v>
      </c>
      <c r="C419" s="3" t="s">
        <v>104</v>
      </c>
      <c r="D419" s="3" t="s">
        <v>20</v>
      </c>
      <c r="E419" s="4">
        <v>112562543</v>
      </c>
      <c r="F419" s="7" cm="1">
        <f t="array" ref="F419">_xlfn.IFS(B419=2020,E419*$K$2,B419=2021,E419*$L$2,B419=2022,E419*$M$2,B419=2023,E419*$N$2,B419=2024,E419*$O$2,B419=2025,E419*$P$2,B419=2026,E419)</f>
        <v>132397213.12874492</v>
      </c>
    </row>
    <row r="420" spans="1:6" x14ac:dyDescent="0.25">
      <c r="A420" s="3" t="s">
        <v>106</v>
      </c>
      <c r="B420" s="3">
        <f t="shared" si="6"/>
        <v>2021</v>
      </c>
      <c r="C420" s="3" t="s">
        <v>104</v>
      </c>
      <c r="D420" s="3" t="s">
        <v>21</v>
      </c>
      <c r="E420" s="4">
        <v>119099619</v>
      </c>
      <c r="F420" s="7" cm="1">
        <f t="array" ref="F420">_xlfn.IFS(B420=2020,E420*$K$2,B420=2021,E420*$L$2,B420=2022,E420*$M$2,B420=2023,E420*$N$2,B420=2024,E420*$O$2,B420=2025,E420*$P$2,B420=2026,E420)</f>
        <v>140086188.70928776</v>
      </c>
    </row>
    <row r="421" spans="1:6" x14ac:dyDescent="0.25">
      <c r="A421" s="3" t="s">
        <v>106</v>
      </c>
      <c r="B421" s="3">
        <f t="shared" si="6"/>
        <v>2021</v>
      </c>
      <c r="C421" s="3" t="s">
        <v>104</v>
      </c>
      <c r="D421" s="3" t="s">
        <v>22</v>
      </c>
      <c r="E421" s="4">
        <v>156294683</v>
      </c>
      <c r="F421" s="7" cm="1">
        <f t="array" ref="F421">_xlfn.IFS(B421=2020,E421*$K$2,B421=2021,E421*$L$2,B421=2022,E421*$M$2,B421=2023,E421*$N$2,B421=2024,E421*$O$2,B421=2025,E421*$P$2,B421=2026,E421)</f>
        <v>183835403.00826916</v>
      </c>
    </row>
    <row r="422" spans="1:6" x14ac:dyDescent="0.25">
      <c r="A422" s="3" t="s">
        <v>106</v>
      </c>
      <c r="B422" s="3">
        <f t="shared" si="6"/>
        <v>2021</v>
      </c>
      <c r="C422" s="3" t="s">
        <v>104</v>
      </c>
      <c r="D422" s="3" t="s">
        <v>23</v>
      </c>
      <c r="E422" s="4">
        <v>73621223</v>
      </c>
      <c r="F422" s="7" cm="1">
        <f t="array" ref="F422">_xlfn.IFS(B422=2020,E422*$K$2,B422=2021,E422*$L$2,B422=2022,E422*$M$2,B422=2023,E422*$N$2,B422=2024,E422*$O$2,B422=2025,E422*$P$2,B422=2026,E422)</f>
        <v>86594034.681056008</v>
      </c>
    </row>
    <row r="423" spans="1:6" x14ac:dyDescent="0.25">
      <c r="A423" s="3" t="s">
        <v>106</v>
      </c>
      <c r="B423" s="3">
        <f t="shared" si="6"/>
        <v>2021</v>
      </c>
      <c r="C423" s="3" t="s">
        <v>104</v>
      </c>
      <c r="D423" s="3" t="s">
        <v>24</v>
      </c>
      <c r="E423" s="4">
        <v>43900838</v>
      </c>
      <c r="F423" s="7" cm="1">
        <f t="array" ref="F423">_xlfn.IFS(B423=2020,E423*$K$2,B423=2021,E423*$L$2,B423=2022,E423*$M$2,B423=2023,E423*$N$2,B423=2024,E423*$O$2,B423=2025,E423*$P$2,B423=2026,E423)</f>
        <v>51636614.190712661</v>
      </c>
    </row>
    <row r="424" spans="1:6" x14ac:dyDescent="0.25">
      <c r="A424" s="3" t="s">
        <v>106</v>
      </c>
      <c r="B424" s="3">
        <f t="shared" si="6"/>
        <v>2021</v>
      </c>
      <c r="C424" s="3" t="s">
        <v>104</v>
      </c>
      <c r="D424" s="3" t="s">
        <v>25</v>
      </c>
      <c r="E424" s="4">
        <v>121650454</v>
      </c>
      <c r="F424" s="7" cm="1">
        <f t="array" ref="F424">_xlfn.IFS(B424=2020,E424*$K$2,B424=2021,E424*$L$2,B424=2022,E424*$M$2,B424=2023,E424*$N$2,B424=2024,E424*$O$2,B424=2025,E424*$P$2,B424=2026,E424)</f>
        <v>143086506.89818352</v>
      </c>
    </row>
    <row r="425" spans="1:6" x14ac:dyDescent="0.25">
      <c r="A425" s="3" t="s">
        <v>106</v>
      </c>
      <c r="B425" s="3">
        <f t="shared" si="6"/>
        <v>2021</v>
      </c>
      <c r="C425" s="3" t="s">
        <v>104</v>
      </c>
      <c r="D425" s="3" t="s">
        <v>26</v>
      </c>
      <c r="E425" s="4">
        <v>61749420</v>
      </c>
      <c r="F425" s="7" cm="1">
        <f t="array" ref="F425">_xlfn.IFS(B425=2020,E425*$K$2,B425=2021,E425*$L$2,B425=2022,E425*$M$2,B425=2023,E425*$N$2,B425=2024,E425*$O$2,B425=2025,E425*$P$2,B425=2026,E425)</f>
        <v>72630298.69817692</v>
      </c>
    </row>
    <row r="426" spans="1:6" x14ac:dyDescent="0.25">
      <c r="A426" s="3" t="s">
        <v>106</v>
      </c>
      <c r="B426" s="3">
        <f t="shared" si="6"/>
        <v>2021</v>
      </c>
      <c r="C426" s="3" t="s">
        <v>104</v>
      </c>
      <c r="D426" s="3" t="s">
        <v>27</v>
      </c>
      <c r="E426" s="4">
        <v>107122527</v>
      </c>
      <c r="F426" s="7" cm="1">
        <f t="array" ref="F426">_xlfn.IFS(B426=2020,E426*$K$2,B426=2021,E426*$L$2,B426=2022,E426*$M$2,B426=2023,E426*$N$2,B426=2024,E426*$O$2,B426=2025,E426*$P$2,B426=2026,E426)</f>
        <v>125998610.72887036</v>
      </c>
    </row>
    <row r="427" spans="1:6" x14ac:dyDescent="0.25">
      <c r="A427" s="3" t="s">
        <v>106</v>
      </c>
      <c r="B427" s="3">
        <f t="shared" si="6"/>
        <v>2021</v>
      </c>
      <c r="C427" s="3" t="s">
        <v>104</v>
      </c>
      <c r="D427" s="3" t="s">
        <v>28</v>
      </c>
      <c r="E427" s="4">
        <v>39804866</v>
      </c>
      <c r="F427" s="7" cm="1">
        <f t="array" ref="F427">_xlfn.IFS(B427=2020,E427*$K$2,B427=2021,E427*$L$2,B427=2022,E427*$M$2,B427=2023,E427*$N$2,B427=2024,E427*$O$2,B427=2025,E427*$P$2,B427=2026,E427)</f>
        <v>46818890.075743333</v>
      </c>
    </row>
    <row r="428" spans="1:6" x14ac:dyDescent="0.25">
      <c r="A428" s="3" t="s">
        <v>106</v>
      </c>
      <c r="B428" s="3">
        <f t="shared" si="6"/>
        <v>2021</v>
      </c>
      <c r="C428" s="3" t="s">
        <v>104</v>
      </c>
      <c r="D428" s="3" t="s">
        <v>29</v>
      </c>
      <c r="E428" s="4">
        <v>74186457</v>
      </c>
      <c r="F428" s="7" cm="1">
        <f t="array" ref="F428">_xlfn.IFS(B428=2020,E428*$K$2,B428=2021,E428*$L$2,B428=2022,E428*$M$2,B428=2023,E428*$N$2,B428=2024,E428*$O$2,B428=2025,E428*$P$2,B428=2026,E428)</f>
        <v>87258868.686855003</v>
      </c>
    </row>
    <row r="429" spans="1:6" x14ac:dyDescent="0.25">
      <c r="A429" s="3" t="s">
        <v>106</v>
      </c>
      <c r="B429" s="3">
        <f t="shared" si="6"/>
        <v>2021</v>
      </c>
      <c r="C429" s="3" t="s">
        <v>104</v>
      </c>
      <c r="D429" s="3" t="s">
        <v>30</v>
      </c>
      <c r="E429" s="4">
        <v>68777800</v>
      </c>
      <c r="F429" s="7" cm="1">
        <f t="array" ref="F429">_xlfn.IFS(B429=2020,E429*$K$2,B429=2021,E429*$L$2,B429=2022,E429*$M$2,B429=2023,E429*$N$2,B429=2024,E429*$O$2,B429=2025,E429*$P$2,B429=2026,E429)</f>
        <v>80897151.063175544</v>
      </c>
    </row>
    <row r="430" spans="1:6" x14ac:dyDescent="0.25">
      <c r="A430" s="3" t="s">
        <v>106</v>
      </c>
      <c r="B430" s="3">
        <f t="shared" si="6"/>
        <v>2021</v>
      </c>
      <c r="C430" s="3" t="s">
        <v>104</v>
      </c>
      <c r="D430" s="3" t="s">
        <v>31</v>
      </c>
      <c r="E430" s="4">
        <v>184168722</v>
      </c>
      <c r="F430" s="7" cm="1">
        <f t="array" ref="F430">_xlfn.IFS(B430=2020,E430*$K$2,B430=2021,E430*$L$2,B430=2022,E430*$M$2,B430=2023,E430*$N$2,B430=2024,E430*$O$2,B430=2025,E430*$P$2,B430=2026,E430)</f>
        <v>216621132.46928486</v>
      </c>
    </row>
    <row r="431" spans="1:6" x14ac:dyDescent="0.25">
      <c r="A431" s="3" t="s">
        <v>106</v>
      </c>
      <c r="B431" s="3">
        <f t="shared" si="6"/>
        <v>2021</v>
      </c>
      <c r="C431" s="3" t="s">
        <v>104</v>
      </c>
      <c r="D431" s="3" t="s">
        <v>32</v>
      </c>
      <c r="E431" s="4">
        <v>132674699</v>
      </c>
      <c r="F431" s="7" cm="1">
        <f t="array" ref="F431">_xlfn.IFS(B431=2020,E431*$K$2,B431=2021,E431*$L$2,B431=2022,E431*$M$2,B431=2023,E431*$N$2,B431=2024,E431*$O$2,B431=2025,E431*$P$2,B431=2026,E431)</f>
        <v>156053336.50195768</v>
      </c>
    </row>
    <row r="432" spans="1:6" x14ac:dyDescent="0.25">
      <c r="A432" s="3" t="s">
        <v>106</v>
      </c>
      <c r="B432" s="3">
        <f t="shared" si="6"/>
        <v>2021</v>
      </c>
      <c r="C432" s="3" t="s">
        <v>104</v>
      </c>
      <c r="D432" s="3" t="s">
        <v>33</v>
      </c>
      <c r="E432" s="4">
        <v>68464364</v>
      </c>
      <c r="F432" s="7" cm="1">
        <f t="array" ref="F432">_xlfn.IFS(B432=2020,E432*$K$2,B432=2021,E432*$L$2,B432=2022,E432*$M$2,B432=2023,E432*$N$2,B432=2024,E432*$O$2,B432=2025,E432*$P$2,B432=2026,E432)</f>
        <v>80528484.437598139</v>
      </c>
    </row>
    <row r="433" spans="1:6" x14ac:dyDescent="0.25">
      <c r="A433" s="3" t="s">
        <v>106</v>
      </c>
      <c r="B433" s="3">
        <f t="shared" si="6"/>
        <v>2021</v>
      </c>
      <c r="C433" s="3" t="s">
        <v>104</v>
      </c>
      <c r="D433" s="3" t="s">
        <v>34</v>
      </c>
      <c r="E433" s="4">
        <v>73810005</v>
      </c>
      <c r="F433" s="7" cm="1">
        <f t="array" ref="F433">_xlfn.IFS(B433=2020,E433*$K$2,B433=2021,E433*$L$2,B433=2022,E433*$M$2,B433=2023,E433*$N$2,B433=2024,E433*$O$2,B433=2025,E433*$P$2,B433=2026,E433)</f>
        <v>86816081.998242766</v>
      </c>
    </row>
    <row r="434" spans="1:6" x14ac:dyDescent="0.25">
      <c r="A434" s="3" t="s">
        <v>106</v>
      </c>
      <c r="B434" s="3">
        <f t="shared" si="6"/>
        <v>2021</v>
      </c>
      <c r="C434" s="3" t="s">
        <v>104</v>
      </c>
      <c r="D434" s="3" t="s">
        <v>35</v>
      </c>
      <c r="E434" s="4">
        <v>125284210</v>
      </c>
      <c r="F434" s="7" cm="1">
        <f t="array" ref="F434">_xlfn.IFS(B434=2020,E434*$K$2,B434=2021,E434*$L$2,B434=2022,E434*$M$2,B434=2023,E434*$N$2,B434=2024,E434*$O$2,B434=2025,E434*$P$2,B434=2026,E434)</f>
        <v>147360567.83148932</v>
      </c>
    </row>
    <row r="435" spans="1:6" x14ac:dyDescent="0.25">
      <c r="A435" s="3" t="s">
        <v>106</v>
      </c>
      <c r="B435" s="3">
        <f t="shared" si="6"/>
        <v>2021</v>
      </c>
      <c r="C435" s="3" t="s">
        <v>104</v>
      </c>
      <c r="D435" s="3" t="s">
        <v>36</v>
      </c>
      <c r="E435" s="4">
        <v>51121736</v>
      </c>
      <c r="F435" s="7" cm="1">
        <f t="array" ref="F435">_xlfn.IFS(B435=2020,E435*$K$2,B435=2021,E435*$L$2,B435=2022,E435*$M$2,B435=2023,E435*$N$2,B435=2024,E435*$O$2,B435=2025,E435*$P$2,B435=2026,E435)</f>
        <v>60129908.194268778</v>
      </c>
    </row>
    <row r="436" spans="1:6" x14ac:dyDescent="0.25">
      <c r="A436" s="3" t="s">
        <v>106</v>
      </c>
      <c r="B436" s="3">
        <f t="shared" si="6"/>
        <v>2021</v>
      </c>
      <c r="C436" s="3" t="s">
        <v>104</v>
      </c>
      <c r="D436" s="3" t="s">
        <v>37</v>
      </c>
      <c r="E436" s="4">
        <v>191020188</v>
      </c>
      <c r="F436" s="7" cm="1">
        <f t="array" ref="F436">_xlfn.IFS(B436=2020,E436*$K$2,B436=2021,E436*$L$2,B436=2022,E436*$M$2,B436=2023,E436*$N$2,B436=2024,E436*$O$2,B436=2025,E436*$P$2,B436=2026,E436)</f>
        <v>224679896.77995214</v>
      </c>
    </row>
    <row r="437" spans="1:6" x14ac:dyDescent="0.25">
      <c r="A437" s="3" t="s">
        <v>106</v>
      </c>
      <c r="B437" s="3">
        <f t="shared" si="6"/>
        <v>2021</v>
      </c>
      <c r="C437" s="3" t="s">
        <v>104</v>
      </c>
      <c r="D437" s="3" t="s">
        <v>38</v>
      </c>
      <c r="E437" s="4">
        <v>81816938</v>
      </c>
      <c r="F437" s="7" cm="1">
        <f t="array" ref="F437">_xlfn.IFS(B437=2020,E437*$K$2,B437=2021,E437*$L$2,B437=2022,E437*$M$2,B437=2023,E437*$N$2,B437=2024,E437*$O$2,B437=2025,E437*$P$2,B437=2026,E437)</f>
        <v>96233918.399722978</v>
      </c>
    </row>
    <row r="438" spans="1:6" x14ac:dyDescent="0.25">
      <c r="A438" s="3" t="s">
        <v>106</v>
      </c>
      <c r="B438" s="3">
        <f t="shared" si="6"/>
        <v>2021</v>
      </c>
      <c r="C438" s="3" t="s">
        <v>104</v>
      </c>
      <c r="D438" s="3" t="s">
        <v>39</v>
      </c>
      <c r="E438" s="4">
        <v>161437248</v>
      </c>
      <c r="F438" s="7" cm="1">
        <f t="array" ref="F438">_xlfn.IFS(B438=2020,E438*$K$2,B438=2021,E438*$L$2,B438=2022,E438*$M$2,B438=2023,E438*$N$2,B438=2024,E438*$O$2,B438=2025,E438*$P$2,B438=2026,E438)</f>
        <v>189884140.50288513</v>
      </c>
    </row>
    <row r="439" spans="1:6" x14ac:dyDescent="0.25">
      <c r="A439" s="3" t="s">
        <v>106</v>
      </c>
      <c r="B439" s="3">
        <f t="shared" si="6"/>
        <v>2021</v>
      </c>
      <c r="C439" s="3" t="s">
        <v>104</v>
      </c>
      <c r="D439" s="3" t="s">
        <v>40</v>
      </c>
      <c r="E439" s="4">
        <v>160130492</v>
      </c>
      <c r="F439" s="7" cm="1">
        <f t="array" ref="F439">_xlfn.IFS(B439=2020,E439*$K$2,B439=2021,E439*$L$2,B439=2022,E439*$M$2,B439=2023,E439*$N$2,B439=2024,E439*$O$2,B439=2025,E439*$P$2,B439=2026,E439)</f>
        <v>188347120.74455163</v>
      </c>
    </row>
    <row r="440" spans="1:6" x14ac:dyDescent="0.25">
      <c r="A440" s="3" t="s">
        <v>106</v>
      </c>
      <c r="B440" s="3">
        <f t="shared" si="6"/>
        <v>2021</v>
      </c>
      <c r="C440" s="3" t="s">
        <v>104</v>
      </c>
      <c r="D440" s="3" t="s">
        <v>41</v>
      </c>
      <c r="E440" s="4">
        <v>105301994</v>
      </c>
      <c r="F440" s="7" cm="1">
        <f t="array" ref="F440">_xlfn.IFS(B440=2020,E440*$K$2,B440=2021,E440*$L$2,B440=2022,E440*$M$2,B440=2023,E440*$N$2,B440=2024,E440*$O$2,B440=2025,E440*$P$2,B440=2026,E440)</f>
        <v>123857281.21387431</v>
      </c>
    </row>
    <row r="441" spans="1:6" x14ac:dyDescent="0.25">
      <c r="A441" s="3" t="s">
        <v>106</v>
      </c>
      <c r="B441" s="3">
        <f t="shared" si="6"/>
        <v>2021</v>
      </c>
      <c r="C441" s="3" t="s">
        <v>104</v>
      </c>
      <c r="D441" s="3" t="s">
        <v>42</v>
      </c>
      <c r="E441" s="4">
        <v>205906863</v>
      </c>
      <c r="F441" s="7" cm="1">
        <f t="array" ref="F441">_xlfn.IFS(B441=2020,E441*$K$2,B441=2021,E441*$L$2,B441=2022,E441*$M$2,B441=2023,E441*$N$2,B441=2024,E441*$O$2,B441=2025,E441*$P$2,B441=2026,E441)</f>
        <v>242189756.01219565</v>
      </c>
    </row>
    <row r="442" spans="1:6" x14ac:dyDescent="0.25">
      <c r="A442" s="3" t="s">
        <v>106</v>
      </c>
      <c r="B442" s="3">
        <f t="shared" si="6"/>
        <v>2021</v>
      </c>
      <c r="C442" s="3" t="s">
        <v>104</v>
      </c>
      <c r="D442" s="3" t="s">
        <v>43</v>
      </c>
      <c r="E442" s="4">
        <v>87841545</v>
      </c>
      <c r="F442" s="7" cm="1">
        <f t="array" ref="F442">_xlfn.IFS(B442=2020,E442*$K$2,B442=2021,E442*$L$2,B442=2022,E442*$M$2,B442=2023,E442*$N$2,B442=2024,E442*$O$2,B442=2025,E442*$P$2,B442=2026,E442)</f>
        <v>103320122.70656712</v>
      </c>
    </row>
    <row r="443" spans="1:6" x14ac:dyDescent="0.25">
      <c r="A443" s="3" t="s">
        <v>106</v>
      </c>
      <c r="B443" s="3">
        <f t="shared" si="6"/>
        <v>2021</v>
      </c>
      <c r="C443" s="3" t="s">
        <v>104</v>
      </c>
      <c r="D443" s="3" t="s">
        <v>44</v>
      </c>
      <c r="E443" s="4">
        <v>85705408</v>
      </c>
      <c r="F443" s="7" cm="1">
        <f t="array" ref="F443">_xlfn.IFS(B443=2020,E443*$K$2,B443=2021,E443*$L$2,B443=2022,E443*$M$2,B443=2023,E443*$N$2,B443=2024,E443*$O$2,B443=2025,E443*$P$2,B443=2026,E443)</f>
        <v>100807576.54224318</v>
      </c>
    </row>
    <row r="444" spans="1:6" x14ac:dyDescent="0.25">
      <c r="A444" s="3" t="s">
        <v>106</v>
      </c>
      <c r="B444" s="3">
        <f t="shared" si="6"/>
        <v>2021</v>
      </c>
      <c r="C444" s="3" t="s">
        <v>104</v>
      </c>
      <c r="D444" s="3" t="s">
        <v>45</v>
      </c>
      <c r="E444" s="4">
        <v>20827195</v>
      </c>
      <c r="F444" s="7" cm="1">
        <f t="array" ref="F444">_xlfn.IFS(B444=2020,E444*$K$2,B444=2021,E444*$L$2,B444=2022,E444*$M$2,B444=2023,E444*$N$2,B444=2024,E444*$O$2,B444=2025,E444*$P$2,B444=2026,E444)</f>
        <v>24497159.550570305</v>
      </c>
    </row>
    <row r="445" spans="1:6" x14ac:dyDescent="0.25">
      <c r="A445" s="3" t="s">
        <v>106</v>
      </c>
      <c r="B445" s="3">
        <f t="shared" si="6"/>
        <v>2021</v>
      </c>
      <c r="C445" s="3" t="s">
        <v>104</v>
      </c>
      <c r="D445" s="3" t="s">
        <v>46</v>
      </c>
      <c r="E445" s="4">
        <v>81118688</v>
      </c>
      <c r="F445" s="7" cm="1">
        <f t="array" ref="F445">_xlfn.IFS(B445=2020,E445*$K$2,B445=2021,E445*$L$2,B445=2022,E445*$M$2,B445=2023,E445*$N$2,B445=2024,E445*$O$2,B445=2025,E445*$P$2,B445=2026,E445)</f>
        <v>95412629.61569874</v>
      </c>
    </row>
    <row r="446" spans="1:6" x14ac:dyDescent="0.25">
      <c r="A446" s="3" t="s">
        <v>106</v>
      </c>
      <c r="B446" s="3">
        <f t="shared" si="6"/>
        <v>2021</v>
      </c>
      <c r="C446" s="3" t="s">
        <v>104</v>
      </c>
      <c r="D446" s="3" t="s">
        <v>47</v>
      </c>
      <c r="E446" s="4">
        <v>52401260</v>
      </c>
      <c r="F446" s="7" cm="1">
        <f t="array" ref="F446">_xlfn.IFS(B446=2020,E446*$K$2,B446=2021,E446*$L$2,B446=2022,E446*$M$2,B446=2023,E446*$N$2,B446=2024,E446*$O$2,B446=2025,E446*$P$2,B446=2026,E446)</f>
        <v>61634897.395972796</v>
      </c>
    </row>
    <row r="447" spans="1:6" x14ac:dyDescent="0.25">
      <c r="A447" s="3" t="s">
        <v>106</v>
      </c>
      <c r="B447" s="3">
        <f t="shared" si="6"/>
        <v>2021</v>
      </c>
      <c r="C447" s="3" t="s">
        <v>104</v>
      </c>
      <c r="D447" s="3" t="s">
        <v>48</v>
      </c>
      <c r="E447" s="4">
        <v>87799555</v>
      </c>
      <c r="F447" s="7" cm="1">
        <f t="array" ref="F447">_xlfn.IFS(B447=2020,E447*$K$2,B447=2021,E447*$L$2,B447=2022,E447*$M$2,B447=2023,E447*$N$2,B447=2024,E447*$O$2,B447=2025,E447*$P$2,B447=2026,E447)</f>
        <v>103270733.63955505</v>
      </c>
    </row>
    <row r="448" spans="1:6" x14ac:dyDescent="0.25">
      <c r="A448" s="3" t="s">
        <v>106</v>
      </c>
      <c r="B448" s="3">
        <f t="shared" si="6"/>
        <v>2021</v>
      </c>
      <c r="C448" s="3" t="s">
        <v>104</v>
      </c>
      <c r="D448" s="3" t="s">
        <v>49</v>
      </c>
      <c r="E448" s="4">
        <v>147259456</v>
      </c>
      <c r="F448" s="7" cm="1">
        <f t="array" ref="F448">_xlfn.IFS(B448=2020,E448*$K$2,B448=2021,E448*$L$2,B448=2022,E448*$M$2,B448=2023,E448*$N$2,B448=2024,E448*$O$2,B448=2025,E448*$P$2,B448=2026,E448)</f>
        <v>173208076.69790328</v>
      </c>
    </row>
    <row r="449" spans="1:6" x14ac:dyDescent="0.25">
      <c r="A449" s="3" t="s">
        <v>106</v>
      </c>
      <c r="B449" s="3">
        <f t="shared" si="6"/>
        <v>2021</v>
      </c>
      <c r="C449" s="3" t="s">
        <v>104</v>
      </c>
      <c r="D449" s="3" t="s">
        <v>50</v>
      </c>
      <c r="E449" s="4">
        <v>50693477</v>
      </c>
      <c r="F449" s="7" cm="1">
        <f t="array" ref="F449">_xlfn.IFS(B449=2020,E449*$K$2,B449=2021,E449*$L$2,B449=2022,E449*$M$2,B449=2023,E449*$N$2,B449=2024,E449*$O$2,B449=2025,E449*$P$2,B449=2026,E449)</f>
        <v>59626185.582944132</v>
      </c>
    </row>
    <row r="450" spans="1:6" x14ac:dyDescent="0.25">
      <c r="A450" s="3" t="s">
        <v>106</v>
      </c>
      <c r="B450" s="3">
        <f t="shared" si="6"/>
        <v>2021</v>
      </c>
      <c r="C450" s="3" t="s">
        <v>104</v>
      </c>
      <c r="D450" s="3" t="s">
        <v>51</v>
      </c>
      <c r="E450" s="4">
        <v>172198805</v>
      </c>
      <c r="F450" s="7" cm="1">
        <f t="array" ref="F450">_xlfn.IFS(B450=2020,E450*$K$2,B450=2021,E450*$L$2,B450=2022,E450*$M$2,B450=2023,E450*$N$2,B450=2024,E450*$O$2,B450=2025,E450*$P$2,B450=2026,E450)</f>
        <v>202541993.79717448</v>
      </c>
    </row>
    <row r="451" spans="1:6" x14ac:dyDescent="0.25">
      <c r="A451" s="3" t="s">
        <v>106</v>
      </c>
      <c r="B451" s="3">
        <f t="shared" si="6"/>
        <v>2021</v>
      </c>
      <c r="C451" s="3" t="s">
        <v>104</v>
      </c>
      <c r="D451" s="3" t="s">
        <v>52</v>
      </c>
      <c r="E451" s="4">
        <v>728915229</v>
      </c>
      <c r="F451" s="7" cm="1">
        <f t="array" ref="F451">_xlfn.IFS(B451=2020,E451*$K$2,B451=2021,E451*$L$2,B451=2022,E451*$M$2,B451=2023,E451*$N$2,B451=2024,E451*$O$2,B451=2025,E451*$P$2,B451=2026,E451)</f>
        <v>857357539.68085909</v>
      </c>
    </row>
    <row r="452" spans="1:6" x14ac:dyDescent="0.25">
      <c r="A452" s="3" t="s">
        <v>106</v>
      </c>
      <c r="B452" s="3">
        <f t="shared" ref="B452:B515" si="7">VALUE(RIGHT(A452,4))</f>
        <v>2021</v>
      </c>
      <c r="C452" s="3" t="s">
        <v>104</v>
      </c>
      <c r="D452" s="3" t="s">
        <v>53</v>
      </c>
      <c r="E452" s="4">
        <v>116472194</v>
      </c>
      <c r="F452" s="7" cm="1">
        <f t="array" ref="F452">_xlfn.IFS(B452=2020,E452*$K$2,B452=2021,E452*$L$2,B452=2022,E452*$M$2,B452=2023,E452*$N$2,B452=2024,E452*$O$2,B452=2025,E452*$P$2,B452=2026,E452)</f>
        <v>136995784.57987154</v>
      </c>
    </row>
    <row r="453" spans="1:6" x14ac:dyDescent="0.25">
      <c r="A453" s="3" t="s">
        <v>106</v>
      </c>
      <c r="B453" s="3">
        <f t="shared" si="7"/>
        <v>2021</v>
      </c>
      <c r="C453" s="3" t="s">
        <v>104</v>
      </c>
      <c r="D453" s="3" t="s">
        <v>54</v>
      </c>
      <c r="E453" s="4">
        <v>39483535</v>
      </c>
      <c r="F453" s="7" cm="1">
        <f t="array" ref="F453">_xlfn.IFS(B453=2020,E453*$K$2,B453=2021,E453*$L$2,B453=2022,E453*$M$2,B453=2023,E453*$N$2,B453=2024,E453*$O$2,B453=2025,E453*$P$2,B453=2026,E453)</f>
        <v>46440937.270502672</v>
      </c>
    </row>
    <row r="454" spans="1:6" x14ac:dyDescent="0.25">
      <c r="A454" s="3" t="s">
        <v>106</v>
      </c>
      <c r="B454" s="3">
        <f t="shared" si="7"/>
        <v>2021</v>
      </c>
      <c r="C454" s="3" t="s">
        <v>104</v>
      </c>
      <c r="D454" s="3" t="s">
        <v>55</v>
      </c>
      <c r="E454" s="4">
        <v>37564368</v>
      </c>
      <c r="F454" s="7" cm="1">
        <f t="array" ref="F454">_xlfn.IFS(B454=2020,E454*$K$2,B454=2021,E454*$L$2,B454=2022,E454*$M$2,B454=2023,E454*$N$2,B454=2024,E454*$O$2,B454=2025,E454*$P$2,B454=2026,E454)</f>
        <v>44183593.43696247</v>
      </c>
    </row>
    <row r="455" spans="1:6" x14ac:dyDescent="0.25">
      <c r="A455" s="3" t="s">
        <v>106</v>
      </c>
      <c r="B455" s="3">
        <f t="shared" si="7"/>
        <v>2021</v>
      </c>
      <c r="C455" s="3" t="s">
        <v>104</v>
      </c>
      <c r="D455" s="3" t="s">
        <v>56</v>
      </c>
      <c r="E455" s="4">
        <v>42960107</v>
      </c>
      <c r="F455" s="7" cm="1">
        <f t="array" ref="F455">_xlfn.IFS(B455=2020,E455*$K$2,B455=2021,E455*$L$2,B455=2022,E455*$M$2,B455=2023,E455*$N$2,B455=2024,E455*$O$2,B455=2025,E455*$P$2,B455=2026,E455)</f>
        <v>50530116.777058654</v>
      </c>
    </row>
    <row r="456" spans="1:6" x14ac:dyDescent="0.25">
      <c r="A456" s="3" t="s">
        <v>106</v>
      </c>
      <c r="B456" s="3">
        <f t="shared" si="7"/>
        <v>2021</v>
      </c>
      <c r="C456" s="3" t="s">
        <v>104</v>
      </c>
      <c r="D456" s="3" t="s">
        <v>57</v>
      </c>
      <c r="E456" s="4">
        <v>170186770</v>
      </c>
      <c r="F456" s="7" cm="1">
        <f t="array" ref="F456">_xlfn.IFS(B456=2020,E456*$K$2,B456=2021,E456*$L$2,B456=2022,E456*$M$2,B456=2023,E456*$N$2,B456=2024,E456*$O$2,B456=2025,E456*$P$2,B456=2026,E456)</f>
        <v>200175417.67320138</v>
      </c>
    </row>
    <row r="457" spans="1:6" x14ac:dyDescent="0.25">
      <c r="A457" s="3" t="s">
        <v>106</v>
      </c>
      <c r="B457" s="3">
        <f t="shared" si="7"/>
        <v>2021</v>
      </c>
      <c r="C457" s="3" t="s">
        <v>104</v>
      </c>
      <c r="D457" s="3" t="s">
        <v>58</v>
      </c>
      <c r="E457" s="4">
        <v>54645162</v>
      </c>
      <c r="F457" s="7" cm="1">
        <f t="array" ref="F457">_xlfn.IFS(B457=2020,E457*$K$2,B457=2021,E457*$L$2,B457=2022,E457*$M$2,B457=2023,E457*$N$2,B457=2024,E457*$O$2,B457=2025,E457*$P$2,B457=2026,E457)</f>
        <v>64274197.85433235</v>
      </c>
    </row>
    <row r="458" spans="1:6" x14ac:dyDescent="0.25">
      <c r="A458" s="3" t="s">
        <v>106</v>
      </c>
      <c r="B458" s="3">
        <f t="shared" si="7"/>
        <v>2021</v>
      </c>
      <c r="C458" s="3" t="s">
        <v>104</v>
      </c>
      <c r="D458" s="3" t="s">
        <v>59</v>
      </c>
      <c r="E458" s="4">
        <v>3724726</v>
      </c>
      <c r="F458" s="7" cm="1">
        <f t="array" ref="F458">_xlfn.IFS(B458=2020,E458*$K$2,B458=2021,E458*$L$2,B458=2022,E458*$M$2,B458=2023,E458*$N$2,B458=2024,E458*$O$2,B458=2025,E458*$P$2,B458=2026,E458)</f>
        <v>4381060.7767468216</v>
      </c>
    </row>
    <row r="459" spans="1:6" x14ac:dyDescent="0.25">
      <c r="A459" s="3" t="s">
        <v>106</v>
      </c>
      <c r="B459" s="3">
        <f t="shared" si="7"/>
        <v>2021</v>
      </c>
      <c r="C459" s="3" t="s">
        <v>104</v>
      </c>
      <c r="D459" s="3" t="s">
        <v>60</v>
      </c>
      <c r="E459" s="4">
        <v>96529882</v>
      </c>
      <c r="F459" s="7" cm="1">
        <f t="array" ref="F459">_xlfn.IFS(B459=2020,E459*$K$2,B459=2021,E459*$L$2,B459=2022,E459*$M$2,B459=2023,E459*$N$2,B459=2024,E459*$O$2,B459=2025,E459*$P$2,B459=2026,E459)</f>
        <v>113539433.45475589</v>
      </c>
    </row>
    <row r="460" spans="1:6" x14ac:dyDescent="0.25">
      <c r="A460" s="3" t="s">
        <v>106</v>
      </c>
      <c r="B460" s="3">
        <f t="shared" si="7"/>
        <v>2021</v>
      </c>
      <c r="C460" s="3" t="s">
        <v>104</v>
      </c>
      <c r="D460" s="3" t="s">
        <v>61</v>
      </c>
      <c r="E460" s="4">
        <v>80162700</v>
      </c>
      <c r="F460" s="7" cm="1">
        <f t="array" ref="F460">_xlfn.IFS(B460=2020,E460*$K$2,B460=2021,E460*$L$2,B460=2022,E460*$M$2,B460=2023,E460*$N$2,B460=2024,E460*$O$2,B460=2025,E460*$P$2,B460=2026,E460)</f>
        <v>94288186.762763888</v>
      </c>
    </row>
    <row r="461" spans="1:6" x14ac:dyDescent="0.25">
      <c r="A461" s="3" t="s">
        <v>106</v>
      </c>
      <c r="B461" s="3">
        <f t="shared" si="7"/>
        <v>2021</v>
      </c>
      <c r="C461" s="3" t="s">
        <v>104</v>
      </c>
      <c r="D461" s="3" t="s">
        <v>62</v>
      </c>
      <c r="E461" s="4">
        <v>57475393</v>
      </c>
      <c r="F461" s="7" cm="1">
        <f t="array" ref="F461">_xlfn.IFS(B461=2020,E461*$K$2,B461=2021,E461*$L$2,B461=2022,E461*$M$2,B461=2023,E461*$N$2,B461=2024,E461*$O$2,B461=2025,E461*$P$2,B461=2026,E461)</f>
        <v>67603144.473018646</v>
      </c>
    </row>
    <row r="462" spans="1:6" x14ac:dyDescent="0.25">
      <c r="A462" s="3" t="s">
        <v>106</v>
      </c>
      <c r="B462" s="3">
        <f t="shared" si="7"/>
        <v>2021</v>
      </c>
      <c r="C462" s="3" t="s">
        <v>104</v>
      </c>
      <c r="D462" s="3" t="s">
        <v>63</v>
      </c>
      <c r="E462" s="4">
        <v>97360933</v>
      </c>
      <c r="F462" s="7" cm="1">
        <f t="array" ref="F462">_xlfn.IFS(B462=2020,E462*$K$2,B462=2021,E462*$L$2,B462=2022,E462*$M$2,B462=2023,E462*$N$2,B462=2024,E462*$O$2,B462=2025,E462*$P$2,B462=2026,E462)</f>
        <v>114516924.1318087</v>
      </c>
    </row>
    <row r="463" spans="1:6" x14ac:dyDescent="0.25">
      <c r="A463" s="3" t="s">
        <v>106</v>
      </c>
      <c r="B463" s="3">
        <f t="shared" si="7"/>
        <v>2021</v>
      </c>
      <c r="C463" s="3" t="s">
        <v>104</v>
      </c>
      <c r="D463" s="3" t="s">
        <v>64</v>
      </c>
      <c r="E463" s="4">
        <v>67414280</v>
      </c>
      <c r="F463" s="7" cm="1">
        <f t="array" ref="F463">_xlfn.IFS(B463=2020,E463*$K$2,B463=2021,E463*$L$2,B463=2022,E463*$M$2,B463=2023,E463*$N$2,B463=2024,E463*$O$2,B463=2025,E463*$P$2,B463=2026,E463)</f>
        <v>79293364.908083901</v>
      </c>
    </row>
    <row r="464" spans="1:6" x14ac:dyDescent="0.25">
      <c r="A464" s="3" t="s">
        <v>106</v>
      </c>
      <c r="B464" s="3">
        <f t="shared" si="7"/>
        <v>2021</v>
      </c>
      <c r="C464" s="3" t="s">
        <v>104</v>
      </c>
      <c r="D464" s="3" t="s">
        <v>65</v>
      </c>
      <c r="E464" s="4">
        <v>99899976</v>
      </c>
      <c r="F464" s="7" cm="1">
        <f t="array" ref="F464">_xlfn.IFS(B464=2020,E464*$K$2,B464=2021,E464*$L$2,B464=2022,E464*$M$2,B464=2023,E464*$N$2,B464=2024,E464*$O$2,B464=2025,E464*$P$2,B464=2026,E464)</f>
        <v>117503372.44982554</v>
      </c>
    </row>
    <row r="465" spans="1:6" x14ac:dyDescent="0.25">
      <c r="A465" s="3" t="s">
        <v>106</v>
      </c>
      <c r="B465" s="3">
        <f t="shared" si="7"/>
        <v>2021</v>
      </c>
      <c r="C465" s="3" t="s">
        <v>104</v>
      </c>
      <c r="D465" s="3" t="s">
        <v>66</v>
      </c>
      <c r="E465" s="4">
        <v>188596424</v>
      </c>
      <c r="F465" s="7" cm="1">
        <f t="array" ref="F465">_xlfn.IFS(B465=2020,E465*$K$2,B465=2021,E465*$L$2,B465=2022,E465*$M$2,B465=2023,E465*$N$2,B465=2024,E465*$O$2,B465=2025,E465*$P$2,B465=2026,E465)</f>
        <v>221829040.7995415</v>
      </c>
    </row>
    <row r="466" spans="1:6" x14ac:dyDescent="0.25">
      <c r="A466" s="3" t="s">
        <v>106</v>
      </c>
      <c r="B466" s="3">
        <f t="shared" si="7"/>
        <v>2021</v>
      </c>
      <c r="C466" s="3" t="s">
        <v>104</v>
      </c>
      <c r="D466" s="3" t="s">
        <v>67</v>
      </c>
      <c r="E466" s="4">
        <v>40933680</v>
      </c>
      <c r="F466" s="7" cm="1">
        <f t="array" ref="F466">_xlfn.IFS(B466=2020,E466*$K$2,B466=2021,E466*$L$2,B466=2022,E466*$M$2,B466=2023,E466*$N$2,B466=2024,E466*$O$2,B466=2025,E466*$P$2,B466=2026,E466)</f>
        <v>48146612.635642417</v>
      </c>
    </row>
    <row r="467" spans="1:6" x14ac:dyDescent="0.25">
      <c r="A467" s="3" t="s">
        <v>106</v>
      </c>
      <c r="B467" s="3">
        <f t="shared" si="7"/>
        <v>2021</v>
      </c>
      <c r="C467" s="3" t="s">
        <v>104</v>
      </c>
      <c r="D467" s="3" t="s">
        <v>68</v>
      </c>
      <c r="E467" s="4">
        <v>466224138</v>
      </c>
      <c r="F467" s="7" cm="1">
        <f t="array" ref="F467">_xlfn.IFS(B467=2020,E467*$K$2,B467=2021,E467*$L$2,B467=2022,E467*$M$2,B467=2023,E467*$N$2,B467=2024,E467*$O$2,B467=2025,E467*$P$2,B467=2026,E467)</f>
        <v>548377594.53028154</v>
      </c>
    </row>
    <row r="468" spans="1:6" x14ac:dyDescent="0.25">
      <c r="A468" s="3" t="s">
        <v>106</v>
      </c>
      <c r="B468" s="3">
        <f t="shared" si="7"/>
        <v>2021</v>
      </c>
      <c r="C468" s="3" t="s">
        <v>104</v>
      </c>
      <c r="D468" s="3" t="s">
        <v>69</v>
      </c>
      <c r="E468" s="4">
        <v>99157900</v>
      </c>
      <c r="F468" s="7" cm="1">
        <f t="array" ref="F468">_xlfn.IFS(B468=2020,E468*$K$2,B468=2021,E468*$L$2,B468=2022,E468*$M$2,B468=2023,E468*$N$2,B468=2024,E468*$O$2,B468=2025,E468*$P$2,B468=2026,E468)</f>
        <v>116630535.0768308</v>
      </c>
    </row>
    <row r="469" spans="1:6" x14ac:dyDescent="0.25">
      <c r="A469" s="3" t="s">
        <v>106</v>
      </c>
      <c r="B469" s="3">
        <f t="shared" si="7"/>
        <v>2021</v>
      </c>
      <c r="C469" s="3" t="s">
        <v>104</v>
      </c>
      <c r="D469" s="3" t="s">
        <v>70</v>
      </c>
      <c r="E469" s="4">
        <v>230170253</v>
      </c>
      <c r="F469" s="7" cm="1">
        <f t="array" ref="F469">_xlfn.IFS(B469=2020,E469*$K$2,B469=2021,E469*$L$2,B469=2022,E469*$M$2,B469=2023,E469*$N$2,B469=2024,E469*$O$2,B469=2025,E469*$P$2,B469=2026,E469)</f>
        <v>270728603.22938991</v>
      </c>
    </row>
    <row r="470" spans="1:6" x14ac:dyDescent="0.25">
      <c r="A470" s="3" t="s">
        <v>106</v>
      </c>
      <c r="B470" s="3">
        <f t="shared" si="7"/>
        <v>2021</v>
      </c>
      <c r="C470" s="3" t="s">
        <v>104</v>
      </c>
      <c r="D470" s="3" t="s">
        <v>71</v>
      </c>
      <c r="E470" s="4">
        <v>40391036</v>
      </c>
      <c r="F470" s="7" cm="1">
        <f t="array" ref="F470">_xlfn.IFS(B470=2020,E470*$K$2,B470=2021,E470*$L$2,B470=2022,E470*$M$2,B470=2023,E470*$N$2,B470=2024,E470*$O$2,B470=2025,E470*$P$2,B470=2026,E470)</f>
        <v>47508349.218645573</v>
      </c>
    </row>
    <row r="471" spans="1:6" x14ac:dyDescent="0.25">
      <c r="A471" s="3" t="s">
        <v>106</v>
      </c>
      <c r="B471" s="3">
        <f t="shared" si="7"/>
        <v>2021</v>
      </c>
      <c r="C471" s="3" t="s">
        <v>104</v>
      </c>
      <c r="D471" s="3" t="s">
        <v>72</v>
      </c>
      <c r="E471" s="4">
        <v>119346363</v>
      </c>
      <c r="F471" s="7" cm="1">
        <f t="array" ref="F471">_xlfn.IFS(B471=2020,E471*$K$2,B471=2021,E471*$L$2,B471=2022,E471*$M$2,B471=2023,E471*$N$2,B471=2024,E471*$O$2,B471=2025,E471*$P$2,B471=2026,E471)</f>
        <v>140376411.5230726</v>
      </c>
    </row>
    <row r="472" spans="1:6" x14ac:dyDescent="0.25">
      <c r="A472" s="3" t="s">
        <v>106</v>
      </c>
      <c r="B472" s="3">
        <f t="shared" si="7"/>
        <v>2021</v>
      </c>
      <c r="C472" s="3" t="s">
        <v>104</v>
      </c>
      <c r="D472" s="3" t="s">
        <v>73</v>
      </c>
      <c r="E472" s="4">
        <v>70209385</v>
      </c>
      <c r="F472" s="7" cm="1">
        <f t="array" ref="F472">_xlfn.IFS(B472=2020,E472*$K$2,B472=2021,E472*$L$2,B472=2022,E472*$M$2,B472=2023,E472*$N$2,B472=2024,E472*$O$2,B472=2025,E472*$P$2,B472=2026,E472)</f>
        <v>82580995.966687664</v>
      </c>
    </row>
    <row r="473" spans="1:6" x14ac:dyDescent="0.25">
      <c r="A473" s="3" t="s">
        <v>106</v>
      </c>
      <c r="B473" s="3">
        <f t="shared" si="7"/>
        <v>2021</v>
      </c>
      <c r="C473" s="3" t="s">
        <v>104</v>
      </c>
      <c r="D473" s="3" t="s">
        <v>74</v>
      </c>
      <c r="E473" s="4">
        <v>117179647</v>
      </c>
      <c r="F473" s="7" cm="1">
        <f t="array" ref="F473">_xlfn.IFS(B473=2020,E473*$K$2,B473=2021,E473*$L$2,B473=2022,E473*$M$2,B473=2023,E473*$N$2,B473=2024,E473*$O$2,B473=2025,E473*$P$2,B473=2026,E473)</f>
        <v>137827898.02652287</v>
      </c>
    </row>
    <row r="474" spans="1:6" x14ac:dyDescent="0.25">
      <c r="A474" s="3" t="s">
        <v>106</v>
      </c>
      <c r="B474" s="3">
        <f t="shared" si="7"/>
        <v>2021</v>
      </c>
      <c r="C474" s="3" t="s">
        <v>104</v>
      </c>
      <c r="D474" s="3" t="s">
        <v>75</v>
      </c>
      <c r="E474" s="4">
        <v>51766989</v>
      </c>
      <c r="F474" s="7" cm="1">
        <f t="array" ref="F474">_xlfn.IFS(B474=2020,E474*$K$2,B474=2021,E474*$L$2,B474=2022,E474*$M$2,B474=2023,E474*$N$2,B474=2024,E474*$O$2,B474=2025,E474*$P$2,B474=2026,E474)</f>
        <v>60888861.365422368</v>
      </c>
    </row>
    <row r="475" spans="1:6" x14ac:dyDescent="0.25">
      <c r="A475" s="3" t="s">
        <v>106</v>
      </c>
      <c r="B475" s="3">
        <f t="shared" si="7"/>
        <v>2021</v>
      </c>
      <c r="C475" s="3" t="s">
        <v>104</v>
      </c>
      <c r="D475" s="3" t="s">
        <v>76</v>
      </c>
      <c r="E475" s="4">
        <v>58737561</v>
      </c>
      <c r="F475" s="7" cm="1">
        <f t="array" ref="F475">_xlfn.IFS(B475=2020,E475*$K$2,B475=2021,E475*$L$2,B475=2022,E475*$M$2,B475=2023,E475*$N$2,B475=2024,E475*$O$2,B475=2025,E475*$P$2,B475=2026,E475)</f>
        <v>69087719.370196313</v>
      </c>
    </row>
    <row r="476" spans="1:6" x14ac:dyDescent="0.25">
      <c r="A476" s="3" t="s">
        <v>106</v>
      </c>
      <c r="B476" s="3">
        <f t="shared" si="7"/>
        <v>2021</v>
      </c>
      <c r="C476" s="3" t="s">
        <v>104</v>
      </c>
      <c r="D476" s="3" t="s">
        <v>77</v>
      </c>
      <c r="E476" s="4">
        <v>8540898</v>
      </c>
      <c r="F476" s="7" cm="1">
        <f t="array" ref="F476">_xlfn.IFS(B476=2020,E476*$K$2,B476=2021,E476*$L$2,B476=2022,E476*$M$2,B476=2023,E476*$N$2,B476=2024,E476*$O$2,B476=2025,E476*$P$2,B476=2026,E476)</f>
        <v>10045891.490003662</v>
      </c>
    </row>
    <row r="477" spans="1:6" x14ac:dyDescent="0.25">
      <c r="A477" s="3" t="s">
        <v>106</v>
      </c>
      <c r="B477" s="3">
        <f t="shared" si="7"/>
        <v>2021</v>
      </c>
      <c r="C477" s="3" t="s">
        <v>104</v>
      </c>
      <c r="D477" s="3" t="s">
        <v>78</v>
      </c>
      <c r="E477" s="4">
        <v>162330440</v>
      </c>
      <c r="F477" s="7" cm="1">
        <f t="array" ref="F477">_xlfn.IFS(B477=2020,E477*$K$2,B477=2021,E477*$L$2,B477=2022,E477*$M$2,B477=2023,E477*$N$2,B477=2024,E477*$O$2,B477=2025,E477*$P$2,B477=2026,E477)</f>
        <v>190934722.05903289</v>
      </c>
    </row>
    <row r="478" spans="1:6" x14ac:dyDescent="0.25">
      <c r="A478" s="3" t="s">
        <v>106</v>
      </c>
      <c r="B478" s="3">
        <f t="shared" si="7"/>
        <v>2021</v>
      </c>
      <c r="C478" s="3" t="s">
        <v>104</v>
      </c>
      <c r="D478" s="3" t="s">
        <v>79</v>
      </c>
      <c r="E478" s="4">
        <v>86939491</v>
      </c>
      <c r="F478" s="7" cm="1">
        <f t="array" ref="F478">_xlfn.IFS(B478=2020,E478*$K$2,B478=2021,E478*$L$2,B478=2022,E478*$M$2,B478=2023,E478*$N$2,B478=2024,E478*$O$2,B478=2025,E478*$P$2,B478=2026,E478)</f>
        <v>102259117.57547624</v>
      </c>
    </row>
    <row r="479" spans="1:6" x14ac:dyDescent="0.25">
      <c r="A479" s="3" t="s">
        <v>106</v>
      </c>
      <c r="B479" s="3">
        <f t="shared" si="7"/>
        <v>2021</v>
      </c>
      <c r="C479" s="3" t="s">
        <v>104</v>
      </c>
      <c r="D479" s="3" t="s">
        <v>80</v>
      </c>
      <c r="E479" s="4">
        <v>123192469</v>
      </c>
      <c r="F479" s="7" cm="1">
        <f t="array" ref="F479">_xlfn.IFS(B479=2020,E479*$K$2,B479=2021,E479*$L$2,B479=2022,E479*$M$2,B479=2023,E479*$N$2,B479=2024,E479*$O$2,B479=2025,E479*$P$2,B479=2026,E479)</f>
        <v>144900240.6959596</v>
      </c>
    </row>
    <row r="480" spans="1:6" x14ac:dyDescent="0.25">
      <c r="A480" s="3" t="s">
        <v>106</v>
      </c>
      <c r="B480" s="3">
        <f t="shared" si="7"/>
        <v>2021</v>
      </c>
      <c r="C480" s="3" t="s">
        <v>104</v>
      </c>
      <c r="D480" s="3" t="s">
        <v>81</v>
      </c>
      <c r="E480" s="4">
        <v>201718961</v>
      </c>
      <c r="F480" s="7" cm="1">
        <f t="array" ref="F480">_xlfn.IFS(B480=2020,E480*$K$2,B480=2021,E480*$L$2,B480=2022,E480*$M$2,B480=2023,E480*$N$2,B480=2024,E480*$O$2,B480=2025,E480*$P$2,B480=2026,E480)</f>
        <v>237263902.89197698</v>
      </c>
    </row>
    <row r="481" spans="1:6" x14ac:dyDescent="0.25">
      <c r="A481" s="3" t="s">
        <v>106</v>
      </c>
      <c r="B481" s="3">
        <f t="shared" si="7"/>
        <v>2021</v>
      </c>
      <c r="C481" s="3" t="s">
        <v>104</v>
      </c>
      <c r="D481" s="3" t="s">
        <v>82</v>
      </c>
      <c r="E481" s="4">
        <v>25288343</v>
      </c>
      <c r="F481" s="7" cm="1">
        <f t="array" ref="F481">_xlfn.IFS(B481=2020,E481*$K$2,B481=2021,E481*$L$2,B481=2022,E481*$M$2,B481=2023,E481*$N$2,B481=2024,E481*$O$2,B481=2025,E481*$P$2,B481=2026,E481)</f>
        <v>29744407.407744907</v>
      </c>
    </row>
    <row r="482" spans="1:6" x14ac:dyDescent="0.25">
      <c r="A482" s="3" t="s">
        <v>106</v>
      </c>
      <c r="B482" s="3">
        <f t="shared" si="7"/>
        <v>2021</v>
      </c>
      <c r="C482" s="3" t="s">
        <v>104</v>
      </c>
      <c r="D482" s="3" t="s">
        <v>83</v>
      </c>
      <c r="E482" s="4">
        <v>65118114</v>
      </c>
      <c r="F482" s="7" cm="1">
        <f t="array" ref="F482">_xlfn.IFS(B482=2020,E482*$K$2,B482=2021,E482*$L$2,B482=2022,E482*$M$2,B482=2023,E482*$N$2,B482=2024,E482*$O$2,B482=2025,E482*$P$2,B482=2026,E482)</f>
        <v>76592590.998942763</v>
      </c>
    </row>
    <row r="483" spans="1:6" x14ac:dyDescent="0.25">
      <c r="A483" s="3" t="s">
        <v>106</v>
      </c>
      <c r="B483" s="3">
        <f t="shared" si="7"/>
        <v>2021</v>
      </c>
      <c r="C483" s="3" t="s">
        <v>104</v>
      </c>
      <c r="D483" s="3" t="s">
        <v>84</v>
      </c>
      <c r="E483" s="4">
        <v>42349796</v>
      </c>
      <c r="F483" s="7" cm="1">
        <f t="array" ref="F483">_xlfn.IFS(B483=2020,E483*$K$2,B483=2021,E483*$L$2,B483=2022,E483*$M$2,B483=2023,E483*$N$2,B483=2024,E483*$O$2,B483=2025,E483*$P$2,B483=2026,E483)</f>
        <v>49812262.74330768</v>
      </c>
    </row>
    <row r="484" spans="1:6" x14ac:dyDescent="0.25">
      <c r="A484" s="3" t="s">
        <v>106</v>
      </c>
      <c r="B484" s="3">
        <f t="shared" si="7"/>
        <v>2021</v>
      </c>
      <c r="C484" s="3" t="s">
        <v>104</v>
      </c>
      <c r="D484" s="3" t="s">
        <v>85</v>
      </c>
      <c r="E484" s="4">
        <v>47033890</v>
      </c>
      <c r="F484" s="7" cm="1">
        <f t="array" ref="F484">_xlfn.IFS(B484=2020,E484*$K$2,B484=2021,E484*$L$2,B484=2022,E484*$M$2,B484=2023,E484*$N$2,B484=2024,E484*$O$2,B484=2025,E484*$P$2,B484=2026,E484)</f>
        <v>55321741.963522844</v>
      </c>
    </row>
    <row r="485" spans="1:6" x14ac:dyDescent="0.25">
      <c r="A485" s="3" t="s">
        <v>106</v>
      </c>
      <c r="B485" s="3">
        <f t="shared" si="7"/>
        <v>2021</v>
      </c>
      <c r="C485" s="3" t="s">
        <v>104</v>
      </c>
      <c r="D485" s="3" t="s">
        <v>86</v>
      </c>
      <c r="E485" s="4">
        <v>133190492</v>
      </c>
      <c r="F485" s="7" cm="1">
        <f t="array" ref="F485">_xlfn.IFS(B485=2020,E485*$K$2,B485=2021,E485*$L$2,B485=2022,E485*$M$2,B485=2023,E485*$N$2,B485=2024,E485*$O$2,B485=2025,E485*$P$2,B485=2026,E485)</f>
        <v>156660017.49841771</v>
      </c>
    </row>
    <row r="486" spans="1:6" x14ac:dyDescent="0.25">
      <c r="A486" s="3" t="s">
        <v>106</v>
      </c>
      <c r="B486" s="3">
        <f t="shared" si="7"/>
        <v>2021</v>
      </c>
      <c r="C486" s="3" t="s">
        <v>104</v>
      </c>
      <c r="D486" s="3" t="s">
        <v>87</v>
      </c>
      <c r="E486" s="4">
        <v>79252571</v>
      </c>
      <c r="F486" s="7" cm="1">
        <f t="array" ref="F486">_xlfn.IFS(B486=2020,E486*$K$2,B486=2021,E486*$L$2,B486=2022,E486*$M$2,B486=2023,E486*$N$2,B486=2024,E486*$O$2,B486=2025,E486*$P$2,B486=2026,E486)</f>
        <v>93217683.73417069</v>
      </c>
    </row>
    <row r="487" spans="1:6" x14ac:dyDescent="0.25">
      <c r="A487" s="3" t="s">
        <v>106</v>
      </c>
      <c r="B487" s="3">
        <f t="shared" si="7"/>
        <v>2021</v>
      </c>
      <c r="C487" s="3" t="s">
        <v>104</v>
      </c>
      <c r="D487" s="3" t="s">
        <v>88</v>
      </c>
      <c r="E487" s="4">
        <v>188479076</v>
      </c>
      <c r="F487" s="7" cm="1">
        <f t="array" ref="F487">_xlfn.IFS(B487=2020,E487*$K$2,B487=2021,E487*$L$2,B487=2022,E487*$M$2,B487=2023,E487*$N$2,B487=2024,E487*$O$2,B487=2025,E487*$P$2,B487=2026,E487)</f>
        <v>221691014.88299629</v>
      </c>
    </row>
    <row r="488" spans="1:6" x14ac:dyDescent="0.25">
      <c r="A488" s="3" t="s">
        <v>106</v>
      </c>
      <c r="B488" s="3">
        <f t="shared" si="7"/>
        <v>2021</v>
      </c>
      <c r="C488" s="3" t="s">
        <v>104</v>
      </c>
      <c r="D488" s="3" t="s">
        <v>89</v>
      </c>
      <c r="E488" s="4">
        <v>104183057</v>
      </c>
      <c r="F488" s="7" cm="1">
        <f t="array" ref="F488">_xlfn.IFS(B488=2020,E488*$K$2,B488=2021,E488*$L$2,B488=2022,E488*$M$2,B488=2023,E488*$N$2,B488=2024,E488*$O$2,B488=2025,E488*$P$2,B488=2026,E488)</f>
        <v>122541176.08228858</v>
      </c>
    </row>
    <row r="489" spans="1:6" x14ac:dyDescent="0.25">
      <c r="A489" s="3" t="s">
        <v>106</v>
      </c>
      <c r="B489" s="3">
        <f t="shared" si="7"/>
        <v>2021</v>
      </c>
      <c r="C489" s="3" t="s">
        <v>104</v>
      </c>
      <c r="D489" s="3" t="s">
        <v>90</v>
      </c>
      <c r="E489" s="4">
        <v>94548764</v>
      </c>
      <c r="F489" s="7" cm="1">
        <f t="array" ref="F489">_xlfn.IFS(B489=2020,E489*$K$2,B489=2021,E489*$L$2,B489=2022,E489*$M$2,B489=2023,E489*$N$2,B489=2024,E489*$O$2,B489=2025,E489*$P$2,B489=2026,E489)</f>
        <v>111209222.22206196</v>
      </c>
    </row>
    <row r="490" spans="1:6" x14ac:dyDescent="0.25">
      <c r="A490" s="3" t="s">
        <v>106</v>
      </c>
      <c r="B490" s="3">
        <f t="shared" si="7"/>
        <v>2021</v>
      </c>
      <c r="C490" s="3" t="s">
        <v>104</v>
      </c>
      <c r="D490" s="3" t="s">
        <v>91</v>
      </c>
      <c r="E490" s="4">
        <v>57126838</v>
      </c>
      <c r="F490" s="7" cm="1">
        <f t="array" ref="F490">_xlfn.IFS(B490=2020,E490*$K$2,B490=2021,E490*$L$2,B490=2022,E490*$M$2,B490=2023,E490*$N$2,B490=2024,E490*$O$2,B490=2025,E490*$P$2,B490=2026,E490)</f>
        <v>67193170.520830214</v>
      </c>
    </row>
    <row r="491" spans="1:6" x14ac:dyDescent="0.25">
      <c r="A491" s="3" t="s">
        <v>106</v>
      </c>
      <c r="B491" s="3">
        <f t="shared" si="7"/>
        <v>2021</v>
      </c>
      <c r="C491" s="3" t="s">
        <v>104</v>
      </c>
      <c r="D491" s="3" t="s">
        <v>92</v>
      </c>
      <c r="E491" s="4">
        <v>11281062</v>
      </c>
      <c r="F491" s="7" cm="1">
        <f t="array" ref="F491">_xlfn.IFS(B491=2020,E491*$K$2,B491=2021,E491*$L$2,B491=2022,E491*$M$2,B491=2023,E491*$N$2,B491=2024,E491*$O$2,B491=2025,E491*$P$2,B491=2026,E491)</f>
        <v>13268900.383074904</v>
      </c>
    </row>
    <row r="492" spans="1:6" x14ac:dyDescent="0.25">
      <c r="A492" s="3" t="s">
        <v>106</v>
      </c>
      <c r="B492" s="3">
        <f t="shared" si="7"/>
        <v>2021</v>
      </c>
      <c r="C492" s="3" t="s">
        <v>104</v>
      </c>
      <c r="D492" s="3" t="s">
        <v>93</v>
      </c>
      <c r="E492" s="4">
        <v>104947272</v>
      </c>
      <c r="F492" s="7" cm="1">
        <f t="array" ref="F492">_xlfn.IFS(B492=2020,E492*$K$2,B492=2021,E492*$L$2,B492=2022,E492*$M$2,B492=2023,E492*$N$2,B492=2024,E492*$O$2,B492=2025,E492*$P$2,B492=2026,E492)</f>
        <v>123440053.57327761</v>
      </c>
    </row>
    <row r="493" spans="1:6" x14ac:dyDescent="0.25">
      <c r="A493" s="3" t="s">
        <v>106</v>
      </c>
      <c r="B493" s="3">
        <f t="shared" si="7"/>
        <v>2021</v>
      </c>
      <c r="C493" s="3" t="s">
        <v>104</v>
      </c>
      <c r="D493" s="3" t="s">
        <v>94</v>
      </c>
      <c r="E493" s="4">
        <v>83574049</v>
      </c>
      <c r="F493" s="7" cm="1">
        <f t="array" ref="F493">_xlfn.IFS(B493=2020,E493*$K$2,B493=2021,E493*$L$2,B493=2022,E493*$M$2,B493=2023,E493*$N$2,B493=2024,E493*$O$2,B493=2025,E493*$P$2,B493=2026,E493)</f>
        <v>98300650.310336098</v>
      </c>
    </row>
    <row r="494" spans="1:6" x14ac:dyDescent="0.25">
      <c r="A494" s="3" t="s">
        <v>106</v>
      </c>
      <c r="B494" s="3">
        <f t="shared" si="7"/>
        <v>2021</v>
      </c>
      <c r="C494" s="3" t="s">
        <v>104</v>
      </c>
      <c r="D494" s="3" t="s">
        <v>95</v>
      </c>
      <c r="E494" s="4">
        <v>221588253</v>
      </c>
      <c r="F494" s="7" cm="1">
        <f t="array" ref="F494">_xlfn.IFS(B494=2020,E494*$K$2,B494=2021,E494*$L$2,B494=2022,E494*$M$2,B494=2023,E494*$N$2,B494=2024,E494*$O$2,B494=2025,E494*$P$2,B494=2026,E494)</f>
        <v>260634367.14704686</v>
      </c>
    </row>
    <row r="495" spans="1:6" x14ac:dyDescent="0.25">
      <c r="A495" s="3" t="s">
        <v>106</v>
      </c>
      <c r="B495" s="3">
        <f t="shared" si="7"/>
        <v>2021</v>
      </c>
      <c r="C495" s="3" t="s">
        <v>104</v>
      </c>
      <c r="D495" s="3" t="s">
        <v>96</v>
      </c>
      <c r="E495" s="4">
        <v>92517183</v>
      </c>
      <c r="F495" s="7" cm="1">
        <f t="array" ref="F495">_xlfn.IFS(B495=2020,E495*$K$2,B495=2021,E495*$L$2,B495=2022,E495*$M$2,B495=2023,E495*$N$2,B495=2024,E495*$O$2,B495=2025,E495*$P$2,B495=2026,E495)</f>
        <v>108819655.89318727</v>
      </c>
    </row>
    <row r="496" spans="1:6" x14ac:dyDescent="0.25">
      <c r="A496" s="3" t="s">
        <v>106</v>
      </c>
      <c r="B496" s="3">
        <f t="shared" si="7"/>
        <v>2021</v>
      </c>
      <c r="C496" s="3" t="s">
        <v>104</v>
      </c>
      <c r="D496" s="3" t="s">
        <v>97</v>
      </c>
      <c r="E496" s="4">
        <v>221984661</v>
      </c>
      <c r="F496" s="7" cm="1">
        <f t="array" ref="F496">_xlfn.IFS(B496=2020,E496*$K$2,B496=2021,E496*$L$2,B496=2022,E496*$M$2,B496=2023,E496*$N$2,B496=2024,E496*$O$2,B496=2025,E496*$P$2,B496=2026,E496)</f>
        <v>261100626.28674966</v>
      </c>
    </row>
    <row r="497" spans="1:6" x14ac:dyDescent="0.25">
      <c r="A497" s="3" t="s">
        <v>106</v>
      </c>
      <c r="B497" s="3">
        <f t="shared" si="7"/>
        <v>2021</v>
      </c>
      <c r="C497" s="3" t="s">
        <v>104</v>
      </c>
      <c r="D497" s="3" t="s">
        <v>98</v>
      </c>
      <c r="E497" s="4">
        <v>122278653</v>
      </c>
      <c r="F497" s="7" cm="1">
        <f t="array" ref="F497">_xlfn.IFS(B497=2020,E497*$K$2,B497=2021,E497*$L$2,B497=2022,E497*$M$2,B497=2023,E497*$N$2,B497=2024,E497*$O$2,B497=2025,E497*$P$2,B497=2026,E497)</f>
        <v>143825400.98029628</v>
      </c>
    </row>
    <row r="498" spans="1:6" x14ac:dyDescent="0.25">
      <c r="A498" s="3" t="s">
        <v>106</v>
      </c>
      <c r="B498" s="3">
        <f t="shared" si="7"/>
        <v>2021</v>
      </c>
      <c r="C498" s="3" t="s">
        <v>104</v>
      </c>
      <c r="D498" s="3" t="s">
        <v>99</v>
      </c>
      <c r="E498" s="4">
        <v>14426570</v>
      </c>
      <c r="F498" s="7" cm="1">
        <f t="array" ref="F498">_xlfn.IFS(B498=2020,E498*$K$2,B498=2021,E498*$L$2,B498=2022,E498*$M$2,B498=2023,E498*$N$2,B498=2024,E498*$O$2,B498=2025,E498*$P$2,B498=2026,E498)</f>
        <v>16968679.030348111</v>
      </c>
    </row>
    <row r="499" spans="1:6" x14ac:dyDescent="0.25">
      <c r="A499" s="3" t="s">
        <v>106</v>
      </c>
      <c r="B499" s="3">
        <f t="shared" si="7"/>
        <v>2021</v>
      </c>
      <c r="C499" s="3" t="s">
        <v>104</v>
      </c>
      <c r="D499" s="3" t="s">
        <v>100</v>
      </c>
      <c r="E499" s="4">
        <v>145514778</v>
      </c>
      <c r="F499" s="7" cm="1">
        <f t="array" ref="F499">_xlfn.IFS(B499=2020,E499*$K$2,B499=2021,E499*$L$2,B499=2022,E499*$M$2,B499=2023,E499*$N$2,B499=2024,E499*$O$2,B499=2025,E499*$P$2,B499=2026,E499)</f>
        <v>171155968.60891816</v>
      </c>
    </row>
    <row r="500" spans="1:6" x14ac:dyDescent="0.25">
      <c r="A500" s="3" t="s">
        <v>106</v>
      </c>
      <c r="B500" s="3">
        <f t="shared" si="7"/>
        <v>2021</v>
      </c>
      <c r="C500" s="3" t="s">
        <v>104</v>
      </c>
      <c r="D500" s="3" t="s">
        <v>101</v>
      </c>
      <c r="E500" s="4">
        <v>382474140</v>
      </c>
      <c r="F500" s="7" cm="1">
        <f t="array" ref="F500">_xlfn.IFS(B500=2020,E500*$K$2,B500=2021,E500*$L$2,B500=2022,E500*$M$2,B500=2023,E500*$N$2,B500=2024,E500*$O$2,B500=2025,E500*$P$2,B500=2026,E500)</f>
        <v>449869991.2084735</v>
      </c>
    </row>
    <row r="501" spans="1:6" x14ac:dyDescent="0.25">
      <c r="A501" s="3" t="s">
        <v>106</v>
      </c>
      <c r="B501" s="3">
        <f t="shared" si="7"/>
        <v>2021</v>
      </c>
      <c r="C501" s="3" t="s">
        <v>104</v>
      </c>
      <c r="D501" s="3" t="s">
        <v>102</v>
      </c>
      <c r="E501" s="4">
        <v>712456775</v>
      </c>
      <c r="F501" s="7" cm="1">
        <f t="array" ref="F501">_xlfn.IFS(B501=2020,E501*$K$2,B501=2021,E501*$L$2,B501=2022,E501*$M$2,B501=2023,E501*$N$2,B501=2024,E501*$O$2,B501=2025,E501*$P$2,B501=2026,E501)</f>
        <v>837998937.92994058</v>
      </c>
    </row>
    <row r="502" spans="1:6" x14ac:dyDescent="0.25">
      <c r="A502" s="3" t="s">
        <v>106</v>
      </c>
      <c r="B502" s="3">
        <f t="shared" si="7"/>
        <v>2021</v>
      </c>
      <c r="C502" s="3" t="s">
        <v>104</v>
      </c>
      <c r="D502" s="3" t="s">
        <v>103</v>
      </c>
      <c r="E502" s="4">
        <v>182041638</v>
      </c>
      <c r="F502" s="7" cm="1">
        <f t="array" ref="F502">_xlfn.IFS(B502=2020,E502*$K$2,B502=2021,E502*$L$2,B502=2022,E502*$M$2,B502=2023,E502*$N$2,B502=2024,E502*$O$2,B502=2025,E502*$P$2,B502=2026,E502)</f>
        <v>214119234.53605548</v>
      </c>
    </row>
    <row r="503" spans="1:6" x14ac:dyDescent="0.25">
      <c r="A503" s="3" t="s">
        <v>106</v>
      </c>
      <c r="B503" s="3">
        <f t="shared" si="7"/>
        <v>2021</v>
      </c>
      <c r="C503" s="3" t="s">
        <v>105</v>
      </c>
      <c r="D503" s="3" t="s">
        <v>4</v>
      </c>
      <c r="E503" s="4">
        <v>551183463</v>
      </c>
      <c r="F503" s="7" cm="1">
        <f t="array" ref="F503">_xlfn.IFS(B503=2020,E503*$K$2,B503=2021,E503*$L$2,B503=2022,E503*$M$2,B503=2023,E503*$N$2,B503=2024,E503*$O$2,B503=2025,E503*$P$2,B503=2026,E503)</f>
        <v>648307620.6251905</v>
      </c>
    </row>
    <row r="504" spans="1:6" x14ac:dyDescent="0.25">
      <c r="A504" s="3" t="s">
        <v>106</v>
      </c>
      <c r="B504" s="3">
        <f t="shared" si="7"/>
        <v>2021</v>
      </c>
      <c r="C504" s="3" t="s">
        <v>105</v>
      </c>
      <c r="D504" s="3" t="s">
        <v>5</v>
      </c>
      <c r="E504" s="4">
        <v>2614893</v>
      </c>
      <c r="F504" s="7" cm="1">
        <f t="array" ref="F504">_xlfn.IFS(B504=2020,E504*$K$2,B504=2021,E504*$L$2,B504=2022,E504*$M$2,B504=2023,E504*$N$2,B504=2024,E504*$O$2,B504=2025,E504*$P$2,B504=2026,E504)</f>
        <v>3075663.8629767201</v>
      </c>
    </row>
    <row r="505" spans="1:6" x14ac:dyDescent="0.25">
      <c r="A505" s="3" t="s">
        <v>106</v>
      </c>
      <c r="B505" s="3">
        <f t="shared" si="7"/>
        <v>2021</v>
      </c>
      <c r="C505" s="3" t="s">
        <v>105</v>
      </c>
      <c r="D505" s="3" t="s">
        <v>6</v>
      </c>
      <c r="E505" s="4">
        <v>1322539</v>
      </c>
      <c r="F505" s="7" cm="1">
        <f t="array" ref="F505">_xlfn.IFS(B505=2020,E505*$K$2,B505=2021,E505*$L$2,B505=2022,E505*$M$2,B505=2023,E505*$N$2,B505=2024,E505*$O$2,B505=2025,E505*$P$2,B505=2026,E505)</f>
        <v>1555583.8841885189</v>
      </c>
    </row>
    <row r="506" spans="1:6" x14ac:dyDescent="0.25">
      <c r="A506" s="3" t="s">
        <v>106</v>
      </c>
      <c r="B506" s="3">
        <f t="shared" si="7"/>
        <v>2021</v>
      </c>
      <c r="C506" s="3" t="s">
        <v>105</v>
      </c>
      <c r="D506" s="3" t="s">
        <v>7</v>
      </c>
      <c r="E506" s="4">
        <v>4745944</v>
      </c>
      <c r="F506" s="7" cm="1">
        <f t="array" ref="F506">_xlfn.IFS(B506=2020,E506*$K$2,B506=2021,E506*$L$2,B506=2022,E506*$M$2,B506=2023,E506*$N$2,B506=2024,E506*$O$2,B506=2025,E506*$P$2,B506=2026,E506)</f>
        <v>5582227.8221369619</v>
      </c>
    </row>
    <row r="507" spans="1:6" x14ac:dyDescent="0.25">
      <c r="A507" s="3" t="s">
        <v>106</v>
      </c>
      <c r="B507" s="3">
        <f t="shared" si="7"/>
        <v>2021</v>
      </c>
      <c r="C507" s="3" t="s">
        <v>105</v>
      </c>
      <c r="D507" s="3" t="s">
        <v>8</v>
      </c>
      <c r="E507" s="4">
        <v>3793257</v>
      </c>
      <c r="F507" s="7" cm="1">
        <f t="array" ref="F507">_xlfn.IFS(B507=2020,E507*$K$2,B507=2021,E507*$L$2,B507=2022,E507*$M$2,B507=2023,E507*$N$2,B507=2024,E507*$O$2,B507=2025,E507*$P$2,B507=2026,E507)</f>
        <v>4461667.6391284401</v>
      </c>
    </row>
    <row r="508" spans="1:6" x14ac:dyDescent="0.25">
      <c r="A508" s="3" t="s">
        <v>106</v>
      </c>
      <c r="B508" s="3">
        <f t="shared" si="7"/>
        <v>2021</v>
      </c>
      <c r="C508" s="3" t="s">
        <v>105</v>
      </c>
      <c r="D508" s="3" t="s">
        <v>9</v>
      </c>
      <c r="E508" s="4">
        <v>2617251</v>
      </c>
      <c r="F508" s="7" cm="1">
        <f t="array" ref="F508">_xlfn.IFS(B508=2020,E508*$K$2,B508=2021,E508*$L$2,B508=2022,E508*$M$2,B508=2023,E508*$N$2,B508=2024,E508*$O$2,B508=2025,E508*$P$2,B508=2026,E508)</f>
        <v>3078437.3666684199</v>
      </c>
    </row>
    <row r="509" spans="1:6" x14ac:dyDescent="0.25">
      <c r="A509" s="3" t="s">
        <v>106</v>
      </c>
      <c r="B509" s="3">
        <f t="shared" si="7"/>
        <v>2021</v>
      </c>
      <c r="C509" s="3" t="s">
        <v>105</v>
      </c>
      <c r="D509" s="3" t="s">
        <v>10</v>
      </c>
      <c r="E509" s="4">
        <v>8092369</v>
      </c>
      <c r="F509" s="7" cm="1">
        <f t="array" ref="F509">_xlfn.IFS(B509=2020,E509*$K$2,B509=2021,E509*$L$2,B509=2022,E509*$M$2,B509=2023,E509*$N$2,B509=2024,E509*$O$2,B509=2025,E509*$P$2,B509=2026,E509)</f>
        <v>9518327.0975803062</v>
      </c>
    </row>
    <row r="510" spans="1:6" x14ac:dyDescent="0.25">
      <c r="A510" s="3" t="s">
        <v>106</v>
      </c>
      <c r="B510" s="3">
        <f t="shared" si="7"/>
        <v>2021</v>
      </c>
      <c r="C510" s="3" t="s">
        <v>105</v>
      </c>
      <c r="D510" s="3" t="s">
        <v>11</v>
      </c>
      <c r="E510" s="4">
        <v>4189955</v>
      </c>
      <c r="F510" s="7" cm="1">
        <f t="array" ref="F510">_xlfn.IFS(B510=2020,E510*$K$2,B510=2021,E510*$L$2,B510=2022,E510*$M$2,B510=2023,E510*$N$2,B510=2024,E510*$O$2,B510=2025,E510*$P$2,B510=2026,E510)</f>
        <v>4928267.8797941729</v>
      </c>
    </row>
    <row r="511" spans="1:6" x14ac:dyDescent="0.25">
      <c r="A511" s="3" t="s">
        <v>106</v>
      </c>
      <c r="B511" s="3">
        <f t="shared" si="7"/>
        <v>2021</v>
      </c>
      <c r="C511" s="3" t="s">
        <v>105</v>
      </c>
      <c r="D511" s="3" t="s">
        <v>12</v>
      </c>
      <c r="E511" s="4">
        <v>2830975</v>
      </c>
      <c r="F511" s="7" cm="1">
        <f t="array" ref="F511">_xlfn.IFS(B511=2020,E511*$K$2,B511=2021,E511*$L$2,B511=2022,E511*$M$2,B511=2023,E511*$N$2,B511=2024,E511*$O$2,B511=2025,E511*$P$2,B511=2026,E511)</f>
        <v>3329821.7190877488</v>
      </c>
    </row>
    <row r="512" spans="1:6" x14ac:dyDescent="0.25">
      <c r="A512" s="3" t="s">
        <v>106</v>
      </c>
      <c r="B512" s="3">
        <f t="shared" si="7"/>
        <v>2021</v>
      </c>
      <c r="C512" s="3" t="s">
        <v>105</v>
      </c>
      <c r="D512" s="3" t="s">
        <v>13</v>
      </c>
      <c r="E512" s="4">
        <v>1385116</v>
      </c>
      <c r="F512" s="7" cm="1">
        <f t="array" ref="F512">_xlfn.IFS(B512=2020,E512*$K$2,B512=2021,E512*$L$2,B512=2022,E512*$M$2,B512=2023,E512*$N$2,B512=2024,E512*$O$2,B512=2025,E512*$P$2,B512=2026,E512)</f>
        <v>1629187.5909380855</v>
      </c>
    </row>
    <row r="513" spans="1:6" x14ac:dyDescent="0.25">
      <c r="A513" s="3" t="s">
        <v>106</v>
      </c>
      <c r="B513" s="3">
        <f t="shared" si="7"/>
        <v>2021</v>
      </c>
      <c r="C513" s="3" t="s">
        <v>105</v>
      </c>
      <c r="D513" s="3" t="s">
        <v>14</v>
      </c>
      <c r="E513" s="4">
        <v>1939507</v>
      </c>
      <c r="F513" s="7" cm="1">
        <f t="array" ref="F513">_xlfn.IFS(B513=2020,E513*$K$2,B513=2021,E513*$L$2,B513=2022,E513*$M$2,B513=2023,E513*$N$2,B513=2024,E513*$O$2,B513=2025,E513*$P$2,B513=2026,E513)</f>
        <v>2281267.9493540996</v>
      </c>
    </row>
    <row r="514" spans="1:6" x14ac:dyDescent="0.25">
      <c r="A514" s="3" t="s">
        <v>106</v>
      </c>
      <c r="B514" s="3">
        <f t="shared" si="7"/>
        <v>2021</v>
      </c>
      <c r="C514" s="3" t="s">
        <v>105</v>
      </c>
      <c r="D514" s="3" t="s">
        <v>15</v>
      </c>
      <c r="E514" s="4">
        <v>13932128</v>
      </c>
      <c r="F514" s="7" cm="1">
        <f t="array" ref="F514">_xlfn.IFS(B514=2020,E514*$K$2,B514=2021,E514*$L$2,B514=2022,E514*$M$2,B514=2023,E514*$N$2,B514=2024,E514*$O$2,B514=2025,E514*$P$2,B514=2026,E514)</f>
        <v>16387111.298231373</v>
      </c>
    </row>
    <row r="515" spans="1:6" x14ac:dyDescent="0.25">
      <c r="A515" s="3" t="s">
        <v>106</v>
      </c>
      <c r="B515" s="3">
        <f t="shared" si="7"/>
        <v>2021</v>
      </c>
      <c r="C515" s="3" t="s">
        <v>105</v>
      </c>
      <c r="D515" s="3" t="s">
        <v>16</v>
      </c>
      <c r="E515" s="4">
        <v>505666</v>
      </c>
      <c r="F515" s="7" cm="1">
        <f t="array" ref="F515">_xlfn.IFS(B515=2020,E515*$K$2,B515=2021,E515*$L$2,B515=2022,E515*$M$2,B515=2023,E515*$N$2,B515=2024,E515*$O$2,B515=2025,E515*$P$2,B515=2026,E515)</f>
        <v>594769.51559241093</v>
      </c>
    </row>
    <row r="516" spans="1:6" x14ac:dyDescent="0.25">
      <c r="A516" s="3" t="s">
        <v>106</v>
      </c>
      <c r="B516" s="3">
        <f t="shared" ref="B516:B579" si="8">VALUE(RIGHT(A516,4))</f>
        <v>2021</v>
      </c>
      <c r="C516" s="3" t="s">
        <v>105</v>
      </c>
      <c r="D516" s="3" t="s">
        <v>17</v>
      </c>
      <c r="E516" s="4">
        <v>3284468</v>
      </c>
      <c r="F516" s="7" cm="1">
        <f t="array" ref="F516">_xlfn.IFS(B516=2020,E516*$K$2,B516=2021,E516*$L$2,B516=2022,E516*$M$2,B516=2023,E516*$N$2,B516=2024,E516*$O$2,B516=2025,E516*$P$2,B516=2026,E516)</f>
        <v>3863224.8190283207</v>
      </c>
    </row>
    <row r="517" spans="1:6" x14ac:dyDescent="0.25">
      <c r="A517" s="3" t="s">
        <v>106</v>
      </c>
      <c r="B517" s="3">
        <f t="shared" si="8"/>
        <v>2021</v>
      </c>
      <c r="C517" s="3" t="s">
        <v>105</v>
      </c>
      <c r="D517" s="3" t="s">
        <v>18</v>
      </c>
      <c r="E517" s="4">
        <v>5281874</v>
      </c>
      <c r="F517" s="7" cm="1">
        <f t="array" ref="F517">_xlfn.IFS(B517=2020,E517*$K$2,B517=2021,E517*$L$2,B517=2022,E517*$M$2,B517=2023,E517*$N$2,B517=2024,E517*$O$2,B517=2025,E517*$P$2,B517=2026,E517)</f>
        <v>6212594.1637368342</v>
      </c>
    </row>
    <row r="518" spans="1:6" x14ac:dyDescent="0.25">
      <c r="A518" s="3" t="s">
        <v>106</v>
      </c>
      <c r="B518" s="3">
        <f t="shared" si="8"/>
        <v>2021</v>
      </c>
      <c r="C518" s="3" t="s">
        <v>105</v>
      </c>
      <c r="D518" s="3" t="s">
        <v>19</v>
      </c>
      <c r="E518" s="4">
        <v>2915283</v>
      </c>
      <c r="F518" s="7" cm="1">
        <f t="array" ref="F518">_xlfn.IFS(B518=2020,E518*$K$2,B518=2021,E518*$L$2,B518=2022,E518*$M$2,B518=2023,E518*$N$2,B518=2024,E518*$O$2,B518=2025,E518*$P$2,B518=2026,E518)</f>
        <v>3428985.6500630663</v>
      </c>
    </row>
    <row r="519" spans="1:6" x14ac:dyDescent="0.25">
      <c r="A519" s="3" t="s">
        <v>106</v>
      </c>
      <c r="B519" s="3">
        <f t="shared" si="8"/>
        <v>2021</v>
      </c>
      <c r="C519" s="3" t="s">
        <v>105</v>
      </c>
      <c r="D519" s="3" t="s">
        <v>20</v>
      </c>
      <c r="E519" s="4">
        <v>5609911</v>
      </c>
      <c r="F519" s="7" cm="1">
        <f t="array" ref="F519">_xlfn.IFS(B519=2020,E519*$K$2,B519=2021,E519*$L$2,B519=2022,E519*$M$2,B519=2023,E519*$N$2,B519=2024,E519*$O$2,B519=2025,E519*$P$2,B519=2026,E519)</f>
        <v>6598434.6346927369</v>
      </c>
    </row>
    <row r="520" spans="1:6" x14ac:dyDescent="0.25">
      <c r="A520" s="3" t="s">
        <v>106</v>
      </c>
      <c r="B520" s="3">
        <f t="shared" si="8"/>
        <v>2021</v>
      </c>
      <c r="C520" s="3" t="s">
        <v>105</v>
      </c>
      <c r="D520" s="3" t="s">
        <v>21</v>
      </c>
      <c r="E520" s="4">
        <v>4376977</v>
      </c>
      <c r="F520" s="7" cm="1">
        <f t="array" ref="F520">_xlfn.IFS(B520=2020,E520*$K$2,B520=2021,E520*$L$2,B520=2022,E520*$M$2,B520=2023,E520*$N$2,B520=2024,E520*$O$2,B520=2025,E520*$P$2,B520=2026,E520)</f>
        <v>5148245.0669990154</v>
      </c>
    </row>
    <row r="521" spans="1:6" x14ac:dyDescent="0.25">
      <c r="A521" s="3" t="s">
        <v>106</v>
      </c>
      <c r="B521" s="3">
        <f t="shared" si="8"/>
        <v>2021</v>
      </c>
      <c r="C521" s="3" t="s">
        <v>105</v>
      </c>
      <c r="D521" s="3" t="s">
        <v>22</v>
      </c>
      <c r="E521" s="4">
        <v>6203774</v>
      </c>
      <c r="F521" s="7" cm="1">
        <f t="array" ref="F521">_xlfn.IFS(B521=2020,E521*$K$2,B521=2021,E521*$L$2,B521=2022,E521*$M$2,B521=2023,E521*$N$2,B521=2024,E521*$O$2,B521=2025,E521*$P$2,B521=2026,E521)</f>
        <v>7296942.3627944011</v>
      </c>
    </row>
    <row r="522" spans="1:6" x14ac:dyDescent="0.25">
      <c r="A522" s="3" t="s">
        <v>106</v>
      </c>
      <c r="B522" s="3">
        <f t="shared" si="8"/>
        <v>2021</v>
      </c>
      <c r="C522" s="3" t="s">
        <v>105</v>
      </c>
      <c r="D522" s="3" t="s">
        <v>23</v>
      </c>
      <c r="E522" s="4">
        <v>4599246</v>
      </c>
      <c r="F522" s="7" cm="1">
        <f t="array" ref="F522">_xlfn.IFS(B522=2020,E522*$K$2,B522=2021,E522*$L$2,B522=2022,E522*$M$2,B522=2023,E522*$N$2,B522=2024,E522*$O$2,B522=2025,E522*$P$2,B522=2026,E522)</f>
        <v>5409680.1357226586</v>
      </c>
    </row>
    <row r="523" spans="1:6" x14ac:dyDescent="0.25">
      <c r="A523" s="3" t="s">
        <v>106</v>
      </c>
      <c r="B523" s="3">
        <f t="shared" si="8"/>
        <v>2021</v>
      </c>
      <c r="C523" s="3" t="s">
        <v>105</v>
      </c>
      <c r="D523" s="3" t="s">
        <v>24</v>
      </c>
      <c r="E523" s="4">
        <v>2115977</v>
      </c>
      <c r="F523" s="7" cm="1">
        <f t="array" ref="F523">_xlfn.IFS(B523=2020,E523*$K$2,B523=2021,E523*$L$2,B523=2022,E523*$M$2,B523=2023,E523*$N$2,B523=2024,E523*$O$2,B523=2025,E523*$P$2,B523=2026,E523)</f>
        <v>2488833.7663490977</v>
      </c>
    </row>
    <row r="524" spans="1:6" x14ac:dyDescent="0.25">
      <c r="A524" s="3" t="s">
        <v>106</v>
      </c>
      <c r="B524" s="3">
        <f t="shared" si="8"/>
        <v>2021</v>
      </c>
      <c r="C524" s="3" t="s">
        <v>105</v>
      </c>
      <c r="D524" s="3" t="s">
        <v>25</v>
      </c>
      <c r="E524" s="4">
        <v>6831402</v>
      </c>
      <c r="F524" s="7" cm="1">
        <f t="array" ref="F524">_xlfn.IFS(B524=2020,E524*$K$2,B524=2021,E524*$L$2,B524=2022,E524*$M$2,B524=2023,E524*$N$2,B524=2024,E524*$O$2,B524=2025,E524*$P$2,B524=2026,E524)</f>
        <v>8035164.8288732627</v>
      </c>
    </row>
    <row r="525" spans="1:6" x14ac:dyDescent="0.25">
      <c r="A525" s="3" t="s">
        <v>106</v>
      </c>
      <c r="B525" s="3">
        <f t="shared" si="8"/>
        <v>2021</v>
      </c>
      <c r="C525" s="3" t="s">
        <v>105</v>
      </c>
      <c r="D525" s="3" t="s">
        <v>26</v>
      </c>
      <c r="E525" s="4">
        <v>2790772</v>
      </c>
      <c r="F525" s="7" cm="1">
        <f t="array" ref="F525">_xlfn.IFS(B525=2020,E525*$K$2,B525=2021,E525*$L$2,B525=2022,E525*$M$2,B525=2023,E525*$N$2,B525=2024,E525*$O$2,B525=2025,E525*$P$2,B525=2026,E525)</f>
        <v>3282534.5397334681</v>
      </c>
    </row>
    <row r="526" spans="1:6" x14ac:dyDescent="0.25">
      <c r="A526" s="3" t="s">
        <v>106</v>
      </c>
      <c r="B526" s="3">
        <f t="shared" si="8"/>
        <v>2021</v>
      </c>
      <c r="C526" s="3" t="s">
        <v>105</v>
      </c>
      <c r="D526" s="3" t="s">
        <v>27</v>
      </c>
      <c r="E526" s="4">
        <v>5171071</v>
      </c>
      <c r="F526" s="7" cm="1">
        <f t="array" ref="F526">_xlfn.IFS(B526=2020,E526*$K$2,B526=2021,E526*$L$2,B526=2022,E526*$M$2,B526=2023,E526*$N$2,B526=2024,E526*$O$2,B526=2025,E526*$P$2,B526=2026,E526)</f>
        <v>6082266.5430619502</v>
      </c>
    </row>
    <row r="527" spans="1:6" x14ac:dyDescent="0.25">
      <c r="A527" s="3" t="s">
        <v>106</v>
      </c>
      <c r="B527" s="3">
        <f t="shared" si="8"/>
        <v>2021</v>
      </c>
      <c r="C527" s="3" t="s">
        <v>105</v>
      </c>
      <c r="D527" s="3" t="s">
        <v>28</v>
      </c>
      <c r="E527" s="4">
        <v>2186035</v>
      </c>
      <c r="F527" s="7" cm="1">
        <f t="array" ref="F527">_xlfn.IFS(B527=2020,E527*$K$2,B527=2021,E527*$L$2,B527=2022,E527*$M$2,B527=2023,E527*$N$2,B527=2024,E527*$O$2,B527=2025,E527*$P$2,B527=2026,E527)</f>
        <v>2571236.7017320842</v>
      </c>
    </row>
    <row r="528" spans="1:6" x14ac:dyDescent="0.25">
      <c r="A528" s="3" t="s">
        <v>106</v>
      </c>
      <c r="B528" s="3">
        <f t="shared" si="8"/>
        <v>2021</v>
      </c>
      <c r="C528" s="3" t="s">
        <v>105</v>
      </c>
      <c r="D528" s="3" t="s">
        <v>29</v>
      </c>
      <c r="E528" s="4">
        <v>3529598</v>
      </c>
      <c r="F528" s="7" cm="1">
        <f t="array" ref="F528">_xlfn.IFS(B528=2020,E528*$K$2,B528=2021,E528*$L$2,B528=2022,E528*$M$2,B528=2023,E528*$N$2,B528=2024,E528*$O$2,B528=2025,E528*$P$2,B528=2026,E528)</f>
        <v>4151549.2295229309</v>
      </c>
    </row>
    <row r="529" spans="1:6" x14ac:dyDescent="0.25">
      <c r="A529" s="3" t="s">
        <v>106</v>
      </c>
      <c r="B529" s="3">
        <f t="shared" si="8"/>
        <v>2021</v>
      </c>
      <c r="C529" s="3" t="s">
        <v>105</v>
      </c>
      <c r="D529" s="3" t="s">
        <v>30</v>
      </c>
      <c r="E529" s="4">
        <v>5089457</v>
      </c>
      <c r="F529" s="7" cm="1">
        <f t="array" ref="F529">_xlfn.IFS(B529=2020,E529*$K$2,B529=2021,E529*$L$2,B529=2022,E529*$M$2,B529=2023,E529*$N$2,B529=2024,E529*$O$2,B529=2025,E529*$P$2,B529=2026,E529)</f>
        <v>5986271.3224112457</v>
      </c>
    </row>
    <row r="530" spans="1:6" x14ac:dyDescent="0.25">
      <c r="A530" s="3" t="s">
        <v>106</v>
      </c>
      <c r="B530" s="3">
        <f t="shared" si="8"/>
        <v>2021</v>
      </c>
      <c r="C530" s="3" t="s">
        <v>105</v>
      </c>
      <c r="D530" s="3" t="s">
        <v>31</v>
      </c>
      <c r="E530" s="4">
        <v>11911458</v>
      </c>
      <c r="F530" s="7" cm="1">
        <f t="array" ref="F530">_xlfn.IFS(B530=2020,E530*$K$2,B530=2021,E530*$L$2,B530=2022,E530*$M$2,B530=2023,E530*$N$2,B530=2024,E530*$O$2,B530=2025,E530*$P$2,B530=2026,E530)</f>
        <v>14010378.599034438</v>
      </c>
    </row>
    <row r="531" spans="1:6" x14ac:dyDescent="0.25">
      <c r="A531" s="3" t="s">
        <v>106</v>
      </c>
      <c r="B531" s="3">
        <f t="shared" si="8"/>
        <v>2021</v>
      </c>
      <c r="C531" s="3" t="s">
        <v>105</v>
      </c>
      <c r="D531" s="3" t="s">
        <v>32</v>
      </c>
      <c r="E531" s="4">
        <v>9084003</v>
      </c>
      <c r="F531" s="7" cm="1">
        <f t="array" ref="F531">_xlfn.IFS(B531=2020,E531*$K$2,B531=2021,E531*$L$2,B531=2022,E531*$M$2,B531=2023,E531*$N$2,B531=2024,E531*$O$2,B531=2025,E531*$P$2,B531=2026,E531)</f>
        <v>10684697.139910549</v>
      </c>
    </row>
    <row r="532" spans="1:6" x14ac:dyDescent="0.25">
      <c r="A532" s="3" t="s">
        <v>106</v>
      </c>
      <c r="B532" s="3">
        <f t="shared" si="8"/>
        <v>2021</v>
      </c>
      <c r="C532" s="3" t="s">
        <v>105</v>
      </c>
      <c r="D532" s="3" t="s">
        <v>33</v>
      </c>
      <c r="E532" s="4">
        <v>5494120</v>
      </c>
      <c r="F532" s="7" cm="1">
        <f t="array" ref="F532">_xlfn.IFS(B532=2020,E532*$K$2,B532=2021,E532*$L$2,B532=2022,E532*$M$2,B532=2023,E532*$N$2,B532=2024,E532*$O$2,B532=2025,E532*$P$2,B532=2026,E532)</f>
        <v>6462240.0774554284</v>
      </c>
    </row>
    <row r="533" spans="1:6" x14ac:dyDescent="0.25">
      <c r="A533" s="3" t="s">
        <v>106</v>
      </c>
      <c r="B533" s="3">
        <f t="shared" si="8"/>
        <v>2021</v>
      </c>
      <c r="C533" s="3" t="s">
        <v>105</v>
      </c>
      <c r="D533" s="3" t="s">
        <v>34</v>
      </c>
      <c r="E533" s="4">
        <v>5548893</v>
      </c>
      <c r="F533" s="7" cm="1">
        <f t="array" ref="F533">_xlfn.IFS(B533=2020,E533*$K$2,B533=2021,E533*$L$2,B533=2022,E533*$M$2,B533=2023,E533*$N$2,B533=2024,E533*$O$2,B533=2025,E533*$P$2,B533=2026,E533)</f>
        <v>6526664.6396714831</v>
      </c>
    </row>
    <row r="534" spans="1:6" x14ac:dyDescent="0.25">
      <c r="A534" s="3" t="s">
        <v>106</v>
      </c>
      <c r="B534" s="3">
        <f t="shared" si="8"/>
        <v>2021</v>
      </c>
      <c r="C534" s="3" t="s">
        <v>105</v>
      </c>
      <c r="D534" s="3" t="s">
        <v>35</v>
      </c>
      <c r="E534" s="4">
        <v>8187393</v>
      </c>
      <c r="F534" s="7" cm="1">
        <f t="array" ref="F534">_xlfn.IFS(B534=2020,E534*$K$2,B534=2021,E534*$L$2,B534=2022,E534*$M$2,B534=2023,E534*$N$2,B534=2024,E534*$O$2,B534=2025,E534*$P$2,B534=2026,E534)</f>
        <v>9630095.2972410563</v>
      </c>
    </row>
    <row r="535" spans="1:6" x14ac:dyDescent="0.25">
      <c r="A535" s="3" t="s">
        <v>106</v>
      </c>
      <c r="B535" s="3">
        <f t="shared" si="8"/>
        <v>2021</v>
      </c>
      <c r="C535" s="3" t="s">
        <v>105</v>
      </c>
      <c r="D535" s="3" t="s">
        <v>36</v>
      </c>
      <c r="E535" s="4">
        <v>2263727</v>
      </c>
      <c r="F535" s="7" cm="1">
        <f t="array" ref="F535">_xlfn.IFS(B535=2020,E535*$K$2,B535=2021,E535*$L$2,B535=2022,E535*$M$2,B535=2023,E535*$N$2,B535=2024,E535*$O$2,B535=2025,E535*$P$2,B535=2026,E535)</f>
        <v>2662618.8259116919</v>
      </c>
    </row>
    <row r="536" spans="1:6" x14ac:dyDescent="0.25">
      <c r="A536" s="3" t="s">
        <v>106</v>
      </c>
      <c r="B536" s="3">
        <f t="shared" si="8"/>
        <v>2021</v>
      </c>
      <c r="C536" s="3" t="s">
        <v>105</v>
      </c>
      <c r="D536" s="3" t="s">
        <v>37</v>
      </c>
      <c r="E536" s="4">
        <v>7533650</v>
      </c>
      <c r="F536" s="7" cm="1">
        <f t="array" ref="F536">_xlfn.IFS(B536=2020,E536*$K$2,B536=2021,E536*$L$2,B536=2022,E536*$M$2,B536=2023,E536*$N$2,B536=2024,E536*$O$2,B536=2025,E536*$P$2,B536=2026,E536)</f>
        <v>8861156.1013450902</v>
      </c>
    </row>
    <row r="537" spans="1:6" x14ac:dyDescent="0.25">
      <c r="A537" s="3" t="s">
        <v>106</v>
      </c>
      <c r="B537" s="3">
        <f t="shared" si="8"/>
        <v>2021</v>
      </c>
      <c r="C537" s="3" t="s">
        <v>105</v>
      </c>
      <c r="D537" s="3" t="s">
        <v>38</v>
      </c>
      <c r="E537" s="4">
        <v>4643387</v>
      </c>
      <c r="F537" s="7" cm="1">
        <f t="array" ref="F537">_xlfn.IFS(B537=2020,E537*$K$2,B537=2021,E537*$L$2,B537=2022,E537*$M$2,B537=2023,E537*$N$2,B537=2024,E537*$O$2,B537=2025,E537*$P$2,B537=2026,E537)</f>
        <v>5461599.2309115073</v>
      </c>
    </row>
    <row r="538" spans="1:6" x14ac:dyDescent="0.25">
      <c r="A538" s="3" t="s">
        <v>106</v>
      </c>
      <c r="B538" s="3">
        <f t="shared" si="8"/>
        <v>2021</v>
      </c>
      <c r="C538" s="3" t="s">
        <v>105</v>
      </c>
      <c r="D538" s="3" t="s">
        <v>39</v>
      </c>
      <c r="E538" s="4">
        <v>8189539</v>
      </c>
      <c r="F538" s="7" cm="1">
        <f t="array" ref="F538">_xlfn.IFS(B538=2020,E538*$K$2,B538=2021,E538*$L$2,B538=2022,E538*$M$2,B538=2023,E538*$N$2,B538=2024,E538*$O$2,B538=2025,E538*$P$2,B538=2026,E538)</f>
        <v>9632619.4443667512</v>
      </c>
    </row>
    <row r="539" spans="1:6" x14ac:dyDescent="0.25">
      <c r="A539" s="3" t="s">
        <v>106</v>
      </c>
      <c r="B539" s="3">
        <f t="shared" si="8"/>
        <v>2021</v>
      </c>
      <c r="C539" s="3" t="s">
        <v>105</v>
      </c>
      <c r="D539" s="3" t="s">
        <v>40</v>
      </c>
      <c r="E539" s="4">
        <v>6753918</v>
      </c>
      <c r="F539" s="7" cm="1">
        <f t="array" ref="F539">_xlfn.IFS(B539=2020,E539*$K$2,B539=2021,E539*$L$2,B539=2022,E539*$M$2,B539=2023,E539*$N$2,B539=2024,E539*$O$2,B539=2025,E539*$P$2,B539=2026,E539)</f>
        <v>7944027.3564187922</v>
      </c>
    </row>
    <row r="540" spans="1:6" x14ac:dyDescent="0.25">
      <c r="A540" s="3" t="s">
        <v>106</v>
      </c>
      <c r="B540" s="3">
        <f t="shared" si="8"/>
        <v>2021</v>
      </c>
      <c r="C540" s="3" t="s">
        <v>105</v>
      </c>
      <c r="D540" s="3" t="s">
        <v>41</v>
      </c>
      <c r="E540" s="4">
        <v>6256665</v>
      </c>
      <c r="F540" s="7" cm="1">
        <f t="array" ref="F540">_xlfn.IFS(B540=2020,E540*$K$2,B540=2021,E540*$L$2,B540=2022,E540*$M$2,B540=2023,E540*$N$2,B540=2024,E540*$O$2,B540=2025,E540*$P$2,B540=2026,E540)</f>
        <v>7359153.2973820502</v>
      </c>
    </row>
    <row r="541" spans="1:6" x14ac:dyDescent="0.25">
      <c r="A541" s="3" t="s">
        <v>106</v>
      </c>
      <c r="B541" s="3">
        <f t="shared" si="8"/>
        <v>2021</v>
      </c>
      <c r="C541" s="3" t="s">
        <v>105</v>
      </c>
      <c r="D541" s="3" t="s">
        <v>42</v>
      </c>
      <c r="E541" s="4">
        <v>6592691</v>
      </c>
      <c r="F541" s="7" cm="1">
        <f t="array" ref="F541">_xlfn.IFS(B541=2020,E541*$K$2,B541=2021,E541*$L$2,B541=2022,E541*$M$2,B541=2023,E541*$N$2,B541=2024,E541*$O$2,B541=2025,E541*$P$2,B541=2026,E541)</f>
        <v>7754390.5117616123</v>
      </c>
    </row>
    <row r="542" spans="1:6" x14ac:dyDescent="0.25">
      <c r="A542" s="3" t="s">
        <v>106</v>
      </c>
      <c r="B542" s="3">
        <f t="shared" si="8"/>
        <v>2021</v>
      </c>
      <c r="C542" s="3" t="s">
        <v>105</v>
      </c>
      <c r="D542" s="3" t="s">
        <v>43</v>
      </c>
      <c r="E542" s="4">
        <v>5197240</v>
      </c>
      <c r="F542" s="7" cm="1">
        <f t="array" ref="F542">_xlfn.IFS(B542=2020,E542*$K$2,B542=2021,E542*$L$2,B542=2022,E542*$M$2,B542=2023,E542*$N$2,B542=2024,E542*$O$2,B542=2025,E542*$P$2,B542=2026,E542)</f>
        <v>6113046.7882307731</v>
      </c>
    </row>
    <row r="543" spans="1:6" x14ac:dyDescent="0.25">
      <c r="A543" s="3" t="s">
        <v>106</v>
      </c>
      <c r="B543" s="3">
        <f t="shared" si="8"/>
        <v>2021</v>
      </c>
      <c r="C543" s="3" t="s">
        <v>105</v>
      </c>
      <c r="D543" s="3" t="s">
        <v>44</v>
      </c>
      <c r="E543" s="4">
        <v>3425433</v>
      </c>
      <c r="F543" s="7" cm="1">
        <f t="array" ref="F543">_xlfn.IFS(B543=2020,E543*$K$2,B543=2021,E543*$L$2,B543=2022,E543*$M$2,B543=2023,E543*$N$2,B543=2024,E543*$O$2,B543=2025,E543*$P$2,B543=2026,E543)</f>
        <v>4029029.2922685309</v>
      </c>
    </row>
    <row r="544" spans="1:6" x14ac:dyDescent="0.25">
      <c r="A544" s="3" t="s">
        <v>106</v>
      </c>
      <c r="B544" s="3">
        <f t="shared" si="8"/>
        <v>2021</v>
      </c>
      <c r="C544" s="3" t="s">
        <v>105</v>
      </c>
      <c r="D544" s="3" t="s">
        <v>45</v>
      </c>
      <c r="E544" s="4">
        <v>1342154</v>
      </c>
      <c r="F544" s="7" cm="1">
        <f t="array" ref="F544">_xlfn.IFS(B544=2020,E544*$K$2,B544=2021,E544*$L$2,B544=2022,E544*$M$2,B544=2023,E544*$N$2,B544=2024,E544*$O$2,B544=2025,E544*$P$2,B544=2026,E544)</f>
        <v>1578655.247595086</v>
      </c>
    </row>
    <row r="545" spans="1:6" x14ac:dyDescent="0.25">
      <c r="A545" s="3" t="s">
        <v>106</v>
      </c>
      <c r="B545" s="3">
        <f t="shared" si="8"/>
        <v>2021</v>
      </c>
      <c r="C545" s="3" t="s">
        <v>105</v>
      </c>
      <c r="D545" s="3" t="s">
        <v>46</v>
      </c>
      <c r="E545" s="4">
        <v>4356425</v>
      </c>
      <c r="F545" s="7" cm="1">
        <f t="array" ref="F545">_xlfn.IFS(B545=2020,E545*$K$2,B545=2021,E545*$L$2,B545=2022,E545*$M$2,B545=2023,E545*$N$2,B545=2024,E545*$O$2,B545=2025,E545*$P$2,B545=2026,E545)</f>
        <v>5124071.594619114</v>
      </c>
    </row>
    <row r="546" spans="1:6" x14ac:dyDescent="0.25">
      <c r="A546" s="3" t="s">
        <v>106</v>
      </c>
      <c r="B546" s="3">
        <f t="shared" si="8"/>
        <v>2021</v>
      </c>
      <c r="C546" s="3" t="s">
        <v>105</v>
      </c>
      <c r="D546" s="3" t="s">
        <v>47</v>
      </c>
      <c r="E546" s="4">
        <v>1664987</v>
      </c>
      <c r="F546" s="7" cm="1">
        <f t="array" ref="F546">_xlfn.IFS(B546=2020,E546*$K$2,B546=2021,E546*$L$2,B546=2022,E546*$M$2,B546=2023,E546*$N$2,B546=2024,E546*$O$2,B546=2025,E546*$P$2,B546=2026,E546)</f>
        <v>1958374.7205816912</v>
      </c>
    </row>
    <row r="547" spans="1:6" x14ac:dyDescent="0.25">
      <c r="A547" s="3" t="s">
        <v>106</v>
      </c>
      <c r="B547" s="3">
        <f t="shared" si="8"/>
        <v>2021</v>
      </c>
      <c r="C547" s="3" t="s">
        <v>105</v>
      </c>
      <c r="D547" s="3" t="s">
        <v>48</v>
      </c>
      <c r="E547" s="4">
        <v>4292452</v>
      </c>
      <c r="F547" s="7" cm="1">
        <f t="array" ref="F547">_xlfn.IFS(B547=2020,E547*$K$2,B547=2021,E547*$L$2,B547=2022,E547*$M$2,B547=2023,E547*$N$2,B547=2024,E547*$O$2,B547=2025,E547*$P$2,B547=2026,E547)</f>
        <v>5048825.8984066071</v>
      </c>
    </row>
    <row r="548" spans="1:6" x14ac:dyDescent="0.25">
      <c r="A548" s="3" t="s">
        <v>106</v>
      </c>
      <c r="B548" s="3">
        <f t="shared" si="8"/>
        <v>2021</v>
      </c>
      <c r="C548" s="3" t="s">
        <v>105</v>
      </c>
      <c r="D548" s="3" t="s">
        <v>49</v>
      </c>
      <c r="E548" s="4">
        <v>6621263</v>
      </c>
      <c r="F548" s="7" cm="1">
        <f t="array" ref="F548">_xlfn.IFS(B548=2020,E548*$K$2,B548=2021,E548*$L$2,B548=2022,E548*$M$2,B548=2023,E548*$N$2,B548=2024,E548*$O$2,B548=2025,E548*$P$2,B548=2026,E548)</f>
        <v>7787997.1900818991</v>
      </c>
    </row>
    <row r="549" spans="1:6" x14ac:dyDescent="0.25">
      <c r="A549" s="3" t="s">
        <v>106</v>
      </c>
      <c r="B549" s="3">
        <f t="shared" si="8"/>
        <v>2021</v>
      </c>
      <c r="C549" s="3" t="s">
        <v>105</v>
      </c>
      <c r="D549" s="3" t="s">
        <v>50</v>
      </c>
      <c r="E549" s="4">
        <v>3660685</v>
      </c>
      <c r="F549" s="7" cm="1">
        <f t="array" ref="F549">_xlfn.IFS(B549=2020,E549*$K$2,B549=2021,E549*$L$2,B549=2022,E549*$M$2,B549=2023,E549*$N$2,B549=2024,E549*$O$2,B549=2025,E549*$P$2,B549=2026,E549)</f>
        <v>4305735.0982395587</v>
      </c>
    </row>
    <row r="550" spans="1:6" x14ac:dyDescent="0.25">
      <c r="A550" s="3" t="s">
        <v>106</v>
      </c>
      <c r="B550" s="3">
        <f t="shared" si="8"/>
        <v>2021</v>
      </c>
      <c r="C550" s="3" t="s">
        <v>105</v>
      </c>
      <c r="D550" s="3" t="s">
        <v>51</v>
      </c>
      <c r="E550" s="4">
        <v>7850480</v>
      </c>
      <c r="F550" s="7" cm="1">
        <f t="array" ref="F550">_xlfn.IFS(B550=2020,E550*$K$2,B550=2021,E550*$L$2,B550=2022,E550*$M$2,B550=2023,E550*$N$2,B550=2024,E550*$O$2,B550=2025,E550*$P$2,B550=2026,E550)</f>
        <v>9233814.7843990102</v>
      </c>
    </row>
    <row r="551" spans="1:6" x14ac:dyDescent="0.25">
      <c r="A551" s="3" t="s">
        <v>106</v>
      </c>
      <c r="B551" s="3">
        <f t="shared" si="8"/>
        <v>2021</v>
      </c>
      <c r="C551" s="3" t="s">
        <v>105</v>
      </c>
      <c r="D551" s="3" t="s">
        <v>52</v>
      </c>
      <c r="E551" s="4">
        <v>34515811</v>
      </c>
      <c r="F551" s="7" cm="1">
        <f t="array" ref="F551">_xlfn.IFS(B551=2020,E551*$K$2,B551=2021,E551*$L$2,B551=2022,E551*$M$2,B551=2023,E551*$N$2,B551=2024,E551*$O$2,B551=2025,E551*$P$2,B551=2026,E551)</f>
        <v>40597849.54643818</v>
      </c>
    </row>
    <row r="552" spans="1:6" x14ac:dyDescent="0.25">
      <c r="A552" s="3" t="s">
        <v>106</v>
      </c>
      <c r="B552" s="3">
        <f t="shared" si="8"/>
        <v>2021</v>
      </c>
      <c r="C552" s="3" t="s">
        <v>105</v>
      </c>
      <c r="D552" s="3" t="s">
        <v>53</v>
      </c>
      <c r="E552" s="4">
        <v>5060758</v>
      </c>
      <c r="F552" s="7" cm="1">
        <f t="array" ref="F552">_xlfn.IFS(B552=2020,E552*$K$2,B552=2021,E552*$L$2,B552=2022,E552*$M$2,B552=2023,E552*$N$2,B552=2024,E552*$O$2,B552=2025,E552*$P$2,B552=2026,E552)</f>
        <v>5952515.2653933987</v>
      </c>
    </row>
    <row r="553" spans="1:6" x14ac:dyDescent="0.25">
      <c r="A553" s="3" t="s">
        <v>106</v>
      </c>
      <c r="B553" s="3">
        <f t="shared" si="8"/>
        <v>2021</v>
      </c>
      <c r="C553" s="3" t="s">
        <v>105</v>
      </c>
      <c r="D553" s="3" t="s">
        <v>54</v>
      </c>
      <c r="E553" s="4">
        <v>3060858</v>
      </c>
      <c r="F553" s="7" cm="1">
        <f t="array" ref="F553">_xlfn.IFS(B553=2020,E553*$K$2,B553=2021,E553*$L$2,B553=2022,E553*$M$2,B553=2023,E553*$N$2,B553=2024,E553*$O$2,B553=2025,E553*$P$2,B553=2026,E553)</f>
        <v>3600212.452403673</v>
      </c>
    </row>
    <row r="554" spans="1:6" x14ac:dyDescent="0.25">
      <c r="A554" s="3" t="s">
        <v>106</v>
      </c>
      <c r="B554" s="3">
        <f t="shared" si="8"/>
        <v>2021</v>
      </c>
      <c r="C554" s="3" t="s">
        <v>105</v>
      </c>
      <c r="D554" s="3" t="s">
        <v>55</v>
      </c>
      <c r="E554" s="4">
        <v>2031941</v>
      </c>
      <c r="F554" s="7" cm="1">
        <f t="array" ref="F554">_xlfn.IFS(B554=2020,E554*$K$2,B554=2021,E554*$L$2,B554=2022,E554*$M$2,B554=2023,E554*$N$2,B554=2024,E554*$O$2,B554=2025,E554*$P$2,B554=2026,E554)</f>
        <v>2389989.7645528056</v>
      </c>
    </row>
    <row r="555" spans="1:6" x14ac:dyDescent="0.25">
      <c r="A555" s="3" t="s">
        <v>106</v>
      </c>
      <c r="B555" s="3">
        <f t="shared" si="8"/>
        <v>2021</v>
      </c>
      <c r="C555" s="3" t="s">
        <v>105</v>
      </c>
      <c r="D555" s="3" t="s">
        <v>56</v>
      </c>
      <c r="E555" s="4">
        <v>2185802</v>
      </c>
      <c r="F555" s="7" cm="1">
        <f t="array" ref="F555">_xlfn.IFS(B555=2020,E555*$K$2,B555=2021,E555*$L$2,B555=2022,E555*$M$2,B555=2023,E555*$N$2,B555=2024,E555*$O$2,B555=2025,E555*$P$2,B555=2026,E555)</f>
        <v>2570962.6447515218</v>
      </c>
    </row>
    <row r="556" spans="1:6" x14ac:dyDescent="0.25">
      <c r="A556" s="3" t="s">
        <v>106</v>
      </c>
      <c r="B556" s="3">
        <f t="shared" si="8"/>
        <v>2021</v>
      </c>
      <c r="C556" s="3" t="s">
        <v>105</v>
      </c>
      <c r="D556" s="3" t="s">
        <v>57</v>
      </c>
      <c r="E556" s="4">
        <v>11895030</v>
      </c>
      <c r="F556" s="7" cm="1">
        <f t="array" ref="F556">_xlfn.IFS(B556=2020,E556*$K$2,B556=2021,E556*$L$2,B556=2022,E556*$M$2,B556=2023,E556*$N$2,B556=2024,E556*$O$2,B556=2025,E556*$P$2,B556=2026,E556)</f>
        <v>13991055.817589467</v>
      </c>
    </row>
    <row r="557" spans="1:6" x14ac:dyDescent="0.25">
      <c r="A557" s="3" t="s">
        <v>106</v>
      </c>
      <c r="B557" s="3">
        <f t="shared" si="8"/>
        <v>2021</v>
      </c>
      <c r="C557" s="3" t="s">
        <v>105</v>
      </c>
      <c r="D557" s="3" t="s">
        <v>58</v>
      </c>
      <c r="E557" s="4">
        <v>2115863</v>
      </c>
      <c r="F557" s="7" cm="1">
        <f t="array" ref="F557">_xlfn.IFS(B557=2020,E557*$K$2,B557=2021,E557*$L$2,B557=2022,E557*$M$2,B557=2023,E557*$N$2,B557=2024,E557*$O$2,B557=2025,E557*$P$2,B557=2026,E557)</f>
        <v>2488699.6783843595</v>
      </c>
    </row>
    <row r="558" spans="1:6" x14ac:dyDescent="0.25">
      <c r="A558" s="3" t="s">
        <v>106</v>
      </c>
      <c r="B558" s="3">
        <f t="shared" si="8"/>
        <v>2021</v>
      </c>
      <c r="C558" s="3" t="s">
        <v>105</v>
      </c>
      <c r="D558" s="3" t="s">
        <v>59</v>
      </c>
      <c r="E558" s="4">
        <v>282400</v>
      </c>
      <c r="F558" s="7" cm="1">
        <f t="array" ref="F558">_xlfn.IFS(B558=2020,E558*$K$2,B558=2021,E558*$L$2,B558=2022,E558*$M$2,B558=2023,E558*$N$2,B558=2024,E558*$O$2,B558=2025,E558*$P$2,B558=2026,E558)</f>
        <v>332161.7652824134</v>
      </c>
    </row>
    <row r="559" spans="1:6" x14ac:dyDescent="0.25">
      <c r="A559" s="3" t="s">
        <v>106</v>
      </c>
      <c r="B559" s="3">
        <f t="shared" si="8"/>
        <v>2021</v>
      </c>
      <c r="C559" s="3" t="s">
        <v>105</v>
      </c>
      <c r="D559" s="3" t="s">
        <v>60</v>
      </c>
      <c r="E559" s="4">
        <v>3706931</v>
      </c>
      <c r="F559" s="7" cm="1">
        <f t="array" ref="F559">_xlfn.IFS(B559=2020,E559*$K$2,B559=2021,E559*$L$2,B559=2022,E559*$M$2,B559=2023,E559*$N$2,B559=2024,E559*$O$2,B559=2025,E559*$P$2,B559=2026,E559)</f>
        <v>4360130.1159352055</v>
      </c>
    </row>
    <row r="560" spans="1:6" x14ac:dyDescent="0.25">
      <c r="A560" s="3" t="s">
        <v>106</v>
      </c>
      <c r="B560" s="3">
        <f t="shared" si="8"/>
        <v>2021</v>
      </c>
      <c r="C560" s="3" t="s">
        <v>105</v>
      </c>
      <c r="D560" s="3" t="s">
        <v>61</v>
      </c>
      <c r="E560" s="4">
        <v>4455218</v>
      </c>
      <c r="F560" s="7" cm="1">
        <f t="array" ref="F560">_xlfn.IFS(B560=2020,E560*$K$2,B560=2021,E560*$L$2,B560=2022,E560*$M$2,B560=2023,E560*$N$2,B560=2024,E560*$O$2,B560=2025,E560*$P$2,B560=2026,E560)</f>
        <v>5240272.9305877592</v>
      </c>
    </row>
    <row r="561" spans="1:6" x14ac:dyDescent="0.25">
      <c r="A561" s="3" t="s">
        <v>106</v>
      </c>
      <c r="B561" s="3">
        <f t="shared" si="8"/>
        <v>2021</v>
      </c>
      <c r="C561" s="3" t="s">
        <v>105</v>
      </c>
      <c r="D561" s="3" t="s">
        <v>62</v>
      </c>
      <c r="E561" s="4">
        <v>2585683</v>
      </c>
      <c r="F561" s="7" cm="1">
        <f t="array" ref="F561">_xlfn.IFS(B561=2020,E561*$K$2,B561=2021,E561*$L$2,B561=2022,E561*$M$2,B561=2023,E561*$N$2,B561=2024,E561*$O$2,B561=2025,E561*$P$2,B561=2026,E561)</f>
        <v>3041306.7625379832</v>
      </c>
    </row>
    <row r="562" spans="1:6" x14ac:dyDescent="0.25">
      <c r="A562" s="3" t="s">
        <v>106</v>
      </c>
      <c r="B562" s="3">
        <f t="shared" si="8"/>
        <v>2021</v>
      </c>
      <c r="C562" s="3" t="s">
        <v>105</v>
      </c>
      <c r="D562" s="3" t="s">
        <v>63</v>
      </c>
      <c r="E562" s="4">
        <v>7421601</v>
      </c>
      <c r="F562" s="7" cm="1">
        <f t="array" ref="F562">_xlfn.IFS(B562=2020,E562*$K$2,B562=2021,E562*$L$2,B562=2022,E562*$M$2,B562=2023,E562*$N$2,B562=2024,E562*$O$2,B562=2025,E562*$P$2,B562=2026,E562)</f>
        <v>8729362.9227398168</v>
      </c>
    </row>
    <row r="563" spans="1:6" x14ac:dyDescent="0.25">
      <c r="A563" s="3" t="s">
        <v>106</v>
      </c>
      <c r="B563" s="3">
        <f t="shared" si="8"/>
        <v>2021</v>
      </c>
      <c r="C563" s="3" t="s">
        <v>105</v>
      </c>
      <c r="D563" s="3" t="s">
        <v>64</v>
      </c>
      <c r="E563" s="4">
        <v>4169277</v>
      </c>
      <c r="F563" s="7" cm="1">
        <f t="array" ref="F563">_xlfn.IFS(B563=2020,E563*$K$2,B563=2021,E563*$L$2,B563=2022,E563*$M$2,B563=2023,E563*$N$2,B563=2024,E563*$O$2,B563=2025,E563*$P$2,B563=2026,E563)</f>
        <v>4903946.2049269285</v>
      </c>
    </row>
    <row r="564" spans="1:6" x14ac:dyDescent="0.25">
      <c r="A564" s="3" t="s">
        <v>106</v>
      </c>
      <c r="B564" s="3">
        <f t="shared" si="8"/>
        <v>2021</v>
      </c>
      <c r="C564" s="3" t="s">
        <v>105</v>
      </c>
      <c r="D564" s="3" t="s">
        <v>65</v>
      </c>
      <c r="E564" s="4">
        <v>4344330</v>
      </c>
      <c r="F564" s="7" cm="1">
        <f t="array" ref="F564">_xlfn.IFS(B564=2020,E564*$K$2,B564=2021,E564*$L$2,B564=2022,E564*$M$2,B564=2023,E564*$N$2,B564=2024,E564*$O$2,B564=2025,E564*$P$2,B564=2026,E564)</f>
        <v>5109845.3320444301</v>
      </c>
    </row>
    <row r="565" spans="1:6" x14ac:dyDescent="0.25">
      <c r="A565" s="3" t="s">
        <v>106</v>
      </c>
      <c r="B565" s="3">
        <f t="shared" si="8"/>
        <v>2021</v>
      </c>
      <c r="C565" s="3" t="s">
        <v>105</v>
      </c>
      <c r="D565" s="3" t="s">
        <v>66</v>
      </c>
      <c r="E565" s="4">
        <v>11319675</v>
      </c>
      <c r="F565" s="7" cm="1">
        <f t="array" ref="F565">_xlfn.IFS(B565=2020,E565*$K$2,B565=2021,E565*$L$2,B565=2022,E565*$M$2,B565=2023,E565*$N$2,B565=2024,E565*$O$2,B565=2025,E565*$P$2,B565=2026,E565)</f>
        <v>13314317.388184147</v>
      </c>
    </row>
    <row r="566" spans="1:6" x14ac:dyDescent="0.25">
      <c r="A566" s="3" t="s">
        <v>106</v>
      </c>
      <c r="B566" s="3">
        <f t="shared" si="8"/>
        <v>2021</v>
      </c>
      <c r="C566" s="3" t="s">
        <v>105</v>
      </c>
      <c r="D566" s="3" t="s">
        <v>67</v>
      </c>
      <c r="E566" s="4">
        <v>2138754</v>
      </c>
      <c r="F566" s="7" cm="1">
        <f t="array" ref="F566">_xlfn.IFS(B566=2020,E566*$K$2,B566=2021,E566*$L$2,B566=2022,E566*$M$2,B566=2023,E566*$N$2,B566=2024,E566*$O$2,B566=2025,E566*$P$2,B566=2026,E566)</f>
        <v>2515624.3064618371</v>
      </c>
    </row>
    <row r="567" spans="1:6" x14ac:dyDescent="0.25">
      <c r="A567" s="3" t="s">
        <v>106</v>
      </c>
      <c r="B567" s="3">
        <f t="shared" si="8"/>
        <v>2021</v>
      </c>
      <c r="C567" s="3" t="s">
        <v>105</v>
      </c>
      <c r="D567" s="3" t="s">
        <v>68</v>
      </c>
      <c r="E567" s="4">
        <v>18882387</v>
      </c>
      <c r="F567" s="7" cm="1">
        <f t="array" ref="F567">_xlfn.IFS(B567=2020,E567*$K$2,B567=2021,E567*$L$2,B567=2022,E567*$M$2,B567=2023,E567*$N$2,B567=2024,E567*$O$2,B567=2025,E567*$P$2,B567=2026,E567)</f>
        <v>22209656.510855857</v>
      </c>
    </row>
    <row r="568" spans="1:6" x14ac:dyDescent="0.25">
      <c r="A568" s="3" t="s">
        <v>106</v>
      </c>
      <c r="B568" s="3">
        <f t="shared" si="8"/>
        <v>2021</v>
      </c>
      <c r="C568" s="3" t="s">
        <v>105</v>
      </c>
      <c r="D568" s="3" t="s">
        <v>69</v>
      </c>
      <c r="E568" s="4">
        <v>4947138</v>
      </c>
      <c r="F568" s="7" cm="1">
        <f t="array" ref="F568">_xlfn.IFS(B568=2020,E568*$K$2,B568=2021,E568*$L$2,B568=2022,E568*$M$2,B568=2023,E568*$N$2,B568=2024,E568*$O$2,B568=2025,E568*$P$2,B568=2026,E568)</f>
        <v>5818874.2605372099</v>
      </c>
    </row>
    <row r="569" spans="1:6" x14ac:dyDescent="0.25">
      <c r="A569" s="3" t="s">
        <v>106</v>
      </c>
      <c r="B569" s="3">
        <f t="shared" si="8"/>
        <v>2021</v>
      </c>
      <c r="C569" s="3" t="s">
        <v>105</v>
      </c>
      <c r="D569" s="3" t="s">
        <v>70</v>
      </c>
      <c r="E569" s="4">
        <v>9200803</v>
      </c>
      <c r="F569" s="7" cm="1">
        <f t="array" ref="F569">_xlfn.IFS(B569=2020,E569*$K$2,B569=2021,E569*$L$2,B569=2022,E569*$M$2,B569=2023,E569*$N$2,B569=2024,E569*$O$2,B569=2025,E569*$P$2,B569=2026,E569)</f>
        <v>10822078.493256817</v>
      </c>
    </row>
    <row r="570" spans="1:6" x14ac:dyDescent="0.25">
      <c r="A570" s="3" t="s">
        <v>106</v>
      </c>
      <c r="B570" s="3">
        <f t="shared" si="8"/>
        <v>2021</v>
      </c>
      <c r="C570" s="3" t="s">
        <v>105</v>
      </c>
      <c r="D570" s="3" t="s">
        <v>71</v>
      </c>
      <c r="E570" s="4">
        <v>3301238</v>
      </c>
      <c r="F570" s="7" cm="1">
        <f t="array" ref="F570">_xlfn.IFS(B570=2020,E570*$K$2,B570=2021,E570*$L$2,B570=2022,E570*$M$2,B570=2023,E570*$N$2,B570=2024,E570*$O$2,B570=2025,E570*$P$2,B570=2026,E570)</f>
        <v>3882949.8643675065</v>
      </c>
    </row>
    <row r="571" spans="1:6" x14ac:dyDescent="0.25">
      <c r="A571" s="3" t="s">
        <v>106</v>
      </c>
      <c r="B571" s="3">
        <f t="shared" si="8"/>
        <v>2021</v>
      </c>
      <c r="C571" s="3" t="s">
        <v>105</v>
      </c>
      <c r="D571" s="3" t="s">
        <v>72</v>
      </c>
      <c r="E571" s="4">
        <v>7059190</v>
      </c>
      <c r="F571" s="7" cm="1">
        <f t="array" ref="F571">_xlfn.IFS(B571=2020,E571*$K$2,B571=2021,E571*$L$2,B571=2022,E571*$M$2,B571=2023,E571*$N$2,B571=2024,E571*$O$2,B571=2025,E571*$P$2,B571=2026,E571)</f>
        <v>8303091.4017845606</v>
      </c>
    </row>
    <row r="572" spans="1:6" x14ac:dyDescent="0.25">
      <c r="A572" s="3" t="s">
        <v>106</v>
      </c>
      <c r="B572" s="3">
        <f t="shared" si="8"/>
        <v>2021</v>
      </c>
      <c r="C572" s="3" t="s">
        <v>105</v>
      </c>
      <c r="D572" s="3" t="s">
        <v>73</v>
      </c>
      <c r="E572" s="4">
        <v>3435296</v>
      </c>
      <c r="F572" s="7" cm="1">
        <f t="array" ref="F572">_xlfn.IFS(B572=2020,E572*$K$2,B572=2021,E572*$L$2,B572=2022,E572*$M$2,B572=2023,E572*$N$2,B572=2024,E572*$O$2,B572=2025,E572*$P$2,B572=2026,E572)</f>
        <v>4040630.2536388584</v>
      </c>
    </row>
    <row r="573" spans="1:6" x14ac:dyDescent="0.25">
      <c r="A573" s="3" t="s">
        <v>106</v>
      </c>
      <c r="B573" s="3">
        <f t="shared" si="8"/>
        <v>2021</v>
      </c>
      <c r="C573" s="3" t="s">
        <v>105</v>
      </c>
      <c r="D573" s="3" t="s">
        <v>74</v>
      </c>
      <c r="E573" s="4">
        <v>8838443</v>
      </c>
      <c r="F573" s="7" cm="1">
        <f t="array" ref="F573">_xlfn.IFS(B573=2020,E573*$K$2,B573=2021,E573*$L$2,B573=2022,E573*$M$2,B573=2023,E573*$N$2,B573=2024,E573*$O$2,B573=2025,E573*$P$2,B573=2026,E573)</f>
        <v>10395866.959022626</v>
      </c>
    </row>
    <row r="574" spans="1:6" x14ac:dyDescent="0.25">
      <c r="A574" s="3" t="s">
        <v>106</v>
      </c>
      <c r="B574" s="3">
        <f t="shared" si="8"/>
        <v>2021</v>
      </c>
      <c r="C574" s="3" t="s">
        <v>105</v>
      </c>
      <c r="D574" s="3" t="s">
        <v>75</v>
      </c>
      <c r="E574" s="4">
        <v>3713641</v>
      </c>
      <c r="F574" s="7" cm="1">
        <f t="array" ref="F574">_xlfn.IFS(B574=2020,E574*$K$2,B574=2021,E574*$L$2,B574=2022,E574*$M$2,B574=2023,E574*$N$2,B574=2024,E574*$O$2,B574=2025,E574*$P$2,B574=2026,E574)</f>
        <v>4368022.4864913132</v>
      </c>
    </row>
    <row r="575" spans="1:6" x14ac:dyDescent="0.25">
      <c r="A575" s="3" t="s">
        <v>106</v>
      </c>
      <c r="B575" s="3">
        <f t="shared" si="8"/>
        <v>2021</v>
      </c>
      <c r="C575" s="3" t="s">
        <v>105</v>
      </c>
      <c r="D575" s="3" t="s">
        <v>76</v>
      </c>
      <c r="E575" s="4">
        <v>3721982</v>
      </c>
      <c r="F575" s="7" cm="1">
        <f t="array" ref="F575">_xlfn.IFS(B575=2020,E575*$K$2,B575=2021,E575*$L$2,B575=2022,E575*$M$2,B575=2023,E575*$N$2,B575=2024,E575*$O$2,B575=2025,E575*$P$2,B575=2026,E575)</f>
        <v>4377833.2559113586</v>
      </c>
    </row>
    <row r="576" spans="1:6" x14ac:dyDescent="0.25">
      <c r="A576" s="3" t="s">
        <v>106</v>
      </c>
      <c r="B576" s="3">
        <f t="shared" si="8"/>
        <v>2021</v>
      </c>
      <c r="C576" s="3" t="s">
        <v>105</v>
      </c>
      <c r="D576" s="3" t="s">
        <v>77</v>
      </c>
      <c r="E576" s="4">
        <v>481173</v>
      </c>
      <c r="F576" s="7" cm="1">
        <f t="array" ref="F576">_xlfn.IFS(B576=2020,E576*$K$2,B576=2021,E576*$L$2,B576=2022,E576*$M$2,B576=2023,E576*$N$2,B576=2024,E576*$O$2,B576=2025,E576*$P$2,B576=2026,E576)</f>
        <v>565960.59874728997</v>
      </c>
    </row>
    <row r="577" spans="1:6" x14ac:dyDescent="0.25">
      <c r="A577" s="3" t="s">
        <v>106</v>
      </c>
      <c r="B577" s="3">
        <f t="shared" si="8"/>
        <v>2021</v>
      </c>
      <c r="C577" s="3" t="s">
        <v>105</v>
      </c>
      <c r="D577" s="3" t="s">
        <v>78</v>
      </c>
      <c r="E577" s="4">
        <v>8501491</v>
      </c>
      <c r="F577" s="7" cm="1">
        <f t="array" ref="F577">_xlfn.IFS(B577=2020,E577*$K$2,B577=2021,E577*$L$2,B577=2022,E577*$M$2,B577=2023,E577*$N$2,B577=2024,E577*$O$2,B577=2025,E577*$P$2,B577=2026,E577)</f>
        <v>9999540.5739821177</v>
      </c>
    </row>
    <row r="578" spans="1:6" x14ac:dyDescent="0.25">
      <c r="A578" s="3" t="s">
        <v>106</v>
      </c>
      <c r="B578" s="3">
        <f t="shared" si="8"/>
        <v>2021</v>
      </c>
      <c r="C578" s="3" t="s">
        <v>105</v>
      </c>
      <c r="D578" s="3" t="s">
        <v>79</v>
      </c>
      <c r="E578" s="4">
        <v>4789655</v>
      </c>
      <c r="F578" s="7" cm="1">
        <f t="array" ref="F578">_xlfn.IFS(B578=2020,E578*$K$2,B578=2021,E578*$L$2,B578=2022,E578*$M$2,B578=2023,E578*$N$2,B578=2024,E578*$O$2,B578=2025,E578*$P$2,B578=2026,E578)</f>
        <v>5633641.1469324995</v>
      </c>
    </row>
    <row r="579" spans="1:6" x14ac:dyDescent="0.25">
      <c r="A579" s="3" t="s">
        <v>106</v>
      </c>
      <c r="B579" s="3">
        <f t="shared" si="8"/>
        <v>2021</v>
      </c>
      <c r="C579" s="3" t="s">
        <v>105</v>
      </c>
      <c r="D579" s="3" t="s">
        <v>80</v>
      </c>
      <c r="E579" s="4">
        <v>4861725</v>
      </c>
      <c r="F579" s="7" cm="1">
        <f t="array" ref="F579">_xlfn.IFS(B579=2020,E579*$K$2,B579=2021,E579*$L$2,B579=2022,E579*$M$2,B579=2023,E579*$N$2,B579=2024,E579*$O$2,B579=2025,E579*$P$2,B579=2026,E579)</f>
        <v>5718410.6172721004</v>
      </c>
    </row>
    <row r="580" spans="1:6" x14ac:dyDescent="0.25">
      <c r="A580" s="3" t="s">
        <v>106</v>
      </c>
      <c r="B580" s="3">
        <f t="shared" ref="B580:B643" si="9">VALUE(RIGHT(A580,4))</f>
        <v>2021</v>
      </c>
      <c r="C580" s="3" t="s">
        <v>105</v>
      </c>
      <c r="D580" s="3" t="s">
        <v>81</v>
      </c>
      <c r="E580" s="4">
        <v>8350946</v>
      </c>
      <c r="F580" s="7" cm="1">
        <f t="array" ref="F580">_xlfn.IFS(B580=2020,E580*$K$2,B580=2021,E580*$L$2,B580=2022,E580*$M$2,B580=2023,E580*$N$2,B580=2024,E580*$O$2,B580=2025,E580*$P$2,B580=2026,E580)</f>
        <v>9822468.0068629924</v>
      </c>
    </row>
    <row r="581" spans="1:6" x14ac:dyDescent="0.25">
      <c r="A581" s="3" t="s">
        <v>106</v>
      </c>
      <c r="B581" s="3">
        <f t="shared" si="9"/>
        <v>2021</v>
      </c>
      <c r="C581" s="3" t="s">
        <v>105</v>
      </c>
      <c r="D581" s="3" t="s">
        <v>82</v>
      </c>
      <c r="E581" s="4">
        <v>1682539</v>
      </c>
      <c r="F581" s="7" cm="1">
        <f t="array" ref="F581">_xlfn.IFS(B581=2020,E581*$K$2,B581=2021,E581*$L$2,B581=2022,E581*$M$2,B581=2023,E581*$N$2,B581=2024,E581*$O$2,B581=2025,E581*$P$2,B581=2026,E581)</f>
        <v>1979019.5623105755</v>
      </c>
    </row>
    <row r="582" spans="1:6" x14ac:dyDescent="0.25">
      <c r="A582" s="3" t="s">
        <v>106</v>
      </c>
      <c r="B582" s="3">
        <f t="shared" si="9"/>
        <v>2021</v>
      </c>
      <c r="C582" s="3" t="s">
        <v>105</v>
      </c>
      <c r="D582" s="3" t="s">
        <v>83</v>
      </c>
      <c r="E582" s="4">
        <v>3602887</v>
      </c>
      <c r="F582" s="7" cm="1">
        <f t="array" ref="F582">_xlfn.IFS(B582=2020,E582*$K$2,B582=2021,E582*$L$2,B582=2022,E582*$M$2,B582=2023,E582*$N$2,B582=2024,E582*$O$2,B582=2025,E582*$P$2,B582=2026,E582)</f>
        <v>4237752.5001170626</v>
      </c>
    </row>
    <row r="583" spans="1:6" x14ac:dyDescent="0.25">
      <c r="A583" s="3" t="s">
        <v>106</v>
      </c>
      <c r="B583" s="3">
        <f t="shared" si="9"/>
        <v>2021</v>
      </c>
      <c r="C583" s="3" t="s">
        <v>105</v>
      </c>
      <c r="D583" s="3" t="s">
        <v>84</v>
      </c>
      <c r="E583" s="4">
        <v>4895644</v>
      </c>
      <c r="F583" s="7" cm="1">
        <f t="array" ref="F583">_xlfn.IFS(B583=2020,E583*$K$2,B583=2021,E583*$L$2,B583=2022,E583*$M$2,B583=2023,E583*$N$2,B583=2024,E583*$O$2,B583=2025,E583*$P$2,B583=2026,E583)</f>
        <v>5758306.4916227171</v>
      </c>
    </row>
    <row r="584" spans="1:6" x14ac:dyDescent="0.25">
      <c r="A584" s="3" t="s">
        <v>106</v>
      </c>
      <c r="B584" s="3">
        <f t="shared" si="9"/>
        <v>2021</v>
      </c>
      <c r="C584" s="3" t="s">
        <v>105</v>
      </c>
      <c r="D584" s="3" t="s">
        <v>85</v>
      </c>
      <c r="E584" s="4">
        <v>2271732</v>
      </c>
      <c r="F584" s="7" cm="1">
        <f t="array" ref="F584">_xlfn.IFS(B584=2020,E584*$K$2,B584=2021,E584*$L$2,B584=2022,E584*$M$2,B584=2023,E584*$N$2,B584=2024,E584*$O$2,B584=2025,E584*$P$2,B584=2026,E584)</f>
        <v>2672034.3886988228</v>
      </c>
    </row>
    <row r="585" spans="1:6" x14ac:dyDescent="0.25">
      <c r="A585" s="3" t="s">
        <v>106</v>
      </c>
      <c r="B585" s="3">
        <f t="shared" si="9"/>
        <v>2021</v>
      </c>
      <c r="C585" s="3" t="s">
        <v>105</v>
      </c>
      <c r="D585" s="3" t="s">
        <v>86</v>
      </c>
      <c r="E585" s="4">
        <v>7758917</v>
      </c>
      <c r="F585" s="7" cm="1">
        <f t="array" ref="F585">_xlfn.IFS(B585=2020,E585*$K$2,B585=2021,E585*$L$2,B585=2022,E585*$M$2,B585=2023,E585*$N$2,B585=2024,E585*$O$2,B585=2025,E585*$P$2,B585=2026,E585)</f>
        <v>9126117.4482993167</v>
      </c>
    </row>
    <row r="586" spans="1:6" x14ac:dyDescent="0.25">
      <c r="A586" s="3" t="s">
        <v>106</v>
      </c>
      <c r="B586" s="3">
        <f t="shared" si="9"/>
        <v>2021</v>
      </c>
      <c r="C586" s="3" t="s">
        <v>105</v>
      </c>
      <c r="D586" s="3" t="s">
        <v>87</v>
      </c>
      <c r="E586" s="4">
        <v>4421124</v>
      </c>
      <c r="F586" s="7" cm="1">
        <f t="array" ref="F586">_xlfn.IFS(B586=2020,E586*$K$2,B586=2021,E586*$L$2,B586=2022,E586*$M$2,B586=2023,E586*$N$2,B586=2024,E586*$O$2,B586=2025,E586*$P$2,B586=2026,E586)</f>
        <v>5200171.2194491662</v>
      </c>
    </row>
    <row r="587" spans="1:6" x14ac:dyDescent="0.25">
      <c r="A587" s="3" t="s">
        <v>106</v>
      </c>
      <c r="B587" s="3">
        <f t="shared" si="9"/>
        <v>2021</v>
      </c>
      <c r="C587" s="3" t="s">
        <v>105</v>
      </c>
      <c r="D587" s="3" t="s">
        <v>88</v>
      </c>
      <c r="E587" s="4">
        <v>8586734</v>
      </c>
      <c r="F587" s="7" cm="1">
        <f t="array" ref="F587">_xlfn.IFS(B587=2020,E587*$K$2,B587=2021,E587*$L$2,B587=2022,E587*$M$2,B587=2023,E587*$N$2,B587=2024,E587*$O$2,B587=2025,E587*$P$2,B587=2026,E587)</f>
        <v>10099804.261510335</v>
      </c>
    </row>
    <row r="588" spans="1:6" x14ac:dyDescent="0.25">
      <c r="A588" s="3" t="s">
        <v>106</v>
      </c>
      <c r="B588" s="3">
        <f t="shared" si="9"/>
        <v>2021</v>
      </c>
      <c r="C588" s="3" t="s">
        <v>105</v>
      </c>
      <c r="D588" s="3" t="s">
        <v>89</v>
      </c>
      <c r="E588" s="4">
        <v>6594566</v>
      </c>
      <c r="F588" s="7" cm="1">
        <f t="array" ref="F588">_xlfn.IFS(B588=2020,E588*$K$2,B588=2021,E588*$L$2,B588=2022,E588*$M$2,B588=2023,E588*$N$2,B588=2024,E588*$O$2,B588=2025,E588*$P$2,B588=2026,E588)</f>
        <v>7756595.9059184976</v>
      </c>
    </row>
    <row r="589" spans="1:6" x14ac:dyDescent="0.25">
      <c r="A589" s="3" t="s">
        <v>106</v>
      </c>
      <c r="B589" s="3">
        <f t="shared" si="9"/>
        <v>2021</v>
      </c>
      <c r="C589" s="3" t="s">
        <v>105</v>
      </c>
      <c r="D589" s="3" t="s">
        <v>90</v>
      </c>
      <c r="E589" s="4">
        <v>5539485</v>
      </c>
      <c r="F589" s="7" cm="1">
        <f t="array" ref="F589">_xlfn.IFS(B589=2020,E589*$K$2,B589=2021,E589*$L$2,B589=2022,E589*$M$2,B589=2023,E589*$N$2,B589=2024,E589*$O$2,B589=2025,E589*$P$2,B589=2026,E589)</f>
        <v>6515598.8539498933</v>
      </c>
    </row>
    <row r="590" spans="1:6" x14ac:dyDescent="0.25">
      <c r="A590" s="3" t="s">
        <v>106</v>
      </c>
      <c r="B590" s="3">
        <f t="shared" si="9"/>
        <v>2021</v>
      </c>
      <c r="C590" s="3" t="s">
        <v>105</v>
      </c>
      <c r="D590" s="3" t="s">
        <v>91</v>
      </c>
      <c r="E590" s="4">
        <v>4726487</v>
      </c>
      <c r="F590" s="7" cm="1">
        <f t="array" ref="F590">_xlfn.IFS(B590=2020,E590*$K$2,B590=2021,E590*$L$2,B590=2022,E590*$M$2,B590=2023,E590*$N$2,B590=2024,E590*$O$2,B590=2025,E590*$P$2,B590=2026,E590)</f>
        <v>5559342.299944682</v>
      </c>
    </row>
    <row r="591" spans="1:6" x14ac:dyDescent="0.25">
      <c r="A591" s="3" t="s">
        <v>106</v>
      </c>
      <c r="B591" s="3">
        <f t="shared" si="9"/>
        <v>2021</v>
      </c>
      <c r="C591" s="3" t="s">
        <v>105</v>
      </c>
      <c r="D591" s="3" t="s">
        <v>92</v>
      </c>
      <c r="E591" s="4">
        <v>801664</v>
      </c>
      <c r="F591" s="7" cm="1">
        <f t="array" ref="F591">_xlfn.IFS(B591=2020,E591*$K$2,B591=2021,E591*$L$2,B591=2022,E591*$M$2,B591=2023,E591*$N$2,B591=2024,E591*$O$2,B591=2025,E591*$P$2,B591=2026,E591)</f>
        <v>942925.38740566804</v>
      </c>
    </row>
    <row r="592" spans="1:6" x14ac:dyDescent="0.25">
      <c r="A592" s="3" t="s">
        <v>106</v>
      </c>
      <c r="B592" s="3">
        <f t="shared" si="9"/>
        <v>2021</v>
      </c>
      <c r="C592" s="3" t="s">
        <v>105</v>
      </c>
      <c r="D592" s="3" t="s">
        <v>93</v>
      </c>
      <c r="E592" s="4">
        <v>4202172</v>
      </c>
      <c r="F592" s="7" cm="1">
        <f t="array" ref="F592">_xlfn.IFS(B592=2020,E592*$K$2,B592=2021,E592*$L$2,B592=2022,E592*$M$2,B592=2023,E592*$N$2,B592=2024,E592*$O$2,B592=2025,E592*$P$2,B592=2026,E592)</f>
        <v>4942637.640015332</v>
      </c>
    </row>
    <row r="593" spans="1:6" x14ac:dyDescent="0.25">
      <c r="A593" s="3" t="s">
        <v>106</v>
      </c>
      <c r="B593" s="3">
        <f t="shared" si="9"/>
        <v>2021</v>
      </c>
      <c r="C593" s="3" t="s">
        <v>105</v>
      </c>
      <c r="D593" s="3" t="s">
        <v>94</v>
      </c>
      <c r="E593" s="4">
        <v>4070616</v>
      </c>
      <c r="F593" s="7" cm="1">
        <f t="array" ref="F593">_xlfn.IFS(B593=2020,E593*$K$2,B593=2021,E593*$L$2,B593=2022,E593*$M$2,B593=2023,E593*$N$2,B593=2024,E593*$O$2,B593=2025,E593*$P$2,B593=2026,E593)</f>
        <v>4787900.1287069283</v>
      </c>
    </row>
    <row r="594" spans="1:6" x14ac:dyDescent="0.25">
      <c r="A594" s="3" t="s">
        <v>106</v>
      </c>
      <c r="B594" s="3">
        <f t="shared" si="9"/>
        <v>2021</v>
      </c>
      <c r="C594" s="3" t="s">
        <v>105</v>
      </c>
      <c r="D594" s="3" t="s">
        <v>95</v>
      </c>
      <c r="E594" s="4">
        <v>9227820</v>
      </c>
      <c r="F594" s="7" cm="1">
        <f t="array" ref="F594">_xlfn.IFS(B594=2020,E594*$K$2,B594=2021,E594*$L$2,B594=2022,E594*$M$2,B594=2023,E594*$N$2,B594=2024,E594*$O$2,B594=2025,E594*$P$2,B594=2026,E594)</f>
        <v>10853856.16468966</v>
      </c>
    </row>
    <row r="595" spans="1:6" x14ac:dyDescent="0.25">
      <c r="A595" s="3" t="s">
        <v>106</v>
      </c>
      <c r="B595" s="3">
        <f t="shared" si="9"/>
        <v>2021</v>
      </c>
      <c r="C595" s="3" t="s">
        <v>105</v>
      </c>
      <c r="D595" s="3" t="s">
        <v>96</v>
      </c>
      <c r="E595" s="4">
        <v>4712199</v>
      </c>
      <c r="F595" s="7" cm="1">
        <f t="array" ref="F595">_xlfn.IFS(B595=2020,E595*$K$2,B595=2021,E595*$L$2,B595=2022,E595*$M$2,B595=2023,E595*$N$2,B595=2024,E595*$O$2,B595=2025,E595*$P$2,B595=2026,E595)</f>
        <v>5542536.6083641043</v>
      </c>
    </row>
    <row r="596" spans="1:6" x14ac:dyDescent="0.25">
      <c r="A596" s="3" t="s">
        <v>106</v>
      </c>
      <c r="B596" s="3">
        <f t="shared" si="9"/>
        <v>2021</v>
      </c>
      <c r="C596" s="3" t="s">
        <v>105</v>
      </c>
      <c r="D596" s="3" t="s">
        <v>97</v>
      </c>
      <c r="E596" s="4">
        <v>8476295</v>
      </c>
      <c r="F596" s="7" cm="1">
        <f t="array" ref="F596">_xlfn.IFS(B596=2020,E596*$K$2,B596=2021,E596*$L$2,B596=2022,E596*$M$2,B596=2023,E596*$N$2,B596=2024,E596*$O$2,B596=2025,E596*$P$2,B596=2026,E596)</f>
        <v>9969904.7813544422</v>
      </c>
    </row>
    <row r="597" spans="1:6" x14ac:dyDescent="0.25">
      <c r="A597" s="3" t="s">
        <v>106</v>
      </c>
      <c r="B597" s="3">
        <f t="shared" si="9"/>
        <v>2021</v>
      </c>
      <c r="C597" s="3" t="s">
        <v>105</v>
      </c>
      <c r="D597" s="3" t="s">
        <v>98</v>
      </c>
      <c r="E597" s="4">
        <v>8232976</v>
      </c>
      <c r="F597" s="7" cm="1">
        <f t="array" ref="F597">_xlfn.IFS(B597=2020,E597*$K$2,B597=2021,E597*$L$2,B597=2022,E597*$M$2,B597=2023,E597*$N$2,B597=2024,E597*$O$2,B597=2025,E597*$P$2,B597=2026,E597)</f>
        <v>9683710.4875628278</v>
      </c>
    </row>
    <row r="598" spans="1:6" x14ac:dyDescent="0.25">
      <c r="A598" s="3" t="s">
        <v>106</v>
      </c>
      <c r="B598" s="3">
        <f t="shared" si="9"/>
        <v>2021</v>
      </c>
      <c r="C598" s="3" t="s">
        <v>105</v>
      </c>
      <c r="D598" s="3" t="s">
        <v>99</v>
      </c>
      <c r="E598" s="4">
        <v>431402</v>
      </c>
      <c r="F598" s="7" cm="1">
        <f t="array" ref="F598">_xlfn.IFS(B598=2020,E598*$K$2,B598=2021,E598*$L$2,B598=2022,E598*$M$2,B598=2023,E598*$N$2,B598=2024,E598*$O$2,B598=2025,E598*$P$2,B598=2026,E598)</f>
        <v>507419.44003669865</v>
      </c>
    </row>
    <row r="599" spans="1:6" x14ac:dyDescent="0.25">
      <c r="A599" s="3" t="s">
        <v>106</v>
      </c>
      <c r="B599" s="3">
        <f t="shared" si="9"/>
        <v>2021</v>
      </c>
      <c r="C599" s="3" t="s">
        <v>105</v>
      </c>
      <c r="D599" s="3" t="s">
        <v>100</v>
      </c>
      <c r="E599" s="4">
        <v>7066009</v>
      </c>
      <c r="F599" s="7" cm="1">
        <f t="array" ref="F599">_xlfn.IFS(B599=2020,E599*$K$2,B599=2021,E599*$L$2,B599=2022,E599*$M$2,B599=2023,E599*$N$2,B599=2024,E599*$O$2,B599=2025,E599*$P$2,B599=2026,E599)</f>
        <v>8311111.9792543221</v>
      </c>
    </row>
    <row r="600" spans="1:6" x14ac:dyDescent="0.25">
      <c r="A600" s="3" t="s">
        <v>106</v>
      </c>
      <c r="B600" s="3">
        <f t="shared" si="9"/>
        <v>2021</v>
      </c>
      <c r="C600" s="3" t="s">
        <v>105</v>
      </c>
      <c r="D600" s="3" t="s">
        <v>101</v>
      </c>
      <c r="E600" s="4">
        <v>13649195</v>
      </c>
      <c r="F600" s="7" cm="1">
        <f t="array" ref="F600">_xlfn.IFS(B600=2020,E600*$K$2,B600=2021,E600*$L$2,B600=2022,E600*$M$2,B600=2023,E600*$N$2,B600=2024,E600*$O$2,B600=2025,E600*$P$2,B600=2026,E600)</f>
        <v>16054322.612903295</v>
      </c>
    </row>
    <row r="601" spans="1:6" x14ac:dyDescent="0.25">
      <c r="A601" s="3" t="s">
        <v>106</v>
      </c>
      <c r="B601" s="3">
        <f t="shared" si="9"/>
        <v>2021</v>
      </c>
      <c r="C601" s="3" t="s">
        <v>105</v>
      </c>
      <c r="D601" s="3" t="s">
        <v>102</v>
      </c>
      <c r="E601" s="4">
        <v>18245281</v>
      </c>
      <c r="F601" s="7" cm="1">
        <f t="array" ref="F601">_xlfn.IFS(B601=2020,E601*$K$2,B601=2021,E601*$L$2,B601=2022,E601*$M$2,B601=2023,E601*$N$2,B601=2024,E601*$O$2,B601=2025,E601*$P$2,B601=2026,E601)</f>
        <v>21460285.924340215</v>
      </c>
    </row>
    <row r="602" spans="1:6" x14ac:dyDescent="0.25">
      <c r="A602" s="3" t="s">
        <v>106</v>
      </c>
      <c r="B602" s="3">
        <f t="shared" si="9"/>
        <v>2021</v>
      </c>
      <c r="C602" s="3" t="s">
        <v>105</v>
      </c>
      <c r="D602" s="3" t="s">
        <v>103</v>
      </c>
      <c r="E602" s="4">
        <v>1786671</v>
      </c>
      <c r="F602" s="7" cm="1">
        <f t="array" ref="F602">_xlfn.IFS(B602=2020,E602*$K$2,B602=2021,E602*$L$2,B602=2022,E602*$M$2,B602=2023,E602*$N$2,B602=2024,E602*$O$2,B602=2025,E602*$P$2,B602=2026,E602)</f>
        <v>2101500.6846278147</v>
      </c>
    </row>
    <row r="603" spans="1:6" x14ac:dyDescent="0.25">
      <c r="A603" s="3" t="s">
        <v>107</v>
      </c>
      <c r="B603" s="3">
        <f t="shared" si="9"/>
        <v>2022</v>
      </c>
      <c r="C603" s="3" t="s">
        <v>3</v>
      </c>
      <c r="D603" s="3" t="s">
        <v>4</v>
      </c>
      <c r="E603" s="4">
        <v>26598461589</v>
      </c>
      <c r="F603" s="7" cm="1">
        <f t="array" ref="F603">_xlfn.IFS(B603=2020,E603*$K$2,B603=2021,E603*$L$2,B603=2022,E603*$M$2,B603=2023,E603*$N$2,B603=2024,E603*$O$2,B603=2025,E603*$P$2,B603=2026,E603)</f>
        <v>30348783722.301167</v>
      </c>
    </row>
    <row r="604" spans="1:6" x14ac:dyDescent="0.25">
      <c r="A604" s="3" t="s">
        <v>107</v>
      </c>
      <c r="B604" s="3">
        <f t="shared" si="9"/>
        <v>2022</v>
      </c>
      <c r="C604" s="3" t="s">
        <v>3</v>
      </c>
      <c r="D604" s="3" t="s">
        <v>5</v>
      </c>
      <c r="E604" s="4">
        <v>137521608</v>
      </c>
      <c r="F604" s="7" cm="1">
        <f t="array" ref="F604">_xlfn.IFS(B604=2020,E604*$K$2,B604=2021,E604*$L$2,B604=2022,E604*$M$2,B604=2023,E604*$N$2,B604=2024,E604*$O$2,B604=2025,E604*$P$2,B604=2026,E604)</f>
        <v>156911839.59530622</v>
      </c>
    </row>
    <row r="605" spans="1:6" x14ac:dyDescent="0.25">
      <c r="A605" s="3" t="s">
        <v>107</v>
      </c>
      <c r="B605" s="3">
        <f t="shared" si="9"/>
        <v>2022</v>
      </c>
      <c r="C605" s="3" t="s">
        <v>3</v>
      </c>
      <c r="D605" s="3" t="s">
        <v>6</v>
      </c>
      <c r="E605" s="4">
        <v>56598351</v>
      </c>
      <c r="F605" s="7" cm="1">
        <f t="array" ref="F605">_xlfn.IFS(B605=2020,E605*$K$2,B605=2021,E605*$L$2,B605=2022,E605*$M$2,B605=2023,E605*$N$2,B605=2024,E605*$O$2,B605=2025,E605*$P$2,B605=2026,E605)</f>
        <v>64578588.795084767</v>
      </c>
    </row>
    <row r="606" spans="1:6" x14ac:dyDescent="0.25">
      <c r="A606" s="3" t="s">
        <v>107</v>
      </c>
      <c r="B606" s="3">
        <f t="shared" si="9"/>
        <v>2022</v>
      </c>
      <c r="C606" s="3" t="s">
        <v>3</v>
      </c>
      <c r="D606" s="3" t="s">
        <v>7</v>
      </c>
      <c r="E606" s="4">
        <v>220348852</v>
      </c>
      <c r="F606" s="7" cm="1">
        <f t="array" ref="F606">_xlfn.IFS(B606=2020,E606*$K$2,B606=2021,E606*$L$2,B606=2022,E606*$M$2,B606=2023,E606*$N$2,B606=2024,E606*$O$2,B606=2025,E606*$P$2,B606=2026,E606)</f>
        <v>251417535.19951478</v>
      </c>
    </row>
    <row r="607" spans="1:6" x14ac:dyDescent="0.25">
      <c r="A607" s="3" t="s">
        <v>107</v>
      </c>
      <c r="B607" s="3">
        <f t="shared" si="9"/>
        <v>2022</v>
      </c>
      <c r="C607" s="3" t="s">
        <v>3</v>
      </c>
      <c r="D607" s="3" t="s">
        <v>8</v>
      </c>
      <c r="E607" s="4">
        <v>221371740</v>
      </c>
      <c r="F607" s="7" cm="1">
        <f t="array" ref="F607">_xlfn.IFS(B607=2020,E607*$K$2,B607=2021,E607*$L$2,B607=2022,E607*$M$2,B607=2023,E607*$N$2,B607=2024,E607*$O$2,B607=2025,E607*$P$2,B607=2026,E607)</f>
        <v>252584648.06355256</v>
      </c>
    </row>
    <row r="608" spans="1:6" x14ac:dyDescent="0.25">
      <c r="A608" s="3" t="s">
        <v>107</v>
      </c>
      <c r="B608" s="3">
        <f t="shared" si="9"/>
        <v>2022</v>
      </c>
      <c r="C608" s="3" t="s">
        <v>3</v>
      </c>
      <c r="D608" s="3" t="s">
        <v>9</v>
      </c>
      <c r="E608" s="4">
        <v>126009104</v>
      </c>
      <c r="F608" s="7" cm="1">
        <f t="array" ref="F608">_xlfn.IFS(B608=2020,E608*$K$2,B608=2021,E608*$L$2,B608=2022,E608*$M$2,B608=2023,E608*$N$2,B608=2024,E608*$O$2,B608=2025,E608*$P$2,B608=2026,E608)</f>
        <v>143776098.91237062</v>
      </c>
    </row>
    <row r="609" spans="1:6" x14ac:dyDescent="0.25">
      <c r="A609" s="3" t="s">
        <v>107</v>
      </c>
      <c r="B609" s="3">
        <f t="shared" si="9"/>
        <v>2022</v>
      </c>
      <c r="C609" s="3" t="s">
        <v>3</v>
      </c>
      <c r="D609" s="3" t="s">
        <v>10</v>
      </c>
      <c r="E609" s="4">
        <v>240319115</v>
      </c>
      <c r="F609" s="7" cm="1">
        <f t="array" ref="F609">_xlfn.IFS(B609=2020,E609*$K$2,B609=2021,E609*$L$2,B609=2022,E609*$M$2,B609=2023,E609*$N$2,B609=2024,E609*$O$2,B609=2025,E609*$P$2,B609=2026,E609)</f>
        <v>274203559.52037698</v>
      </c>
    </row>
    <row r="610" spans="1:6" x14ac:dyDescent="0.25">
      <c r="A610" s="3" t="s">
        <v>107</v>
      </c>
      <c r="B610" s="3">
        <f t="shared" si="9"/>
        <v>2022</v>
      </c>
      <c r="C610" s="3" t="s">
        <v>3</v>
      </c>
      <c r="D610" s="3" t="s">
        <v>11</v>
      </c>
      <c r="E610" s="4">
        <v>198015502</v>
      </c>
      <c r="F610" s="7" cm="1">
        <f t="array" ref="F610">_xlfn.IFS(B610=2020,E610*$K$2,B610=2021,E610*$L$2,B610=2022,E610*$M$2,B610=2023,E610*$N$2,B610=2024,E610*$O$2,B610=2025,E610*$P$2,B610=2026,E610)</f>
        <v>225935234.02669957</v>
      </c>
    </row>
    <row r="611" spans="1:6" x14ac:dyDescent="0.25">
      <c r="A611" s="3" t="s">
        <v>107</v>
      </c>
      <c r="B611" s="3">
        <f t="shared" si="9"/>
        <v>2022</v>
      </c>
      <c r="C611" s="3" t="s">
        <v>3</v>
      </c>
      <c r="D611" s="3" t="s">
        <v>12</v>
      </c>
      <c r="E611" s="4">
        <v>186215592</v>
      </c>
      <c r="F611" s="7" cm="1">
        <f t="array" ref="F611">_xlfn.IFS(B611=2020,E611*$K$2,B611=2021,E611*$L$2,B611=2022,E611*$M$2,B611=2023,E611*$N$2,B611=2024,E611*$O$2,B611=2025,E611*$P$2,B611=2026,E611)</f>
        <v>212471563.75635886</v>
      </c>
    </row>
    <row r="612" spans="1:6" x14ac:dyDescent="0.25">
      <c r="A612" s="3" t="s">
        <v>107</v>
      </c>
      <c r="B612" s="3">
        <f t="shared" si="9"/>
        <v>2022</v>
      </c>
      <c r="C612" s="3" t="s">
        <v>3</v>
      </c>
      <c r="D612" s="3" t="s">
        <v>13</v>
      </c>
      <c r="E612" s="4">
        <v>36718937</v>
      </c>
      <c r="F612" s="7" cm="1">
        <f t="array" ref="F612">_xlfn.IFS(B612=2020,E612*$K$2,B612=2021,E612*$L$2,B612=2022,E612*$M$2,B612=2023,E612*$N$2,B612=2024,E612*$O$2,B612=2025,E612*$P$2,B612=2026,E612)</f>
        <v>41896222.975040801</v>
      </c>
    </row>
    <row r="613" spans="1:6" x14ac:dyDescent="0.25">
      <c r="A613" s="3" t="s">
        <v>107</v>
      </c>
      <c r="B613" s="3">
        <f t="shared" si="9"/>
        <v>2022</v>
      </c>
      <c r="C613" s="3" t="s">
        <v>3</v>
      </c>
      <c r="D613" s="3" t="s">
        <v>14</v>
      </c>
      <c r="E613" s="4">
        <v>115807695</v>
      </c>
      <c r="F613" s="7" cm="1">
        <f t="array" ref="F613">_xlfn.IFS(B613=2020,E613*$K$2,B613=2021,E613*$L$2,B613=2022,E613*$M$2,B613=2023,E613*$N$2,B613=2024,E613*$O$2,B613=2025,E613*$P$2,B613=2026,E613)</f>
        <v>132136314.62004246</v>
      </c>
    </row>
    <row r="614" spans="1:6" x14ac:dyDescent="0.25">
      <c r="A614" s="3" t="s">
        <v>107</v>
      </c>
      <c r="B614" s="3">
        <f t="shared" si="9"/>
        <v>2022</v>
      </c>
      <c r="C614" s="3" t="s">
        <v>3</v>
      </c>
      <c r="D614" s="3" t="s">
        <v>15</v>
      </c>
      <c r="E614" s="4">
        <v>588537968</v>
      </c>
      <c r="F614" s="7" cm="1">
        <f t="array" ref="F614">_xlfn.IFS(B614=2020,E614*$K$2,B614=2021,E614*$L$2,B614=2022,E614*$M$2,B614=2023,E614*$N$2,B614=2024,E614*$O$2,B614=2025,E614*$P$2,B614=2026,E614)</f>
        <v>671520472.84499085</v>
      </c>
    </row>
    <row r="615" spans="1:6" x14ac:dyDescent="0.25">
      <c r="A615" s="3" t="s">
        <v>107</v>
      </c>
      <c r="B615" s="3">
        <f t="shared" si="9"/>
        <v>2022</v>
      </c>
      <c r="C615" s="3" t="s">
        <v>3</v>
      </c>
      <c r="D615" s="3" t="s">
        <v>16</v>
      </c>
      <c r="E615" s="4">
        <v>13041270</v>
      </c>
      <c r="F615" s="7" cm="1">
        <f t="array" ref="F615">_xlfn.IFS(B615=2020,E615*$K$2,B615=2021,E615*$L$2,B615=2022,E615*$M$2,B615=2023,E615*$N$2,B615=2024,E615*$O$2,B615=2025,E615*$P$2,B615=2026,E615)</f>
        <v>14880059.185746863</v>
      </c>
    </row>
    <row r="616" spans="1:6" x14ac:dyDescent="0.25">
      <c r="A616" s="3" t="s">
        <v>107</v>
      </c>
      <c r="B616" s="3">
        <f t="shared" si="9"/>
        <v>2022</v>
      </c>
      <c r="C616" s="3" t="s">
        <v>3</v>
      </c>
      <c r="D616" s="3" t="s">
        <v>17</v>
      </c>
      <c r="E616" s="4">
        <v>168220886</v>
      </c>
      <c r="F616" s="7" cm="1">
        <f t="array" ref="F616">_xlfn.IFS(B616=2020,E616*$K$2,B616=2021,E616*$L$2,B616=2022,E616*$M$2,B616=2023,E616*$N$2,B616=2024,E616*$O$2,B616=2025,E616*$P$2,B616=2026,E616)</f>
        <v>191939645.44548008</v>
      </c>
    </row>
    <row r="617" spans="1:6" x14ac:dyDescent="0.25">
      <c r="A617" s="3" t="s">
        <v>107</v>
      </c>
      <c r="B617" s="3">
        <f t="shared" si="9"/>
        <v>2022</v>
      </c>
      <c r="C617" s="3" t="s">
        <v>3</v>
      </c>
      <c r="D617" s="3" t="s">
        <v>18</v>
      </c>
      <c r="E617" s="4">
        <v>178831304</v>
      </c>
      <c r="F617" s="7" cm="1">
        <f t="array" ref="F617">_xlfn.IFS(B617=2020,E617*$K$2,B617=2021,E617*$L$2,B617=2022,E617*$M$2,B617=2023,E617*$N$2,B617=2024,E617*$O$2,B617=2025,E617*$P$2,B617=2026,E617)</f>
        <v>204046108.06955838</v>
      </c>
    </row>
    <row r="618" spans="1:6" x14ac:dyDescent="0.25">
      <c r="A618" s="3" t="s">
        <v>107</v>
      </c>
      <c r="B618" s="3">
        <f t="shared" si="9"/>
        <v>2022</v>
      </c>
      <c r="C618" s="3" t="s">
        <v>3</v>
      </c>
      <c r="D618" s="3" t="s">
        <v>19</v>
      </c>
      <c r="E618" s="4">
        <v>143904269</v>
      </c>
      <c r="F618" s="7" cm="1">
        <f t="array" ref="F618">_xlfn.IFS(B618=2020,E618*$K$2,B618=2021,E618*$L$2,B618=2022,E618*$M$2,B618=2023,E618*$N$2,B618=2024,E618*$O$2,B618=2025,E618*$P$2,B618=2026,E618)</f>
        <v>164194441.170349</v>
      </c>
    </row>
    <row r="619" spans="1:6" x14ac:dyDescent="0.25">
      <c r="A619" s="3" t="s">
        <v>107</v>
      </c>
      <c r="B619" s="3">
        <f t="shared" si="9"/>
        <v>2022</v>
      </c>
      <c r="C619" s="3" t="s">
        <v>3</v>
      </c>
      <c r="D619" s="3" t="s">
        <v>20</v>
      </c>
      <c r="E619" s="4">
        <v>276901435</v>
      </c>
      <c r="F619" s="7" cm="1">
        <f t="array" ref="F619">_xlfn.IFS(B619=2020,E619*$K$2,B619=2021,E619*$L$2,B619=2022,E619*$M$2,B619=2023,E619*$N$2,B619=2024,E619*$O$2,B619=2025,E619*$P$2,B619=2026,E619)</f>
        <v>315943902.81147754</v>
      </c>
    </row>
    <row r="620" spans="1:6" x14ac:dyDescent="0.25">
      <c r="A620" s="3" t="s">
        <v>107</v>
      </c>
      <c r="B620" s="3">
        <f t="shared" si="9"/>
        <v>2022</v>
      </c>
      <c r="C620" s="3" t="s">
        <v>3</v>
      </c>
      <c r="D620" s="3" t="s">
        <v>21</v>
      </c>
      <c r="E620" s="4">
        <v>326069342</v>
      </c>
      <c r="F620" s="7" cm="1">
        <f t="array" ref="F620">_xlfn.IFS(B620=2020,E620*$K$2,B620=2021,E620*$L$2,B620=2022,E620*$M$2,B620=2023,E620*$N$2,B620=2024,E620*$O$2,B620=2025,E620*$P$2,B620=2026,E620)</f>
        <v>372044372.02952898</v>
      </c>
    </row>
    <row r="621" spans="1:6" x14ac:dyDescent="0.25">
      <c r="A621" s="3" t="s">
        <v>107</v>
      </c>
      <c r="B621" s="3">
        <f t="shared" si="9"/>
        <v>2022</v>
      </c>
      <c r="C621" s="3" t="s">
        <v>3</v>
      </c>
      <c r="D621" s="3" t="s">
        <v>22</v>
      </c>
      <c r="E621" s="4">
        <v>345243087</v>
      </c>
      <c r="F621" s="7" cm="1">
        <f t="array" ref="F621">_xlfn.IFS(B621=2020,E621*$K$2,B621=2021,E621*$L$2,B621=2022,E621*$M$2,B621=2023,E621*$N$2,B621=2024,E621*$O$2,B621=2025,E621*$P$2,B621=2026,E621)</f>
        <v>393921571.13762337</v>
      </c>
    </row>
    <row r="622" spans="1:6" x14ac:dyDescent="0.25">
      <c r="A622" s="3" t="s">
        <v>107</v>
      </c>
      <c r="B622" s="3">
        <f t="shared" si="9"/>
        <v>2022</v>
      </c>
      <c r="C622" s="3" t="s">
        <v>3</v>
      </c>
      <c r="D622" s="3" t="s">
        <v>23</v>
      </c>
      <c r="E622" s="4">
        <v>187267920</v>
      </c>
      <c r="F622" s="7" cm="1">
        <f t="array" ref="F622">_xlfn.IFS(B622=2020,E622*$K$2,B622=2021,E622*$L$2,B622=2022,E622*$M$2,B622=2023,E622*$N$2,B622=2024,E622*$O$2,B622=2025,E622*$P$2,B622=2026,E622)</f>
        <v>213672267.59293449</v>
      </c>
    </row>
    <row r="623" spans="1:6" x14ac:dyDescent="0.25">
      <c r="A623" s="3" t="s">
        <v>107</v>
      </c>
      <c r="B623" s="3">
        <f t="shared" si="9"/>
        <v>2022</v>
      </c>
      <c r="C623" s="3" t="s">
        <v>3</v>
      </c>
      <c r="D623" s="3" t="s">
        <v>24</v>
      </c>
      <c r="E623" s="4">
        <v>113453940</v>
      </c>
      <c r="F623" s="7" cm="1">
        <f t="array" ref="F623">_xlfn.IFS(B623=2020,E623*$K$2,B623=2021,E623*$L$2,B623=2022,E623*$M$2,B623=2023,E623*$N$2,B623=2024,E623*$O$2,B623=2025,E623*$P$2,B623=2026,E623)</f>
        <v>129450685.55870505</v>
      </c>
    </row>
    <row r="624" spans="1:6" x14ac:dyDescent="0.25">
      <c r="A624" s="3" t="s">
        <v>107</v>
      </c>
      <c r="B624" s="3">
        <f t="shared" si="9"/>
        <v>2022</v>
      </c>
      <c r="C624" s="3" t="s">
        <v>3</v>
      </c>
      <c r="D624" s="3" t="s">
        <v>25</v>
      </c>
      <c r="E624" s="4">
        <v>270558561</v>
      </c>
      <c r="F624" s="7" cm="1">
        <f t="array" ref="F624">_xlfn.IFS(B624=2020,E624*$K$2,B624=2021,E624*$L$2,B624=2022,E624*$M$2,B624=2023,E624*$N$2,B624=2024,E624*$O$2,B624=2025,E624*$P$2,B624=2026,E624)</f>
        <v>308706698.11226231</v>
      </c>
    </row>
    <row r="625" spans="1:6" x14ac:dyDescent="0.25">
      <c r="A625" s="3" t="s">
        <v>107</v>
      </c>
      <c r="B625" s="3">
        <f t="shared" si="9"/>
        <v>2022</v>
      </c>
      <c r="C625" s="3" t="s">
        <v>3</v>
      </c>
      <c r="D625" s="3" t="s">
        <v>26</v>
      </c>
      <c r="E625" s="4">
        <v>175130676</v>
      </c>
      <c r="F625" s="7" cm="1">
        <f t="array" ref="F625">_xlfn.IFS(B625=2020,E625*$K$2,B625=2021,E625*$L$2,B625=2022,E625*$M$2,B625=2023,E625*$N$2,B625=2024,E625*$O$2,B625=2025,E625*$P$2,B625=2026,E625)</f>
        <v>199823700.00159934</v>
      </c>
    </row>
    <row r="626" spans="1:6" x14ac:dyDescent="0.25">
      <c r="A626" s="3" t="s">
        <v>107</v>
      </c>
      <c r="B626" s="3">
        <f t="shared" si="9"/>
        <v>2022</v>
      </c>
      <c r="C626" s="3" t="s">
        <v>3</v>
      </c>
      <c r="D626" s="3" t="s">
        <v>27</v>
      </c>
      <c r="E626" s="4">
        <v>239675909</v>
      </c>
      <c r="F626" s="7" cm="1">
        <f t="array" ref="F626">_xlfn.IFS(B626=2020,E626*$K$2,B626=2021,E626*$L$2,B626=2022,E626*$M$2,B626=2023,E626*$N$2,B626=2024,E626*$O$2,B626=2025,E626*$P$2,B626=2026,E626)</f>
        <v>273469662.94829255</v>
      </c>
    </row>
    <row r="627" spans="1:6" x14ac:dyDescent="0.25">
      <c r="A627" s="3" t="s">
        <v>107</v>
      </c>
      <c r="B627" s="3">
        <f t="shared" si="9"/>
        <v>2022</v>
      </c>
      <c r="C627" s="3" t="s">
        <v>3</v>
      </c>
      <c r="D627" s="3" t="s">
        <v>28</v>
      </c>
      <c r="E627" s="4">
        <v>106476379</v>
      </c>
      <c r="F627" s="7" cm="1">
        <f t="array" ref="F627">_xlfn.IFS(B627=2020,E627*$K$2,B627=2021,E627*$L$2,B627=2022,E627*$M$2,B627=2023,E627*$N$2,B627=2024,E627*$O$2,B627=2025,E627*$P$2,B627=2026,E627)</f>
        <v>121489304.44688396</v>
      </c>
    </row>
    <row r="628" spans="1:6" x14ac:dyDescent="0.25">
      <c r="A628" s="3" t="s">
        <v>107</v>
      </c>
      <c r="B628" s="3">
        <f t="shared" si="9"/>
        <v>2022</v>
      </c>
      <c r="C628" s="3" t="s">
        <v>3</v>
      </c>
      <c r="D628" s="3" t="s">
        <v>29</v>
      </c>
      <c r="E628" s="4">
        <v>181506647</v>
      </c>
      <c r="F628" s="7" cm="1">
        <f t="array" ref="F628">_xlfn.IFS(B628=2020,E628*$K$2,B628=2021,E628*$L$2,B628=2022,E628*$M$2,B628=2023,E628*$N$2,B628=2024,E628*$O$2,B628=2025,E628*$P$2,B628=2026,E628)</f>
        <v>207098668.30197236</v>
      </c>
    </row>
    <row r="629" spans="1:6" x14ac:dyDescent="0.25">
      <c r="A629" s="3" t="s">
        <v>107</v>
      </c>
      <c r="B629" s="3">
        <f t="shared" si="9"/>
        <v>2022</v>
      </c>
      <c r="C629" s="3" t="s">
        <v>3</v>
      </c>
      <c r="D629" s="3" t="s">
        <v>30</v>
      </c>
      <c r="E629" s="4">
        <v>163213518</v>
      </c>
      <c r="F629" s="7" cm="1">
        <f t="array" ref="F629">_xlfn.IFS(B629=2020,E629*$K$2,B629=2021,E629*$L$2,B629=2022,E629*$M$2,B629=2023,E629*$N$2,B629=2024,E629*$O$2,B629=2025,E629*$P$2,B629=2026,E629)</f>
        <v>186226250.03193408</v>
      </c>
    </row>
    <row r="630" spans="1:6" x14ac:dyDescent="0.25">
      <c r="A630" s="3" t="s">
        <v>107</v>
      </c>
      <c r="B630" s="3">
        <f t="shared" si="9"/>
        <v>2022</v>
      </c>
      <c r="C630" s="3" t="s">
        <v>3</v>
      </c>
      <c r="D630" s="3" t="s">
        <v>31</v>
      </c>
      <c r="E630" s="4">
        <v>383307616</v>
      </c>
      <c r="F630" s="7" cm="1">
        <f t="array" ref="F630">_xlfn.IFS(B630=2020,E630*$K$2,B630=2021,E630*$L$2,B630=2022,E630*$M$2,B630=2023,E630*$N$2,B630=2024,E630*$O$2,B630=2025,E630*$P$2,B630=2026,E630)</f>
        <v>437353111.50122124</v>
      </c>
    </row>
    <row r="631" spans="1:6" x14ac:dyDescent="0.25">
      <c r="A631" s="3" t="s">
        <v>107</v>
      </c>
      <c r="B631" s="3">
        <f t="shared" si="9"/>
        <v>2022</v>
      </c>
      <c r="C631" s="3" t="s">
        <v>3</v>
      </c>
      <c r="D631" s="3" t="s">
        <v>32</v>
      </c>
      <c r="E631" s="4">
        <v>295352316</v>
      </c>
      <c r="F631" s="7" cm="1">
        <f t="array" ref="F631">_xlfn.IFS(B631=2020,E631*$K$2,B631=2021,E631*$L$2,B631=2022,E631*$M$2,B631=2023,E631*$N$2,B631=2024,E631*$O$2,B631=2025,E631*$P$2,B631=2026,E631)</f>
        <v>336996315.75202495</v>
      </c>
    </row>
    <row r="632" spans="1:6" x14ac:dyDescent="0.25">
      <c r="A632" s="3" t="s">
        <v>107</v>
      </c>
      <c r="B632" s="3">
        <f t="shared" si="9"/>
        <v>2022</v>
      </c>
      <c r="C632" s="3" t="s">
        <v>3</v>
      </c>
      <c r="D632" s="3" t="s">
        <v>33</v>
      </c>
      <c r="E632" s="4">
        <v>156121336</v>
      </c>
      <c r="F632" s="7" cm="1">
        <f t="array" ref="F632">_xlfn.IFS(B632=2020,E632*$K$2,B632=2021,E632*$L$2,B632=2022,E632*$M$2,B632=2023,E632*$N$2,B632=2024,E632*$O$2,B632=2025,E632*$P$2,B632=2026,E632)</f>
        <v>178134086.62176862</v>
      </c>
    </row>
    <row r="633" spans="1:6" x14ac:dyDescent="0.25">
      <c r="A633" s="3" t="s">
        <v>107</v>
      </c>
      <c r="B633" s="3">
        <f t="shared" si="9"/>
        <v>2022</v>
      </c>
      <c r="C633" s="3" t="s">
        <v>3</v>
      </c>
      <c r="D633" s="3" t="s">
        <v>34</v>
      </c>
      <c r="E633" s="4">
        <v>184288679</v>
      </c>
      <c r="F633" s="7" cm="1">
        <f t="array" ref="F633">_xlfn.IFS(B633=2020,E633*$K$2,B633=2021,E633*$L$2,B633=2022,E633*$M$2,B633=2023,E633*$N$2,B633=2024,E633*$O$2,B633=2025,E633*$P$2,B633=2026,E633)</f>
        <v>210272960.43890703</v>
      </c>
    </row>
    <row r="634" spans="1:6" x14ac:dyDescent="0.25">
      <c r="A634" s="3" t="s">
        <v>107</v>
      </c>
      <c r="B634" s="3">
        <f t="shared" si="9"/>
        <v>2022</v>
      </c>
      <c r="C634" s="3" t="s">
        <v>3</v>
      </c>
      <c r="D634" s="3" t="s">
        <v>35</v>
      </c>
      <c r="E634" s="4">
        <v>272423691</v>
      </c>
      <c r="F634" s="7" cm="1">
        <f t="array" ref="F634">_xlfn.IFS(B634=2020,E634*$K$2,B634=2021,E634*$L$2,B634=2022,E634*$M$2,B634=2023,E634*$N$2,B634=2024,E634*$O$2,B634=2025,E634*$P$2,B634=2026,E634)</f>
        <v>310834807.16829073</v>
      </c>
    </row>
    <row r="635" spans="1:6" x14ac:dyDescent="0.25">
      <c r="A635" s="3" t="s">
        <v>107</v>
      </c>
      <c r="B635" s="3">
        <f t="shared" si="9"/>
        <v>2022</v>
      </c>
      <c r="C635" s="3" t="s">
        <v>3</v>
      </c>
      <c r="D635" s="3" t="s">
        <v>36</v>
      </c>
      <c r="E635" s="4">
        <v>125859184</v>
      </c>
      <c r="F635" s="7" cm="1">
        <f t="array" ref="F635">_xlfn.IFS(B635=2020,E635*$K$2,B635=2021,E635*$L$2,B635=2022,E635*$M$2,B635=2023,E635*$N$2,B635=2024,E635*$O$2,B635=2025,E635*$P$2,B635=2026,E635)</f>
        <v>143605040.53591442</v>
      </c>
    </row>
    <row r="636" spans="1:6" x14ac:dyDescent="0.25">
      <c r="A636" s="3" t="s">
        <v>107</v>
      </c>
      <c r="B636" s="3">
        <f t="shared" si="9"/>
        <v>2022</v>
      </c>
      <c r="C636" s="3" t="s">
        <v>3</v>
      </c>
      <c r="D636" s="3" t="s">
        <v>37</v>
      </c>
      <c r="E636" s="4">
        <v>412487468</v>
      </c>
      <c r="F636" s="7" cm="1">
        <f t="array" ref="F636">_xlfn.IFS(B636=2020,E636*$K$2,B636=2021,E636*$L$2,B636=2022,E636*$M$2,B636=2023,E636*$N$2,B636=2024,E636*$O$2,B636=2025,E636*$P$2,B636=2026,E636)</f>
        <v>470647255.76718104</v>
      </c>
    </row>
    <row r="637" spans="1:6" x14ac:dyDescent="0.25">
      <c r="A637" s="3" t="s">
        <v>107</v>
      </c>
      <c r="B637" s="3">
        <f t="shared" si="9"/>
        <v>2022</v>
      </c>
      <c r="C637" s="3" t="s">
        <v>3</v>
      </c>
      <c r="D637" s="3" t="s">
        <v>38</v>
      </c>
      <c r="E637" s="4">
        <v>185190590</v>
      </c>
      <c r="F637" s="7" cm="1">
        <f t="array" ref="F637">_xlfn.IFS(B637=2020,E637*$K$2,B637=2021,E637*$L$2,B637=2022,E637*$M$2,B637=2023,E637*$N$2,B637=2024,E637*$O$2,B637=2025,E637*$P$2,B637=2026,E637)</f>
        <v>211302038.82316533</v>
      </c>
    </row>
    <row r="638" spans="1:6" x14ac:dyDescent="0.25">
      <c r="A638" s="3" t="s">
        <v>107</v>
      </c>
      <c r="B638" s="3">
        <f t="shared" si="9"/>
        <v>2022</v>
      </c>
      <c r="C638" s="3" t="s">
        <v>3</v>
      </c>
      <c r="D638" s="3" t="s">
        <v>39</v>
      </c>
      <c r="E638" s="4">
        <v>357090426</v>
      </c>
      <c r="F638" s="7" cm="1">
        <f t="array" ref="F638">_xlfn.IFS(B638=2020,E638*$K$2,B638=2021,E638*$L$2,B638=2022,E638*$M$2,B638=2023,E638*$N$2,B638=2024,E638*$O$2,B638=2025,E638*$P$2,B638=2026,E638)</f>
        <v>407439357.78827983</v>
      </c>
    </row>
    <row r="639" spans="1:6" x14ac:dyDescent="0.25">
      <c r="A639" s="3" t="s">
        <v>107</v>
      </c>
      <c r="B639" s="3">
        <f t="shared" si="9"/>
        <v>2022</v>
      </c>
      <c r="C639" s="3" t="s">
        <v>3</v>
      </c>
      <c r="D639" s="3" t="s">
        <v>40</v>
      </c>
      <c r="E639" s="4">
        <v>346170496</v>
      </c>
      <c r="F639" s="7" cm="1">
        <f t="array" ref="F639">_xlfn.IFS(B639=2020,E639*$K$2,B639=2021,E639*$L$2,B639=2022,E639*$M$2,B639=2023,E639*$N$2,B639=2024,E639*$O$2,B639=2025,E639*$P$2,B639=2026,E639)</f>
        <v>394979742.68145263</v>
      </c>
    </row>
    <row r="640" spans="1:6" x14ac:dyDescent="0.25">
      <c r="A640" s="3" t="s">
        <v>107</v>
      </c>
      <c r="B640" s="3">
        <f t="shared" si="9"/>
        <v>2022</v>
      </c>
      <c r="C640" s="3" t="s">
        <v>3</v>
      </c>
      <c r="D640" s="3" t="s">
        <v>41</v>
      </c>
      <c r="E640" s="4">
        <v>258611547</v>
      </c>
      <c r="F640" s="7" cm="1">
        <f t="array" ref="F640">_xlfn.IFS(B640=2020,E640*$K$2,B640=2021,E640*$L$2,B640=2022,E640*$M$2,B640=2023,E640*$N$2,B640=2024,E640*$O$2,B640=2025,E640*$P$2,B640=2026,E640)</f>
        <v>295075182.51501244</v>
      </c>
    </row>
    <row r="641" spans="1:6" x14ac:dyDescent="0.25">
      <c r="A641" s="3" t="s">
        <v>107</v>
      </c>
      <c r="B641" s="3">
        <f t="shared" si="9"/>
        <v>2022</v>
      </c>
      <c r="C641" s="3" t="s">
        <v>3</v>
      </c>
      <c r="D641" s="3" t="s">
        <v>42</v>
      </c>
      <c r="E641" s="4">
        <v>457935151</v>
      </c>
      <c r="F641" s="7" cm="1">
        <f t="array" ref="F641">_xlfn.IFS(B641=2020,E641*$K$2,B641=2021,E641*$L$2,B641=2022,E641*$M$2,B641=2023,E641*$N$2,B641=2024,E641*$O$2,B641=2025,E641*$P$2,B641=2026,E641)</f>
        <v>522502957.92617792</v>
      </c>
    </row>
    <row r="642" spans="1:6" x14ac:dyDescent="0.25">
      <c r="A642" s="3" t="s">
        <v>107</v>
      </c>
      <c r="B642" s="3">
        <f t="shared" si="9"/>
        <v>2022</v>
      </c>
      <c r="C642" s="3" t="s">
        <v>3</v>
      </c>
      <c r="D642" s="3" t="s">
        <v>43</v>
      </c>
      <c r="E642" s="4">
        <v>231782995</v>
      </c>
      <c r="F642" s="7" cm="1">
        <f t="array" ref="F642">_xlfn.IFS(B642=2020,E642*$K$2,B642=2021,E642*$L$2,B642=2022,E642*$M$2,B642=2023,E642*$N$2,B642=2024,E642*$O$2,B642=2025,E642*$P$2,B642=2026,E642)</f>
        <v>264463866.16101569</v>
      </c>
    </row>
    <row r="643" spans="1:6" x14ac:dyDescent="0.25">
      <c r="A643" s="3" t="s">
        <v>107</v>
      </c>
      <c r="B643" s="3">
        <f t="shared" si="9"/>
        <v>2022</v>
      </c>
      <c r="C643" s="3" t="s">
        <v>3</v>
      </c>
      <c r="D643" s="3" t="s">
        <v>44</v>
      </c>
      <c r="E643" s="4">
        <v>239354138</v>
      </c>
      <c r="F643" s="7" cm="1">
        <f t="array" ref="F643">_xlfn.IFS(B643=2020,E643*$K$2,B643=2021,E643*$L$2,B643=2022,E643*$M$2,B643=2023,E643*$N$2,B643=2024,E643*$O$2,B643=2025,E643*$P$2,B643=2026,E643)</f>
        <v>273102522.9746353</v>
      </c>
    </row>
    <row r="644" spans="1:6" x14ac:dyDescent="0.25">
      <c r="A644" s="3" t="s">
        <v>107</v>
      </c>
      <c r="B644" s="3">
        <f t="shared" ref="B644:B707" si="10">VALUE(RIGHT(A644,4))</f>
        <v>2022</v>
      </c>
      <c r="C644" s="3" t="s">
        <v>3</v>
      </c>
      <c r="D644" s="3" t="s">
        <v>45</v>
      </c>
      <c r="E644" s="4">
        <v>55022233</v>
      </c>
      <c r="F644" s="7" cm="1">
        <f t="array" ref="F644">_xlfn.IFS(B644=2020,E644*$K$2,B644=2021,E644*$L$2,B644=2022,E644*$M$2,B644=2023,E644*$N$2,B644=2024,E644*$O$2,B644=2025,E644*$P$2,B644=2026,E644)</f>
        <v>62780241.768781275</v>
      </c>
    </row>
    <row r="645" spans="1:6" x14ac:dyDescent="0.25">
      <c r="A645" s="3" t="s">
        <v>107</v>
      </c>
      <c r="B645" s="3">
        <f t="shared" si="10"/>
        <v>2022</v>
      </c>
      <c r="C645" s="3" t="s">
        <v>3</v>
      </c>
      <c r="D645" s="3" t="s">
        <v>46</v>
      </c>
      <c r="E645" s="4">
        <v>195301306</v>
      </c>
      <c r="F645" s="7" cm="1">
        <f t="array" ref="F645">_xlfn.IFS(B645=2020,E645*$K$2,B645=2021,E645*$L$2,B645=2022,E645*$M$2,B645=2023,E645*$N$2,B645=2024,E645*$O$2,B645=2025,E645*$P$2,B645=2026,E645)</f>
        <v>222838342.61031777</v>
      </c>
    </row>
    <row r="646" spans="1:6" x14ac:dyDescent="0.25">
      <c r="A646" s="3" t="s">
        <v>107</v>
      </c>
      <c r="B646" s="3">
        <f t="shared" si="10"/>
        <v>2022</v>
      </c>
      <c r="C646" s="3" t="s">
        <v>3</v>
      </c>
      <c r="D646" s="3" t="s">
        <v>47</v>
      </c>
      <c r="E646" s="4">
        <v>129658681</v>
      </c>
      <c r="F646" s="7" cm="1">
        <f t="array" ref="F646">_xlfn.IFS(B646=2020,E646*$K$2,B646=2021,E646*$L$2,B646=2022,E646*$M$2,B646=2023,E646*$N$2,B646=2024,E646*$O$2,B646=2025,E646*$P$2,B646=2026,E646)</f>
        <v>147940257.90631375</v>
      </c>
    </row>
    <row r="647" spans="1:6" x14ac:dyDescent="0.25">
      <c r="A647" s="3" t="s">
        <v>107</v>
      </c>
      <c r="B647" s="3">
        <f t="shared" si="10"/>
        <v>2022</v>
      </c>
      <c r="C647" s="3" t="s">
        <v>3</v>
      </c>
      <c r="D647" s="3" t="s">
        <v>48</v>
      </c>
      <c r="E647" s="4">
        <v>196735424</v>
      </c>
      <c r="F647" s="7" cm="1">
        <f t="array" ref="F647">_xlfn.IFS(B647=2020,E647*$K$2,B647=2021,E647*$L$2,B647=2022,E647*$M$2,B647=2023,E647*$N$2,B647=2024,E647*$O$2,B647=2025,E647*$P$2,B647=2026,E647)</f>
        <v>224474667.96201625</v>
      </c>
    </row>
    <row r="648" spans="1:6" x14ac:dyDescent="0.25">
      <c r="A648" s="3" t="s">
        <v>107</v>
      </c>
      <c r="B648" s="3">
        <f t="shared" si="10"/>
        <v>2022</v>
      </c>
      <c r="C648" s="3" t="s">
        <v>3</v>
      </c>
      <c r="D648" s="3" t="s">
        <v>49</v>
      </c>
      <c r="E648" s="4">
        <v>299633408</v>
      </c>
      <c r="F648" s="7" cm="1">
        <f t="array" ref="F648">_xlfn.IFS(B648=2020,E648*$K$2,B648=2021,E648*$L$2,B648=2022,E648*$M$2,B648=2023,E648*$N$2,B648=2024,E648*$O$2,B648=2025,E648*$P$2,B648=2026,E648)</f>
        <v>341881031.91384256</v>
      </c>
    </row>
    <row r="649" spans="1:6" x14ac:dyDescent="0.25">
      <c r="A649" s="3" t="s">
        <v>107</v>
      </c>
      <c r="B649" s="3">
        <f t="shared" si="10"/>
        <v>2022</v>
      </c>
      <c r="C649" s="3" t="s">
        <v>3</v>
      </c>
      <c r="D649" s="3" t="s">
        <v>50</v>
      </c>
      <c r="E649" s="4">
        <v>120346322</v>
      </c>
      <c r="F649" s="7" cm="1">
        <f t="array" ref="F649">_xlfn.IFS(B649=2020,E649*$K$2,B649=2021,E649*$L$2,B649=2022,E649*$M$2,B649=2023,E649*$N$2,B649=2024,E649*$O$2,B649=2025,E649*$P$2,B649=2026,E649)</f>
        <v>137314877.626715</v>
      </c>
    </row>
    <row r="650" spans="1:6" x14ac:dyDescent="0.25">
      <c r="A650" s="3" t="s">
        <v>107</v>
      </c>
      <c r="B650" s="3">
        <f t="shared" si="10"/>
        <v>2022</v>
      </c>
      <c r="C650" s="3" t="s">
        <v>3</v>
      </c>
      <c r="D650" s="3" t="s">
        <v>51</v>
      </c>
      <c r="E650" s="4">
        <v>415949602</v>
      </c>
      <c r="F650" s="7" cm="1">
        <f t="array" ref="F650">_xlfn.IFS(B650=2020,E650*$K$2,B650=2021,E650*$L$2,B650=2022,E650*$M$2,B650=2023,E650*$N$2,B650=2024,E650*$O$2,B650=2025,E650*$P$2,B650=2026,E650)</f>
        <v>474597542.72765243</v>
      </c>
    </row>
    <row r="651" spans="1:6" x14ac:dyDescent="0.25">
      <c r="A651" s="3" t="s">
        <v>107</v>
      </c>
      <c r="B651" s="3">
        <f t="shared" si="10"/>
        <v>2022</v>
      </c>
      <c r="C651" s="3" t="s">
        <v>3</v>
      </c>
      <c r="D651" s="3" t="s">
        <v>52</v>
      </c>
      <c r="E651" s="4">
        <v>2412721261</v>
      </c>
      <c r="F651" s="7" cm="1">
        <f t="array" ref="F651">_xlfn.IFS(B651=2020,E651*$K$2,B651=2021,E651*$L$2,B651=2022,E651*$M$2,B651=2023,E651*$N$2,B651=2024,E651*$O$2,B651=2025,E651*$P$2,B651=2026,E651)</f>
        <v>2752909430.0163865</v>
      </c>
    </row>
    <row r="652" spans="1:6" x14ac:dyDescent="0.25">
      <c r="A652" s="3" t="s">
        <v>107</v>
      </c>
      <c r="B652" s="3">
        <f t="shared" si="10"/>
        <v>2022</v>
      </c>
      <c r="C652" s="3" t="s">
        <v>3</v>
      </c>
      <c r="D652" s="3" t="s">
        <v>53</v>
      </c>
      <c r="E652" s="4">
        <v>271514465</v>
      </c>
      <c r="F652" s="7" cm="1">
        <f t="array" ref="F652">_xlfn.IFS(B652=2020,E652*$K$2,B652=2021,E652*$L$2,B652=2022,E652*$M$2,B652=2023,E652*$N$2,B652=2024,E652*$O$2,B652=2025,E652*$P$2,B652=2026,E652)</f>
        <v>309797382.38579488</v>
      </c>
    </row>
    <row r="653" spans="1:6" x14ac:dyDescent="0.25">
      <c r="A653" s="3" t="s">
        <v>107</v>
      </c>
      <c r="B653" s="3">
        <f t="shared" si="10"/>
        <v>2022</v>
      </c>
      <c r="C653" s="3" t="s">
        <v>3</v>
      </c>
      <c r="D653" s="3" t="s">
        <v>54</v>
      </c>
      <c r="E653" s="4">
        <v>82411428</v>
      </c>
      <c r="F653" s="7" cm="1">
        <f t="array" ref="F653">_xlfn.IFS(B653=2020,E653*$K$2,B653=2021,E653*$L$2,B653=2022,E653*$M$2,B653=2023,E653*$N$2,B653=2024,E653*$O$2,B653=2025,E653*$P$2,B653=2026,E653)</f>
        <v>94031250.501056731</v>
      </c>
    </row>
    <row r="654" spans="1:6" x14ac:dyDescent="0.25">
      <c r="A654" s="3" t="s">
        <v>107</v>
      </c>
      <c r="B654" s="3">
        <f t="shared" si="10"/>
        <v>2022</v>
      </c>
      <c r="C654" s="3" t="s">
        <v>3</v>
      </c>
      <c r="D654" s="3" t="s">
        <v>55</v>
      </c>
      <c r="E654" s="4">
        <v>98418522</v>
      </c>
      <c r="F654" s="7" cm="1">
        <f t="array" ref="F654">_xlfn.IFS(B654=2020,E654*$K$2,B654=2021,E654*$L$2,B654=2022,E654*$M$2,B654=2023,E654*$N$2,B654=2024,E654*$O$2,B654=2025,E654*$P$2,B654=2026,E654)</f>
        <v>112295308.0745763</v>
      </c>
    </row>
    <row r="655" spans="1:6" x14ac:dyDescent="0.25">
      <c r="A655" s="3" t="s">
        <v>107</v>
      </c>
      <c r="B655" s="3">
        <f t="shared" si="10"/>
        <v>2022</v>
      </c>
      <c r="C655" s="3" t="s">
        <v>3</v>
      </c>
      <c r="D655" s="3" t="s">
        <v>56</v>
      </c>
      <c r="E655" s="4">
        <v>94402263</v>
      </c>
      <c r="F655" s="7" cm="1">
        <f t="array" ref="F655">_xlfn.IFS(B655=2020,E655*$K$2,B655=2021,E655*$L$2,B655=2022,E655*$M$2,B655=2023,E655*$N$2,B655=2024,E655*$O$2,B655=2025,E655*$P$2,B655=2026,E655)</f>
        <v>107712765.75889014</v>
      </c>
    </row>
    <row r="656" spans="1:6" x14ac:dyDescent="0.25">
      <c r="A656" s="3" t="s">
        <v>107</v>
      </c>
      <c r="B656" s="3">
        <f t="shared" si="10"/>
        <v>2022</v>
      </c>
      <c r="C656" s="3" t="s">
        <v>3</v>
      </c>
      <c r="D656" s="3" t="s">
        <v>57</v>
      </c>
      <c r="E656" s="4">
        <v>324930575</v>
      </c>
      <c r="F656" s="7" cm="1">
        <f t="array" ref="F656">_xlfn.IFS(B656=2020,E656*$K$2,B656=2021,E656*$L$2,B656=2022,E656*$M$2,B656=2023,E656*$N$2,B656=2024,E656*$O$2,B656=2025,E656*$P$2,B656=2026,E656)</f>
        <v>370745041.49202955</v>
      </c>
    </row>
    <row r="657" spans="1:6" x14ac:dyDescent="0.25">
      <c r="A657" s="3" t="s">
        <v>107</v>
      </c>
      <c r="B657" s="3">
        <f t="shared" si="10"/>
        <v>2022</v>
      </c>
      <c r="C657" s="3" t="s">
        <v>3</v>
      </c>
      <c r="D657" s="3" t="s">
        <v>58</v>
      </c>
      <c r="E657" s="4">
        <v>151540797</v>
      </c>
      <c r="F657" s="7" cm="1">
        <f t="array" ref="F657">_xlfn.IFS(B657=2020,E657*$K$2,B657=2021,E657*$L$2,B657=2022,E657*$M$2,B657=2023,E657*$N$2,B657=2024,E657*$O$2,B657=2025,E657*$P$2,B657=2026,E657)</f>
        <v>172907702.11913797</v>
      </c>
    </row>
    <row r="658" spans="1:6" x14ac:dyDescent="0.25">
      <c r="A658" s="3" t="s">
        <v>107</v>
      </c>
      <c r="B658" s="3">
        <f t="shared" si="10"/>
        <v>2022</v>
      </c>
      <c r="C658" s="3" t="s">
        <v>3</v>
      </c>
      <c r="D658" s="3" t="s">
        <v>59</v>
      </c>
      <c r="E658" s="4">
        <v>8424665</v>
      </c>
      <c r="F658" s="7" cm="1">
        <f t="array" ref="F658">_xlfn.IFS(B658=2020,E658*$K$2,B658=2021,E658*$L$2,B658=2022,E658*$M$2,B658=2023,E658*$N$2,B658=2024,E658*$O$2,B658=2025,E658*$P$2,B658=2026,E658)</f>
        <v>9612523.4597619791</v>
      </c>
    </row>
    <row r="659" spans="1:6" x14ac:dyDescent="0.25">
      <c r="A659" s="3" t="s">
        <v>107</v>
      </c>
      <c r="B659" s="3">
        <f t="shared" si="10"/>
        <v>2022</v>
      </c>
      <c r="C659" s="3" t="s">
        <v>3</v>
      </c>
      <c r="D659" s="3" t="s">
        <v>60</v>
      </c>
      <c r="E659" s="4">
        <v>221605599</v>
      </c>
      <c r="F659" s="7" cm="1">
        <f t="array" ref="F659">_xlfn.IFS(B659=2020,E659*$K$2,B659=2021,E659*$L$2,B659=2022,E659*$M$2,B659=2023,E659*$N$2,B659=2024,E659*$O$2,B659=2025,E659*$P$2,B659=2026,E659)</f>
        <v>252851480.6466614</v>
      </c>
    </row>
    <row r="660" spans="1:6" x14ac:dyDescent="0.25">
      <c r="A660" s="3" t="s">
        <v>107</v>
      </c>
      <c r="B660" s="3">
        <f t="shared" si="10"/>
        <v>2022</v>
      </c>
      <c r="C660" s="3" t="s">
        <v>3</v>
      </c>
      <c r="D660" s="3" t="s">
        <v>61</v>
      </c>
      <c r="E660" s="4">
        <v>170934680</v>
      </c>
      <c r="F660" s="7" cm="1">
        <f t="array" ref="F660">_xlfn.IFS(B660=2020,E660*$K$2,B660=2021,E660*$L$2,B660=2022,E660*$M$2,B660=2023,E660*$N$2,B660=2024,E660*$O$2,B660=2025,E660*$P$2,B660=2026,E660)</f>
        <v>195036078.18078303</v>
      </c>
    </row>
    <row r="661" spans="1:6" x14ac:dyDescent="0.25">
      <c r="A661" s="3" t="s">
        <v>107</v>
      </c>
      <c r="B661" s="3">
        <f t="shared" si="10"/>
        <v>2022</v>
      </c>
      <c r="C661" s="3" t="s">
        <v>3</v>
      </c>
      <c r="D661" s="3" t="s">
        <v>62</v>
      </c>
      <c r="E661" s="4">
        <v>115759723</v>
      </c>
      <c r="F661" s="7" cm="1">
        <f t="array" ref="F661">_xlfn.IFS(B661=2020,E661*$K$2,B661=2021,E661*$L$2,B661=2022,E661*$M$2,B661=2023,E661*$N$2,B661=2024,E661*$O$2,B661=2025,E661*$P$2,B661=2026,E661)</f>
        <v>132081578.67797096</v>
      </c>
    </row>
    <row r="662" spans="1:6" x14ac:dyDescent="0.25">
      <c r="A662" s="3" t="s">
        <v>107</v>
      </c>
      <c r="B662" s="3">
        <f t="shared" si="10"/>
        <v>2022</v>
      </c>
      <c r="C662" s="3" t="s">
        <v>3</v>
      </c>
      <c r="D662" s="3" t="s">
        <v>63</v>
      </c>
      <c r="E662" s="4">
        <v>212370257</v>
      </c>
      <c r="F662" s="7" cm="1">
        <f t="array" ref="F662">_xlfn.IFS(B662=2020,E662*$K$2,B662=2021,E662*$L$2,B662=2022,E662*$M$2,B662=2023,E662*$N$2,B662=2024,E662*$O$2,B662=2025,E662*$P$2,B662=2026,E662)</f>
        <v>242313976.58757713</v>
      </c>
    </row>
    <row r="663" spans="1:6" x14ac:dyDescent="0.25">
      <c r="A663" s="3" t="s">
        <v>107</v>
      </c>
      <c r="B663" s="3">
        <f t="shared" si="10"/>
        <v>2022</v>
      </c>
      <c r="C663" s="3" t="s">
        <v>3</v>
      </c>
      <c r="D663" s="3" t="s">
        <v>64</v>
      </c>
      <c r="E663" s="4">
        <v>157253482</v>
      </c>
      <c r="F663" s="7" cm="1">
        <f t="array" ref="F663">_xlfn.IFS(B663=2020,E663*$K$2,B663=2021,E663*$L$2,B663=2022,E663*$M$2,B663=2023,E663*$N$2,B663=2024,E663*$O$2,B663=2025,E663*$P$2,B663=2026,E663)</f>
        <v>179425862.61344019</v>
      </c>
    </row>
    <row r="664" spans="1:6" x14ac:dyDescent="0.25">
      <c r="A664" s="3" t="s">
        <v>107</v>
      </c>
      <c r="B664" s="3">
        <f t="shared" si="10"/>
        <v>2022</v>
      </c>
      <c r="C664" s="3" t="s">
        <v>3</v>
      </c>
      <c r="D664" s="3" t="s">
        <v>65</v>
      </c>
      <c r="E664" s="4">
        <v>188445189</v>
      </c>
      <c r="F664" s="7" cm="1">
        <f t="array" ref="F664">_xlfn.IFS(B664=2020,E664*$K$2,B664=2021,E664*$L$2,B664=2022,E664*$M$2,B664=2023,E664*$N$2,B664=2024,E664*$O$2,B664=2025,E664*$P$2,B664=2026,E664)</f>
        <v>215015528.82420605</v>
      </c>
    </row>
    <row r="665" spans="1:6" x14ac:dyDescent="0.25">
      <c r="A665" s="3" t="s">
        <v>107</v>
      </c>
      <c r="B665" s="3">
        <f t="shared" si="10"/>
        <v>2022</v>
      </c>
      <c r="C665" s="3" t="s">
        <v>3</v>
      </c>
      <c r="D665" s="3" t="s">
        <v>66</v>
      </c>
      <c r="E665" s="4">
        <v>425133015</v>
      </c>
      <c r="F665" s="7" cm="1">
        <f t="array" ref="F665">_xlfn.IFS(B665=2020,E665*$K$2,B665=2021,E665*$L$2,B665=2022,E665*$M$2,B665=2023,E665*$N$2,B665=2024,E665*$O$2,B665=2025,E665*$P$2,B665=2026,E665)</f>
        <v>485075795.91673273</v>
      </c>
    </row>
    <row r="666" spans="1:6" x14ac:dyDescent="0.25">
      <c r="A666" s="3" t="s">
        <v>107</v>
      </c>
      <c r="B666" s="3">
        <f t="shared" si="10"/>
        <v>2022</v>
      </c>
      <c r="C666" s="3" t="s">
        <v>3</v>
      </c>
      <c r="D666" s="3" t="s">
        <v>67</v>
      </c>
      <c r="E666" s="4">
        <v>95792014</v>
      </c>
      <c r="F666" s="7" cm="1">
        <f t="array" ref="F666">_xlfn.IFS(B666=2020,E666*$K$2,B666=2021,E666*$L$2,B666=2022,E666*$M$2,B666=2023,E666*$N$2,B666=2024,E666*$O$2,B666=2025,E666*$P$2,B666=2026,E666)</f>
        <v>109298468.46525623</v>
      </c>
    </row>
    <row r="667" spans="1:6" x14ac:dyDescent="0.25">
      <c r="A667" s="3" t="s">
        <v>107</v>
      </c>
      <c r="B667" s="3">
        <f t="shared" si="10"/>
        <v>2022</v>
      </c>
      <c r="C667" s="3" t="s">
        <v>3</v>
      </c>
      <c r="D667" s="3" t="s">
        <v>68</v>
      </c>
      <c r="E667" s="4">
        <v>1076629437</v>
      </c>
      <c r="F667" s="7" cm="1">
        <f t="array" ref="F667">_xlfn.IFS(B667=2020,E667*$K$2,B667=2021,E667*$L$2,B667=2022,E667*$M$2,B667=2023,E667*$N$2,B667=2024,E667*$O$2,B667=2025,E667*$P$2,B667=2026,E667)</f>
        <v>1228431720.505543</v>
      </c>
    </row>
    <row r="668" spans="1:6" x14ac:dyDescent="0.25">
      <c r="A668" s="3" t="s">
        <v>107</v>
      </c>
      <c r="B668" s="3">
        <f t="shared" si="10"/>
        <v>2022</v>
      </c>
      <c r="C668" s="3" t="s">
        <v>3</v>
      </c>
      <c r="D668" s="3" t="s">
        <v>69</v>
      </c>
      <c r="E668" s="4">
        <v>196015374</v>
      </c>
      <c r="F668" s="7" cm="1">
        <f t="array" ref="F668">_xlfn.IFS(B668=2020,E668*$K$2,B668=2021,E668*$L$2,B668=2022,E668*$M$2,B668=2023,E668*$N$2,B668=2024,E668*$O$2,B668=2025,E668*$P$2,B668=2026,E668)</f>
        <v>223653092.56202093</v>
      </c>
    </row>
    <row r="669" spans="1:6" x14ac:dyDescent="0.25">
      <c r="A669" s="3" t="s">
        <v>107</v>
      </c>
      <c r="B669" s="3">
        <f t="shared" si="10"/>
        <v>2022</v>
      </c>
      <c r="C669" s="3" t="s">
        <v>3</v>
      </c>
      <c r="D669" s="3" t="s">
        <v>70</v>
      </c>
      <c r="E669" s="4">
        <v>543462219</v>
      </c>
      <c r="F669" s="7" cm="1">
        <f t="array" ref="F669">_xlfn.IFS(B669=2020,E669*$K$2,B669=2021,E669*$L$2,B669=2022,E669*$M$2,B669=2023,E669*$N$2,B669=2024,E669*$O$2,B669=2025,E669*$P$2,B669=2026,E669)</f>
        <v>620089146.52770197</v>
      </c>
    </row>
    <row r="670" spans="1:6" x14ac:dyDescent="0.25">
      <c r="A670" s="3" t="s">
        <v>107</v>
      </c>
      <c r="B670" s="3">
        <f t="shared" si="10"/>
        <v>2022</v>
      </c>
      <c r="C670" s="3" t="s">
        <v>3</v>
      </c>
      <c r="D670" s="3" t="s">
        <v>71</v>
      </c>
      <c r="E670" s="4">
        <v>116459268</v>
      </c>
      <c r="F670" s="7" cm="1">
        <f t="array" ref="F670">_xlfn.IFS(B670=2020,E670*$K$2,B670=2021,E670*$L$2,B670=2022,E670*$M$2,B670=2023,E670*$N$2,B670=2024,E670*$O$2,B670=2025,E670*$P$2,B670=2026,E670)</f>
        <v>132879757.91995378</v>
      </c>
    </row>
    <row r="671" spans="1:6" x14ac:dyDescent="0.25">
      <c r="A671" s="3" t="s">
        <v>107</v>
      </c>
      <c r="B671" s="3">
        <f t="shared" si="10"/>
        <v>2022</v>
      </c>
      <c r="C671" s="3" t="s">
        <v>3</v>
      </c>
      <c r="D671" s="3" t="s">
        <v>72</v>
      </c>
      <c r="E671" s="4">
        <v>250063247</v>
      </c>
      <c r="F671" s="7" cm="1">
        <f t="array" ref="F671">_xlfn.IFS(B671=2020,E671*$K$2,B671=2021,E671*$L$2,B671=2022,E671*$M$2,B671=2023,E671*$N$2,B671=2024,E671*$O$2,B671=2025,E671*$P$2,B671=2026,E671)</f>
        <v>285321591.80356181</v>
      </c>
    </row>
    <row r="672" spans="1:6" x14ac:dyDescent="0.25">
      <c r="A672" s="3" t="s">
        <v>107</v>
      </c>
      <c r="B672" s="3">
        <f t="shared" si="10"/>
        <v>2022</v>
      </c>
      <c r="C672" s="3" t="s">
        <v>3</v>
      </c>
      <c r="D672" s="3" t="s">
        <v>73</v>
      </c>
      <c r="E672" s="4">
        <v>164324398</v>
      </c>
      <c r="F672" s="7" cm="1">
        <f t="array" ref="F672">_xlfn.IFS(B672=2020,E672*$K$2,B672=2021,E672*$L$2,B672=2022,E672*$M$2,B672=2023,E672*$N$2,B672=2024,E672*$O$2,B672=2025,E672*$P$2,B672=2026,E672)</f>
        <v>187493761.56633699</v>
      </c>
    </row>
    <row r="673" spans="1:6" x14ac:dyDescent="0.25">
      <c r="A673" s="3" t="s">
        <v>107</v>
      </c>
      <c r="B673" s="3">
        <f t="shared" si="10"/>
        <v>2022</v>
      </c>
      <c r="C673" s="3" t="s">
        <v>3</v>
      </c>
      <c r="D673" s="3" t="s">
        <v>74</v>
      </c>
      <c r="E673" s="4">
        <v>323453047</v>
      </c>
      <c r="F673" s="7" cm="1">
        <f t="array" ref="F673">_xlfn.IFS(B673=2020,E673*$K$2,B673=2021,E673*$L$2,B673=2022,E673*$M$2,B673=2023,E673*$N$2,B673=2024,E673*$O$2,B673=2025,E673*$P$2,B673=2026,E673)</f>
        <v>369059185.42980564</v>
      </c>
    </row>
    <row r="674" spans="1:6" x14ac:dyDescent="0.25">
      <c r="A674" s="3" t="s">
        <v>107</v>
      </c>
      <c r="B674" s="3">
        <f t="shared" si="10"/>
        <v>2022</v>
      </c>
      <c r="C674" s="3" t="s">
        <v>3</v>
      </c>
      <c r="D674" s="3" t="s">
        <v>75</v>
      </c>
      <c r="E674" s="4">
        <v>133186970</v>
      </c>
      <c r="F674" s="7" cm="1">
        <f t="array" ref="F674">_xlfn.IFS(B674=2020,E674*$K$2,B674=2021,E674*$L$2,B674=2022,E674*$M$2,B674=2023,E674*$N$2,B674=2024,E674*$O$2,B674=2025,E674*$P$2,B674=2026,E674)</f>
        <v>151966027.57019001</v>
      </c>
    </row>
    <row r="675" spans="1:6" x14ac:dyDescent="0.25">
      <c r="A675" s="3" t="s">
        <v>107</v>
      </c>
      <c r="B675" s="3">
        <f t="shared" si="10"/>
        <v>2022</v>
      </c>
      <c r="C675" s="3" t="s">
        <v>3</v>
      </c>
      <c r="D675" s="3" t="s">
        <v>76</v>
      </c>
      <c r="E675" s="4">
        <v>176025595</v>
      </c>
      <c r="F675" s="7" cm="1">
        <f t="array" ref="F675">_xlfn.IFS(B675=2020,E675*$K$2,B675=2021,E675*$L$2,B675=2022,E675*$M$2,B675=2023,E675*$N$2,B675=2024,E675*$O$2,B675=2025,E675*$P$2,B675=2026,E675)</f>
        <v>200844800.52987993</v>
      </c>
    </row>
    <row r="676" spans="1:6" x14ac:dyDescent="0.25">
      <c r="A676" s="3" t="s">
        <v>107</v>
      </c>
      <c r="B676" s="3">
        <f t="shared" si="10"/>
        <v>2022</v>
      </c>
      <c r="C676" s="3" t="s">
        <v>3</v>
      </c>
      <c r="D676" s="3" t="s">
        <v>77</v>
      </c>
      <c r="E676" s="4">
        <v>18871169</v>
      </c>
      <c r="F676" s="7" cm="1">
        <f t="array" ref="F676">_xlfn.IFS(B676=2020,E676*$K$2,B676=2021,E676*$L$2,B676=2022,E676*$M$2,B676=2023,E676*$N$2,B676=2024,E676*$O$2,B676=2025,E676*$P$2,B676=2026,E676)</f>
        <v>21531960.585451528</v>
      </c>
    </row>
    <row r="677" spans="1:6" x14ac:dyDescent="0.25">
      <c r="A677" s="3" t="s">
        <v>107</v>
      </c>
      <c r="B677" s="3">
        <f t="shared" si="10"/>
        <v>2022</v>
      </c>
      <c r="C677" s="3" t="s">
        <v>3</v>
      </c>
      <c r="D677" s="3" t="s">
        <v>78</v>
      </c>
      <c r="E677" s="4">
        <v>404361883</v>
      </c>
      <c r="F677" s="7" cm="1">
        <f t="array" ref="F677">_xlfn.IFS(B677=2020,E677*$K$2,B677=2021,E677*$L$2,B677=2022,E677*$M$2,B677=2023,E677*$N$2,B677=2024,E677*$O$2,B677=2025,E677*$P$2,B677=2026,E677)</f>
        <v>461375981.90207303</v>
      </c>
    </row>
    <row r="678" spans="1:6" x14ac:dyDescent="0.25">
      <c r="A678" s="3" t="s">
        <v>107</v>
      </c>
      <c r="B678" s="3">
        <f t="shared" si="10"/>
        <v>2022</v>
      </c>
      <c r="C678" s="3" t="s">
        <v>3</v>
      </c>
      <c r="D678" s="3" t="s">
        <v>79</v>
      </c>
      <c r="E678" s="4">
        <v>219999426</v>
      </c>
      <c r="F678" s="7" cm="1">
        <f t="array" ref="F678">_xlfn.IFS(B678=2020,E678*$K$2,B678=2021,E678*$L$2,B678=2022,E678*$M$2,B678=2023,E678*$N$2,B678=2024,E678*$O$2,B678=2025,E678*$P$2,B678=2026,E678)</f>
        <v>251018840.93422934</v>
      </c>
    </row>
    <row r="679" spans="1:6" x14ac:dyDescent="0.25">
      <c r="A679" s="3" t="s">
        <v>107</v>
      </c>
      <c r="B679" s="3">
        <f t="shared" si="10"/>
        <v>2022</v>
      </c>
      <c r="C679" s="3" t="s">
        <v>3</v>
      </c>
      <c r="D679" s="3" t="s">
        <v>80</v>
      </c>
      <c r="E679" s="4">
        <v>241742162</v>
      </c>
      <c r="F679" s="7" cm="1">
        <f t="array" ref="F679">_xlfn.IFS(B679=2020,E679*$K$2,B679=2021,E679*$L$2,B679=2022,E679*$M$2,B679=2023,E679*$N$2,B679=2024,E679*$O$2,B679=2025,E679*$P$2,B679=2026,E679)</f>
        <v>275827252.88644481</v>
      </c>
    </row>
    <row r="680" spans="1:6" x14ac:dyDescent="0.25">
      <c r="A680" s="3" t="s">
        <v>107</v>
      </c>
      <c r="B680" s="3">
        <f t="shared" si="10"/>
        <v>2022</v>
      </c>
      <c r="C680" s="3" t="s">
        <v>3</v>
      </c>
      <c r="D680" s="3" t="s">
        <v>81</v>
      </c>
      <c r="E680" s="4">
        <v>446291223</v>
      </c>
      <c r="F680" s="7" cm="1">
        <f t="array" ref="F680">_xlfn.IFS(B680=2020,E680*$K$2,B680=2021,E680*$L$2,B680=2022,E680*$M$2,B680=2023,E680*$N$2,B680=2024,E680*$O$2,B680=2025,E680*$P$2,B680=2026,E680)</f>
        <v>509217262.76040226</v>
      </c>
    </row>
    <row r="681" spans="1:6" x14ac:dyDescent="0.25">
      <c r="A681" s="3" t="s">
        <v>107</v>
      </c>
      <c r="B681" s="3">
        <f t="shared" si="10"/>
        <v>2022</v>
      </c>
      <c r="C681" s="3" t="s">
        <v>3</v>
      </c>
      <c r="D681" s="3" t="s">
        <v>82</v>
      </c>
      <c r="E681" s="4">
        <v>66991315</v>
      </c>
      <c r="F681" s="7" cm="1">
        <f t="array" ref="F681">_xlfn.IFS(B681=2020,E681*$K$2,B681=2021,E681*$L$2,B681=2022,E681*$M$2,B681=2023,E681*$N$2,B681=2024,E681*$O$2,B681=2025,E681*$P$2,B681=2026,E681)</f>
        <v>76436936.903461978</v>
      </c>
    </row>
    <row r="682" spans="1:6" x14ac:dyDescent="0.25">
      <c r="A682" s="3" t="s">
        <v>107</v>
      </c>
      <c r="B682" s="3">
        <f t="shared" si="10"/>
        <v>2022</v>
      </c>
      <c r="C682" s="3" t="s">
        <v>3</v>
      </c>
      <c r="D682" s="3" t="s">
        <v>83</v>
      </c>
      <c r="E682" s="4">
        <v>144962087</v>
      </c>
      <c r="F682" s="7" cm="1">
        <f t="array" ref="F682">_xlfn.IFS(B682=2020,E682*$K$2,B682=2021,E682*$L$2,B682=2022,E682*$M$2,B682=2023,E682*$N$2,B682=2024,E682*$O$2,B682=2025,E682*$P$2,B682=2026,E682)</f>
        <v>165401409.08434424</v>
      </c>
    </row>
    <row r="683" spans="1:6" x14ac:dyDescent="0.25">
      <c r="A683" s="3" t="s">
        <v>107</v>
      </c>
      <c r="B683" s="3">
        <f t="shared" si="10"/>
        <v>2022</v>
      </c>
      <c r="C683" s="3" t="s">
        <v>3</v>
      </c>
      <c r="D683" s="3" t="s">
        <v>84</v>
      </c>
      <c r="E683" s="4">
        <v>106661093</v>
      </c>
      <c r="F683" s="7" cm="1">
        <f t="array" ref="F683">_xlfn.IFS(B683=2020,E683*$K$2,B683=2021,E683*$L$2,B683=2022,E683*$M$2,B683=2023,E683*$N$2,B683=2024,E683*$O$2,B683=2025,E683*$P$2,B683=2026,E683)</f>
        <v>121700062.69760923</v>
      </c>
    </row>
    <row r="684" spans="1:6" x14ac:dyDescent="0.25">
      <c r="A684" s="3" t="s">
        <v>107</v>
      </c>
      <c r="B684" s="3">
        <f t="shared" si="10"/>
        <v>2022</v>
      </c>
      <c r="C684" s="3" t="s">
        <v>3</v>
      </c>
      <c r="D684" s="3" t="s">
        <v>85</v>
      </c>
      <c r="E684" s="4">
        <v>107631810</v>
      </c>
      <c r="F684" s="7" cm="1">
        <f t="array" ref="F684">_xlfn.IFS(B684=2020,E684*$K$2,B684=2021,E684*$L$2,B684=2022,E684*$M$2,B684=2023,E684*$N$2,B684=2024,E684*$O$2,B684=2025,E684*$P$2,B684=2026,E684)</f>
        <v>122807648.57019761</v>
      </c>
    </row>
    <row r="685" spans="1:6" x14ac:dyDescent="0.25">
      <c r="A685" s="3" t="s">
        <v>107</v>
      </c>
      <c r="B685" s="3">
        <f t="shared" si="10"/>
        <v>2022</v>
      </c>
      <c r="C685" s="3" t="s">
        <v>3</v>
      </c>
      <c r="D685" s="3" t="s">
        <v>86</v>
      </c>
      <c r="E685" s="4">
        <v>316645316</v>
      </c>
      <c r="F685" s="7" cm="1">
        <f t="array" ref="F685">_xlfn.IFS(B685=2020,E685*$K$2,B685=2021,E685*$L$2,B685=2022,E685*$M$2,B685=2023,E685*$N$2,B685=2024,E685*$O$2,B685=2025,E685*$P$2,B685=2026,E685)</f>
        <v>361291579.95881677</v>
      </c>
    </row>
    <row r="686" spans="1:6" x14ac:dyDescent="0.25">
      <c r="A686" s="3" t="s">
        <v>107</v>
      </c>
      <c r="B686" s="3">
        <f t="shared" si="10"/>
        <v>2022</v>
      </c>
      <c r="C686" s="3" t="s">
        <v>3</v>
      </c>
      <c r="D686" s="3" t="s">
        <v>87</v>
      </c>
      <c r="E686" s="4">
        <v>191561907</v>
      </c>
      <c r="F686" s="7" cm="1">
        <f t="array" ref="F686">_xlfn.IFS(B686=2020,E686*$K$2,B686=2021,E686*$L$2,B686=2022,E686*$M$2,B686=2023,E686*$N$2,B686=2024,E686*$O$2,B686=2025,E686*$P$2,B686=2026,E686)</f>
        <v>218571696.92020303</v>
      </c>
    </row>
    <row r="687" spans="1:6" x14ac:dyDescent="0.25">
      <c r="A687" s="3" t="s">
        <v>107</v>
      </c>
      <c r="B687" s="3">
        <f t="shared" si="10"/>
        <v>2022</v>
      </c>
      <c r="C687" s="3" t="s">
        <v>3</v>
      </c>
      <c r="D687" s="3" t="s">
        <v>88</v>
      </c>
      <c r="E687" s="4">
        <v>381535066</v>
      </c>
      <c r="F687" s="7" cm="1">
        <f t="array" ref="F687">_xlfn.IFS(B687=2020,E687*$K$2,B687=2021,E687*$L$2,B687=2022,E687*$M$2,B687=2023,E687*$N$2,B687=2024,E687*$O$2,B687=2025,E687*$P$2,B687=2026,E687)</f>
        <v>435330636.01304442</v>
      </c>
    </row>
    <row r="688" spans="1:6" x14ac:dyDescent="0.25">
      <c r="A688" s="3" t="s">
        <v>107</v>
      </c>
      <c r="B688" s="3">
        <f t="shared" si="10"/>
        <v>2022</v>
      </c>
      <c r="C688" s="3" t="s">
        <v>3</v>
      </c>
      <c r="D688" s="3" t="s">
        <v>89</v>
      </c>
      <c r="E688" s="4">
        <v>222463445</v>
      </c>
      <c r="F688" s="7" cm="1">
        <f t="array" ref="F688">_xlfn.IFS(B688=2020,E688*$K$2,B688=2021,E688*$L$2,B688=2022,E688*$M$2,B688=2023,E688*$N$2,B688=2024,E688*$O$2,B688=2025,E688*$P$2,B688=2026,E688)</f>
        <v>253830280.96689525</v>
      </c>
    </row>
    <row r="689" spans="1:6" x14ac:dyDescent="0.25">
      <c r="A689" s="3" t="s">
        <v>107</v>
      </c>
      <c r="B689" s="3">
        <f t="shared" si="10"/>
        <v>2022</v>
      </c>
      <c r="C689" s="3" t="s">
        <v>3</v>
      </c>
      <c r="D689" s="3" t="s">
        <v>90</v>
      </c>
      <c r="E689" s="4">
        <v>202414544</v>
      </c>
      <c r="F689" s="7" cm="1">
        <f t="array" ref="F689">_xlfn.IFS(B689=2020,E689*$K$2,B689=2021,E689*$L$2,B689=2022,E689*$M$2,B689=2023,E689*$N$2,B689=2024,E689*$O$2,B689=2025,E689*$P$2,B689=2026,E689)</f>
        <v>230954530.86823311</v>
      </c>
    </row>
    <row r="690" spans="1:6" x14ac:dyDescent="0.25">
      <c r="A690" s="3" t="s">
        <v>107</v>
      </c>
      <c r="B690" s="3">
        <f t="shared" si="10"/>
        <v>2022</v>
      </c>
      <c r="C690" s="3" t="s">
        <v>3</v>
      </c>
      <c r="D690" s="3" t="s">
        <v>91</v>
      </c>
      <c r="E690" s="4">
        <v>177143885</v>
      </c>
      <c r="F690" s="7" cm="1">
        <f t="array" ref="F690">_xlfn.IFS(B690=2020,E690*$K$2,B690=2021,E690*$L$2,B690=2022,E690*$M$2,B690=2023,E690*$N$2,B690=2024,E690*$O$2,B690=2025,E690*$P$2,B690=2026,E690)</f>
        <v>202120766.8573027</v>
      </c>
    </row>
    <row r="691" spans="1:6" x14ac:dyDescent="0.25">
      <c r="A691" s="3" t="s">
        <v>107</v>
      </c>
      <c r="B691" s="3">
        <f t="shared" si="10"/>
        <v>2022</v>
      </c>
      <c r="C691" s="3" t="s">
        <v>3</v>
      </c>
      <c r="D691" s="3" t="s">
        <v>92</v>
      </c>
      <c r="E691" s="4">
        <v>42591288</v>
      </c>
      <c r="F691" s="7" cm="1">
        <f t="array" ref="F691">_xlfn.IFS(B691=2020,E691*$K$2,B691=2021,E691*$L$2,B691=2022,E691*$M$2,B691=2023,E691*$N$2,B691=2024,E691*$O$2,B691=2025,E691*$P$2,B691=2026,E691)</f>
        <v>48596562.009466112</v>
      </c>
    </row>
    <row r="692" spans="1:6" x14ac:dyDescent="0.25">
      <c r="A692" s="3" t="s">
        <v>107</v>
      </c>
      <c r="B692" s="3">
        <f t="shared" si="10"/>
        <v>2022</v>
      </c>
      <c r="C692" s="3" t="s">
        <v>3</v>
      </c>
      <c r="D692" s="3" t="s">
        <v>93</v>
      </c>
      <c r="E692" s="4">
        <v>223376371</v>
      </c>
      <c r="F692" s="7" cm="1">
        <f t="array" ref="F692">_xlfn.IFS(B692=2020,E692*$K$2,B692=2021,E692*$L$2,B692=2022,E692*$M$2,B692=2023,E692*$N$2,B692=2024,E692*$O$2,B692=2025,E692*$P$2,B692=2026,E692)</f>
        <v>254871927.44091251</v>
      </c>
    </row>
    <row r="693" spans="1:6" x14ac:dyDescent="0.25">
      <c r="A693" s="3" t="s">
        <v>107</v>
      </c>
      <c r="B693" s="3">
        <f t="shared" si="10"/>
        <v>2022</v>
      </c>
      <c r="C693" s="3" t="s">
        <v>3</v>
      </c>
      <c r="D693" s="3" t="s">
        <v>94</v>
      </c>
      <c r="E693" s="4">
        <v>183284552</v>
      </c>
      <c r="F693" s="7" cm="1">
        <f t="array" ref="F693">_xlfn.IFS(B693=2020,E693*$K$2,B693=2021,E693*$L$2,B693=2022,E693*$M$2,B693=2023,E693*$N$2,B693=2024,E693*$O$2,B693=2025,E693*$P$2,B693=2026,E693)</f>
        <v>209127253.83287811</v>
      </c>
    </row>
    <row r="694" spans="1:6" x14ac:dyDescent="0.25">
      <c r="A694" s="3" t="s">
        <v>107</v>
      </c>
      <c r="B694" s="3">
        <f t="shared" si="10"/>
        <v>2022</v>
      </c>
      <c r="C694" s="3" t="s">
        <v>3</v>
      </c>
      <c r="D694" s="3" t="s">
        <v>95</v>
      </c>
      <c r="E694" s="4">
        <v>512581001</v>
      </c>
      <c r="F694" s="7" cm="1">
        <f t="array" ref="F694">_xlfn.IFS(B694=2020,E694*$K$2,B694=2021,E694*$L$2,B694=2022,E694*$M$2,B694=2023,E694*$N$2,B694=2024,E694*$O$2,B694=2025,E694*$P$2,B694=2026,E694)</f>
        <v>584853747.5544461</v>
      </c>
    </row>
    <row r="695" spans="1:6" x14ac:dyDescent="0.25">
      <c r="A695" s="3" t="s">
        <v>107</v>
      </c>
      <c r="B695" s="3">
        <f t="shared" si="10"/>
        <v>2022</v>
      </c>
      <c r="C695" s="3" t="s">
        <v>3</v>
      </c>
      <c r="D695" s="3" t="s">
        <v>96</v>
      </c>
      <c r="E695" s="4">
        <v>198968393</v>
      </c>
      <c r="F695" s="7" cm="1">
        <f t="array" ref="F695">_xlfn.IFS(B695=2020,E695*$K$2,B695=2021,E695*$L$2,B695=2022,E695*$M$2,B695=2023,E695*$N$2,B695=2024,E695*$O$2,B695=2025,E695*$P$2,B695=2026,E695)</f>
        <v>227022480.47413647</v>
      </c>
    </row>
    <row r="696" spans="1:6" x14ac:dyDescent="0.25">
      <c r="A696" s="3" t="s">
        <v>107</v>
      </c>
      <c r="B696" s="3">
        <f t="shared" si="10"/>
        <v>2022</v>
      </c>
      <c r="C696" s="3" t="s">
        <v>3</v>
      </c>
      <c r="D696" s="3" t="s">
        <v>97</v>
      </c>
      <c r="E696" s="4">
        <v>461357138</v>
      </c>
      <c r="F696" s="7" cm="1">
        <f t="array" ref="F696">_xlfn.IFS(B696=2020,E696*$K$2,B696=2021,E696*$L$2,B696=2022,E696*$M$2,B696=2023,E696*$N$2,B696=2024,E696*$O$2,B696=2025,E696*$P$2,B696=2026,E696)</f>
        <v>526407437.25164676</v>
      </c>
    </row>
    <row r="697" spans="1:6" x14ac:dyDescent="0.25">
      <c r="A697" s="3" t="s">
        <v>107</v>
      </c>
      <c r="B697" s="3">
        <f t="shared" si="10"/>
        <v>2022</v>
      </c>
      <c r="C697" s="3" t="s">
        <v>3</v>
      </c>
      <c r="D697" s="3" t="s">
        <v>98</v>
      </c>
      <c r="E697" s="4">
        <v>259597760</v>
      </c>
      <c r="F697" s="7" cm="1">
        <f t="array" ref="F697">_xlfn.IFS(B697=2020,E697*$K$2,B697=2021,E697*$L$2,B697=2022,E697*$M$2,B697=2023,E697*$N$2,B697=2024,E697*$O$2,B697=2025,E697*$P$2,B697=2026,E697)</f>
        <v>296200449.28809154</v>
      </c>
    </row>
    <row r="698" spans="1:6" x14ac:dyDescent="0.25">
      <c r="A698" s="3" t="s">
        <v>107</v>
      </c>
      <c r="B698" s="3">
        <f t="shared" si="10"/>
        <v>2022</v>
      </c>
      <c r="C698" s="3" t="s">
        <v>3</v>
      </c>
      <c r="D698" s="3" t="s">
        <v>99</v>
      </c>
      <c r="E698" s="4">
        <v>28438328</v>
      </c>
      <c r="F698" s="7" cm="1">
        <f t="array" ref="F698">_xlfn.IFS(B698=2020,E698*$K$2,B698=2021,E698*$L$2,B698=2022,E698*$M$2,B698=2023,E698*$N$2,B698=2024,E698*$O$2,B698=2025,E698*$P$2,B698=2026,E698)</f>
        <v>32448067.081172477</v>
      </c>
    </row>
    <row r="699" spans="1:6" x14ac:dyDescent="0.25">
      <c r="A699" s="3" t="s">
        <v>107</v>
      </c>
      <c r="B699" s="3">
        <f t="shared" si="10"/>
        <v>2022</v>
      </c>
      <c r="C699" s="3" t="s">
        <v>3</v>
      </c>
      <c r="D699" s="3" t="s">
        <v>100</v>
      </c>
      <c r="E699" s="4">
        <v>286169626</v>
      </c>
      <c r="F699" s="7" cm="1">
        <f t="array" ref="F699">_xlfn.IFS(B699=2020,E699*$K$2,B699=2021,E699*$L$2,B699=2022,E699*$M$2,B699=2023,E699*$N$2,B699=2024,E699*$O$2,B699=2025,E699*$P$2,B699=2026,E699)</f>
        <v>326518887.50428784</v>
      </c>
    </row>
    <row r="700" spans="1:6" x14ac:dyDescent="0.25">
      <c r="A700" s="3" t="s">
        <v>107</v>
      </c>
      <c r="B700" s="3">
        <f t="shared" si="10"/>
        <v>2022</v>
      </c>
      <c r="C700" s="3" t="s">
        <v>3</v>
      </c>
      <c r="D700" s="3" t="s">
        <v>101</v>
      </c>
      <c r="E700" s="4">
        <v>1019934136</v>
      </c>
      <c r="F700" s="7" cm="1">
        <f t="array" ref="F700">_xlfn.IFS(B700=2020,E700*$K$2,B700=2021,E700*$L$2,B700=2022,E700*$M$2,B700=2023,E700*$N$2,B700=2024,E700*$O$2,B700=2025,E700*$P$2,B700=2026,E700)</f>
        <v>1163742511.9826205</v>
      </c>
    </row>
    <row r="701" spans="1:6" x14ac:dyDescent="0.25">
      <c r="A701" s="3" t="s">
        <v>107</v>
      </c>
      <c r="B701" s="3">
        <f t="shared" si="10"/>
        <v>2022</v>
      </c>
      <c r="C701" s="3" t="s">
        <v>3</v>
      </c>
      <c r="D701" s="3" t="s">
        <v>102</v>
      </c>
      <c r="E701" s="4">
        <v>1590679160</v>
      </c>
      <c r="F701" s="7" cm="1">
        <f t="array" ref="F701">_xlfn.IFS(B701=2020,E701*$K$2,B701=2021,E701*$L$2,B701=2022,E701*$M$2,B701=2023,E701*$N$2,B701=2024,E701*$O$2,B701=2025,E701*$P$2,B701=2026,E701)</f>
        <v>1814961276.496392</v>
      </c>
    </row>
    <row r="702" spans="1:6" x14ac:dyDescent="0.25">
      <c r="A702" s="3" t="s">
        <v>107</v>
      </c>
      <c r="B702" s="3">
        <f t="shared" si="10"/>
        <v>2022</v>
      </c>
      <c r="C702" s="3" t="s">
        <v>3</v>
      </c>
      <c r="D702" s="3" t="s">
        <v>103</v>
      </c>
      <c r="E702" s="4">
        <v>195347795</v>
      </c>
      <c r="F702" s="7" cm="1">
        <f t="array" ref="F702">_xlfn.IFS(B702=2020,E702*$K$2,B702=2021,E702*$L$2,B702=2022,E702*$M$2,B702=2023,E702*$N$2,B702=2024,E702*$O$2,B702=2025,E702*$P$2,B702=2026,E702)</f>
        <v>222891386.45278758</v>
      </c>
    </row>
    <row r="703" spans="1:6" x14ac:dyDescent="0.25">
      <c r="A703" s="3" t="s">
        <v>107</v>
      </c>
      <c r="B703" s="3">
        <f t="shared" si="10"/>
        <v>2022</v>
      </c>
      <c r="C703" s="3" t="s">
        <v>104</v>
      </c>
      <c r="D703" s="3" t="s">
        <v>4</v>
      </c>
      <c r="E703" s="4">
        <v>11700100092</v>
      </c>
      <c r="F703" s="7" cm="1">
        <f t="array" ref="F703">_xlfn.IFS(B703=2020,E703*$K$2,B703=2021,E703*$L$2,B703=2022,E703*$M$2,B703=2023,E703*$N$2,B703=2024,E703*$O$2,B703=2025,E703*$P$2,B703=2026,E703)</f>
        <v>13349787394.028521</v>
      </c>
    </row>
    <row r="704" spans="1:6" x14ac:dyDescent="0.25">
      <c r="A704" s="3" t="s">
        <v>107</v>
      </c>
      <c r="B704" s="3">
        <f t="shared" si="10"/>
        <v>2022</v>
      </c>
      <c r="C704" s="3" t="s">
        <v>104</v>
      </c>
      <c r="D704" s="3" t="s">
        <v>5</v>
      </c>
      <c r="E704" s="4">
        <v>58937192</v>
      </c>
      <c r="F704" s="7" cm="1">
        <f t="array" ref="F704">_xlfn.IFS(B704=2020,E704*$K$2,B704=2021,E704*$L$2,B704=2022,E704*$M$2,B704=2023,E704*$N$2,B704=2024,E704*$O$2,B704=2025,E704*$P$2,B704=2026,E704)</f>
        <v>67247201.016597807</v>
      </c>
    </row>
    <row r="705" spans="1:6" x14ac:dyDescent="0.25">
      <c r="A705" s="3" t="s">
        <v>107</v>
      </c>
      <c r="B705" s="3">
        <f t="shared" si="10"/>
        <v>2022</v>
      </c>
      <c r="C705" s="3" t="s">
        <v>104</v>
      </c>
      <c r="D705" s="3" t="s">
        <v>6</v>
      </c>
      <c r="E705" s="4">
        <v>18719056</v>
      </c>
      <c r="F705" s="7" cm="1">
        <f t="array" ref="F705">_xlfn.IFS(B705=2020,E705*$K$2,B705=2021,E705*$L$2,B705=2022,E705*$M$2,B705=2023,E705*$N$2,B705=2024,E705*$O$2,B705=2025,E705*$P$2,B705=2026,E705)</f>
        <v>21358400.001020599</v>
      </c>
    </row>
    <row r="706" spans="1:6" x14ac:dyDescent="0.25">
      <c r="A706" s="3" t="s">
        <v>107</v>
      </c>
      <c r="B706" s="3">
        <f t="shared" si="10"/>
        <v>2022</v>
      </c>
      <c r="C706" s="3" t="s">
        <v>104</v>
      </c>
      <c r="D706" s="3" t="s">
        <v>7</v>
      </c>
      <c r="E706" s="4">
        <v>101570307</v>
      </c>
      <c r="F706" s="7" cm="1">
        <f t="array" ref="F706">_xlfn.IFS(B706=2020,E706*$K$2,B706=2021,E706*$L$2,B706=2022,E706*$M$2,B706=2023,E706*$N$2,B706=2024,E706*$O$2,B706=2025,E706*$P$2,B706=2026,E706)</f>
        <v>115891487.53721677</v>
      </c>
    </row>
    <row r="707" spans="1:6" x14ac:dyDescent="0.25">
      <c r="A707" s="3" t="s">
        <v>107</v>
      </c>
      <c r="B707" s="3">
        <f t="shared" si="10"/>
        <v>2022</v>
      </c>
      <c r="C707" s="3" t="s">
        <v>104</v>
      </c>
      <c r="D707" s="3" t="s">
        <v>8</v>
      </c>
      <c r="E707" s="4">
        <v>109526720</v>
      </c>
      <c r="F707" s="7" cm="1">
        <f t="array" ref="F707">_xlfn.IFS(B707=2020,E707*$K$2,B707=2021,E707*$L$2,B707=2022,E707*$M$2,B707=2023,E707*$N$2,B707=2024,E707*$O$2,B707=2025,E707*$P$2,B707=2026,E707)</f>
        <v>124969736.53798477</v>
      </c>
    </row>
    <row r="708" spans="1:6" x14ac:dyDescent="0.25">
      <c r="A708" s="3" t="s">
        <v>107</v>
      </c>
      <c r="B708" s="3">
        <f t="shared" ref="B708:B771" si="11">VALUE(RIGHT(A708,4))</f>
        <v>2022</v>
      </c>
      <c r="C708" s="3" t="s">
        <v>104</v>
      </c>
      <c r="D708" s="3" t="s">
        <v>9</v>
      </c>
      <c r="E708" s="4">
        <v>61628870</v>
      </c>
      <c r="F708" s="7" cm="1">
        <f t="array" ref="F708">_xlfn.IFS(B708=2020,E708*$K$2,B708=2021,E708*$L$2,B708=2022,E708*$M$2,B708=2023,E708*$N$2,B708=2024,E708*$O$2,B708=2025,E708*$P$2,B708=2026,E708)</f>
        <v>70318399.446579918</v>
      </c>
    </row>
    <row r="709" spans="1:6" x14ac:dyDescent="0.25">
      <c r="A709" s="3" t="s">
        <v>107</v>
      </c>
      <c r="B709" s="3">
        <f t="shared" si="11"/>
        <v>2022</v>
      </c>
      <c r="C709" s="3" t="s">
        <v>104</v>
      </c>
      <c r="D709" s="3" t="s">
        <v>10</v>
      </c>
      <c r="E709" s="4">
        <v>133055882</v>
      </c>
      <c r="F709" s="7" cm="1">
        <f t="array" ref="F709">_xlfn.IFS(B709=2020,E709*$K$2,B709=2021,E709*$L$2,B709=2022,E709*$M$2,B709=2023,E709*$N$2,B709=2024,E709*$O$2,B709=2025,E709*$P$2,B709=2026,E709)</f>
        <v>151816456.46258</v>
      </c>
    </row>
    <row r="710" spans="1:6" x14ac:dyDescent="0.25">
      <c r="A710" s="3" t="s">
        <v>107</v>
      </c>
      <c r="B710" s="3">
        <f t="shared" si="11"/>
        <v>2022</v>
      </c>
      <c r="C710" s="3" t="s">
        <v>104</v>
      </c>
      <c r="D710" s="3" t="s">
        <v>11</v>
      </c>
      <c r="E710" s="4">
        <v>76129299</v>
      </c>
      <c r="F710" s="7" cm="1">
        <f t="array" ref="F710">_xlfn.IFS(B710=2020,E710*$K$2,B710=2021,E710*$L$2,B710=2022,E710*$M$2,B710=2023,E710*$N$2,B710=2024,E710*$O$2,B710=2025,E710*$P$2,B710=2026,E710)</f>
        <v>86863355.707643464</v>
      </c>
    </row>
    <row r="711" spans="1:6" x14ac:dyDescent="0.25">
      <c r="A711" s="3" t="s">
        <v>107</v>
      </c>
      <c r="B711" s="3">
        <f t="shared" si="11"/>
        <v>2022</v>
      </c>
      <c r="C711" s="3" t="s">
        <v>104</v>
      </c>
      <c r="D711" s="3" t="s">
        <v>12</v>
      </c>
      <c r="E711" s="4">
        <v>83419576</v>
      </c>
      <c r="F711" s="7" cm="1">
        <f t="array" ref="F711">_xlfn.IFS(B711=2020,E711*$K$2,B711=2021,E711*$L$2,B711=2022,E711*$M$2,B711=2023,E711*$N$2,B711=2024,E711*$O$2,B711=2025,E711*$P$2,B711=2026,E711)</f>
        <v>95181545.058871448</v>
      </c>
    </row>
    <row r="712" spans="1:6" x14ac:dyDescent="0.25">
      <c r="A712" s="3" t="s">
        <v>107</v>
      </c>
      <c r="B712" s="3">
        <f t="shared" si="11"/>
        <v>2022</v>
      </c>
      <c r="C712" s="3" t="s">
        <v>104</v>
      </c>
      <c r="D712" s="3" t="s">
        <v>13</v>
      </c>
      <c r="E712" s="4">
        <v>9641788</v>
      </c>
      <c r="F712" s="7" cm="1">
        <f t="array" ref="F712">_xlfn.IFS(B712=2020,E712*$K$2,B712=2021,E712*$L$2,B712=2022,E712*$M$2,B712=2023,E712*$N$2,B712=2024,E712*$O$2,B712=2025,E712*$P$2,B712=2026,E712)</f>
        <v>11001258.01370755</v>
      </c>
    </row>
    <row r="713" spans="1:6" x14ac:dyDescent="0.25">
      <c r="A713" s="3" t="s">
        <v>107</v>
      </c>
      <c r="B713" s="3">
        <f t="shared" si="11"/>
        <v>2022</v>
      </c>
      <c r="C713" s="3" t="s">
        <v>104</v>
      </c>
      <c r="D713" s="3" t="s">
        <v>14</v>
      </c>
      <c r="E713" s="4">
        <v>41218528</v>
      </c>
      <c r="F713" s="7" cm="1">
        <f t="array" ref="F713">_xlfn.IFS(B713=2020,E713*$K$2,B713=2021,E713*$L$2,B713=2022,E713*$M$2,B713=2023,E713*$N$2,B713=2024,E713*$O$2,B713=2025,E713*$P$2,B713=2026,E713)</f>
        <v>47030245.995164908</v>
      </c>
    </row>
    <row r="714" spans="1:6" x14ac:dyDescent="0.25">
      <c r="A714" s="3" t="s">
        <v>107</v>
      </c>
      <c r="B714" s="3">
        <f t="shared" si="11"/>
        <v>2022</v>
      </c>
      <c r="C714" s="3" t="s">
        <v>104</v>
      </c>
      <c r="D714" s="3" t="s">
        <v>15</v>
      </c>
      <c r="E714" s="4">
        <v>277151019</v>
      </c>
      <c r="F714" s="7" cm="1">
        <f t="array" ref="F714">_xlfn.IFS(B714=2020,E714*$K$2,B714=2021,E714*$L$2,B714=2022,E714*$M$2,B714=2023,E714*$N$2,B714=2024,E714*$O$2,B714=2025,E714*$P$2,B714=2026,E714)</f>
        <v>316228677.5835523</v>
      </c>
    </row>
    <row r="715" spans="1:6" x14ac:dyDescent="0.25">
      <c r="A715" s="3" t="s">
        <v>107</v>
      </c>
      <c r="B715" s="3">
        <f t="shared" si="11"/>
        <v>2022</v>
      </c>
      <c r="C715" s="3" t="s">
        <v>104</v>
      </c>
      <c r="D715" s="3" t="s">
        <v>16</v>
      </c>
      <c r="E715" s="4">
        <v>4936783</v>
      </c>
      <c r="F715" s="7" cm="1">
        <f t="array" ref="F715">_xlfn.IFS(B715=2020,E715*$K$2,B715=2021,E715*$L$2,B715=2022,E715*$M$2,B715=2023,E715*$N$2,B715=2024,E715*$O$2,B715=2025,E715*$P$2,B715=2026,E715)</f>
        <v>5632858.0902925059</v>
      </c>
    </row>
    <row r="716" spans="1:6" x14ac:dyDescent="0.25">
      <c r="A716" s="3" t="s">
        <v>107</v>
      </c>
      <c r="B716" s="3">
        <f t="shared" si="11"/>
        <v>2022</v>
      </c>
      <c r="C716" s="3" t="s">
        <v>104</v>
      </c>
      <c r="D716" s="3" t="s">
        <v>17</v>
      </c>
      <c r="E716" s="4">
        <v>70602196</v>
      </c>
      <c r="F716" s="7" cm="1">
        <f t="array" ref="F716">_xlfn.IFS(B716=2020,E716*$K$2,B716=2021,E716*$L$2,B716=2022,E716*$M$2,B716=2023,E716*$N$2,B716=2024,E716*$O$2,B716=2025,E716*$P$2,B716=2026,E716)</f>
        <v>80556943.85007751</v>
      </c>
    </row>
    <row r="717" spans="1:6" x14ac:dyDescent="0.25">
      <c r="A717" s="3" t="s">
        <v>107</v>
      </c>
      <c r="B717" s="3">
        <f t="shared" si="11"/>
        <v>2022</v>
      </c>
      <c r="C717" s="3" t="s">
        <v>104</v>
      </c>
      <c r="D717" s="3" t="s">
        <v>18</v>
      </c>
      <c r="E717" s="4">
        <v>75291601</v>
      </c>
      <c r="F717" s="7" cm="1">
        <f t="array" ref="F717">_xlfn.IFS(B717=2020,E717*$K$2,B717=2021,E717*$L$2,B717=2022,E717*$M$2,B717=2023,E717*$N$2,B717=2024,E717*$O$2,B717=2025,E717*$P$2,B717=2026,E717)</f>
        <v>85907544.209240183</v>
      </c>
    </row>
    <row r="718" spans="1:6" x14ac:dyDescent="0.25">
      <c r="A718" s="3" t="s">
        <v>107</v>
      </c>
      <c r="B718" s="3">
        <f t="shared" si="11"/>
        <v>2022</v>
      </c>
      <c r="C718" s="3" t="s">
        <v>104</v>
      </c>
      <c r="D718" s="3" t="s">
        <v>19</v>
      </c>
      <c r="E718" s="4">
        <v>65905507</v>
      </c>
      <c r="F718" s="7" cm="1">
        <f t="array" ref="F718">_xlfn.IFS(B718=2020,E718*$K$2,B718=2021,E718*$L$2,B718=2022,E718*$M$2,B718=2023,E718*$N$2,B718=2024,E718*$O$2,B718=2025,E718*$P$2,B718=2026,E718)</f>
        <v>75198032.463606238</v>
      </c>
    </row>
    <row r="719" spans="1:6" x14ac:dyDescent="0.25">
      <c r="A719" s="3" t="s">
        <v>107</v>
      </c>
      <c r="B719" s="3">
        <f t="shared" si="11"/>
        <v>2022</v>
      </c>
      <c r="C719" s="3" t="s">
        <v>104</v>
      </c>
      <c r="D719" s="3" t="s">
        <v>20</v>
      </c>
      <c r="E719" s="4">
        <v>119523482</v>
      </c>
      <c r="F719" s="7" cm="1">
        <f t="array" ref="F719">_xlfn.IFS(B719=2020,E719*$K$2,B719=2021,E719*$L$2,B719=2022,E719*$M$2,B719=2023,E719*$N$2,B719=2024,E719*$O$2,B719=2025,E719*$P$2,B719=2026,E719)</f>
        <v>136376019.07226443</v>
      </c>
    </row>
    <row r="720" spans="1:6" x14ac:dyDescent="0.25">
      <c r="A720" s="3" t="s">
        <v>107</v>
      </c>
      <c r="B720" s="3">
        <f t="shared" si="11"/>
        <v>2022</v>
      </c>
      <c r="C720" s="3" t="s">
        <v>104</v>
      </c>
      <c r="D720" s="3" t="s">
        <v>21</v>
      </c>
      <c r="E720" s="4">
        <v>124626105</v>
      </c>
      <c r="F720" s="7" cm="1">
        <f t="array" ref="F720">_xlfn.IFS(B720=2020,E720*$K$2,B720=2021,E720*$L$2,B720=2022,E720*$M$2,B720=2023,E720*$N$2,B720=2024,E720*$O$2,B720=2025,E720*$P$2,B720=2026,E720)</f>
        <v>142198100.22253224</v>
      </c>
    </row>
    <row r="721" spans="1:6" x14ac:dyDescent="0.25">
      <c r="A721" s="3" t="s">
        <v>107</v>
      </c>
      <c r="B721" s="3">
        <f t="shared" si="11"/>
        <v>2022</v>
      </c>
      <c r="C721" s="3" t="s">
        <v>104</v>
      </c>
      <c r="D721" s="3" t="s">
        <v>22</v>
      </c>
      <c r="E721" s="4">
        <v>163648565</v>
      </c>
      <c r="F721" s="7" cm="1">
        <f t="array" ref="F721">_xlfn.IFS(B721=2020,E721*$K$2,B721=2021,E721*$L$2,B721=2022,E721*$M$2,B721=2023,E721*$N$2,B721=2024,E721*$O$2,B721=2025,E721*$P$2,B721=2026,E721)</f>
        <v>186722637.66201776</v>
      </c>
    </row>
    <row r="722" spans="1:6" x14ac:dyDescent="0.25">
      <c r="A722" s="3" t="s">
        <v>107</v>
      </c>
      <c r="B722" s="3">
        <f t="shared" si="11"/>
        <v>2022</v>
      </c>
      <c r="C722" s="3" t="s">
        <v>104</v>
      </c>
      <c r="D722" s="3" t="s">
        <v>23</v>
      </c>
      <c r="E722" s="4">
        <v>78055676</v>
      </c>
      <c r="F722" s="7" cm="1">
        <f t="array" ref="F722">_xlfn.IFS(B722=2020,E722*$K$2,B722=2021,E722*$L$2,B722=2022,E722*$M$2,B722=2023,E722*$N$2,B722=2024,E722*$O$2,B722=2025,E722*$P$2,B722=2026,E722)</f>
        <v>89061347.450323552</v>
      </c>
    </row>
    <row r="723" spans="1:6" x14ac:dyDescent="0.25">
      <c r="A723" s="3" t="s">
        <v>107</v>
      </c>
      <c r="B723" s="3">
        <f t="shared" si="11"/>
        <v>2022</v>
      </c>
      <c r="C723" s="3" t="s">
        <v>104</v>
      </c>
      <c r="D723" s="3" t="s">
        <v>24</v>
      </c>
      <c r="E723" s="4">
        <v>45247449</v>
      </c>
      <c r="F723" s="7" cm="1">
        <f t="array" ref="F723">_xlfn.IFS(B723=2020,E723*$K$2,B723=2021,E723*$L$2,B723=2022,E723*$M$2,B723=2023,E723*$N$2,B723=2024,E723*$O$2,B723=2025,E723*$P$2,B723=2026,E723)</f>
        <v>51627235.623835921</v>
      </c>
    </row>
    <row r="724" spans="1:6" x14ac:dyDescent="0.25">
      <c r="A724" s="3" t="s">
        <v>107</v>
      </c>
      <c r="B724" s="3">
        <f t="shared" si="11"/>
        <v>2022</v>
      </c>
      <c r="C724" s="3" t="s">
        <v>104</v>
      </c>
      <c r="D724" s="3" t="s">
        <v>25</v>
      </c>
      <c r="E724" s="4">
        <v>128462710</v>
      </c>
      <c r="F724" s="7" cm="1">
        <f t="array" ref="F724">_xlfn.IFS(B724=2020,E724*$K$2,B724=2021,E724*$L$2,B724=2022,E724*$M$2,B724=2023,E724*$N$2,B724=2024,E724*$O$2,B724=2025,E724*$P$2,B724=2026,E724)</f>
        <v>146575657.73589808</v>
      </c>
    </row>
    <row r="725" spans="1:6" x14ac:dyDescent="0.25">
      <c r="A725" s="3" t="s">
        <v>107</v>
      </c>
      <c r="B725" s="3">
        <f t="shared" si="11"/>
        <v>2022</v>
      </c>
      <c r="C725" s="3" t="s">
        <v>104</v>
      </c>
      <c r="D725" s="3" t="s">
        <v>26</v>
      </c>
      <c r="E725" s="4">
        <v>62994575</v>
      </c>
      <c r="F725" s="7" cm="1">
        <f t="array" ref="F725">_xlfn.IFS(B725=2020,E725*$K$2,B725=2021,E725*$L$2,B725=2022,E725*$M$2,B725=2023,E725*$N$2,B725=2024,E725*$O$2,B725=2025,E725*$P$2,B725=2026,E725)</f>
        <v>71876665.722047746</v>
      </c>
    </row>
    <row r="726" spans="1:6" x14ac:dyDescent="0.25">
      <c r="A726" s="3" t="s">
        <v>107</v>
      </c>
      <c r="B726" s="3">
        <f t="shared" si="11"/>
        <v>2022</v>
      </c>
      <c r="C726" s="3" t="s">
        <v>104</v>
      </c>
      <c r="D726" s="3" t="s">
        <v>27</v>
      </c>
      <c r="E726" s="4">
        <v>106504906</v>
      </c>
      <c r="F726" s="7" cm="1">
        <f t="array" ref="F726">_xlfn.IFS(B726=2020,E726*$K$2,B726=2021,E726*$L$2,B726=2022,E726*$M$2,B726=2023,E726*$N$2,B726=2024,E726*$O$2,B726=2025,E726*$P$2,B726=2026,E726)</f>
        <v>121521853.68851393</v>
      </c>
    </row>
    <row r="727" spans="1:6" x14ac:dyDescent="0.25">
      <c r="A727" s="3" t="s">
        <v>107</v>
      </c>
      <c r="B727" s="3">
        <f t="shared" si="11"/>
        <v>2022</v>
      </c>
      <c r="C727" s="3" t="s">
        <v>104</v>
      </c>
      <c r="D727" s="3" t="s">
        <v>28</v>
      </c>
      <c r="E727" s="4">
        <v>40671634</v>
      </c>
      <c r="F727" s="7" cm="1">
        <f t="array" ref="F727">_xlfn.IFS(B727=2020,E727*$K$2,B727=2021,E727*$L$2,B727=2022,E727*$M$2,B727=2023,E727*$N$2,B727=2024,E727*$O$2,B727=2025,E727*$P$2,B727=2026,E727)</f>
        <v>46406241.194380179</v>
      </c>
    </row>
    <row r="728" spans="1:6" x14ac:dyDescent="0.25">
      <c r="A728" s="3" t="s">
        <v>107</v>
      </c>
      <c r="B728" s="3">
        <f t="shared" si="11"/>
        <v>2022</v>
      </c>
      <c r="C728" s="3" t="s">
        <v>104</v>
      </c>
      <c r="D728" s="3" t="s">
        <v>29</v>
      </c>
      <c r="E728" s="4">
        <v>76305555</v>
      </c>
      <c r="F728" s="7" cm="1">
        <f t="array" ref="F728">_xlfn.IFS(B728=2020,E728*$K$2,B728=2021,E728*$L$2,B728=2022,E728*$M$2,B728=2023,E728*$N$2,B728=2024,E728*$O$2,B728=2025,E728*$P$2,B728=2026,E728)</f>
        <v>87064463.399750367</v>
      </c>
    </row>
    <row r="729" spans="1:6" x14ac:dyDescent="0.25">
      <c r="A729" s="3" t="s">
        <v>107</v>
      </c>
      <c r="B729" s="3">
        <f t="shared" si="11"/>
        <v>2022</v>
      </c>
      <c r="C729" s="3" t="s">
        <v>104</v>
      </c>
      <c r="D729" s="3" t="s">
        <v>30</v>
      </c>
      <c r="E729" s="4">
        <v>72232358</v>
      </c>
      <c r="F729" s="7" cm="1">
        <f t="array" ref="F729">_xlfn.IFS(B729=2020,E729*$K$2,B729=2021,E729*$L$2,B729=2022,E729*$M$2,B729=2023,E729*$N$2,B729=2024,E729*$O$2,B729=2025,E729*$P$2,B729=2026,E729)</f>
        <v>82416954.956538424</v>
      </c>
    </row>
    <row r="730" spans="1:6" x14ac:dyDescent="0.25">
      <c r="A730" s="3" t="s">
        <v>107</v>
      </c>
      <c r="B730" s="3">
        <f t="shared" si="11"/>
        <v>2022</v>
      </c>
      <c r="C730" s="3" t="s">
        <v>104</v>
      </c>
      <c r="D730" s="3" t="s">
        <v>31</v>
      </c>
      <c r="E730" s="4">
        <v>190850520</v>
      </c>
      <c r="F730" s="7" cm="1">
        <f t="array" ref="F730">_xlfn.IFS(B730=2020,E730*$K$2,B730=2021,E730*$L$2,B730=2022,E730*$M$2,B730=2023,E730*$N$2,B730=2024,E730*$O$2,B730=2025,E730*$P$2,B730=2026,E730)</f>
        <v>217760005.98335633</v>
      </c>
    </row>
    <row r="731" spans="1:6" x14ac:dyDescent="0.25">
      <c r="A731" s="3" t="s">
        <v>107</v>
      </c>
      <c r="B731" s="3">
        <f t="shared" si="11"/>
        <v>2022</v>
      </c>
      <c r="C731" s="3" t="s">
        <v>104</v>
      </c>
      <c r="D731" s="3" t="s">
        <v>32</v>
      </c>
      <c r="E731" s="4">
        <v>133151138</v>
      </c>
      <c r="F731" s="7" cm="1">
        <f t="array" ref="F731">_xlfn.IFS(B731=2020,E731*$K$2,B731=2021,E731*$L$2,B731=2022,E731*$M$2,B731=2023,E731*$N$2,B731=2024,E731*$O$2,B731=2025,E731*$P$2,B731=2026,E731)</f>
        <v>151925143.34029955</v>
      </c>
    </row>
    <row r="732" spans="1:6" x14ac:dyDescent="0.25">
      <c r="A732" s="3" t="s">
        <v>107</v>
      </c>
      <c r="B732" s="3">
        <f t="shared" si="11"/>
        <v>2022</v>
      </c>
      <c r="C732" s="3" t="s">
        <v>104</v>
      </c>
      <c r="D732" s="3" t="s">
        <v>33</v>
      </c>
      <c r="E732" s="4">
        <v>71218669</v>
      </c>
      <c r="F732" s="7" cm="1">
        <f t="array" ref="F732">_xlfn.IFS(B732=2020,E732*$K$2,B732=2021,E732*$L$2,B732=2022,E732*$M$2,B732=2023,E732*$N$2,B732=2024,E732*$O$2,B732=2025,E732*$P$2,B732=2026,E732)</f>
        <v>81260338.130420983</v>
      </c>
    </row>
    <row r="733" spans="1:6" x14ac:dyDescent="0.25">
      <c r="A733" s="3" t="s">
        <v>107</v>
      </c>
      <c r="B733" s="3">
        <f t="shared" si="11"/>
        <v>2022</v>
      </c>
      <c r="C733" s="3" t="s">
        <v>104</v>
      </c>
      <c r="D733" s="3" t="s">
        <v>34</v>
      </c>
      <c r="E733" s="4">
        <v>75173469</v>
      </c>
      <c r="F733" s="7" cm="1">
        <f t="array" ref="F733">_xlfn.IFS(B733=2020,E733*$K$2,B733=2021,E733*$L$2,B733=2022,E733*$M$2,B733=2023,E733*$N$2,B733=2024,E733*$O$2,B733=2025,E733*$P$2,B733=2026,E733)</f>
        <v>85772755.86794132</v>
      </c>
    </row>
    <row r="734" spans="1:6" x14ac:dyDescent="0.25">
      <c r="A734" s="3" t="s">
        <v>107</v>
      </c>
      <c r="B734" s="3">
        <f t="shared" si="11"/>
        <v>2022</v>
      </c>
      <c r="C734" s="3" t="s">
        <v>104</v>
      </c>
      <c r="D734" s="3" t="s">
        <v>35</v>
      </c>
      <c r="E734" s="4">
        <v>128147391</v>
      </c>
      <c r="F734" s="7" cm="1">
        <f t="array" ref="F734">_xlfn.IFS(B734=2020,E734*$K$2,B734=2021,E734*$L$2,B734=2022,E734*$M$2,B734=2023,E734*$N$2,B734=2024,E734*$O$2,B734=2025,E734*$P$2,B734=2026,E734)</f>
        <v>146215879.47945598</v>
      </c>
    </row>
    <row r="735" spans="1:6" x14ac:dyDescent="0.25">
      <c r="A735" s="3" t="s">
        <v>107</v>
      </c>
      <c r="B735" s="3">
        <f t="shared" si="11"/>
        <v>2022</v>
      </c>
      <c r="C735" s="3" t="s">
        <v>104</v>
      </c>
      <c r="D735" s="3" t="s">
        <v>36</v>
      </c>
      <c r="E735" s="4">
        <v>53308064</v>
      </c>
      <c r="F735" s="7" cm="1">
        <f t="array" ref="F735">_xlfn.IFS(B735=2020,E735*$K$2,B735=2021,E735*$L$2,B735=2022,E735*$M$2,B735=2023,E735*$N$2,B735=2024,E735*$O$2,B735=2025,E735*$P$2,B735=2026,E735)</f>
        <v>60824378.867823578</v>
      </c>
    </row>
    <row r="736" spans="1:6" x14ac:dyDescent="0.25">
      <c r="A736" s="3" t="s">
        <v>107</v>
      </c>
      <c r="B736" s="3">
        <f t="shared" si="11"/>
        <v>2022</v>
      </c>
      <c r="C736" s="3" t="s">
        <v>104</v>
      </c>
      <c r="D736" s="3" t="s">
        <v>37</v>
      </c>
      <c r="E736" s="4">
        <v>194077116</v>
      </c>
      <c r="F736" s="7" cm="1">
        <f t="array" ref="F736">_xlfn.IFS(B736=2020,E736*$K$2,B736=2021,E736*$L$2,B736=2022,E736*$M$2,B736=2023,E736*$N$2,B736=2024,E736*$O$2,B736=2025,E736*$P$2,B736=2026,E736)</f>
        <v>221441544.62556633</v>
      </c>
    </row>
    <row r="737" spans="1:6" x14ac:dyDescent="0.25">
      <c r="A737" s="3" t="s">
        <v>107</v>
      </c>
      <c r="B737" s="3">
        <f t="shared" si="11"/>
        <v>2022</v>
      </c>
      <c r="C737" s="3" t="s">
        <v>104</v>
      </c>
      <c r="D737" s="3" t="s">
        <v>38</v>
      </c>
      <c r="E737" s="4">
        <v>83703200</v>
      </c>
      <c r="F737" s="7" cm="1">
        <f t="array" ref="F737">_xlfn.IFS(B737=2020,E737*$K$2,B737=2021,E737*$L$2,B737=2022,E737*$M$2,B737=2023,E737*$N$2,B737=2024,E737*$O$2,B737=2025,E737*$P$2,B737=2026,E737)</f>
        <v>95505159.392943084</v>
      </c>
    </row>
    <row r="738" spans="1:6" x14ac:dyDescent="0.25">
      <c r="A738" s="3" t="s">
        <v>107</v>
      </c>
      <c r="B738" s="3">
        <f t="shared" si="11"/>
        <v>2022</v>
      </c>
      <c r="C738" s="3" t="s">
        <v>104</v>
      </c>
      <c r="D738" s="3" t="s">
        <v>39</v>
      </c>
      <c r="E738" s="4">
        <v>169802924</v>
      </c>
      <c r="F738" s="7" cm="1">
        <f t="array" ref="F738">_xlfn.IFS(B738=2020,E738*$K$2,B738=2021,E738*$L$2,B738=2022,E738*$M$2,B738=2023,E738*$N$2,B738=2024,E738*$O$2,B738=2025,E738*$P$2,B738=2026,E738)</f>
        <v>193744747.1782178</v>
      </c>
    </row>
    <row r="739" spans="1:6" x14ac:dyDescent="0.25">
      <c r="A739" s="3" t="s">
        <v>107</v>
      </c>
      <c r="B739" s="3">
        <f t="shared" si="11"/>
        <v>2022</v>
      </c>
      <c r="C739" s="3" t="s">
        <v>104</v>
      </c>
      <c r="D739" s="3" t="s">
        <v>40</v>
      </c>
      <c r="E739" s="4">
        <v>167406404</v>
      </c>
      <c r="F739" s="7" cm="1">
        <f t="array" ref="F739">_xlfn.IFS(B739=2020,E739*$K$2,B739=2021,E739*$L$2,B739=2022,E739*$M$2,B739=2023,E739*$N$2,B739=2024,E739*$O$2,B739=2025,E739*$P$2,B739=2026,E739)</f>
        <v>191010323.349877</v>
      </c>
    </row>
    <row r="740" spans="1:6" x14ac:dyDescent="0.25">
      <c r="A740" s="3" t="s">
        <v>107</v>
      </c>
      <c r="B740" s="3">
        <f t="shared" si="11"/>
        <v>2022</v>
      </c>
      <c r="C740" s="3" t="s">
        <v>104</v>
      </c>
      <c r="D740" s="3" t="s">
        <v>41</v>
      </c>
      <c r="E740" s="4">
        <v>107667022</v>
      </c>
      <c r="F740" s="7" cm="1">
        <f t="array" ref="F740">_xlfn.IFS(B740=2020,E740*$K$2,B740=2021,E740*$L$2,B740=2022,E740*$M$2,B740=2023,E740*$N$2,B740=2024,E740*$O$2,B740=2025,E740*$P$2,B740=2026,E740)</f>
        <v>122847825.38150883</v>
      </c>
    </row>
    <row r="741" spans="1:6" x14ac:dyDescent="0.25">
      <c r="A741" s="3" t="s">
        <v>107</v>
      </c>
      <c r="B741" s="3">
        <f t="shared" si="11"/>
        <v>2022</v>
      </c>
      <c r="C741" s="3" t="s">
        <v>104</v>
      </c>
      <c r="D741" s="3" t="s">
        <v>42</v>
      </c>
      <c r="E741" s="4">
        <v>214515419</v>
      </c>
      <c r="F741" s="7" cm="1">
        <f t="array" ref="F741">_xlfn.IFS(B741=2020,E741*$K$2,B741=2021,E741*$L$2,B741=2022,E741*$M$2,B741=2023,E741*$N$2,B741=2024,E741*$O$2,B741=2025,E741*$P$2,B741=2026,E741)</f>
        <v>244761601.51390833</v>
      </c>
    </row>
    <row r="742" spans="1:6" x14ac:dyDescent="0.25">
      <c r="A742" s="3" t="s">
        <v>107</v>
      </c>
      <c r="B742" s="3">
        <f t="shared" si="11"/>
        <v>2022</v>
      </c>
      <c r="C742" s="3" t="s">
        <v>104</v>
      </c>
      <c r="D742" s="3" t="s">
        <v>43</v>
      </c>
      <c r="E742" s="4">
        <v>90148118</v>
      </c>
      <c r="F742" s="7" cm="1">
        <f t="array" ref="F742">_xlfn.IFS(B742=2020,E742*$K$2,B742=2021,E742*$L$2,B742=2022,E742*$M$2,B742=2023,E742*$N$2,B742=2024,E742*$O$2,B742=2025,E742*$P$2,B742=2026,E742)</f>
        <v>102858796.06232308</v>
      </c>
    </row>
    <row r="743" spans="1:6" x14ac:dyDescent="0.25">
      <c r="A743" s="3" t="s">
        <v>107</v>
      </c>
      <c r="B743" s="3">
        <f t="shared" si="11"/>
        <v>2022</v>
      </c>
      <c r="C743" s="3" t="s">
        <v>104</v>
      </c>
      <c r="D743" s="3" t="s">
        <v>44</v>
      </c>
      <c r="E743" s="4">
        <v>88122966</v>
      </c>
      <c r="F743" s="7" cm="1">
        <f t="array" ref="F743">_xlfn.IFS(B743=2020,E743*$K$2,B743=2021,E743*$L$2,B743=2022,E743*$M$2,B743=2023,E743*$N$2,B743=2024,E743*$O$2,B743=2025,E743*$P$2,B743=2026,E743)</f>
        <v>100548102.27098729</v>
      </c>
    </row>
    <row r="744" spans="1:6" x14ac:dyDescent="0.25">
      <c r="A744" s="3" t="s">
        <v>107</v>
      </c>
      <c r="B744" s="3">
        <f t="shared" si="11"/>
        <v>2022</v>
      </c>
      <c r="C744" s="3" t="s">
        <v>104</v>
      </c>
      <c r="D744" s="3" t="s">
        <v>45</v>
      </c>
      <c r="E744" s="4">
        <v>20313068</v>
      </c>
      <c r="F744" s="7" cm="1">
        <f t="array" ref="F744">_xlfn.IFS(B744=2020,E744*$K$2,B744=2021,E744*$L$2,B744=2022,E744*$M$2,B744=2023,E744*$N$2,B744=2024,E744*$O$2,B744=2025,E744*$P$2,B744=2026,E744)</f>
        <v>23177164.040319744</v>
      </c>
    </row>
    <row r="745" spans="1:6" x14ac:dyDescent="0.25">
      <c r="A745" s="3" t="s">
        <v>107</v>
      </c>
      <c r="B745" s="3">
        <f t="shared" si="11"/>
        <v>2022</v>
      </c>
      <c r="C745" s="3" t="s">
        <v>104</v>
      </c>
      <c r="D745" s="3" t="s">
        <v>46</v>
      </c>
      <c r="E745" s="4">
        <v>81675685</v>
      </c>
      <c r="F745" s="7" cm="1">
        <f t="array" ref="F745">_xlfn.IFS(B745=2020,E745*$K$2,B745=2021,E745*$L$2,B745=2022,E745*$M$2,B745=2023,E745*$N$2,B745=2024,E745*$O$2,B745=2025,E745*$P$2,B745=2026,E745)</f>
        <v>93191769.424022138</v>
      </c>
    </row>
    <row r="746" spans="1:6" x14ac:dyDescent="0.25">
      <c r="A746" s="3" t="s">
        <v>107</v>
      </c>
      <c r="B746" s="3">
        <f t="shared" si="11"/>
        <v>2022</v>
      </c>
      <c r="C746" s="3" t="s">
        <v>104</v>
      </c>
      <c r="D746" s="3" t="s">
        <v>47</v>
      </c>
      <c r="E746" s="4">
        <v>53783046</v>
      </c>
      <c r="F746" s="7" cm="1">
        <f t="array" ref="F746">_xlfn.IFS(B746=2020,E746*$K$2,B746=2021,E746*$L$2,B746=2022,E746*$M$2,B746=2023,E746*$N$2,B746=2024,E746*$O$2,B746=2025,E746*$P$2,B746=2026,E746)</f>
        <v>61366332.241395667</v>
      </c>
    </row>
    <row r="747" spans="1:6" x14ac:dyDescent="0.25">
      <c r="A747" s="3" t="s">
        <v>107</v>
      </c>
      <c r="B747" s="3">
        <f t="shared" si="11"/>
        <v>2022</v>
      </c>
      <c r="C747" s="3" t="s">
        <v>104</v>
      </c>
      <c r="D747" s="3" t="s">
        <v>48</v>
      </c>
      <c r="E747" s="4">
        <v>89457670</v>
      </c>
      <c r="F747" s="7" cm="1">
        <f t="array" ref="F747">_xlfn.IFS(B747=2020,E747*$K$2,B747=2021,E747*$L$2,B747=2022,E747*$M$2,B747=2023,E747*$N$2,B747=2024,E747*$O$2,B747=2025,E747*$P$2,B747=2026,E747)</f>
        <v>102070996.47649436</v>
      </c>
    </row>
    <row r="748" spans="1:6" x14ac:dyDescent="0.25">
      <c r="A748" s="3" t="s">
        <v>107</v>
      </c>
      <c r="B748" s="3">
        <f t="shared" si="11"/>
        <v>2022</v>
      </c>
      <c r="C748" s="3" t="s">
        <v>104</v>
      </c>
      <c r="D748" s="3" t="s">
        <v>49</v>
      </c>
      <c r="E748" s="4">
        <v>152092904</v>
      </c>
      <c r="F748" s="7" cm="1">
        <f t="array" ref="F748">_xlfn.IFS(B748=2020,E748*$K$2,B748=2021,E748*$L$2,B748=2022,E748*$M$2,B748=2023,E748*$N$2,B748=2024,E748*$O$2,B748=2025,E748*$P$2,B748=2026,E748)</f>
        <v>173537654.94097704</v>
      </c>
    </row>
    <row r="749" spans="1:6" x14ac:dyDescent="0.25">
      <c r="A749" s="3" t="s">
        <v>107</v>
      </c>
      <c r="B749" s="3">
        <f t="shared" si="11"/>
        <v>2022</v>
      </c>
      <c r="C749" s="3" t="s">
        <v>104</v>
      </c>
      <c r="D749" s="3" t="s">
        <v>50</v>
      </c>
      <c r="E749" s="4">
        <v>52005937</v>
      </c>
      <c r="F749" s="7" cm="1">
        <f t="array" ref="F749">_xlfn.IFS(B749=2020,E749*$K$2,B749=2021,E749*$L$2,B749=2022,E749*$M$2,B749=2023,E749*$N$2,B749=2024,E749*$O$2,B749=2025,E749*$P$2,B749=2026,E749)</f>
        <v>59338654.944665864</v>
      </c>
    </row>
    <row r="750" spans="1:6" x14ac:dyDescent="0.25">
      <c r="A750" s="3" t="s">
        <v>107</v>
      </c>
      <c r="B750" s="3">
        <f t="shared" si="11"/>
        <v>2022</v>
      </c>
      <c r="C750" s="3" t="s">
        <v>104</v>
      </c>
      <c r="D750" s="3" t="s">
        <v>51</v>
      </c>
      <c r="E750" s="4">
        <v>174613209</v>
      </c>
      <c r="F750" s="7" cm="1">
        <f t="array" ref="F750">_xlfn.IFS(B750=2020,E750*$K$2,B750=2021,E750*$L$2,B750=2022,E750*$M$2,B750=2023,E750*$N$2,B750=2024,E750*$O$2,B750=2025,E750*$P$2,B750=2026,E750)</f>
        <v>199233271.34038225</v>
      </c>
    </row>
    <row r="751" spans="1:6" x14ac:dyDescent="0.25">
      <c r="A751" s="3" t="s">
        <v>107</v>
      </c>
      <c r="B751" s="3">
        <f t="shared" si="11"/>
        <v>2022</v>
      </c>
      <c r="C751" s="3" t="s">
        <v>104</v>
      </c>
      <c r="D751" s="3" t="s">
        <v>52</v>
      </c>
      <c r="E751" s="4">
        <v>766571874</v>
      </c>
      <c r="F751" s="7" cm="1">
        <f t="array" ref="F751">_xlfn.IFS(B751=2020,E751*$K$2,B751=2021,E751*$L$2,B751=2022,E751*$M$2,B751=2023,E751*$N$2,B751=2024,E751*$O$2,B751=2025,E751*$P$2,B751=2026,E751)</f>
        <v>874656751.62379789</v>
      </c>
    </row>
    <row r="752" spans="1:6" x14ac:dyDescent="0.25">
      <c r="A752" s="3" t="s">
        <v>107</v>
      </c>
      <c r="B752" s="3">
        <f t="shared" si="11"/>
        <v>2022</v>
      </c>
      <c r="C752" s="3" t="s">
        <v>104</v>
      </c>
      <c r="D752" s="3" t="s">
        <v>53</v>
      </c>
      <c r="E752" s="4">
        <v>120718554</v>
      </c>
      <c r="F752" s="7" cm="1">
        <f t="array" ref="F752">_xlfn.IFS(B752=2020,E752*$K$2,B752=2021,E752*$L$2,B752=2022,E752*$M$2,B752=2023,E752*$N$2,B752=2024,E752*$O$2,B752=2025,E752*$P$2,B752=2026,E752)</f>
        <v>137739593.48574015</v>
      </c>
    </row>
    <row r="753" spans="1:6" x14ac:dyDescent="0.25">
      <c r="A753" s="3" t="s">
        <v>107</v>
      </c>
      <c r="B753" s="3">
        <f t="shared" si="11"/>
        <v>2022</v>
      </c>
      <c r="C753" s="3" t="s">
        <v>104</v>
      </c>
      <c r="D753" s="3" t="s">
        <v>54</v>
      </c>
      <c r="E753" s="4">
        <v>40159704</v>
      </c>
      <c r="F753" s="7" cm="1">
        <f t="array" ref="F753">_xlfn.IFS(B753=2020,E753*$K$2,B753=2021,E753*$L$2,B753=2022,E753*$M$2,B753=2023,E753*$N$2,B753=2024,E753*$O$2,B753=2025,E753*$P$2,B753=2026,E753)</f>
        <v>45822130.237474956</v>
      </c>
    </row>
    <row r="754" spans="1:6" x14ac:dyDescent="0.25">
      <c r="A754" s="3" t="s">
        <v>107</v>
      </c>
      <c r="B754" s="3">
        <f t="shared" si="11"/>
        <v>2022</v>
      </c>
      <c r="C754" s="3" t="s">
        <v>104</v>
      </c>
      <c r="D754" s="3" t="s">
        <v>55</v>
      </c>
      <c r="E754" s="4">
        <v>38792028</v>
      </c>
      <c r="F754" s="7" cm="1">
        <f t="array" ref="F754">_xlfn.IFS(B754=2020,E754*$K$2,B754=2021,E754*$L$2,B754=2022,E754*$M$2,B754=2023,E754*$N$2,B754=2024,E754*$O$2,B754=2025,E754*$P$2,B754=2026,E754)</f>
        <v>44261615.055523694</v>
      </c>
    </row>
    <row r="755" spans="1:6" x14ac:dyDescent="0.25">
      <c r="A755" s="3" t="s">
        <v>107</v>
      </c>
      <c r="B755" s="3">
        <f t="shared" si="11"/>
        <v>2022</v>
      </c>
      <c r="C755" s="3" t="s">
        <v>104</v>
      </c>
      <c r="D755" s="3" t="s">
        <v>56</v>
      </c>
      <c r="E755" s="4">
        <v>43579104</v>
      </c>
      <c r="F755" s="7" cm="1">
        <f t="array" ref="F755">_xlfn.IFS(B755=2020,E755*$K$2,B755=2021,E755*$L$2,B755=2022,E755*$M$2,B755=2023,E755*$N$2,B755=2024,E755*$O$2,B755=2025,E755*$P$2,B755=2026,E755)</f>
        <v>49723657.801871888</v>
      </c>
    </row>
    <row r="756" spans="1:6" x14ac:dyDescent="0.25">
      <c r="A756" s="3" t="s">
        <v>107</v>
      </c>
      <c r="B756" s="3">
        <f t="shared" si="11"/>
        <v>2022</v>
      </c>
      <c r="C756" s="3" t="s">
        <v>104</v>
      </c>
      <c r="D756" s="3" t="s">
        <v>57</v>
      </c>
      <c r="E756" s="4">
        <v>174683808</v>
      </c>
      <c r="F756" s="7" cm="1">
        <f t="array" ref="F756">_xlfn.IFS(B756=2020,E756*$K$2,B756=2021,E756*$L$2,B756=2022,E756*$M$2,B756=2023,E756*$N$2,B756=2024,E756*$O$2,B756=2025,E756*$P$2,B756=2026,E756)</f>
        <v>199313824.63760364</v>
      </c>
    </row>
    <row r="757" spans="1:6" x14ac:dyDescent="0.25">
      <c r="A757" s="3" t="s">
        <v>107</v>
      </c>
      <c r="B757" s="3">
        <f t="shared" si="11"/>
        <v>2022</v>
      </c>
      <c r="C757" s="3" t="s">
        <v>104</v>
      </c>
      <c r="D757" s="3" t="s">
        <v>58</v>
      </c>
      <c r="E757" s="4">
        <v>55365151</v>
      </c>
      <c r="F757" s="7" cm="1">
        <f t="array" ref="F757">_xlfn.IFS(B757=2020,E757*$K$2,B757=2021,E757*$L$2,B757=2022,E757*$M$2,B757=2023,E757*$N$2,B757=2024,E757*$O$2,B757=2025,E757*$P$2,B757=2026,E757)</f>
        <v>63171510.420979865</v>
      </c>
    </row>
    <row r="758" spans="1:6" x14ac:dyDescent="0.25">
      <c r="A758" s="3" t="s">
        <v>107</v>
      </c>
      <c r="B758" s="3">
        <f t="shared" si="11"/>
        <v>2022</v>
      </c>
      <c r="C758" s="3" t="s">
        <v>104</v>
      </c>
      <c r="D758" s="3" t="s">
        <v>59</v>
      </c>
      <c r="E758" s="4">
        <v>4009807</v>
      </c>
      <c r="F758" s="7" cm="1">
        <f t="array" ref="F758">_xlfn.IFS(B758=2020,E758*$K$2,B758=2021,E758*$L$2,B758=2022,E758*$M$2,B758=2023,E758*$N$2,B758=2024,E758*$O$2,B758=2025,E758*$P$2,B758=2026,E758)</f>
        <v>4575180.5984710129</v>
      </c>
    </row>
    <row r="759" spans="1:6" x14ac:dyDescent="0.25">
      <c r="A759" s="3" t="s">
        <v>107</v>
      </c>
      <c r="B759" s="3">
        <f t="shared" si="11"/>
        <v>2022</v>
      </c>
      <c r="C759" s="3" t="s">
        <v>104</v>
      </c>
      <c r="D759" s="3" t="s">
        <v>60</v>
      </c>
      <c r="E759" s="4">
        <v>99565576</v>
      </c>
      <c r="F759" s="7" cm="1">
        <f t="array" ref="F759">_xlfn.IFS(B759=2020,E759*$K$2,B759=2021,E759*$L$2,B759=2022,E759*$M$2,B759=2023,E759*$N$2,B759=2024,E759*$O$2,B759=2025,E759*$P$2,B759=2026,E759)</f>
        <v>113604094.06008597</v>
      </c>
    </row>
    <row r="760" spans="1:6" x14ac:dyDescent="0.25">
      <c r="A760" s="3" t="s">
        <v>107</v>
      </c>
      <c r="B760" s="3">
        <f t="shared" si="11"/>
        <v>2022</v>
      </c>
      <c r="C760" s="3" t="s">
        <v>104</v>
      </c>
      <c r="D760" s="3" t="s">
        <v>61</v>
      </c>
      <c r="E760" s="4">
        <v>79770974</v>
      </c>
      <c r="F760" s="7" cm="1">
        <f t="array" ref="F760">_xlfn.IFS(B760=2020,E760*$K$2,B760=2021,E760*$L$2,B760=2022,E760*$M$2,B760=2023,E760*$N$2,B760=2024,E760*$O$2,B760=2025,E760*$P$2,B760=2026,E760)</f>
        <v>91018498.537694111</v>
      </c>
    </row>
    <row r="761" spans="1:6" x14ac:dyDescent="0.25">
      <c r="A761" s="3" t="s">
        <v>107</v>
      </c>
      <c r="B761" s="3">
        <f t="shared" si="11"/>
        <v>2022</v>
      </c>
      <c r="C761" s="3" t="s">
        <v>104</v>
      </c>
      <c r="D761" s="3" t="s">
        <v>62</v>
      </c>
      <c r="E761" s="4">
        <v>57944293</v>
      </c>
      <c r="F761" s="7" cm="1">
        <f t="array" ref="F761">_xlfn.IFS(B761=2020,E761*$K$2,B761=2021,E761*$L$2,B761=2022,E761*$M$2,B761=2023,E761*$N$2,B761=2024,E761*$O$2,B761=2025,E761*$P$2,B761=2026,E761)</f>
        <v>66114305.532839797</v>
      </c>
    </row>
    <row r="762" spans="1:6" x14ac:dyDescent="0.25">
      <c r="A762" s="3" t="s">
        <v>107</v>
      </c>
      <c r="B762" s="3">
        <f t="shared" si="11"/>
        <v>2022</v>
      </c>
      <c r="C762" s="3" t="s">
        <v>104</v>
      </c>
      <c r="D762" s="3" t="s">
        <v>63</v>
      </c>
      <c r="E762" s="4">
        <v>98822224</v>
      </c>
      <c r="F762" s="7" cm="1">
        <f t="array" ref="F762">_xlfn.IFS(B762=2020,E762*$K$2,B762=2021,E762*$L$2,B762=2022,E762*$M$2,B762=2023,E762*$N$2,B762=2024,E762*$O$2,B762=2025,E762*$P$2,B762=2026,E762)</f>
        <v>112755931.1314875</v>
      </c>
    </row>
    <row r="763" spans="1:6" x14ac:dyDescent="0.25">
      <c r="A763" s="3" t="s">
        <v>107</v>
      </c>
      <c r="B763" s="3">
        <f t="shared" si="11"/>
        <v>2022</v>
      </c>
      <c r="C763" s="3" t="s">
        <v>104</v>
      </c>
      <c r="D763" s="3" t="s">
        <v>64</v>
      </c>
      <c r="E763" s="4">
        <v>68723743</v>
      </c>
      <c r="F763" s="7" cm="1">
        <f t="array" ref="F763">_xlfn.IFS(B763=2020,E763*$K$2,B763=2021,E763*$L$2,B763=2022,E763*$M$2,B763=2023,E763*$N$2,B763=2024,E763*$O$2,B763=2025,E763*$P$2,B763=2026,E763)</f>
        <v>78413633.281578913</v>
      </c>
    </row>
    <row r="764" spans="1:6" x14ac:dyDescent="0.25">
      <c r="A764" s="3" t="s">
        <v>107</v>
      </c>
      <c r="B764" s="3">
        <f t="shared" si="11"/>
        <v>2022</v>
      </c>
      <c r="C764" s="3" t="s">
        <v>104</v>
      </c>
      <c r="D764" s="3" t="s">
        <v>65</v>
      </c>
      <c r="E764" s="4">
        <v>99224983</v>
      </c>
      <c r="F764" s="7" cm="1">
        <f t="array" ref="F764">_xlfn.IFS(B764=2020,E764*$K$2,B764=2021,E764*$L$2,B764=2022,E764*$M$2,B764=2023,E764*$N$2,B764=2024,E764*$O$2,B764=2025,E764*$P$2,B764=2026,E764)</f>
        <v>113215478.22755961</v>
      </c>
    </row>
    <row r="765" spans="1:6" x14ac:dyDescent="0.25">
      <c r="A765" s="3" t="s">
        <v>107</v>
      </c>
      <c r="B765" s="3">
        <f t="shared" si="11"/>
        <v>2022</v>
      </c>
      <c r="C765" s="3" t="s">
        <v>104</v>
      </c>
      <c r="D765" s="3" t="s">
        <v>66</v>
      </c>
      <c r="E765" s="4">
        <v>190989099</v>
      </c>
      <c r="F765" s="7" cm="1">
        <f t="array" ref="F765">_xlfn.IFS(B765=2020,E765*$K$2,B765=2021,E765*$L$2,B765=2022,E765*$M$2,B765=2023,E765*$N$2,B765=2024,E765*$O$2,B765=2025,E765*$P$2,B765=2026,E765)</f>
        <v>217918124.3048006</v>
      </c>
    </row>
    <row r="766" spans="1:6" x14ac:dyDescent="0.25">
      <c r="A766" s="3" t="s">
        <v>107</v>
      </c>
      <c r="B766" s="3">
        <f t="shared" si="11"/>
        <v>2022</v>
      </c>
      <c r="C766" s="3" t="s">
        <v>104</v>
      </c>
      <c r="D766" s="3" t="s">
        <v>67</v>
      </c>
      <c r="E766" s="4">
        <v>41217417</v>
      </c>
      <c r="F766" s="7" cm="1">
        <f t="array" ref="F766">_xlfn.IFS(B766=2020,E766*$K$2,B766=2021,E766*$L$2,B766=2022,E766*$M$2,B766=2023,E766*$N$2,B766=2024,E766*$O$2,B766=2025,E766*$P$2,B766=2026,E766)</f>
        <v>47028978.346710779</v>
      </c>
    </row>
    <row r="767" spans="1:6" x14ac:dyDescent="0.25">
      <c r="A767" s="3" t="s">
        <v>107</v>
      </c>
      <c r="B767" s="3">
        <f t="shared" si="11"/>
        <v>2022</v>
      </c>
      <c r="C767" s="3" t="s">
        <v>104</v>
      </c>
      <c r="D767" s="3" t="s">
        <v>68</v>
      </c>
      <c r="E767" s="4">
        <v>488183540</v>
      </c>
      <c r="F767" s="7" cm="1">
        <f t="array" ref="F767">_xlfn.IFS(B767=2020,E767*$K$2,B767=2021,E767*$L$2,B767=2022,E767*$M$2,B767=2023,E767*$N$2,B767=2024,E767*$O$2,B767=2025,E767*$P$2,B767=2026,E767)</f>
        <v>557016300.46057022</v>
      </c>
    </row>
    <row r="768" spans="1:6" x14ac:dyDescent="0.25">
      <c r="A768" s="3" t="s">
        <v>107</v>
      </c>
      <c r="B768" s="3">
        <f t="shared" si="11"/>
        <v>2022</v>
      </c>
      <c r="C768" s="3" t="s">
        <v>104</v>
      </c>
      <c r="D768" s="3" t="s">
        <v>69</v>
      </c>
      <c r="E768" s="4">
        <v>101582721</v>
      </c>
      <c r="F768" s="7" cm="1">
        <f t="array" ref="F768">_xlfn.IFS(B768=2020,E768*$K$2,B768=2021,E768*$L$2,B768=2022,E768*$M$2,B768=2023,E768*$N$2,B768=2024,E768*$O$2,B768=2025,E768*$P$2,B768=2026,E768)</f>
        <v>115905651.88276991</v>
      </c>
    </row>
    <row r="769" spans="1:6" x14ac:dyDescent="0.25">
      <c r="A769" s="3" t="s">
        <v>107</v>
      </c>
      <c r="B769" s="3">
        <f t="shared" si="11"/>
        <v>2022</v>
      </c>
      <c r="C769" s="3" t="s">
        <v>104</v>
      </c>
      <c r="D769" s="3" t="s">
        <v>70</v>
      </c>
      <c r="E769" s="4">
        <v>234348425</v>
      </c>
      <c r="F769" s="7" cm="1">
        <f t="array" ref="F769">_xlfn.IFS(B769=2020,E769*$K$2,B769=2021,E769*$L$2,B769=2022,E769*$M$2,B769=2023,E769*$N$2,B769=2024,E769*$O$2,B769=2025,E769*$P$2,B769=2026,E769)</f>
        <v>267391015.91229686</v>
      </c>
    </row>
    <row r="770" spans="1:6" x14ac:dyDescent="0.25">
      <c r="A770" s="3" t="s">
        <v>107</v>
      </c>
      <c r="B770" s="3">
        <f t="shared" si="11"/>
        <v>2022</v>
      </c>
      <c r="C770" s="3" t="s">
        <v>104</v>
      </c>
      <c r="D770" s="3" t="s">
        <v>71</v>
      </c>
      <c r="E770" s="4">
        <v>42569401</v>
      </c>
      <c r="F770" s="7" cm="1">
        <f t="array" ref="F770">_xlfn.IFS(B770=2020,E770*$K$2,B770=2021,E770*$L$2,B770=2022,E770*$M$2,B770=2023,E770*$N$2,B770=2024,E770*$O$2,B770=2025,E770*$P$2,B770=2026,E770)</f>
        <v>48571588.992620483</v>
      </c>
    </row>
    <row r="771" spans="1:6" x14ac:dyDescent="0.25">
      <c r="A771" s="3" t="s">
        <v>107</v>
      </c>
      <c r="B771" s="3">
        <f t="shared" si="11"/>
        <v>2022</v>
      </c>
      <c r="C771" s="3" t="s">
        <v>104</v>
      </c>
      <c r="D771" s="3" t="s">
        <v>72</v>
      </c>
      <c r="E771" s="4">
        <v>120072440</v>
      </c>
      <c r="F771" s="7" cm="1">
        <f t="array" ref="F771">_xlfn.IFS(B771=2020,E771*$K$2,B771=2021,E771*$L$2,B771=2022,E771*$M$2,B771=2023,E771*$N$2,B771=2024,E771*$O$2,B771=2025,E771*$P$2,B771=2026,E771)</f>
        <v>137002378.89231947</v>
      </c>
    </row>
    <row r="772" spans="1:6" x14ac:dyDescent="0.25">
      <c r="A772" s="3" t="s">
        <v>107</v>
      </c>
      <c r="B772" s="3">
        <f t="shared" ref="B772:B835" si="12">VALUE(RIGHT(A772,4))</f>
        <v>2022</v>
      </c>
      <c r="C772" s="3" t="s">
        <v>104</v>
      </c>
      <c r="D772" s="3" t="s">
        <v>73</v>
      </c>
      <c r="E772" s="4">
        <v>69633144</v>
      </c>
      <c r="F772" s="7" cm="1">
        <f t="array" ref="F772">_xlfn.IFS(B772=2020,E772*$K$2,B772=2021,E772*$L$2,B772=2022,E772*$M$2,B772=2023,E772*$N$2,B772=2024,E772*$O$2,B772=2025,E772*$P$2,B772=2026,E772)</f>
        <v>79451257.738673761</v>
      </c>
    </row>
    <row r="773" spans="1:6" x14ac:dyDescent="0.25">
      <c r="A773" s="3" t="s">
        <v>107</v>
      </c>
      <c r="B773" s="3">
        <f t="shared" si="12"/>
        <v>2022</v>
      </c>
      <c r="C773" s="3" t="s">
        <v>104</v>
      </c>
      <c r="D773" s="3" t="s">
        <v>74</v>
      </c>
      <c r="E773" s="4">
        <v>131704493</v>
      </c>
      <c r="F773" s="7" cm="1">
        <f t="array" ref="F773">_xlfn.IFS(B773=2020,E773*$K$2,B773=2021,E773*$L$2,B773=2022,E773*$M$2,B773=2023,E773*$N$2,B773=2024,E773*$O$2,B773=2025,E773*$P$2,B773=2026,E773)</f>
        <v>150274524.71030685</v>
      </c>
    </row>
    <row r="774" spans="1:6" x14ac:dyDescent="0.25">
      <c r="A774" s="3" t="s">
        <v>107</v>
      </c>
      <c r="B774" s="3">
        <f t="shared" si="12"/>
        <v>2022</v>
      </c>
      <c r="C774" s="3" t="s">
        <v>104</v>
      </c>
      <c r="D774" s="3" t="s">
        <v>75</v>
      </c>
      <c r="E774" s="4">
        <v>55325985</v>
      </c>
      <c r="F774" s="7" cm="1">
        <f t="array" ref="F774">_xlfn.IFS(B774=2020,E774*$K$2,B774=2021,E774*$L$2,B774=2022,E774*$M$2,B774=2023,E774*$N$2,B774=2024,E774*$O$2,B774=2025,E774*$P$2,B774=2026,E774)</f>
        <v>63126822.104729302</v>
      </c>
    </row>
    <row r="775" spans="1:6" x14ac:dyDescent="0.25">
      <c r="A775" s="3" t="s">
        <v>107</v>
      </c>
      <c r="B775" s="3">
        <f t="shared" si="12"/>
        <v>2022</v>
      </c>
      <c r="C775" s="3" t="s">
        <v>104</v>
      </c>
      <c r="D775" s="3" t="s">
        <v>76</v>
      </c>
      <c r="E775" s="4">
        <v>62360993</v>
      </c>
      <c r="F775" s="7" cm="1">
        <f t="array" ref="F775">_xlfn.IFS(B775=2020,E775*$K$2,B775=2021,E775*$L$2,B775=2022,E775*$M$2,B775=2023,E775*$N$2,B775=2024,E775*$O$2,B775=2025,E775*$P$2,B775=2026,E775)</f>
        <v>71153750.111909792</v>
      </c>
    </row>
    <row r="776" spans="1:6" x14ac:dyDescent="0.25">
      <c r="A776" s="3" t="s">
        <v>107</v>
      </c>
      <c r="B776" s="3">
        <f t="shared" si="12"/>
        <v>2022</v>
      </c>
      <c r="C776" s="3" t="s">
        <v>104</v>
      </c>
      <c r="D776" s="3" t="s">
        <v>77</v>
      </c>
      <c r="E776" s="4">
        <v>8582176</v>
      </c>
      <c r="F776" s="7" cm="1">
        <f t="array" ref="F776">_xlfn.IFS(B776=2020,E776*$K$2,B776=2021,E776*$L$2,B776=2022,E776*$M$2,B776=2023,E776*$N$2,B776=2024,E776*$O$2,B776=2025,E776*$P$2,B776=2026,E776)</f>
        <v>9792243.1498233117</v>
      </c>
    </row>
    <row r="777" spans="1:6" x14ac:dyDescent="0.25">
      <c r="A777" s="3" t="s">
        <v>107</v>
      </c>
      <c r="B777" s="3">
        <f t="shared" si="12"/>
        <v>2022</v>
      </c>
      <c r="C777" s="3" t="s">
        <v>104</v>
      </c>
      <c r="D777" s="3" t="s">
        <v>78</v>
      </c>
      <c r="E777" s="4">
        <v>174491044</v>
      </c>
      <c r="F777" s="7" cm="1">
        <f t="array" ref="F777">_xlfn.IFS(B777=2020,E777*$K$2,B777=2021,E777*$L$2,B777=2022,E777*$M$2,B777=2023,E777*$N$2,B777=2024,E777*$O$2,B777=2025,E777*$P$2,B777=2026,E777)</f>
        <v>199093881.35532504</v>
      </c>
    </row>
    <row r="778" spans="1:6" x14ac:dyDescent="0.25">
      <c r="A778" s="3" t="s">
        <v>107</v>
      </c>
      <c r="B778" s="3">
        <f t="shared" si="12"/>
        <v>2022</v>
      </c>
      <c r="C778" s="3" t="s">
        <v>104</v>
      </c>
      <c r="D778" s="3" t="s">
        <v>79</v>
      </c>
      <c r="E778" s="4">
        <v>91403084</v>
      </c>
      <c r="F778" s="7" cm="1">
        <f t="array" ref="F778">_xlfn.IFS(B778=2020,E778*$K$2,B778=2021,E778*$L$2,B778=2022,E778*$M$2,B778=2023,E778*$N$2,B778=2024,E778*$O$2,B778=2025,E778*$P$2,B778=2026,E778)</f>
        <v>104290709.39255089</v>
      </c>
    </row>
    <row r="779" spans="1:6" x14ac:dyDescent="0.25">
      <c r="A779" s="3" t="s">
        <v>107</v>
      </c>
      <c r="B779" s="3">
        <f t="shared" si="12"/>
        <v>2022</v>
      </c>
      <c r="C779" s="3" t="s">
        <v>104</v>
      </c>
      <c r="D779" s="3" t="s">
        <v>80</v>
      </c>
      <c r="E779" s="4">
        <v>124727310</v>
      </c>
      <c r="F779" s="7" cm="1">
        <f t="array" ref="F779">_xlfn.IFS(B779=2020,E779*$K$2,B779=2021,E779*$L$2,B779=2022,E779*$M$2,B779=2023,E779*$N$2,B779=2024,E779*$O$2,B779=2025,E779*$P$2,B779=2026,E779)</f>
        <v>142313574.89561957</v>
      </c>
    </row>
    <row r="780" spans="1:6" x14ac:dyDescent="0.25">
      <c r="A780" s="3" t="s">
        <v>107</v>
      </c>
      <c r="B780" s="3">
        <f t="shared" si="12"/>
        <v>2022</v>
      </c>
      <c r="C780" s="3" t="s">
        <v>104</v>
      </c>
      <c r="D780" s="3" t="s">
        <v>81</v>
      </c>
      <c r="E780" s="4">
        <v>210256811</v>
      </c>
      <c r="F780" s="7" cm="1">
        <f t="array" ref="F780">_xlfn.IFS(B780=2020,E780*$K$2,B780=2021,E780*$L$2,B780=2022,E780*$M$2,B780=2023,E780*$N$2,B780=2024,E780*$O$2,B780=2025,E780*$P$2,B780=2026,E780)</f>
        <v>239902539.54456827</v>
      </c>
    </row>
    <row r="781" spans="1:6" x14ac:dyDescent="0.25">
      <c r="A781" s="3" t="s">
        <v>107</v>
      </c>
      <c r="B781" s="3">
        <f t="shared" si="12"/>
        <v>2022</v>
      </c>
      <c r="C781" s="3" t="s">
        <v>104</v>
      </c>
      <c r="D781" s="3" t="s">
        <v>82</v>
      </c>
      <c r="E781" s="4">
        <v>26216149</v>
      </c>
      <c r="F781" s="7" cm="1">
        <f t="array" ref="F781">_xlfn.IFS(B781=2020,E781*$K$2,B781=2021,E781*$L$2,B781=2022,E781*$M$2,B781=2023,E781*$N$2,B781=2024,E781*$O$2,B781=2025,E781*$P$2,B781=2026,E781)</f>
        <v>29912565.934326828</v>
      </c>
    </row>
    <row r="782" spans="1:6" x14ac:dyDescent="0.25">
      <c r="A782" s="3" t="s">
        <v>107</v>
      </c>
      <c r="B782" s="3">
        <f t="shared" si="12"/>
        <v>2022</v>
      </c>
      <c r="C782" s="3" t="s">
        <v>104</v>
      </c>
      <c r="D782" s="3" t="s">
        <v>83</v>
      </c>
      <c r="E782" s="4">
        <v>65635801</v>
      </c>
      <c r="F782" s="7" cm="1">
        <f t="array" ref="F782">_xlfn.IFS(B782=2020,E782*$K$2,B782=2021,E782*$L$2,B782=2022,E782*$M$2,B782=2023,E782*$N$2,B782=2024,E782*$O$2,B782=2025,E782*$P$2,B782=2026,E782)</f>
        <v>74890298.535641328</v>
      </c>
    </row>
    <row r="783" spans="1:6" x14ac:dyDescent="0.25">
      <c r="A783" s="3" t="s">
        <v>107</v>
      </c>
      <c r="B783" s="3">
        <f t="shared" si="12"/>
        <v>2022</v>
      </c>
      <c r="C783" s="3" t="s">
        <v>104</v>
      </c>
      <c r="D783" s="3" t="s">
        <v>84</v>
      </c>
      <c r="E783" s="4">
        <v>43997646</v>
      </c>
      <c r="F783" s="7" cm="1">
        <f t="array" ref="F783">_xlfn.IFS(B783=2020,E783*$K$2,B783=2021,E783*$L$2,B783=2022,E783*$M$2,B783=2023,E783*$N$2,B783=2024,E783*$O$2,B783=2025,E783*$P$2,B783=2026,E783)</f>
        <v>50201213.264777027</v>
      </c>
    </row>
    <row r="784" spans="1:6" x14ac:dyDescent="0.25">
      <c r="A784" s="3" t="s">
        <v>107</v>
      </c>
      <c r="B784" s="3">
        <f t="shared" si="12"/>
        <v>2022</v>
      </c>
      <c r="C784" s="3" t="s">
        <v>104</v>
      </c>
      <c r="D784" s="3" t="s">
        <v>85</v>
      </c>
      <c r="E784" s="4">
        <v>47503391</v>
      </c>
      <c r="F784" s="7" cm="1">
        <f t="array" ref="F784">_xlfn.IFS(B784=2020,E784*$K$2,B784=2021,E784*$L$2,B784=2022,E784*$M$2,B784=2023,E784*$N$2,B784=2024,E784*$O$2,B784=2025,E784*$P$2,B784=2026,E784)</f>
        <v>54201260.276313186</v>
      </c>
    </row>
    <row r="785" spans="1:6" x14ac:dyDescent="0.25">
      <c r="A785" s="3" t="s">
        <v>107</v>
      </c>
      <c r="B785" s="3">
        <f t="shared" si="12"/>
        <v>2022</v>
      </c>
      <c r="C785" s="3" t="s">
        <v>104</v>
      </c>
      <c r="D785" s="3" t="s">
        <v>86</v>
      </c>
      <c r="E785" s="4">
        <v>138125006</v>
      </c>
      <c r="F785" s="7" cm="1">
        <f t="array" ref="F785">_xlfn.IFS(B785=2020,E785*$K$2,B785=2021,E785*$L$2,B785=2022,E785*$M$2,B785=2023,E785*$N$2,B785=2024,E785*$O$2,B785=2025,E785*$P$2,B785=2026,E785)</f>
        <v>157600315.33061126</v>
      </c>
    </row>
    <row r="786" spans="1:6" x14ac:dyDescent="0.25">
      <c r="A786" s="3" t="s">
        <v>107</v>
      </c>
      <c r="B786" s="3">
        <f t="shared" si="12"/>
        <v>2022</v>
      </c>
      <c r="C786" s="3" t="s">
        <v>104</v>
      </c>
      <c r="D786" s="3" t="s">
        <v>87</v>
      </c>
      <c r="E786" s="4">
        <v>82042225</v>
      </c>
      <c r="F786" s="7" cm="1">
        <f t="array" ref="F786">_xlfn.IFS(B786=2020,E786*$K$2,B786=2021,E786*$L$2,B786=2022,E786*$M$2,B786=2023,E786*$N$2,B786=2024,E786*$O$2,B786=2025,E786*$P$2,B786=2026,E786)</f>
        <v>93609990.724090591</v>
      </c>
    </row>
    <row r="787" spans="1:6" x14ac:dyDescent="0.25">
      <c r="A787" s="3" t="s">
        <v>107</v>
      </c>
      <c r="B787" s="3">
        <f t="shared" si="12"/>
        <v>2022</v>
      </c>
      <c r="C787" s="3" t="s">
        <v>104</v>
      </c>
      <c r="D787" s="3" t="s">
        <v>88</v>
      </c>
      <c r="E787" s="4">
        <v>192116184</v>
      </c>
      <c r="F787" s="7" cm="1">
        <f t="array" ref="F787">_xlfn.IFS(B787=2020,E787*$K$2,B787=2021,E787*$L$2,B787=2022,E787*$M$2,B787=2023,E787*$N$2,B787=2024,E787*$O$2,B787=2025,E787*$P$2,B787=2026,E787)</f>
        <v>219204125.70706952</v>
      </c>
    </row>
    <row r="788" spans="1:6" x14ac:dyDescent="0.25">
      <c r="A788" s="3" t="s">
        <v>107</v>
      </c>
      <c r="B788" s="3">
        <f t="shared" si="12"/>
        <v>2022</v>
      </c>
      <c r="C788" s="3" t="s">
        <v>104</v>
      </c>
      <c r="D788" s="3" t="s">
        <v>89</v>
      </c>
      <c r="E788" s="4">
        <v>106380917</v>
      </c>
      <c r="F788" s="7" cm="1">
        <f t="array" ref="F788">_xlfn.IFS(B788=2020,E788*$K$2,B788=2021,E788*$L$2,B788=2022,E788*$M$2,B788=2023,E788*$N$2,B788=2024,E788*$O$2,B788=2025,E788*$P$2,B788=2026,E788)</f>
        <v>121380382.52363648</v>
      </c>
    </row>
    <row r="789" spans="1:6" x14ac:dyDescent="0.25">
      <c r="A789" s="3" t="s">
        <v>107</v>
      </c>
      <c r="B789" s="3">
        <f t="shared" si="12"/>
        <v>2022</v>
      </c>
      <c r="C789" s="3" t="s">
        <v>104</v>
      </c>
      <c r="D789" s="3" t="s">
        <v>90</v>
      </c>
      <c r="E789" s="4">
        <v>93587586</v>
      </c>
      <c r="F789" s="7" cm="1">
        <f t="array" ref="F789">_xlfn.IFS(B789=2020,E789*$K$2,B789=2021,E789*$L$2,B789=2022,E789*$M$2,B789=2023,E789*$N$2,B789=2024,E789*$O$2,B789=2025,E789*$P$2,B789=2026,E789)</f>
        <v>106783221.16873391</v>
      </c>
    </row>
    <row r="790" spans="1:6" x14ac:dyDescent="0.25">
      <c r="A790" s="3" t="s">
        <v>107</v>
      </c>
      <c r="B790" s="3">
        <f t="shared" si="12"/>
        <v>2022</v>
      </c>
      <c r="C790" s="3" t="s">
        <v>104</v>
      </c>
      <c r="D790" s="3" t="s">
        <v>91</v>
      </c>
      <c r="E790" s="4">
        <v>59644334</v>
      </c>
      <c r="F790" s="7" cm="1">
        <f t="array" ref="F790">_xlfn.IFS(B790=2020,E790*$K$2,B790=2021,E790*$L$2,B790=2022,E790*$M$2,B790=2023,E790*$N$2,B790=2024,E790*$O$2,B790=2025,E790*$P$2,B790=2026,E790)</f>
        <v>68054048.418172002</v>
      </c>
    </row>
    <row r="791" spans="1:6" x14ac:dyDescent="0.25">
      <c r="A791" s="3" t="s">
        <v>107</v>
      </c>
      <c r="B791" s="3">
        <f t="shared" si="12"/>
        <v>2022</v>
      </c>
      <c r="C791" s="3" t="s">
        <v>104</v>
      </c>
      <c r="D791" s="3" t="s">
        <v>92</v>
      </c>
      <c r="E791" s="4">
        <v>12127204</v>
      </c>
      <c r="F791" s="7" cm="1">
        <f t="array" ref="F791">_xlfn.IFS(B791=2020,E791*$K$2,B791=2021,E791*$L$2,B791=2022,E791*$M$2,B791=2023,E791*$N$2,B791=2024,E791*$O$2,B791=2025,E791*$P$2,B791=2026,E791)</f>
        <v>13837111.974341923</v>
      </c>
    </row>
    <row r="792" spans="1:6" x14ac:dyDescent="0.25">
      <c r="A792" s="3" t="s">
        <v>107</v>
      </c>
      <c r="B792" s="3">
        <f t="shared" si="12"/>
        <v>2022</v>
      </c>
      <c r="C792" s="3" t="s">
        <v>104</v>
      </c>
      <c r="D792" s="3" t="s">
        <v>93</v>
      </c>
      <c r="E792" s="4">
        <v>108491550</v>
      </c>
      <c r="F792" s="7" cm="1">
        <f t="array" ref="F792">_xlfn.IFS(B792=2020,E792*$K$2,B792=2021,E792*$L$2,B792=2022,E792*$M$2,B792=2023,E792*$N$2,B792=2024,E792*$O$2,B792=2025,E792*$P$2,B792=2026,E792)</f>
        <v>123788609.94009134</v>
      </c>
    </row>
    <row r="793" spans="1:6" x14ac:dyDescent="0.25">
      <c r="A793" s="3" t="s">
        <v>107</v>
      </c>
      <c r="B793" s="3">
        <f t="shared" si="12"/>
        <v>2022</v>
      </c>
      <c r="C793" s="3" t="s">
        <v>104</v>
      </c>
      <c r="D793" s="3" t="s">
        <v>94</v>
      </c>
      <c r="E793" s="4">
        <v>83749906</v>
      </c>
      <c r="F793" s="7" cm="1">
        <f t="array" ref="F793">_xlfn.IFS(B793=2020,E793*$K$2,B793=2021,E793*$L$2,B793=2022,E793*$M$2,B793=2023,E793*$N$2,B793=2024,E793*$O$2,B793=2025,E793*$P$2,B793=2026,E793)</f>
        <v>95558450.831915632</v>
      </c>
    </row>
    <row r="794" spans="1:6" x14ac:dyDescent="0.25">
      <c r="A794" s="3" t="s">
        <v>107</v>
      </c>
      <c r="B794" s="3">
        <f t="shared" si="12"/>
        <v>2022</v>
      </c>
      <c r="C794" s="3" t="s">
        <v>104</v>
      </c>
      <c r="D794" s="3" t="s">
        <v>95</v>
      </c>
      <c r="E794" s="4">
        <v>229660656</v>
      </c>
      <c r="F794" s="7" cm="1">
        <f t="array" ref="F794">_xlfn.IFS(B794=2020,E794*$K$2,B794=2021,E794*$L$2,B794=2022,E794*$M$2,B794=2023,E794*$N$2,B794=2024,E794*$O$2,B794=2025,E794*$P$2,B794=2026,E794)</f>
        <v>262042282.22538528</v>
      </c>
    </row>
    <row r="795" spans="1:6" x14ac:dyDescent="0.25">
      <c r="A795" s="3" t="s">
        <v>107</v>
      </c>
      <c r="B795" s="3">
        <f t="shared" si="12"/>
        <v>2022</v>
      </c>
      <c r="C795" s="3" t="s">
        <v>104</v>
      </c>
      <c r="D795" s="3" t="s">
        <v>96</v>
      </c>
      <c r="E795" s="4">
        <v>94125455</v>
      </c>
      <c r="F795" s="7" cm="1">
        <f t="array" ref="F795">_xlfn.IFS(B795=2020,E795*$K$2,B795=2021,E795*$L$2,B795=2022,E795*$M$2,B795=2023,E795*$N$2,B795=2024,E795*$O$2,B795=2025,E795*$P$2,B795=2026,E795)</f>
        <v>107396928.46519956</v>
      </c>
    </row>
    <row r="796" spans="1:6" x14ac:dyDescent="0.25">
      <c r="A796" s="3" t="s">
        <v>107</v>
      </c>
      <c r="B796" s="3">
        <f t="shared" si="12"/>
        <v>2022</v>
      </c>
      <c r="C796" s="3" t="s">
        <v>104</v>
      </c>
      <c r="D796" s="3" t="s">
        <v>97</v>
      </c>
      <c r="E796" s="4">
        <v>230221295</v>
      </c>
      <c r="F796" s="7" cm="1">
        <f t="array" ref="F796">_xlfn.IFS(B796=2020,E796*$K$2,B796=2021,E796*$L$2,B796=2022,E796*$M$2,B796=2023,E796*$N$2,B796=2024,E796*$O$2,B796=2025,E796*$P$2,B796=2026,E796)</f>
        <v>262681970.03967315</v>
      </c>
    </row>
    <row r="797" spans="1:6" x14ac:dyDescent="0.25">
      <c r="A797" s="3" t="s">
        <v>107</v>
      </c>
      <c r="B797" s="3">
        <f t="shared" si="12"/>
        <v>2022</v>
      </c>
      <c r="C797" s="3" t="s">
        <v>104</v>
      </c>
      <c r="D797" s="3" t="s">
        <v>98</v>
      </c>
      <c r="E797" s="4">
        <v>123215399</v>
      </c>
      <c r="F797" s="7" cm="1">
        <f t="array" ref="F797">_xlfn.IFS(B797=2020,E797*$K$2,B797=2021,E797*$L$2,B797=2022,E797*$M$2,B797=2023,E797*$N$2,B797=2024,E797*$O$2,B797=2025,E797*$P$2,B797=2026,E797)</f>
        <v>140588487.90918481</v>
      </c>
    </row>
    <row r="798" spans="1:6" x14ac:dyDescent="0.25">
      <c r="A798" s="3" t="s">
        <v>107</v>
      </c>
      <c r="B798" s="3">
        <f t="shared" si="12"/>
        <v>2022</v>
      </c>
      <c r="C798" s="3" t="s">
        <v>104</v>
      </c>
      <c r="D798" s="3" t="s">
        <v>99</v>
      </c>
      <c r="E798" s="4">
        <v>13870113</v>
      </c>
      <c r="F798" s="7" cm="1">
        <f t="array" ref="F798">_xlfn.IFS(B798=2020,E798*$K$2,B798=2021,E798*$L$2,B798=2022,E798*$M$2,B798=2023,E798*$N$2,B798=2024,E798*$O$2,B798=2025,E798*$P$2,B798=2026,E798)</f>
        <v>15825767.149441501</v>
      </c>
    </row>
    <row r="799" spans="1:6" x14ac:dyDescent="0.25">
      <c r="A799" s="3" t="s">
        <v>107</v>
      </c>
      <c r="B799" s="3">
        <f t="shared" si="12"/>
        <v>2022</v>
      </c>
      <c r="C799" s="3" t="s">
        <v>104</v>
      </c>
      <c r="D799" s="3" t="s">
        <v>100</v>
      </c>
      <c r="E799" s="4">
        <v>148977769</v>
      </c>
      <c r="F799" s="7" cm="1">
        <f t="array" ref="F799">_xlfn.IFS(B799=2020,E799*$K$2,B799=2021,E799*$L$2,B799=2022,E799*$M$2,B799=2023,E799*$N$2,B799=2024,E799*$O$2,B799=2025,E799*$P$2,B799=2026,E799)</f>
        <v>169983293.04435259</v>
      </c>
    </row>
    <row r="800" spans="1:6" x14ac:dyDescent="0.25">
      <c r="A800" s="3" t="s">
        <v>107</v>
      </c>
      <c r="B800" s="3">
        <f t="shared" si="12"/>
        <v>2022</v>
      </c>
      <c r="C800" s="3" t="s">
        <v>104</v>
      </c>
      <c r="D800" s="3" t="s">
        <v>101</v>
      </c>
      <c r="E800" s="4">
        <v>399432992</v>
      </c>
      <c r="F800" s="7" cm="1">
        <f t="array" ref="F800">_xlfn.IFS(B800=2020,E800*$K$2,B800=2021,E800*$L$2,B800=2022,E800*$M$2,B800=2023,E800*$N$2,B800=2024,E800*$O$2,B800=2025,E800*$P$2,B800=2026,E800)</f>
        <v>455752128.56569594</v>
      </c>
    </row>
    <row r="801" spans="1:6" x14ac:dyDescent="0.25">
      <c r="A801" s="3" t="s">
        <v>107</v>
      </c>
      <c r="B801" s="3">
        <f t="shared" si="12"/>
        <v>2022</v>
      </c>
      <c r="C801" s="3" t="s">
        <v>104</v>
      </c>
      <c r="D801" s="3" t="s">
        <v>102</v>
      </c>
      <c r="E801" s="4">
        <v>727370148</v>
      </c>
      <c r="F801" s="7" cm="1">
        <f t="array" ref="F801">_xlfn.IFS(B801=2020,E801*$K$2,B801=2021,E801*$L$2,B801=2022,E801*$M$2,B801=2023,E801*$N$2,B801=2024,E801*$O$2,B801=2025,E801*$P$2,B801=2026,E801)</f>
        <v>829927672.08910286</v>
      </c>
    </row>
    <row r="802" spans="1:6" x14ac:dyDescent="0.25">
      <c r="A802" s="3" t="s">
        <v>107</v>
      </c>
      <c r="B802" s="3">
        <f t="shared" si="12"/>
        <v>2022</v>
      </c>
      <c r="C802" s="3" t="s">
        <v>104</v>
      </c>
      <c r="D802" s="3" t="s">
        <v>103</v>
      </c>
      <c r="E802" s="4">
        <v>180987182</v>
      </c>
      <c r="F802" s="7" cm="1">
        <f t="array" ref="F802">_xlfn.IFS(B802=2020,E802*$K$2,B802=2021,E802*$L$2,B802=2022,E802*$M$2,B802=2023,E802*$N$2,B802=2024,E802*$O$2,B802=2025,E802*$P$2,B802=2026,E802)</f>
        <v>206505959.92733371</v>
      </c>
    </row>
    <row r="803" spans="1:6" x14ac:dyDescent="0.25">
      <c r="A803" s="3" t="s">
        <v>107</v>
      </c>
      <c r="B803" s="3">
        <f t="shared" si="12"/>
        <v>2022</v>
      </c>
      <c r="C803" s="3" t="s">
        <v>105</v>
      </c>
      <c r="D803" s="3" t="s">
        <v>4</v>
      </c>
      <c r="E803" s="4">
        <v>918021752</v>
      </c>
      <c r="F803" s="7" cm="1">
        <f t="array" ref="F803">_xlfn.IFS(B803=2020,E803*$K$2,B803=2021,E803*$L$2,B803=2022,E803*$M$2,B803=2023,E803*$N$2,B803=2024,E803*$O$2,B803=2025,E803*$P$2,B803=2026,E803)</f>
        <v>1047460715.372278</v>
      </c>
    </row>
    <row r="804" spans="1:6" x14ac:dyDescent="0.25">
      <c r="A804" s="3" t="s">
        <v>107</v>
      </c>
      <c r="B804" s="3">
        <f t="shared" si="12"/>
        <v>2022</v>
      </c>
      <c r="C804" s="3" t="s">
        <v>105</v>
      </c>
      <c r="D804" s="3" t="s">
        <v>5</v>
      </c>
      <c r="E804" s="4">
        <v>3429821</v>
      </c>
      <c r="F804" s="7" cm="1">
        <f t="array" ref="F804">_xlfn.IFS(B804=2020,E804*$K$2,B804=2021,E804*$L$2,B804=2022,E804*$M$2,B804=2023,E804*$N$2,B804=2024,E804*$O$2,B804=2025,E804*$P$2,B804=2026,E804)</f>
        <v>3913417.9015170676</v>
      </c>
    </row>
    <row r="805" spans="1:6" x14ac:dyDescent="0.25">
      <c r="A805" s="3" t="s">
        <v>107</v>
      </c>
      <c r="B805" s="3">
        <f t="shared" si="12"/>
        <v>2022</v>
      </c>
      <c r="C805" s="3" t="s">
        <v>105</v>
      </c>
      <c r="D805" s="3" t="s">
        <v>6</v>
      </c>
      <c r="E805" s="4">
        <v>2091582</v>
      </c>
      <c r="F805" s="7" cm="1">
        <f t="array" ref="F805">_xlfn.IFS(B805=2020,E805*$K$2,B805=2021,E805*$L$2,B805=2022,E805*$M$2,B805=2023,E805*$N$2,B805=2024,E805*$O$2,B805=2025,E805*$P$2,B805=2026,E805)</f>
        <v>2386490.2691105078</v>
      </c>
    </row>
    <row r="806" spans="1:6" x14ac:dyDescent="0.25">
      <c r="A806" s="3" t="s">
        <v>107</v>
      </c>
      <c r="B806" s="3">
        <f t="shared" si="12"/>
        <v>2022</v>
      </c>
      <c r="C806" s="3" t="s">
        <v>105</v>
      </c>
      <c r="D806" s="3" t="s">
        <v>7</v>
      </c>
      <c r="E806" s="4">
        <v>9035227</v>
      </c>
      <c r="F806" s="7" cm="1">
        <f t="array" ref="F806">_xlfn.IFS(B806=2020,E806*$K$2,B806=2021,E806*$L$2,B806=2022,E806*$M$2,B806=2023,E806*$N$2,B806=2024,E806*$O$2,B806=2025,E806*$P$2,B806=2026,E806)</f>
        <v>10309173.302650591</v>
      </c>
    </row>
    <row r="807" spans="1:6" x14ac:dyDescent="0.25">
      <c r="A807" s="3" t="s">
        <v>107</v>
      </c>
      <c r="B807" s="3">
        <f t="shared" si="12"/>
        <v>2022</v>
      </c>
      <c r="C807" s="3" t="s">
        <v>105</v>
      </c>
      <c r="D807" s="3" t="s">
        <v>8</v>
      </c>
      <c r="E807" s="4">
        <v>6484357</v>
      </c>
      <c r="F807" s="7" cm="1">
        <f t="array" ref="F807">_xlfn.IFS(B807=2020,E807*$K$2,B807=2021,E807*$L$2,B807=2022,E807*$M$2,B807=2023,E807*$N$2,B807=2024,E807*$O$2,B807=2025,E807*$P$2,B807=2026,E807)</f>
        <v>7398636.4780049771</v>
      </c>
    </row>
    <row r="808" spans="1:6" x14ac:dyDescent="0.25">
      <c r="A808" s="3" t="s">
        <v>107</v>
      </c>
      <c r="B808" s="3">
        <f t="shared" si="12"/>
        <v>2022</v>
      </c>
      <c r="C808" s="3" t="s">
        <v>105</v>
      </c>
      <c r="D808" s="3" t="s">
        <v>9</v>
      </c>
      <c r="E808" s="4">
        <v>4817949</v>
      </c>
      <c r="F808" s="7" cm="1">
        <f t="array" ref="F808">_xlfn.IFS(B808=2020,E808*$K$2,B808=2021,E808*$L$2,B808=2022,E808*$M$2,B808=2023,E808*$N$2,B808=2024,E808*$O$2,B808=2025,E808*$P$2,B808=2026,E808)</f>
        <v>5497268.7686022846</v>
      </c>
    </row>
    <row r="809" spans="1:6" x14ac:dyDescent="0.25">
      <c r="A809" s="3" t="s">
        <v>107</v>
      </c>
      <c r="B809" s="3">
        <f t="shared" si="12"/>
        <v>2022</v>
      </c>
      <c r="C809" s="3" t="s">
        <v>105</v>
      </c>
      <c r="D809" s="3" t="s">
        <v>10</v>
      </c>
      <c r="E809" s="4">
        <v>12746392</v>
      </c>
      <c r="F809" s="7" cm="1">
        <f t="array" ref="F809">_xlfn.IFS(B809=2020,E809*$K$2,B809=2021,E809*$L$2,B809=2022,E809*$M$2,B809=2023,E809*$N$2,B809=2024,E809*$O$2,B809=2025,E809*$P$2,B809=2026,E809)</f>
        <v>14543604.063463936</v>
      </c>
    </row>
    <row r="810" spans="1:6" x14ac:dyDescent="0.25">
      <c r="A810" s="3" t="s">
        <v>107</v>
      </c>
      <c r="B810" s="3">
        <f t="shared" si="12"/>
        <v>2022</v>
      </c>
      <c r="C810" s="3" t="s">
        <v>105</v>
      </c>
      <c r="D810" s="3" t="s">
        <v>11</v>
      </c>
      <c r="E810" s="4">
        <v>6504084</v>
      </c>
      <c r="F810" s="7" cm="1">
        <f t="array" ref="F810">_xlfn.IFS(B810=2020,E810*$K$2,B810=2021,E810*$L$2,B810=2022,E810*$M$2,B810=2023,E810*$N$2,B810=2024,E810*$O$2,B810=2025,E810*$P$2,B810=2026,E810)</f>
        <v>7421144.9398002801</v>
      </c>
    </row>
    <row r="811" spans="1:6" x14ac:dyDescent="0.25">
      <c r="A811" s="3" t="s">
        <v>107</v>
      </c>
      <c r="B811" s="3">
        <f t="shared" si="12"/>
        <v>2022</v>
      </c>
      <c r="C811" s="3" t="s">
        <v>105</v>
      </c>
      <c r="D811" s="3" t="s">
        <v>12</v>
      </c>
      <c r="E811" s="4">
        <v>5324159</v>
      </c>
      <c r="F811" s="7" cm="1">
        <f t="array" ref="F811">_xlfn.IFS(B811=2020,E811*$K$2,B811=2021,E811*$L$2,B811=2022,E811*$M$2,B811=2023,E811*$N$2,B811=2024,E811*$O$2,B811=2025,E811*$P$2,B811=2026,E811)</f>
        <v>6074853.2186149685</v>
      </c>
    </row>
    <row r="812" spans="1:6" x14ac:dyDescent="0.25">
      <c r="A812" s="3" t="s">
        <v>107</v>
      </c>
      <c r="B812" s="3">
        <f t="shared" si="12"/>
        <v>2022</v>
      </c>
      <c r="C812" s="3" t="s">
        <v>105</v>
      </c>
      <c r="D812" s="3" t="s">
        <v>13</v>
      </c>
      <c r="E812" s="4">
        <v>2441408</v>
      </c>
      <c r="F812" s="7" cm="1">
        <f t="array" ref="F812">_xlfn.IFS(B812=2020,E812*$K$2,B812=2021,E812*$L$2,B812=2022,E812*$M$2,B812=2023,E812*$N$2,B812=2024,E812*$O$2,B812=2025,E812*$P$2,B812=2026,E812)</f>
        <v>2785640.9334793221</v>
      </c>
    </row>
    <row r="813" spans="1:6" x14ac:dyDescent="0.25">
      <c r="A813" s="3" t="s">
        <v>107</v>
      </c>
      <c r="B813" s="3">
        <f t="shared" si="12"/>
        <v>2022</v>
      </c>
      <c r="C813" s="3" t="s">
        <v>105</v>
      </c>
      <c r="D813" s="3" t="s">
        <v>14</v>
      </c>
      <c r="E813" s="4">
        <v>3598722</v>
      </c>
      <c r="F813" s="7" cm="1">
        <f t="array" ref="F813">_xlfn.IFS(B813=2020,E813*$K$2,B813=2021,E813*$L$2,B813=2022,E813*$M$2,B813=2023,E813*$N$2,B813=2024,E813*$O$2,B813=2025,E813*$P$2,B813=2026,E813)</f>
        <v>4106133.5554780569</v>
      </c>
    </row>
    <row r="814" spans="1:6" x14ac:dyDescent="0.25">
      <c r="A814" s="3" t="s">
        <v>107</v>
      </c>
      <c r="B814" s="3">
        <f t="shared" si="12"/>
        <v>2022</v>
      </c>
      <c r="C814" s="3" t="s">
        <v>105</v>
      </c>
      <c r="D814" s="3" t="s">
        <v>15</v>
      </c>
      <c r="E814" s="4">
        <v>21739425</v>
      </c>
      <c r="F814" s="7" cm="1">
        <f t="array" ref="F814">_xlfn.IFS(B814=2020,E814*$K$2,B814=2021,E814*$L$2,B814=2022,E814*$M$2,B814=2023,E814*$N$2,B814=2024,E814*$O$2,B814=2025,E814*$P$2,B814=2026,E814)</f>
        <v>24804634.108802669</v>
      </c>
    </row>
    <row r="815" spans="1:6" x14ac:dyDescent="0.25">
      <c r="A815" s="3" t="s">
        <v>107</v>
      </c>
      <c r="B815" s="3">
        <f t="shared" si="12"/>
        <v>2022</v>
      </c>
      <c r="C815" s="3" t="s">
        <v>105</v>
      </c>
      <c r="D815" s="3" t="s">
        <v>16</v>
      </c>
      <c r="E815" s="4">
        <v>732117</v>
      </c>
      <c r="F815" s="7" cm="1">
        <f t="array" ref="F815">_xlfn.IFS(B815=2020,E815*$K$2,B815=2021,E815*$L$2,B815=2022,E815*$M$2,B815=2023,E815*$N$2,B815=2024,E815*$O$2,B815=2025,E815*$P$2,B815=2026,E815)</f>
        <v>835343.81934362499</v>
      </c>
    </row>
    <row r="816" spans="1:6" x14ac:dyDescent="0.25">
      <c r="A816" s="3" t="s">
        <v>107</v>
      </c>
      <c r="B816" s="3">
        <f t="shared" si="12"/>
        <v>2022</v>
      </c>
      <c r="C816" s="3" t="s">
        <v>105</v>
      </c>
      <c r="D816" s="3" t="s">
        <v>17</v>
      </c>
      <c r="E816" s="4">
        <v>5181316</v>
      </c>
      <c r="F816" s="7" cm="1">
        <f t="array" ref="F816">_xlfn.IFS(B816=2020,E816*$K$2,B816=2021,E816*$L$2,B816=2022,E816*$M$2,B816=2023,E816*$N$2,B816=2024,E816*$O$2,B816=2025,E816*$P$2,B816=2026,E816)</f>
        <v>5911869.6829417069</v>
      </c>
    </row>
    <row r="817" spans="1:6" x14ac:dyDescent="0.25">
      <c r="A817" s="3" t="s">
        <v>107</v>
      </c>
      <c r="B817" s="3">
        <f t="shared" si="12"/>
        <v>2022</v>
      </c>
      <c r="C817" s="3" t="s">
        <v>105</v>
      </c>
      <c r="D817" s="3" t="s">
        <v>18</v>
      </c>
      <c r="E817" s="4">
        <v>9297142</v>
      </c>
      <c r="F817" s="7" cm="1">
        <f t="array" ref="F817">_xlfn.IFS(B817=2020,E817*$K$2,B817=2021,E817*$L$2,B817=2022,E817*$M$2,B817=2023,E817*$N$2,B817=2024,E817*$O$2,B817=2025,E817*$P$2,B817=2026,E817)</f>
        <v>10608017.717468694</v>
      </c>
    </row>
    <row r="818" spans="1:6" x14ac:dyDescent="0.25">
      <c r="A818" s="3" t="s">
        <v>107</v>
      </c>
      <c r="B818" s="3">
        <f t="shared" si="12"/>
        <v>2022</v>
      </c>
      <c r="C818" s="3" t="s">
        <v>105</v>
      </c>
      <c r="D818" s="3" t="s">
        <v>19</v>
      </c>
      <c r="E818" s="4">
        <v>4967084</v>
      </c>
      <c r="F818" s="7" cm="1">
        <f t="array" ref="F818">_xlfn.IFS(B818=2020,E818*$K$2,B818=2021,E818*$L$2,B818=2022,E818*$M$2,B818=2023,E818*$N$2,B818=2024,E818*$O$2,B818=2025,E818*$P$2,B818=2026,E818)</f>
        <v>5667431.4618573394</v>
      </c>
    </row>
    <row r="819" spans="1:6" x14ac:dyDescent="0.25">
      <c r="A819" s="3" t="s">
        <v>107</v>
      </c>
      <c r="B819" s="3">
        <f t="shared" si="12"/>
        <v>2022</v>
      </c>
      <c r="C819" s="3" t="s">
        <v>105</v>
      </c>
      <c r="D819" s="3" t="s">
        <v>20</v>
      </c>
      <c r="E819" s="4">
        <v>10687022</v>
      </c>
      <c r="F819" s="7" cm="1">
        <f t="array" ref="F819">_xlfn.IFS(B819=2020,E819*$K$2,B819=2021,E819*$L$2,B819=2022,E819*$M$2,B819=2023,E819*$N$2,B819=2024,E819*$O$2,B819=2025,E819*$P$2,B819=2026,E819)</f>
        <v>12193867.612539178</v>
      </c>
    </row>
    <row r="820" spans="1:6" x14ac:dyDescent="0.25">
      <c r="A820" s="3" t="s">
        <v>107</v>
      </c>
      <c r="B820" s="3">
        <f t="shared" si="12"/>
        <v>2022</v>
      </c>
      <c r="C820" s="3" t="s">
        <v>105</v>
      </c>
      <c r="D820" s="3" t="s">
        <v>21</v>
      </c>
      <c r="E820" s="4">
        <v>7638580</v>
      </c>
      <c r="F820" s="7" cm="1">
        <f t="array" ref="F820">_xlfn.IFS(B820=2020,E820*$K$2,B820=2021,E820*$L$2,B820=2022,E820*$M$2,B820=2023,E820*$N$2,B820=2024,E820*$O$2,B820=2025,E820*$P$2,B820=2026,E820)</f>
        <v>8715602.276086783</v>
      </c>
    </row>
    <row r="821" spans="1:6" x14ac:dyDescent="0.25">
      <c r="A821" s="3" t="s">
        <v>107</v>
      </c>
      <c r="B821" s="3">
        <f t="shared" si="12"/>
        <v>2022</v>
      </c>
      <c r="C821" s="3" t="s">
        <v>105</v>
      </c>
      <c r="D821" s="3" t="s">
        <v>22</v>
      </c>
      <c r="E821" s="4">
        <v>10925681</v>
      </c>
      <c r="F821" s="7" cm="1">
        <f t="array" ref="F821">_xlfn.IFS(B821=2020,E821*$K$2,B821=2021,E821*$L$2,B821=2022,E821*$M$2,B821=2023,E821*$N$2,B821=2024,E821*$O$2,B821=2025,E821*$P$2,B821=2026,E821)</f>
        <v>12466176.984648732</v>
      </c>
    </row>
    <row r="822" spans="1:6" x14ac:dyDescent="0.25">
      <c r="A822" s="3" t="s">
        <v>107</v>
      </c>
      <c r="B822" s="3">
        <f t="shared" si="12"/>
        <v>2022</v>
      </c>
      <c r="C822" s="3" t="s">
        <v>105</v>
      </c>
      <c r="D822" s="3" t="s">
        <v>23</v>
      </c>
      <c r="E822" s="4">
        <v>9786119</v>
      </c>
      <c r="F822" s="7" cm="1">
        <f t="array" ref="F822">_xlfn.IFS(B822=2020,E822*$K$2,B822=2021,E822*$L$2,B822=2022,E822*$M$2,B822=2023,E822*$N$2,B822=2024,E822*$O$2,B822=2025,E822*$P$2,B822=2026,E822)</f>
        <v>11165939.35397104</v>
      </c>
    </row>
    <row r="823" spans="1:6" x14ac:dyDescent="0.25">
      <c r="A823" s="3" t="s">
        <v>107</v>
      </c>
      <c r="B823" s="3">
        <f t="shared" si="12"/>
        <v>2022</v>
      </c>
      <c r="C823" s="3" t="s">
        <v>105</v>
      </c>
      <c r="D823" s="3" t="s">
        <v>24</v>
      </c>
      <c r="E823" s="4">
        <v>4214157</v>
      </c>
      <c r="F823" s="7" cm="1">
        <f t="array" ref="F823">_xlfn.IFS(B823=2020,E823*$K$2,B823=2021,E823*$L$2,B823=2022,E823*$M$2,B823=2023,E823*$N$2,B823=2024,E823*$O$2,B823=2025,E823*$P$2,B823=2026,E823)</f>
        <v>4808343.4802001221</v>
      </c>
    </row>
    <row r="824" spans="1:6" x14ac:dyDescent="0.25">
      <c r="A824" s="3" t="s">
        <v>107</v>
      </c>
      <c r="B824" s="3">
        <f t="shared" si="12"/>
        <v>2022</v>
      </c>
      <c r="C824" s="3" t="s">
        <v>105</v>
      </c>
      <c r="D824" s="3" t="s">
        <v>25</v>
      </c>
      <c r="E824" s="4">
        <v>10408569</v>
      </c>
      <c r="F824" s="7" cm="1">
        <f t="array" ref="F824">_xlfn.IFS(B824=2020,E824*$K$2,B824=2021,E824*$L$2,B824=2022,E824*$M$2,B824=2023,E824*$N$2,B824=2024,E824*$O$2,B824=2025,E824*$P$2,B824=2026,E824)</f>
        <v>11876153.377618134</v>
      </c>
    </row>
    <row r="825" spans="1:6" x14ac:dyDescent="0.25">
      <c r="A825" s="3" t="s">
        <v>107</v>
      </c>
      <c r="B825" s="3">
        <f t="shared" si="12"/>
        <v>2022</v>
      </c>
      <c r="C825" s="3" t="s">
        <v>105</v>
      </c>
      <c r="D825" s="3" t="s">
        <v>26</v>
      </c>
      <c r="E825" s="4">
        <v>4572629</v>
      </c>
      <c r="F825" s="7" cm="1">
        <f t="array" ref="F825">_xlfn.IFS(B825=2020,E825*$K$2,B825=2021,E825*$L$2,B825=2022,E825*$M$2,B825=2023,E825*$N$2,B825=2024,E825*$O$2,B825=2025,E825*$P$2,B825=2026,E825)</f>
        <v>5217359.2107565058</v>
      </c>
    </row>
    <row r="826" spans="1:6" x14ac:dyDescent="0.25">
      <c r="A826" s="3" t="s">
        <v>107</v>
      </c>
      <c r="B826" s="3">
        <f t="shared" si="12"/>
        <v>2022</v>
      </c>
      <c r="C826" s="3" t="s">
        <v>105</v>
      </c>
      <c r="D826" s="3" t="s">
        <v>27</v>
      </c>
      <c r="E826" s="4">
        <v>8151423</v>
      </c>
      <c r="F826" s="7" cm="1">
        <f t="array" ref="F826">_xlfn.IFS(B826=2020,E826*$K$2,B826=2021,E826*$L$2,B826=2022,E826*$M$2,B826=2023,E826*$N$2,B826=2024,E826*$O$2,B826=2025,E826*$P$2,B826=2026,E826)</f>
        <v>9300754.9638998546</v>
      </c>
    </row>
    <row r="827" spans="1:6" x14ac:dyDescent="0.25">
      <c r="A827" s="3" t="s">
        <v>107</v>
      </c>
      <c r="B827" s="3">
        <f t="shared" si="12"/>
        <v>2022</v>
      </c>
      <c r="C827" s="3" t="s">
        <v>105</v>
      </c>
      <c r="D827" s="3" t="s">
        <v>28</v>
      </c>
      <c r="E827" s="4">
        <v>3576791</v>
      </c>
      <c r="F827" s="7" cm="1">
        <f t="array" ref="F827">_xlfn.IFS(B827=2020,E827*$K$2,B827=2021,E827*$L$2,B827=2022,E827*$M$2,B827=2023,E827*$N$2,B827=2024,E827*$O$2,B827=2025,E827*$P$2,B827=2026,E827)</f>
        <v>4081110.334733251</v>
      </c>
    </row>
    <row r="828" spans="1:6" x14ac:dyDescent="0.25">
      <c r="A828" s="3" t="s">
        <v>107</v>
      </c>
      <c r="B828" s="3">
        <f t="shared" si="12"/>
        <v>2022</v>
      </c>
      <c r="C828" s="3" t="s">
        <v>105</v>
      </c>
      <c r="D828" s="3" t="s">
        <v>29</v>
      </c>
      <c r="E828" s="4">
        <v>6310180</v>
      </c>
      <c r="F828" s="7" cm="1">
        <f t="array" ref="F828">_xlfn.IFS(B828=2020,E828*$K$2,B828=2021,E828*$L$2,B828=2022,E828*$M$2,B828=2023,E828*$N$2,B828=2024,E828*$O$2,B828=2025,E828*$P$2,B828=2026,E828)</f>
        <v>7199900.9201340163</v>
      </c>
    </row>
    <row r="829" spans="1:6" x14ac:dyDescent="0.25">
      <c r="A829" s="3" t="s">
        <v>107</v>
      </c>
      <c r="B829" s="3">
        <f t="shared" si="12"/>
        <v>2022</v>
      </c>
      <c r="C829" s="3" t="s">
        <v>105</v>
      </c>
      <c r="D829" s="3" t="s">
        <v>30</v>
      </c>
      <c r="E829" s="4">
        <v>8340422</v>
      </c>
      <c r="F829" s="7" cm="1">
        <f t="array" ref="F829">_xlfn.IFS(B829=2020,E829*$K$2,B829=2021,E829*$L$2,B829=2022,E829*$M$2,B829=2023,E829*$N$2,B829=2024,E829*$O$2,B829=2025,E829*$P$2,B829=2026,E829)</f>
        <v>9516402.3898059949</v>
      </c>
    </row>
    <row r="830" spans="1:6" x14ac:dyDescent="0.25">
      <c r="A830" s="3" t="s">
        <v>107</v>
      </c>
      <c r="B830" s="3">
        <f t="shared" si="12"/>
        <v>2022</v>
      </c>
      <c r="C830" s="3" t="s">
        <v>105</v>
      </c>
      <c r="D830" s="3" t="s">
        <v>31</v>
      </c>
      <c r="E830" s="4">
        <v>17897925</v>
      </c>
      <c r="F830" s="7" cm="1">
        <f t="array" ref="F830">_xlfn.IFS(B830=2020,E830*$K$2,B830=2021,E830*$L$2,B830=2022,E830*$M$2,B830=2023,E830*$N$2,B830=2024,E830*$O$2,B830=2025,E830*$P$2,B830=2026,E830)</f>
        <v>20421491.411653806</v>
      </c>
    </row>
    <row r="831" spans="1:6" x14ac:dyDescent="0.25">
      <c r="A831" s="3" t="s">
        <v>107</v>
      </c>
      <c r="B831" s="3">
        <f t="shared" si="12"/>
        <v>2022</v>
      </c>
      <c r="C831" s="3" t="s">
        <v>105</v>
      </c>
      <c r="D831" s="3" t="s">
        <v>32</v>
      </c>
      <c r="E831" s="4">
        <v>14821452</v>
      </c>
      <c r="F831" s="7" cm="1">
        <f t="array" ref="F831">_xlfn.IFS(B831=2020,E831*$K$2,B831=2021,E831*$L$2,B831=2022,E831*$M$2,B831=2023,E831*$N$2,B831=2024,E831*$O$2,B831=2025,E831*$P$2,B831=2026,E831)</f>
        <v>16911242.768434837</v>
      </c>
    </row>
    <row r="832" spans="1:6" x14ac:dyDescent="0.25">
      <c r="A832" s="3" t="s">
        <v>107</v>
      </c>
      <c r="B832" s="3">
        <f t="shared" si="12"/>
        <v>2022</v>
      </c>
      <c r="C832" s="3" t="s">
        <v>105</v>
      </c>
      <c r="D832" s="3" t="s">
        <v>33</v>
      </c>
      <c r="E832" s="4">
        <v>7964514</v>
      </c>
      <c r="F832" s="7" cm="1">
        <f t="array" ref="F832">_xlfn.IFS(B832=2020,E832*$K$2,B832=2021,E832*$L$2,B832=2022,E832*$M$2,B832=2023,E832*$N$2,B832=2024,E832*$O$2,B832=2025,E832*$P$2,B832=2026,E832)</f>
        <v>9087492.2232044488</v>
      </c>
    </row>
    <row r="833" spans="1:6" x14ac:dyDescent="0.25">
      <c r="A833" s="3" t="s">
        <v>107</v>
      </c>
      <c r="B833" s="3">
        <f t="shared" si="12"/>
        <v>2022</v>
      </c>
      <c r="C833" s="3" t="s">
        <v>105</v>
      </c>
      <c r="D833" s="3" t="s">
        <v>34</v>
      </c>
      <c r="E833" s="4">
        <v>8482579</v>
      </c>
      <c r="F833" s="7" cm="1">
        <f t="array" ref="F833">_xlfn.IFS(B833=2020,E833*$K$2,B833=2021,E833*$L$2,B833=2022,E833*$M$2,B833=2023,E833*$N$2,B833=2024,E833*$O$2,B833=2025,E833*$P$2,B833=2026,E833)</f>
        <v>9678603.2010512352</v>
      </c>
    </row>
    <row r="834" spans="1:6" x14ac:dyDescent="0.25">
      <c r="A834" s="3" t="s">
        <v>107</v>
      </c>
      <c r="B834" s="3">
        <f t="shared" si="12"/>
        <v>2022</v>
      </c>
      <c r="C834" s="3" t="s">
        <v>105</v>
      </c>
      <c r="D834" s="3" t="s">
        <v>35</v>
      </c>
      <c r="E834" s="4">
        <v>12199487</v>
      </c>
      <c r="F834" s="7" cm="1">
        <f t="array" ref="F834">_xlfn.IFS(B834=2020,E834*$K$2,B834=2021,E834*$L$2,B834=2022,E834*$M$2,B834=2023,E834*$N$2,B834=2024,E834*$O$2,B834=2025,E834*$P$2,B834=2026,E834)</f>
        <v>13919586.711704414</v>
      </c>
    </row>
    <row r="835" spans="1:6" x14ac:dyDescent="0.25">
      <c r="A835" s="3" t="s">
        <v>107</v>
      </c>
      <c r="B835" s="3">
        <f t="shared" si="12"/>
        <v>2022</v>
      </c>
      <c r="C835" s="3" t="s">
        <v>105</v>
      </c>
      <c r="D835" s="3" t="s">
        <v>36</v>
      </c>
      <c r="E835" s="4">
        <v>4555426</v>
      </c>
      <c r="F835" s="7" cm="1">
        <f t="array" ref="F835">_xlfn.IFS(B835=2020,E835*$K$2,B835=2021,E835*$L$2,B835=2022,E835*$M$2,B835=2023,E835*$N$2,B835=2024,E835*$O$2,B835=2025,E835*$P$2,B835=2026,E835)</f>
        <v>5197730.627177421</v>
      </c>
    </row>
    <row r="836" spans="1:6" x14ac:dyDescent="0.25">
      <c r="A836" s="3" t="s">
        <v>107</v>
      </c>
      <c r="B836" s="3">
        <f t="shared" ref="B836:B899" si="13">VALUE(RIGHT(A836,4))</f>
        <v>2022</v>
      </c>
      <c r="C836" s="3" t="s">
        <v>105</v>
      </c>
      <c r="D836" s="3" t="s">
        <v>37</v>
      </c>
      <c r="E836" s="4">
        <v>13616675</v>
      </c>
      <c r="F836" s="7" cm="1">
        <f t="array" ref="F836">_xlfn.IFS(B836=2020,E836*$K$2,B836=2021,E836*$L$2,B836=2022,E836*$M$2,B836=2023,E836*$N$2,B836=2024,E836*$O$2,B836=2025,E836*$P$2,B836=2026,E836)</f>
        <v>15536594.972198233</v>
      </c>
    </row>
    <row r="837" spans="1:6" x14ac:dyDescent="0.25">
      <c r="A837" s="3" t="s">
        <v>107</v>
      </c>
      <c r="B837" s="3">
        <f t="shared" si="13"/>
        <v>2022</v>
      </c>
      <c r="C837" s="3" t="s">
        <v>105</v>
      </c>
      <c r="D837" s="3" t="s">
        <v>38</v>
      </c>
      <c r="E837" s="4">
        <v>7108957</v>
      </c>
      <c r="F837" s="7" cm="1">
        <f t="array" ref="F837">_xlfn.IFS(B837=2020,E837*$K$2,B837=2021,E837*$L$2,B837=2022,E837*$M$2,B837=2023,E837*$N$2,B837=2024,E837*$O$2,B837=2025,E837*$P$2,B837=2026,E837)</f>
        <v>8111303.6467253156</v>
      </c>
    </row>
    <row r="838" spans="1:6" x14ac:dyDescent="0.25">
      <c r="A838" s="3" t="s">
        <v>107</v>
      </c>
      <c r="B838" s="3">
        <f t="shared" si="13"/>
        <v>2022</v>
      </c>
      <c r="C838" s="3" t="s">
        <v>105</v>
      </c>
      <c r="D838" s="3" t="s">
        <v>39</v>
      </c>
      <c r="E838" s="4">
        <v>12736077</v>
      </c>
      <c r="F838" s="7" cm="1">
        <f t="array" ref="F838">_xlfn.IFS(B838=2020,E838*$K$2,B838=2021,E838*$L$2,B838=2022,E838*$M$2,B838=2023,E838*$N$2,B838=2024,E838*$O$2,B838=2025,E838*$P$2,B838=2026,E838)</f>
        <v>14531834.672100903</v>
      </c>
    </row>
    <row r="839" spans="1:6" x14ac:dyDescent="0.25">
      <c r="A839" s="3" t="s">
        <v>107</v>
      </c>
      <c r="B839" s="3">
        <f t="shared" si="13"/>
        <v>2022</v>
      </c>
      <c r="C839" s="3" t="s">
        <v>105</v>
      </c>
      <c r="D839" s="3" t="s">
        <v>40</v>
      </c>
      <c r="E839" s="4">
        <v>11742358</v>
      </c>
      <c r="F839" s="7" cm="1">
        <f t="array" ref="F839">_xlfn.IFS(B839=2020,E839*$K$2,B839=2021,E839*$L$2,B839=2022,E839*$M$2,B839=2023,E839*$N$2,B839=2024,E839*$O$2,B839=2025,E839*$P$2,B839=2026,E839)</f>
        <v>13398003.570221931</v>
      </c>
    </row>
    <row r="840" spans="1:6" x14ac:dyDescent="0.25">
      <c r="A840" s="3" t="s">
        <v>107</v>
      </c>
      <c r="B840" s="3">
        <f t="shared" si="13"/>
        <v>2022</v>
      </c>
      <c r="C840" s="3" t="s">
        <v>105</v>
      </c>
      <c r="D840" s="3" t="s">
        <v>41</v>
      </c>
      <c r="E840" s="4">
        <v>10731258</v>
      </c>
      <c r="F840" s="7" cm="1">
        <f t="array" ref="F840">_xlfn.IFS(B840=2020,E840*$K$2,B840=2021,E840*$L$2,B840=2022,E840*$M$2,B840=2023,E840*$N$2,B840=2024,E840*$O$2,B840=2025,E840*$P$2,B840=2026,E840)</f>
        <v>12244340.787171764</v>
      </c>
    </row>
    <row r="841" spans="1:6" x14ac:dyDescent="0.25">
      <c r="A841" s="3" t="s">
        <v>107</v>
      </c>
      <c r="B841" s="3">
        <f t="shared" si="13"/>
        <v>2022</v>
      </c>
      <c r="C841" s="3" t="s">
        <v>105</v>
      </c>
      <c r="D841" s="3" t="s">
        <v>42</v>
      </c>
      <c r="E841" s="4">
        <v>11945164</v>
      </c>
      <c r="F841" s="7" cm="1">
        <f t="array" ref="F841">_xlfn.IFS(B841=2020,E841*$K$2,B841=2021,E841*$L$2,B841=2022,E841*$M$2,B841=2023,E841*$N$2,B841=2024,E841*$O$2,B841=2025,E841*$P$2,B841=2026,E841)</f>
        <v>13629404.751489136</v>
      </c>
    </row>
    <row r="842" spans="1:6" x14ac:dyDescent="0.25">
      <c r="A842" s="3" t="s">
        <v>107</v>
      </c>
      <c r="B842" s="3">
        <f t="shared" si="13"/>
        <v>2022</v>
      </c>
      <c r="C842" s="3" t="s">
        <v>105</v>
      </c>
      <c r="D842" s="3" t="s">
        <v>43</v>
      </c>
      <c r="E842" s="4">
        <v>8694447</v>
      </c>
      <c r="F842" s="7" cm="1">
        <f t="array" ref="F842">_xlfn.IFS(B842=2020,E842*$K$2,B842=2021,E842*$L$2,B842=2022,E842*$M$2,B842=2023,E842*$N$2,B842=2024,E842*$O$2,B842=2025,E842*$P$2,B842=2026,E842)</f>
        <v>9920344.1035527401</v>
      </c>
    </row>
    <row r="843" spans="1:6" x14ac:dyDescent="0.25">
      <c r="A843" s="3" t="s">
        <v>107</v>
      </c>
      <c r="B843" s="3">
        <f t="shared" si="13"/>
        <v>2022</v>
      </c>
      <c r="C843" s="3" t="s">
        <v>105</v>
      </c>
      <c r="D843" s="3" t="s">
        <v>44</v>
      </c>
      <c r="E843" s="4">
        <v>6282049</v>
      </c>
      <c r="F843" s="7" cm="1">
        <f t="array" ref="F843">_xlfn.IFS(B843=2020,E843*$K$2,B843=2021,E843*$L$2,B843=2022,E843*$M$2,B843=2023,E843*$N$2,B843=2024,E843*$O$2,B843=2025,E843*$P$2,B843=2026,E843)</f>
        <v>7167803.5135965971</v>
      </c>
    </row>
    <row r="844" spans="1:6" x14ac:dyDescent="0.25">
      <c r="A844" s="3" t="s">
        <v>107</v>
      </c>
      <c r="B844" s="3">
        <f t="shared" si="13"/>
        <v>2022</v>
      </c>
      <c r="C844" s="3" t="s">
        <v>105</v>
      </c>
      <c r="D844" s="3" t="s">
        <v>45</v>
      </c>
      <c r="E844" s="4">
        <v>2473137</v>
      </c>
      <c r="F844" s="7" cm="1">
        <f t="array" ref="F844">_xlfn.IFS(B844=2020,E844*$K$2,B844=2021,E844*$L$2,B844=2022,E844*$M$2,B844=2023,E844*$N$2,B844=2024,E844*$O$2,B844=2025,E844*$P$2,B844=2026,E844)</f>
        <v>2821843.6497718734</v>
      </c>
    </row>
    <row r="845" spans="1:6" x14ac:dyDescent="0.25">
      <c r="A845" s="3" t="s">
        <v>107</v>
      </c>
      <c r="B845" s="3">
        <f t="shared" si="13"/>
        <v>2022</v>
      </c>
      <c r="C845" s="3" t="s">
        <v>105</v>
      </c>
      <c r="D845" s="3" t="s">
        <v>46</v>
      </c>
      <c r="E845" s="4">
        <v>7963213</v>
      </c>
      <c r="F845" s="7" cm="1">
        <f t="array" ref="F845">_xlfn.IFS(B845=2020,E845*$K$2,B845=2021,E845*$L$2,B845=2022,E845*$M$2,B845=2023,E845*$N$2,B845=2024,E845*$O$2,B845=2025,E845*$P$2,B845=2026,E845)</f>
        <v>9086007.7851857096</v>
      </c>
    </row>
    <row r="846" spans="1:6" x14ac:dyDescent="0.25">
      <c r="A846" s="3" t="s">
        <v>107</v>
      </c>
      <c r="B846" s="3">
        <f t="shared" si="13"/>
        <v>2022</v>
      </c>
      <c r="C846" s="3" t="s">
        <v>105</v>
      </c>
      <c r="D846" s="3" t="s">
        <v>47</v>
      </c>
      <c r="E846" s="4">
        <v>3012246</v>
      </c>
      <c r="F846" s="7" cm="1">
        <f t="array" ref="F846">_xlfn.IFS(B846=2020,E846*$K$2,B846=2021,E846*$L$2,B846=2022,E846*$M$2,B846=2023,E846*$N$2,B846=2024,E846*$O$2,B846=2025,E846*$P$2,B846=2026,E846)</f>
        <v>3436965.7833960378</v>
      </c>
    </row>
    <row r="847" spans="1:6" x14ac:dyDescent="0.25">
      <c r="A847" s="3" t="s">
        <v>107</v>
      </c>
      <c r="B847" s="3">
        <f t="shared" si="13"/>
        <v>2022</v>
      </c>
      <c r="C847" s="3" t="s">
        <v>105</v>
      </c>
      <c r="D847" s="3" t="s">
        <v>48</v>
      </c>
      <c r="E847" s="4">
        <v>6974463</v>
      </c>
      <c r="F847" s="7" cm="1">
        <f t="array" ref="F847">_xlfn.IFS(B847=2020,E847*$K$2,B847=2021,E847*$L$2,B847=2022,E847*$M$2,B847=2023,E847*$N$2,B847=2024,E847*$O$2,B847=2025,E847*$P$2,B847=2026,E847)</f>
        <v>7957846.3009202033</v>
      </c>
    </row>
    <row r="848" spans="1:6" x14ac:dyDescent="0.25">
      <c r="A848" s="3" t="s">
        <v>107</v>
      </c>
      <c r="B848" s="3">
        <f t="shared" si="13"/>
        <v>2022</v>
      </c>
      <c r="C848" s="3" t="s">
        <v>105</v>
      </c>
      <c r="D848" s="3" t="s">
        <v>49</v>
      </c>
      <c r="E848" s="4">
        <v>11255896</v>
      </c>
      <c r="F848" s="7" cm="1">
        <f t="array" ref="F848">_xlfn.IFS(B848=2020,E848*$K$2,B848=2021,E848*$L$2,B848=2022,E848*$M$2,B848=2023,E848*$N$2,B848=2024,E848*$O$2,B848=2025,E848*$P$2,B848=2026,E848)</f>
        <v>12842951.542956427</v>
      </c>
    </row>
    <row r="849" spans="1:6" x14ac:dyDescent="0.25">
      <c r="A849" s="3" t="s">
        <v>107</v>
      </c>
      <c r="B849" s="3">
        <f t="shared" si="13"/>
        <v>2022</v>
      </c>
      <c r="C849" s="3" t="s">
        <v>105</v>
      </c>
      <c r="D849" s="3" t="s">
        <v>50</v>
      </c>
      <c r="E849" s="4">
        <v>5877712</v>
      </c>
      <c r="F849" s="7" cm="1">
        <f t="array" ref="F849">_xlfn.IFS(B849=2020,E849*$K$2,B849=2021,E849*$L$2,B849=2022,E849*$M$2,B849=2023,E849*$N$2,B849=2024,E849*$O$2,B849=2025,E849*$P$2,B849=2026,E849)</f>
        <v>6706455.9231405044</v>
      </c>
    </row>
    <row r="850" spans="1:6" x14ac:dyDescent="0.25">
      <c r="A850" s="3" t="s">
        <v>107</v>
      </c>
      <c r="B850" s="3">
        <f t="shared" si="13"/>
        <v>2022</v>
      </c>
      <c r="C850" s="3" t="s">
        <v>105</v>
      </c>
      <c r="D850" s="3" t="s">
        <v>51</v>
      </c>
      <c r="E850" s="4">
        <v>13148935</v>
      </c>
      <c r="F850" s="7" cm="1">
        <f t="array" ref="F850">_xlfn.IFS(B850=2020,E850*$K$2,B850=2021,E850*$L$2,B850=2022,E850*$M$2,B850=2023,E850*$N$2,B850=2024,E850*$O$2,B850=2025,E850*$P$2,B850=2026,E850)</f>
        <v>15002904.704031006</v>
      </c>
    </row>
    <row r="851" spans="1:6" x14ac:dyDescent="0.25">
      <c r="A851" s="3" t="s">
        <v>107</v>
      </c>
      <c r="B851" s="3">
        <f t="shared" si="13"/>
        <v>2022</v>
      </c>
      <c r="C851" s="3" t="s">
        <v>105</v>
      </c>
      <c r="D851" s="3" t="s">
        <v>52</v>
      </c>
      <c r="E851" s="4">
        <v>53796373</v>
      </c>
      <c r="F851" s="7" cm="1">
        <f t="array" ref="F851">_xlfn.IFS(B851=2020,E851*$K$2,B851=2021,E851*$L$2,B851=2022,E851*$M$2,B851=2023,E851*$N$2,B851=2024,E851*$O$2,B851=2025,E851*$P$2,B851=2026,E851)</f>
        <v>61381538.317856662</v>
      </c>
    </row>
    <row r="852" spans="1:6" x14ac:dyDescent="0.25">
      <c r="A852" s="3" t="s">
        <v>107</v>
      </c>
      <c r="B852" s="3">
        <f t="shared" si="13"/>
        <v>2022</v>
      </c>
      <c r="C852" s="3" t="s">
        <v>105</v>
      </c>
      <c r="D852" s="3" t="s">
        <v>53</v>
      </c>
      <c r="E852" s="4">
        <v>9511465</v>
      </c>
      <c r="F852" s="7" cm="1">
        <f t="array" ref="F852">_xlfn.IFS(B852=2020,E852*$K$2,B852=2021,E852*$L$2,B852=2022,E852*$M$2,B852=2023,E852*$N$2,B852=2024,E852*$O$2,B852=2025,E852*$P$2,B852=2026,E852)</f>
        <v>10852559.769344533</v>
      </c>
    </row>
    <row r="853" spans="1:6" x14ac:dyDescent="0.25">
      <c r="A853" s="3" t="s">
        <v>107</v>
      </c>
      <c r="B853" s="3">
        <f t="shared" si="13"/>
        <v>2022</v>
      </c>
      <c r="C853" s="3" t="s">
        <v>105</v>
      </c>
      <c r="D853" s="3" t="s">
        <v>54</v>
      </c>
      <c r="E853" s="4">
        <v>5248277</v>
      </c>
      <c r="F853" s="7" cm="1">
        <f t="array" ref="F853">_xlfn.IFS(B853=2020,E853*$K$2,B853=2021,E853*$L$2,B853=2022,E853*$M$2,B853=2023,E853*$N$2,B853=2024,E853*$O$2,B853=2025,E853*$P$2,B853=2026,E853)</f>
        <v>5988272.0304996362</v>
      </c>
    </row>
    <row r="854" spans="1:6" x14ac:dyDescent="0.25">
      <c r="A854" s="3" t="s">
        <v>107</v>
      </c>
      <c r="B854" s="3">
        <f t="shared" si="13"/>
        <v>2022</v>
      </c>
      <c r="C854" s="3" t="s">
        <v>105</v>
      </c>
      <c r="D854" s="3" t="s">
        <v>55</v>
      </c>
      <c r="E854" s="4">
        <v>3999343</v>
      </c>
      <c r="F854" s="7" cm="1">
        <f t="array" ref="F854">_xlfn.IFS(B854=2020,E854*$K$2,B854=2021,E854*$L$2,B854=2022,E854*$M$2,B854=2023,E854*$N$2,B854=2024,E854*$O$2,B854=2025,E854*$P$2,B854=2026,E854)</f>
        <v>4563241.1984494161</v>
      </c>
    </row>
    <row r="855" spans="1:6" x14ac:dyDescent="0.25">
      <c r="A855" s="3" t="s">
        <v>107</v>
      </c>
      <c r="B855" s="3">
        <f t="shared" si="13"/>
        <v>2022</v>
      </c>
      <c r="C855" s="3" t="s">
        <v>105</v>
      </c>
      <c r="D855" s="3" t="s">
        <v>56</v>
      </c>
      <c r="E855" s="4">
        <v>3628236</v>
      </c>
      <c r="F855" s="7" cm="1">
        <f t="array" ref="F855">_xlfn.IFS(B855=2020,E855*$K$2,B855=2021,E855*$L$2,B855=2022,E855*$M$2,B855=2023,E855*$N$2,B855=2024,E855*$O$2,B855=2025,E855*$P$2,B855=2026,E855)</f>
        <v>4139808.961846312</v>
      </c>
    </row>
    <row r="856" spans="1:6" x14ac:dyDescent="0.25">
      <c r="A856" s="3" t="s">
        <v>107</v>
      </c>
      <c r="B856" s="3">
        <f t="shared" si="13"/>
        <v>2022</v>
      </c>
      <c r="C856" s="3" t="s">
        <v>105</v>
      </c>
      <c r="D856" s="3" t="s">
        <v>57</v>
      </c>
      <c r="E856" s="4">
        <v>16304636</v>
      </c>
      <c r="F856" s="7" cm="1">
        <f t="array" ref="F856">_xlfn.IFS(B856=2020,E856*$K$2,B856=2021,E856*$L$2,B856=2022,E856*$M$2,B856=2023,E856*$N$2,B856=2024,E856*$O$2,B856=2025,E856*$P$2,B856=2026,E856)</f>
        <v>18603552.313697897</v>
      </c>
    </row>
    <row r="857" spans="1:6" x14ac:dyDescent="0.25">
      <c r="A857" s="3" t="s">
        <v>107</v>
      </c>
      <c r="B857" s="3">
        <f t="shared" si="13"/>
        <v>2022</v>
      </c>
      <c r="C857" s="3" t="s">
        <v>105</v>
      </c>
      <c r="D857" s="3" t="s">
        <v>58</v>
      </c>
      <c r="E857" s="4">
        <v>4713967</v>
      </c>
      <c r="F857" s="7" cm="1">
        <f t="array" ref="F857">_xlfn.IFS(B857=2020,E857*$K$2,B857=2021,E857*$L$2,B857=2022,E857*$M$2,B857=2023,E857*$N$2,B857=2024,E857*$O$2,B857=2025,E857*$P$2,B857=2026,E857)</f>
        <v>5378625.5448784959</v>
      </c>
    </row>
    <row r="858" spans="1:6" x14ac:dyDescent="0.25">
      <c r="A858" s="3" t="s">
        <v>107</v>
      </c>
      <c r="B858" s="3">
        <f t="shared" si="13"/>
        <v>2022</v>
      </c>
      <c r="C858" s="3" t="s">
        <v>105</v>
      </c>
      <c r="D858" s="3" t="s">
        <v>59</v>
      </c>
      <c r="E858" s="4">
        <v>492297</v>
      </c>
      <c r="F858" s="7" cm="1">
        <f t="array" ref="F858">_xlfn.IFS(B858=2020,E858*$K$2,B858=2021,E858*$L$2,B858=2022,E858*$M$2,B858=2023,E858*$N$2,B858=2024,E858*$O$2,B858=2025,E858*$P$2,B858=2026,E858)</f>
        <v>561709.74889451894</v>
      </c>
    </row>
    <row r="859" spans="1:6" x14ac:dyDescent="0.25">
      <c r="A859" s="3" t="s">
        <v>107</v>
      </c>
      <c r="B859" s="3">
        <f t="shared" si="13"/>
        <v>2022</v>
      </c>
      <c r="C859" s="3" t="s">
        <v>105</v>
      </c>
      <c r="D859" s="3" t="s">
        <v>60</v>
      </c>
      <c r="E859" s="4">
        <v>7679062</v>
      </c>
      <c r="F859" s="7" cm="1">
        <f t="array" ref="F859">_xlfn.IFS(B859=2020,E859*$K$2,B859=2021,E859*$L$2,B859=2022,E859*$M$2,B859=2023,E859*$N$2,B859=2024,E859*$O$2,B859=2025,E859*$P$2,B859=2026,E859)</f>
        <v>8761792.1453217119</v>
      </c>
    </row>
    <row r="860" spans="1:6" x14ac:dyDescent="0.25">
      <c r="A860" s="3" t="s">
        <v>107</v>
      </c>
      <c r="B860" s="3">
        <f t="shared" si="13"/>
        <v>2022</v>
      </c>
      <c r="C860" s="3" t="s">
        <v>105</v>
      </c>
      <c r="D860" s="3" t="s">
        <v>61</v>
      </c>
      <c r="E860" s="4">
        <v>7266280</v>
      </c>
      <c r="F860" s="7" cm="1">
        <f t="array" ref="F860">_xlfn.IFS(B860=2020,E860*$K$2,B860=2021,E860*$L$2,B860=2022,E860*$M$2,B860=2023,E860*$N$2,B860=2024,E860*$O$2,B860=2025,E860*$P$2,B860=2026,E860)</f>
        <v>8290808.8292174544</v>
      </c>
    </row>
    <row r="861" spans="1:6" x14ac:dyDescent="0.25">
      <c r="A861" s="3" t="s">
        <v>107</v>
      </c>
      <c r="B861" s="3">
        <f t="shared" si="13"/>
        <v>2022</v>
      </c>
      <c r="C861" s="3" t="s">
        <v>105</v>
      </c>
      <c r="D861" s="3" t="s">
        <v>62</v>
      </c>
      <c r="E861" s="4">
        <v>3796204</v>
      </c>
      <c r="F861" s="7" cm="1">
        <f t="array" ref="F861">_xlfn.IFS(B861=2020,E861*$K$2,B861=2021,E861*$L$2,B861=2022,E861*$M$2,B861=2023,E861*$N$2,B861=2024,E861*$O$2,B861=2025,E861*$P$2,B861=2026,E861)</f>
        <v>4331460.0649452843</v>
      </c>
    </row>
    <row r="862" spans="1:6" x14ac:dyDescent="0.25">
      <c r="A862" s="3" t="s">
        <v>107</v>
      </c>
      <c r="B862" s="3">
        <f t="shared" si="13"/>
        <v>2022</v>
      </c>
      <c r="C862" s="3" t="s">
        <v>105</v>
      </c>
      <c r="D862" s="3" t="s">
        <v>63</v>
      </c>
      <c r="E862" s="4">
        <v>11641413</v>
      </c>
      <c r="F862" s="7" cm="1">
        <f t="array" ref="F862">_xlfn.IFS(B862=2020,E862*$K$2,B862=2021,E862*$L$2,B862=2022,E862*$M$2,B862=2023,E862*$N$2,B862=2024,E862*$O$2,B862=2025,E862*$P$2,B862=2026,E862)</f>
        <v>13282825.556538815</v>
      </c>
    </row>
    <row r="863" spans="1:6" x14ac:dyDescent="0.25">
      <c r="A863" s="3" t="s">
        <v>107</v>
      </c>
      <c r="B863" s="3">
        <f t="shared" si="13"/>
        <v>2022</v>
      </c>
      <c r="C863" s="3" t="s">
        <v>105</v>
      </c>
      <c r="D863" s="3" t="s">
        <v>64</v>
      </c>
      <c r="E863" s="4">
        <v>7723394</v>
      </c>
      <c r="F863" s="7" cm="1">
        <f t="array" ref="F863">_xlfn.IFS(B863=2020,E863*$K$2,B863=2021,E863*$L$2,B863=2022,E863*$M$2,B863=2023,E863*$N$2,B863=2024,E863*$O$2,B863=2025,E863*$P$2,B863=2026,E863)</f>
        <v>8812374.855734311</v>
      </c>
    </row>
    <row r="864" spans="1:6" x14ac:dyDescent="0.25">
      <c r="A864" s="3" t="s">
        <v>107</v>
      </c>
      <c r="B864" s="3">
        <f t="shared" si="13"/>
        <v>2022</v>
      </c>
      <c r="C864" s="3" t="s">
        <v>105</v>
      </c>
      <c r="D864" s="3" t="s">
        <v>65</v>
      </c>
      <c r="E864" s="4">
        <v>6851987</v>
      </c>
      <c r="F864" s="7" cm="1">
        <f t="array" ref="F864">_xlfn.IFS(B864=2020,E864*$K$2,B864=2021,E864*$L$2,B864=2022,E864*$M$2,B864=2023,E864*$N$2,B864=2024,E864*$O$2,B864=2025,E864*$P$2,B864=2026,E864)</f>
        <v>7818101.4655756755</v>
      </c>
    </row>
    <row r="865" spans="1:6" x14ac:dyDescent="0.25">
      <c r="A865" s="3" t="s">
        <v>107</v>
      </c>
      <c r="B865" s="3">
        <f t="shared" si="13"/>
        <v>2022</v>
      </c>
      <c r="C865" s="3" t="s">
        <v>105</v>
      </c>
      <c r="D865" s="3" t="s">
        <v>66</v>
      </c>
      <c r="E865" s="4">
        <v>16940646</v>
      </c>
      <c r="F865" s="7" cm="1">
        <f t="array" ref="F865">_xlfn.IFS(B865=2020,E865*$K$2,B865=2021,E865*$L$2,B865=2022,E865*$M$2,B865=2023,E865*$N$2,B865=2024,E865*$O$2,B865=2025,E865*$P$2,B865=2026,E865)</f>
        <v>19329238.266272061</v>
      </c>
    </row>
    <row r="866" spans="1:6" x14ac:dyDescent="0.25">
      <c r="A866" s="3" t="s">
        <v>107</v>
      </c>
      <c r="B866" s="3">
        <f t="shared" si="13"/>
        <v>2022</v>
      </c>
      <c r="C866" s="3" t="s">
        <v>105</v>
      </c>
      <c r="D866" s="3" t="s">
        <v>67</v>
      </c>
      <c r="E866" s="4">
        <v>3779308</v>
      </c>
      <c r="F866" s="7" cm="1">
        <f t="array" ref="F866">_xlfn.IFS(B866=2020,E866*$K$2,B866=2021,E866*$L$2,B866=2022,E866*$M$2,B866=2023,E866*$N$2,B866=2024,E866*$O$2,B866=2025,E866*$P$2,B866=2026,E866)</f>
        <v>4312181.7676627049</v>
      </c>
    </row>
    <row r="867" spans="1:6" x14ac:dyDescent="0.25">
      <c r="A867" s="3" t="s">
        <v>107</v>
      </c>
      <c r="B867" s="3">
        <f t="shared" si="13"/>
        <v>2022</v>
      </c>
      <c r="C867" s="3" t="s">
        <v>105</v>
      </c>
      <c r="D867" s="3" t="s">
        <v>68</v>
      </c>
      <c r="E867" s="4">
        <v>31745149</v>
      </c>
      <c r="F867" s="7" cm="1">
        <f t="array" ref="F867">_xlfn.IFS(B867=2020,E867*$K$2,B867=2021,E867*$L$2,B867=2022,E867*$M$2,B867=2023,E867*$N$2,B867=2024,E867*$O$2,B867=2025,E867*$P$2,B867=2026,E867)</f>
        <v>36221142.264545768</v>
      </c>
    </row>
    <row r="868" spans="1:6" x14ac:dyDescent="0.25">
      <c r="A868" s="3" t="s">
        <v>107</v>
      </c>
      <c r="B868" s="3">
        <f t="shared" si="13"/>
        <v>2022</v>
      </c>
      <c r="C868" s="3" t="s">
        <v>105</v>
      </c>
      <c r="D868" s="3" t="s">
        <v>69</v>
      </c>
      <c r="E868" s="4">
        <v>8000532</v>
      </c>
      <c r="F868" s="7" cm="1">
        <f t="array" ref="F868">_xlfn.IFS(B868=2020,E868*$K$2,B868=2021,E868*$L$2,B868=2022,E868*$M$2,B868=2023,E868*$N$2,B868=2024,E868*$O$2,B868=2025,E868*$P$2,B868=2026,E868)</f>
        <v>9128588.6786686964</v>
      </c>
    </row>
    <row r="869" spans="1:6" x14ac:dyDescent="0.25">
      <c r="A869" s="3" t="s">
        <v>107</v>
      </c>
      <c r="B869" s="3">
        <f t="shared" si="13"/>
        <v>2022</v>
      </c>
      <c r="C869" s="3" t="s">
        <v>105</v>
      </c>
      <c r="D869" s="3" t="s">
        <v>70</v>
      </c>
      <c r="E869" s="4">
        <v>15779383</v>
      </c>
      <c r="F869" s="7" cm="1">
        <f t="array" ref="F869">_xlfn.IFS(B869=2020,E869*$K$2,B869=2021,E869*$L$2,B869=2022,E869*$M$2,B869=2023,E869*$N$2,B869=2024,E869*$O$2,B869=2025,E869*$P$2,B869=2026,E869)</f>
        <v>18004239.844322514</v>
      </c>
    </row>
    <row r="870" spans="1:6" x14ac:dyDescent="0.25">
      <c r="A870" s="3" t="s">
        <v>107</v>
      </c>
      <c r="B870" s="3">
        <f t="shared" si="13"/>
        <v>2022</v>
      </c>
      <c r="C870" s="3" t="s">
        <v>105</v>
      </c>
      <c r="D870" s="3" t="s">
        <v>71</v>
      </c>
      <c r="E870" s="4">
        <v>5020585</v>
      </c>
      <c r="F870" s="7" cm="1">
        <f t="array" ref="F870">_xlfn.IFS(B870=2020,E870*$K$2,B870=2021,E870*$L$2,B870=2022,E870*$M$2,B870=2023,E870*$N$2,B870=2024,E870*$O$2,B870=2025,E870*$P$2,B870=2026,E870)</f>
        <v>5728475.9802590478</v>
      </c>
    </row>
    <row r="871" spans="1:6" x14ac:dyDescent="0.25">
      <c r="A871" s="3" t="s">
        <v>107</v>
      </c>
      <c r="B871" s="3">
        <f t="shared" si="13"/>
        <v>2022</v>
      </c>
      <c r="C871" s="3" t="s">
        <v>105</v>
      </c>
      <c r="D871" s="3" t="s">
        <v>72</v>
      </c>
      <c r="E871" s="4">
        <v>10145987</v>
      </c>
      <c r="F871" s="7" cm="1">
        <f t="array" ref="F871">_xlfn.IFS(B871=2020,E871*$K$2,B871=2021,E871*$L$2,B871=2022,E871*$M$2,B871=2023,E871*$N$2,B871=2024,E871*$O$2,B871=2025,E871*$P$2,B871=2026,E871)</f>
        <v>11576547.917328469</v>
      </c>
    </row>
    <row r="872" spans="1:6" x14ac:dyDescent="0.25">
      <c r="A872" s="3" t="s">
        <v>107</v>
      </c>
      <c r="B872" s="3">
        <f t="shared" si="13"/>
        <v>2022</v>
      </c>
      <c r="C872" s="3" t="s">
        <v>105</v>
      </c>
      <c r="D872" s="3" t="s">
        <v>73</v>
      </c>
      <c r="E872" s="4">
        <v>5415572</v>
      </c>
      <c r="F872" s="7" cm="1">
        <f t="array" ref="F872">_xlfn.IFS(B872=2020,E872*$K$2,B872=2021,E872*$L$2,B872=2022,E872*$M$2,B872=2023,E872*$N$2,B872=2024,E872*$O$2,B872=2025,E872*$P$2,B872=2026,E872)</f>
        <v>6179155.242140797</v>
      </c>
    </row>
    <row r="873" spans="1:6" x14ac:dyDescent="0.25">
      <c r="A873" s="3" t="s">
        <v>107</v>
      </c>
      <c r="B873" s="3">
        <f t="shared" si="13"/>
        <v>2022</v>
      </c>
      <c r="C873" s="3" t="s">
        <v>105</v>
      </c>
      <c r="D873" s="3" t="s">
        <v>74</v>
      </c>
      <c r="E873" s="4">
        <v>12185813</v>
      </c>
      <c r="F873" s="7" cm="1">
        <f t="array" ref="F873">_xlfn.IFS(B873=2020,E873*$K$2,B873=2021,E873*$L$2,B873=2022,E873*$M$2,B873=2023,E873*$N$2,B873=2024,E873*$O$2,B873=2025,E873*$P$2,B873=2026,E873)</f>
        <v>13903984.709038578</v>
      </c>
    </row>
    <row r="874" spans="1:6" x14ac:dyDescent="0.25">
      <c r="A874" s="3" t="s">
        <v>107</v>
      </c>
      <c r="B874" s="3">
        <f t="shared" si="13"/>
        <v>2022</v>
      </c>
      <c r="C874" s="3" t="s">
        <v>105</v>
      </c>
      <c r="D874" s="3" t="s">
        <v>75</v>
      </c>
      <c r="E874" s="4">
        <v>5159755</v>
      </c>
      <c r="F874" s="7" cm="1">
        <f t="array" ref="F874">_xlfn.IFS(B874=2020,E874*$K$2,B874=2021,E874*$L$2,B874=2022,E874*$M$2,B874=2023,E874*$N$2,B874=2024,E874*$O$2,B874=2025,E874*$P$2,B874=2026,E874)</f>
        <v>5887268.6313490411</v>
      </c>
    </row>
    <row r="875" spans="1:6" x14ac:dyDescent="0.25">
      <c r="A875" s="3" t="s">
        <v>107</v>
      </c>
      <c r="B875" s="3">
        <f t="shared" si="13"/>
        <v>2022</v>
      </c>
      <c r="C875" s="3" t="s">
        <v>105</v>
      </c>
      <c r="D875" s="3" t="s">
        <v>76</v>
      </c>
      <c r="E875" s="4">
        <v>6869062</v>
      </c>
      <c r="F875" s="7" cm="1">
        <f t="array" ref="F875">_xlfn.IFS(B875=2020,E875*$K$2,B875=2021,E875*$L$2,B875=2022,E875*$M$2,B875=2023,E875*$N$2,B875=2024,E875*$O$2,B875=2025,E875*$P$2,B875=2026,E875)</f>
        <v>7837584.0014480734</v>
      </c>
    </row>
    <row r="876" spans="1:6" x14ac:dyDescent="0.25">
      <c r="A876" s="3" t="s">
        <v>107</v>
      </c>
      <c r="B876" s="3">
        <f t="shared" si="13"/>
        <v>2022</v>
      </c>
      <c r="C876" s="3" t="s">
        <v>105</v>
      </c>
      <c r="D876" s="3" t="s">
        <v>77</v>
      </c>
      <c r="E876" s="4">
        <v>998325</v>
      </c>
      <c r="F876" s="7" cm="1">
        <f t="array" ref="F876">_xlfn.IFS(B876=2020,E876*$K$2,B876=2021,E876*$L$2,B876=2022,E876*$M$2,B876=2023,E876*$N$2,B876=2024,E876*$O$2,B876=2025,E876*$P$2,B876=2026,E876)</f>
        <v>1139086.5373242588</v>
      </c>
    </row>
    <row r="877" spans="1:6" x14ac:dyDescent="0.25">
      <c r="A877" s="3" t="s">
        <v>107</v>
      </c>
      <c r="B877" s="3">
        <f t="shared" si="13"/>
        <v>2022</v>
      </c>
      <c r="C877" s="3" t="s">
        <v>105</v>
      </c>
      <c r="D877" s="3" t="s">
        <v>78</v>
      </c>
      <c r="E877" s="4">
        <v>14256631</v>
      </c>
      <c r="F877" s="7" cm="1">
        <f t="array" ref="F877">_xlfn.IFS(B877=2020,E877*$K$2,B877=2021,E877*$L$2,B877=2022,E877*$M$2,B877=2023,E877*$N$2,B877=2024,E877*$O$2,B877=2025,E877*$P$2,B877=2026,E877)</f>
        <v>16266783.301730083</v>
      </c>
    </row>
    <row r="878" spans="1:6" x14ac:dyDescent="0.25">
      <c r="A878" s="3" t="s">
        <v>107</v>
      </c>
      <c r="B878" s="3">
        <f t="shared" si="13"/>
        <v>2022</v>
      </c>
      <c r="C878" s="3" t="s">
        <v>105</v>
      </c>
      <c r="D878" s="3" t="s">
        <v>79</v>
      </c>
      <c r="E878" s="4">
        <v>7646593</v>
      </c>
      <c r="F878" s="7" cm="1">
        <f t="array" ref="F878">_xlfn.IFS(B878=2020,E878*$K$2,B878=2021,E878*$L$2,B878=2022,E878*$M$2,B878=2023,E878*$N$2,B878=2024,E878*$O$2,B878=2025,E878*$P$2,B878=2026,E878)</f>
        <v>8724745.0907248799</v>
      </c>
    </row>
    <row r="879" spans="1:6" x14ac:dyDescent="0.25">
      <c r="A879" s="3" t="s">
        <v>107</v>
      </c>
      <c r="B879" s="3">
        <f t="shared" si="13"/>
        <v>2022</v>
      </c>
      <c r="C879" s="3" t="s">
        <v>105</v>
      </c>
      <c r="D879" s="3" t="s">
        <v>80</v>
      </c>
      <c r="E879" s="4">
        <v>9099002</v>
      </c>
      <c r="F879" s="7" cm="1">
        <f t="array" ref="F879">_xlfn.IFS(B879=2020,E879*$K$2,B879=2021,E879*$L$2,B879=2022,E879*$M$2,B879=2023,E879*$N$2,B879=2024,E879*$O$2,B879=2025,E879*$P$2,B879=2026,E879)</f>
        <v>10381940.431509284</v>
      </c>
    </row>
    <row r="880" spans="1:6" x14ac:dyDescent="0.25">
      <c r="A880" s="3" t="s">
        <v>107</v>
      </c>
      <c r="B880" s="3">
        <f t="shared" si="13"/>
        <v>2022</v>
      </c>
      <c r="C880" s="3" t="s">
        <v>105</v>
      </c>
      <c r="D880" s="3" t="s">
        <v>81</v>
      </c>
      <c r="E880" s="4">
        <v>14217738</v>
      </c>
      <c r="F880" s="7" cm="1">
        <f t="array" ref="F880">_xlfn.IFS(B880=2020,E880*$K$2,B880=2021,E880*$L$2,B880=2022,E880*$M$2,B880=2023,E880*$N$2,B880=2024,E880*$O$2,B880=2025,E880*$P$2,B880=2026,E880)</f>
        <v>16222406.477853939</v>
      </c>
    </row>
    <row r="881" spans="1:6" x14ac:dyDescent="0.25">
      <c r="A881" s="3" t="s">
        <v>107</v>
      </c>
      <c r="B881" s="3">
        <f t="shared" si="13"/>
        <v>2022</v>
      </c>
      <c r="C881" s="3" t="s">
        <v>105</v>
      </c>
      <c r="D881" s="3" t="s">
        <v>82</v>
      </c>
      <c r="E881" s="4">
        <v>2800011</v>
      </c>
      <c r="F881" s="7" cm="1">
        <f t="array" ref="F881">_xlfn.IFS(B881=2020,E881*$K$2,B881=2021,E881*$L$2,B881=2022,E881*$M$2,B881=2023,E881*$N$2,B881=2024,E881*$O$2,B881=2025,E881*$P$2,B881=2026,E881)</f>
        <v>3194806.1347355172</v>
      </c>
    </row>
    <row r="882" spans="1:6" x14ac:dyDescent="0.25">
      <c r="A882" s="3" t="s">
        <v>107</v>
      </c>
      <c r="B882" s="3">
        <f t="shared" si="13"/>
        <v>2022</v>
      </c>
      <c r="C882" s="3" t="s">
        <v>105</v>
      </c>
      <c r="D882" s="3" t="s">
        <v>83</v>
      </c>
      <c r="E882" s="4">
        <v>7766367</v>
      </c>
      <c r="F882" s="7" cm="1">
        <f t="array" ref="F882">_xlfn.IFS(B882=2020,E882*$K$2,B882=2021,E882*$L$2,B882=2022,E882*$M$2,B882=2023,E882*$N$2,B882=2024,E882*$O$2,B882=2025,E882*$P$2,B882=2026,E882)</f>
        <v>8861406.9502610788</v>
      </c>
    </row>
    <row r="883" spans="1:6" x14ac:dyDescent="0.25">
      <c r="A883" s="3" t="s">
        <v>107</v>
      </c>
      <c r="B883" s="3">
        <f t="shared" si="13"/>
        <v>2022</v>
      </c>
      <c r="C883" s="3" t="s">
        <v>105</v>
      </c>
      <c r="D883" s="3" t="s">
        <v>84</v>
      </c>
      <c r="E883" s="4">
        <v>6691727</v>
      </c>
      <c r="F883" s="7" cm="1">
        <f t="array" ref="F883">_xlfn.IFS(B883=2020,E883*$K$2,B883=2021,E883*$L$2,B883=2022,E883*$M$2,B883=2023,E883*$N$2,B883=2024,E883*$O$2,B883=2025,E883*$P$2,B883=2026,E883)</f>
        <v>7635245.1728137136</v>
      </c>
    </row>
    <row r="884" spans="1:6" x14ac:dyDescent="0.25">
      <c r="A884" s="3" t="s">
        <v>107</v>
      </c>
      <c r="B884" s="3">
        <f t="shared" si="13"/>
        <v>2022</v>
      </c>
      <c r="C884" s="3" t="s">
        <v>105</v>
      </c>
      <c r="D884" s="3" t="s">
        <v>85</v>
      </c>
      <c r="E884" s="4">
        <v>4782453</v>
      </c>
      <c r="F884" s="7" cm="1">
        <f t="array" ref="F884">_xlfn.IFS(B884=2020,E884*$K$2,B884=2021,E884*$L$2,B884=2022,E884*$M$2,B884=2023,E884*$N$2,B884=2024,E884*$O$2,B884=2025,E884*$P$2,B884=2026,E884)</f>
        <v>5456767.9139418658</v>
      </c>
    </row>
    <row r="885" spans="1:6" x14ac:dyDescent="0.25">
      <c r="A885" s="3" t="s">
        <v>107</v>
      </c>
      <c r="B885" s="3">
        <f t="shared" si="13"/>
        <v>2022</v>
      </c>
      <c r="C885" s="3" t="s">
        <v>105</v>
      </c>
      <c r="D885" s="3" t="s">
        <v>86</v>
      </c>
      <c r="E885" s="4">
        <v>11905548</v>
      </c>
      <c r="F885" s="7" cm="1">
        <f t="array" ref="F885">_xlfn.IFS(B885=2020,E885*$K$2,B885=2021,E885*$L$2,B885=2022,E885*$M$2,B885=2023,E885*$N$2,B885=2024,E885*$O$2,B885=2025,E885*$P$2,B885=2026,E885)</f>
        <v>13584202.986269757</v>
      </c>
    </row>
    <row r="886" spans="1:6" x14ac:dyDescent="0.25">
      <c r="A886" s="3" t="s">
        <v>107</v>
      </c>
      <c r="B886" s="3">
        <f t="shared" si="13"/>
        <v>2022</v>
      </c>
      <c r="C886" s="3" t="s">
        <v>105</v>
      </c>
      <c r="D886" s="3" t="s">
        <v>87</v>
      </c>
      <c r="E886" s="4">
        <v>7433960</v>
      </c>
      <c r="F886" s="7" cm="1">
        <f t="array" ref="F886">_xlfn.IFS(B886=2020,E886*$K$2,B886=2021,E886*$L$2,B886=2022,E886*$M$2,B886=2023,E886*$N$2,B886=2024,E886*$O$2,B886=2025,E886*$P$2,B886=2026,E886)</f>
        <v>8482131.3249763828</v>
      </c>
    </row>
    <row r="887" spans="1:6" x14ac:dyDescent="0.25">
      <c r="A887" s="3" t="s">
        <v>107</v>
      </c>
      <c r="B887" s="3">
        <f t="shared" si="13"/>
        <v>2022</v>
      </c>
      <c r="C887" s="3" t="s">
        <v>105</v>
      </c>
      <c r="D887" s="3" t="s">
        <v>88</v>
      </c>
      <c r="E887" s="4">
        <v>14736407</v>
      </c>
      <c r="F887" s="7" cm="1">
        <f t="array" ref="F887">_xlfn.IFS(B887=2020,E887*$K$2,B887=2021,E887*$L$2,B887=2022,E887*$M$2,B887=2023,E887*$N$2,B887=2024,E887*$O$2,B887=2025,E887*$P$2,B887=2026,E887)</f>
        <v>16814206.61831665</v>
      </c>
    </row>
    <row r="888" spans="1:6" x14ac:dyDescent="0.25">
      <c r="A888" s="3" t="s">
        <v>107</v>
      </c>
      <c r="B888" s="3">
        <f t="shared" si="13"/>
        <v>2022</v>
      </c>
      <c r="C888" s="3" t="s">
        <v>105</v>
      </c>
      <c r="D888" s="3" t="s">
        <v>89</v>
      </c>
      <c r="E888" s="4">
        <v>11109508</v>
      </c>
      <c r="F888" s="7" cm="1">
        <f t="array" ref="F888">_xlfn.IFS(B888=2020,E888*$K$2,B888=2021,E888*$L$2,B888=2022,E888*$M$2,B888=2023,E888*$N$2,B888=2024,E888*$O$2,B888=2025,E888*$P$2,B888=2026,E888)</f>
        <v>12675923.170406584</v>
      </c>
    </row>
    <row r="889" spans="1:6" x14ac:dyDescent="0.25">
      <c r="A889" s="3" t="s">
        <v>107</v>
      </c>
      <c r="B889" s="3">
        <f t="shared" si="13"/>
        <v>2022</v>
      </c>
      <c r="C889" s="3" t="s">
        <v>105</v>
      </c>
      <c r="D889" s="3" t="s">
        <v>90</v>
      </c>
      <c r="E889" s="4">
        <v>9750965</v>
      </c>
      <c r="F889" s="7" cm="1">
        <f t="array" ref="F889">_xlfn.IFS(B889=2020,E889*$K$2,B889=2021,E889*$L$2,B889=2022,E889*$M$2,B889=2023,E889*$N$2,B889=2024,E889*$O$2,B889=2025,E889*$P$2,B889=2026,E889)</f>
        <v>11125828.720526924</v>
      </c>
    </row>
    <row r="890" spans="1:6" x14ac:dyDescent="0.25">
      <c r="A890" s="3" t="s">
        <v>107</v>
      </c>
      <c r="B890" s="3">
        <f t="shared" si="13"/>
        <v>2022</v>
      </c>
      <c r="C890" s="3" t="s">
        <v>105</v>
      </c>
      <c r="D890" s="3" t="s">
        <v>91</v>
      </c>
      <c r="E890" s="4">
        <v>9716061</v>
      </c>
      <c r="F890" s="7" cm="1">
        <f t="array" ref="F890">_xlfn.IFS(B890=2020,E890*$K$2,B890=2021,E890*$L$2,B890=2022,E890*$M$2,B890=2023,E890*$N$2,B890=2024,E890*$O$2,B890=2025,E890*$P$2,B890=2026,E890)</f>
        <v>11086003.33650993</v>
      </c>
    </row>
    <row r="891" spans="1:6" x14ac:dyDescent="0.25">
      <c r="A891" s="3" t="s">
        <v>107</v>
      </c>
      <c r="B891" s="3">
        <f t="shared" si="13"/>
        <v>2022</v>
      </c>
      <c r="C891" s="3" t="s">
        <v>105</v>
      </c>
      <c r="D891" s="3" t="s">
        <v>92</v>
      </c>
      <c r="E891" s="4">
        <v>1098648</v>
      </c>
      <c r="F891" s="7" cm="1">
        <f t="array" ref="F891">_xlfn.IFS(B891=2020,E891*$K$2,B891=2021,E891*$L$2,B891=2022,E891*$M$2,B891=2023,E891*$N$2,B891=2024,E891*$O$2,B891=2025,E891*$P$2,B891=2026,E891)</f>
        <v>1253554.850432697</v>
      </c>
    </row>
    <row r="892" spans="1:6" x14ac:dyDescent="0.25">
      <c r="A892" s="3" t="s">
        <v>107</v>
      </c>
      <c r="B892" s="3">
        <f t="shared" si="13"/>
        <v>2022</v>
      </c>
      <c r="C892" s="3" t="s">
        <v>105</v>
      </c>
      <c r="D892" s="3" t="s">
        <v>93</v>
      </c>
      <c r="E892" s="4">
        <v>7686890</v>
      </c>
      <c r="F892" s="7" cm="1">
        <f t="array" ref="F892">_xlfn.IFS(B892=2020,E892*$K$2,B892=2021,E892*$L$2,B892=2022,E892*$M$2,B892=2023,E892*$N$2,B892=2024,E892*$O$2,B892=2025,E892*$P$2,B892=2026,E892)</f>
        <v>8770723.8753837403</v>
      </c>
    </row>
    <row r="893" spans="1:6" x14ac:dyDescent="0.25">
      <c r="A893" s="3" t="s">
        <v>107</v>
      </c>
      <c r="B893" s="3">
        <f t="shared" si="13"/>
        <v>2022</v>
      </c>
      <c r="C893" s="3" t="s">
        <v>105</v>
      </c>
      <c r="D893" s="3" t="s">
        <v>94</v>
      </c>
      <c r="E893" s="4">
        <v>8324930</v>
      </c>
      <c r="F893" s="7" cm="1">
        <f t="array" ref="F893">_xlfn.IFS(B893=2020,E893*$K$2,B893=2021,E893*$L$2,B893=2022,E893*$M$2,B893=2023,E893*$N$2,B893=2024,E893*$O$2,B893=2025,E893*$P$2,B893=2026,E893)</f>
        <v>9498726.0533061288</v>
      </c>
    </row>
    <row r="894" spans="1:6" x14ac:dyDescent="0.25">
      <c r="A894" s="3" t="s">
        <v>107</v>
      </c>
      <c r="B894" s="3">
        <f t="shared" si="13"/>
        <v>2022</v>
      </c>
      <c r="C894" s="3" t="s">
        <v>105</v>
      </c>
      <c r="D894" s="3" t="s">
        <v>95</v>
      </c>
      <c r="E894" s="4">
        <v>14885868</v>
      </c>
      <c r="F894" s="7" cm="1">
        <f t="array" ref="F894">_xlfn.IFS(B894=2020,E894*$K$2,B894=2021,E894*$L$2,B894=2022,E894*$M$2,B894=2023,E894*$N$2,B894=2024,E894*$O$2,B894=2025,E894*$P$2,B894=2026,E894)</f>
        <v>16984741.276824672</v>
      </c>
    </row>
    <row r="895" spans="1:6" x14ac:dyDescent="0.25">
      <c r="A895" s="3" t="s">
        <v>107</v>
      </c>
      <c r="B895" s="3">
        <f t="shared" si="13"/>
        <v>2022</v>
      </c>
      <c r="C895" s="3" t="s">
        <v>105</v>
      </c>
      <c r="D895" s="3" t="s">
        <v>96</v>
      </c>
      <c r="E895" s="4">
        <v>8413187</v>
      </c>
      <c r="F895" s="7" cm="1">
        <f t="array" ref="F895">_xlfn.IFS(B895=2020,E895*$K$2,B895=2021,E895*$L$2,B895=2022,E895*$M$2,B895=2023,E895*$N$2,B895=2024,E895*$O$2,B895=2025,E895*$P$2,B895=2026,E895)</f>
        <v>9599427.0880639758</v>
      </c>
    </row>
    <row r="896" spans="1:6" x14ac:dyDescent="0.25">
      <c r="A896" s="3" t="s">
        <v>107</v>
      </c>
      <c r="B896" s="3">
        <f t="shared" si="13"/>
        <v>2022</v>
      </c>
      <c r="C896" s="3" t="s">
        <v>105</v>
      </c>
      <c r="D896" s="3" t="s">
        <v>97</v>
      </c>
      <c r="E896" s="4">
        <v>13397112</v>
      </c>
      <c r="F896" s="7" cm="1">
        <f t="array" ref="F896">_xlfn.IFS(B896=2020,E896*$K$2,B896=2021,E896*$L$2,B896=2022,E896*$M$2,B896=2023,E896*$N$2,B896=2024,E896*$O$2,B896=2025,E896*$P$2,B896=2026,E896)</f>
        <v>15286074.092329929</v>
      </c>
    </row>
    <row r="897" spans="1:6" x14ac:dyDescent="0.25">
      <c r="A897" s="3" t="s">
        <v>107</v>
      </c>
      <c r="B897" s="3">
        <f t="shared" si="13"/>
        <v>2022</v>
      </c>
      <c r="C897" s="3" t="s">
        <v>105</v>
      </c>
      <c r="D897" s="3" t="s">
        <v>98</v>
      </c>
      <c r="E897" s="4">
        <v>12448776</v>
      </c>
      <c r="F897" s="7" cm="1">
        <f t="array" ref="F897">_xlfn.IFS(B897=2020,E897*$K$2,B897=2021,E897*$L$2,B897=2022,E897*$M$2,B897=2023,E897*$N$2,B897=2024,E897*$O$2,B897=2025,E897*$P$2,B897=2026,E897)</f>
        <v>14204024.889455175</v>
      </c>
    </row>
    <row r="898" spans="1:6" x14ac:dyDescent="0.25">
      <c r="A898" s="3" t="s">
        <v>107</v>
      </c>
      <c r="B898" s="3">
        <f t="shared" si="13"/>
        <v>2022</v>
      </c>
      <c r="C898" s="3" t="s">
        <v>105</v>
      </c>
      <c r="D898" s="3" t="s">
        <v>99</v>
      </c>
      <c r="E898" s="4">
        <v>1231929</v>
      </c>
      <c r="F898" s="7" cm="1">
        <f t="array" ref="F898">_xlfn.IFS(B898=2020,E898*$K$2,B898=2021,E898*$L$2,B898=2022,E898*$M$2,B898=2023,E898*$N$2,B898=2024,E898*$O$2,B898=2025,E898*$P$2,B898=2026,E898)</f>
        <v>1405628.1660174159</v>
      </c>
    </row>
    <row r="899" spans="1:6" x14ac:dyDescent="0.25">
      <c r="A899" s="3" t="s">
        <v>107</v>
      </c>
      <c r="B899" s="3">
        <f t="shared" si="13"/>
        <v>2022</v>
      </c>
      <c r="C899" s="3" t="s">
        <v>105</v>
      </c>
      <c r="D899" s="3" t="s">
        <v>100</v>
      </c>
      <c r="E899" s="4">
        <v>11654475</v>
      </c>
      <c r="F899" s="7" cm="1">
        <f t="array" ref="F899">_xlfn.IFS(B899=2020,E899*$K$2,B899=2021,E899*$L$2,B899=2022,E899*$M$2,B899=2023,E899*$N$2,B899=2024,E899*$O$2,B899=2025,E899*$P$2,B899=2026,E899)</f>
        <v>13297729.268607058</v>
      </c>
    </row>
    <row r="900" spans="1:6" x14ac:dyDescent="0.25">
      <c r="A900" s="3" t="s">
        <v>107</v>
      </c>
      <c r="B900" s="3">
        <f t="shared" ref="B900:B963" si="14">VALUE(RIGHT(A900,4))</f>
        <v>2022</v>
      </c>
      <c r="C900" s="3" t="s">
        <v>105</v>
      </c>
      <c r="D900" s="3" t="s">
        <v>101</v>
      </c>
      <c r="E900" s="4">
        <v>25003966</v>
      </c>
      <c r="F900" s="7" cm="1">
        <f t="array" ref="F900">_xlfn.IFS(B900=2020,E900*$K$2,B900=2021,E900*$L$2,B900=2022,E900*$M$2,B900=2023,E900*$N$2,B900=2024,E900*$O$2,B900=2025,E900*$P$2,B900=2026,E900)</f>
        <v>28529467.909061175</v>
      </c>
    </row>
    <row r="901" spans="1:6" x14ac:dyDescent="0.25">
      <c r="A901" s="3" t="s">
        <v>107</v>
      </c>
      <c r="B901" s="3">
        <f t="shared" si="14"/>
        <v>2022</v>
      </c>
      <c r="C901" s="3" t="s">
        <v>105</v>
      </c>
      <c r="D901" s="3" t="s">
        <v>102</v>
      </c>
      <c r="E901" s="4">
        <v>31070706</v>
      </c>
      <c r="F901" s="7" cm="1">
        <f t="array" ref="F901">_xlfn.IFS(B901=2020,E901*$K$2,B901=2021,E901*$L$2,B901=2022,E901*$M$2,B901=2023,E901*$N$2,B901=2024,E901*$O$2,B901=2025,E901*$P$2,B901=2026,E901)</f>
        <v>35451604.347041368</v>
      </c>
    </row>
    <row r="902" spans="1:6" x14ac:dyDescent="0.25">
      <c r="A902" s="3" t="s">
        <v>107</v>
      </c>
      <c r="B902" s="3">
        <f t="shared" si="14"/>
        <v>2022</v>
      </c>
      <c r="C902" s="3" t="s">
        <v>105</v>
      </c>
      <c r="D902" s="3" t="s">
        <v>103</v>
      </c>
      <c r="E902" s="4">
        <v>3712915</v>
      </c>
      <c r="F902" s="7" cm="1">
        <f t="array" ref="F902">_xlfn.IFS(B902=2020,E902*$K$2,B902=2021,E902*$L$2,B902=2022,E902*$M$2,B902=2023,E902*$N$2,B902=2024,E902*$O$2,B902=2025,E902*$P$2,B902=2026,E902)</f>
        <v>4236427.5068031959</v>
      </c>
    </row>
    <row r="903" spans="1:6" x14ac:dyDescent="0.25">
      <c r="A903" s="3" t="s">
        <v>108</v>
      </c>
      <c r="B903" s="3">
        <f t="shared" si="14"/>
        <v>2023</v>
      </c>
      <c r="C903" s="3" t="s">
        <v>3</v>
      </c>
      <c r="D903" s="3" t="s">
        <v>4</v>
      </c>
      <c r="E903" s="4">
        <v>28076039127</v>
      </c>
      <c r="F903" s="7" cm="1">
        <f t="array" ref="F903">_xlfn.IFS(B903=2020,E903*$K$2,B903=2021,E903*$L$2,B903=2022,E903*$M$2,B903=2023,E903*$N$2,B903=2024,E903*$O$2,B903=2025,E903*$P$2,B903=2026,E903)</f>
        <v>31190869573.083443</v>
      </c>
    </row>
    <row r="904" spans="1:6" x14ac:dyDescent="0.25">
      <c r="A904" s="3" t="s">
        <v>108</v>
      </c>
      <c r="B904" s="3">
        <f t="shared" si="14"/>
        <v>2023</v>
      </c>
      <c r="C904" s="3" t="s">
        <v>3</v>
      </c>
      <c r="D904" s="3" t="s">
        <v>5</v>
      </c>
      <c r="E904" s="4">
        <v>138358564</v>
      </c>
      <c r="F904" s="7" cm="1">
        <f t="array" ref="F904">_xlfn.IFS(B904=2020,E904*$K$2,B904=2021,E904*$L$2,B904=2022,E904*$M$2,B904=2023,E904*$N$2,B904=2024,E904*$O$2,B904=2025,E904*$P$2,B904=2026,E904)</f>
        <v>153708431.04050922</v>
      </c>
    </row>
    <row r="905" spans="1:6" x14ac:dyDescent="0.25">
      <c r="A905" s="3" t="s">
        <v>108</v>
      </c>
      <c r="B905" s="3">
        <f t="shared" si="14"/>
        <v>2023</v>
      </c>
      <c r="C905" s="3" t="s">
        <v>3</v>
      </c>
      <c r="D905" s="3" t="s">
        <v>6</v>
      </c>
      <c r="E905" s="4">
        <v>55215144</v>
      </c>
      <c r="F905" s="7" cm="1">
        <f t="array" ref="F905">_xlfn.IFS(B905=2020,E905*$K$2,B905=2021,E905*$L$2,B905=2022,E905*$M$2,B905=2023,E905*$N$2,B905=2024,E905*$O$2,B905=2025,E905*$P$2,B905=2026,E905)</f>
        <v>61340858.914347991</v>
      </c>
    </row>
    <row r="906" spans="1:6" x14ac:dyDescent="0.25">
      <c r="A906" s="3" t="s">
        <v>108</v>
      </c>
      <c r="B906" s="3">
        <f t="shared" si="14"/>
        <v>2023</v>
      </c>
      <c r="C906" s="3" t="s">
        <v>3</v>
      </c>
      <c r="D906" s="3" t="s">
        <v>7</v>
      </c>
      <c r="E906" s="4">
        <v>234480426</v>
      </c>
      <c r="F906" s="7" cm="1">
        <f t="array" ref="F906">_xlfn.IFS(B906=2020,E906*$K$2,B906=2021,E906*$L$2,B906=2022,E906*$M$2,B906=2023,E906*$N$2,B906=2024,E906*$O$2,B906=2025,E906*$P$2,B906=2026,E906)</f>
        <v>260494308.03698009</v>
      </c>
    </row>
    <row r="907" spans="1:6" x14ac:dyDescent="0.25">
      <c r="A907" s="3" t="s">
        <v>108</v>
      </c>
      <c r="B907" s="3">
        <f t="shared" si="14"/>
        <v>2023</v>
      </c>
      <c r="C907" s="3" t="s">
        <v>3</v>
      </c>
      <c r="D907" s="3" t="s">
        <v>8</v>
      </c>
      <c r="E907" s="4">
        <v>232130512</v>
      </c>
      <c r="F907" s="7" cm="1">
        <f t="array" ref="F907">_xlfn.IFS(B907=2020,E907*$K$2,B907=2021,E907*$L$2,B907=2022,E907*$M$2,B907=2023,E907*$N$2,B907=2024,E907*$O$2,B907=2025,E907*$P$2,B907=2026,E907)</f>
        <v>257883688.32846588</v>
      </c>
    </row>
    <row r="908" spans="1:6" x14ac:dyDescent="0.25">
      <c r="A908" s="3" t="s">
        <v>108</v>
      </c>
      <c r="B908" s="3">
        <f t="shared" si="14"/>
        <v>2023</v>
      </c>
      <c r="C908" s="3" t="s">
        <v>3</v>
      </c>
      <c r="D908" s="3" t="s">
        <v>9</v>
      </c>
      <c r="E908" s="4">
        <v>132533486</v>
      </c>
      <c r="F908" s="7" cm="1">
        <f t="array" ref="F908">_xlfn.IFS(B908=2020,E908*$K$2,B908=2021,E908*$L$2,B908=2022,E908*$M$2,B908=2023,E908*$N$2,B908=2024,E908*$O$2,B908=2025,E908*$P$2,B908=2026,E908)</f>
        <v>147237103.39599431</v>
      </c>
    </row>
    <row r="909" spans="1:6" x14ac:dyDescent="0.25">
      <c r="A909" s="3" t="s">
        <v>108</v>
      </c>
      <c r="B909" s="3">
        <f t="shared" si="14"/>
        <v>2023</v>
      </c>
      <c r="C909" s="3" t="s">
        <v>3</v>
      </c>
      <c r="D909" s="3" t="s">
        <v>10</v>
      </c>
      <c r="E909" s="4">
        <v>245056269</v>
      </c>
      <c r="F909" s="7" cm="1">
        <f t="array" ref="F909">_xlfn.IFS(B909=2020,E909*$K$2,B909=2021,E909*$L$2,B909=2022,E909*$M$2,B909=2023,E909*$N$2,B909=2024,E909*$O$2,B909=2025,E909*$P$2,B909=2026,E909)</f>
        <v>272243463.18476522</v>
      </c>
    </row>
    <row r="910" spans="1:6" x14ac:dyDescent="0.25">
      <c r="A910" s="3" t="s">
        <v>108</v>
      </c>
      <c r="B910" s="3">
        <f t="shared" si="14"/>
        <v>2023</v>
      </c>
      <c r="C910" s="3" t="s">
        <v>3</v>
      </c>
      <c r="D910" s="3" t="s">
        <v>11</v>
      </c>
      <c r="E910" s="4">
        <v>207816161</v>
      </c>
      <c r="F910" s="7" cm="1">
        <f t="array" ref="F910">_xlfn.IFS(B910=2020,E910*$K$2,B910=2021,E910*$L$2,B910=2022,E910*$M$2,B910=2023,E910*$N$2,B910=2024,E910*$O$2,B910=2025,E910*$P$2,B910=2026,E910)</f>
        <v>230871838.56701392</v>
      </c>
    </row>
    <row r="911" spans="1:6" x14ac:dyDescent="0.25">
      <c r="A911" s="3" t="s">
        <v>108</v>
      </c>
      <c r="B911" s="3">
        <f t="shared" si="14"/>
        <v>2023</v>
      </c>
      <c r="C911" s="3" t="s">
        <v>3</v>
      </c>
      <c r="D911" s="3" t="s">
        <v>12</v>
      </c>
      <c r="E911" s="4">
        <v>196047515</v>
      </c>
      <c r="F911" s="7" cm="1">
        <f t="array" ref="F911">_xlfn.IFS(B911=2020,E911*$K$2,B911=2021,E911*$L$2,B911=2022,E911*$M$2,B911=2023,E911*$N$2,B911=2024,E911*$O$2,B911=2025,E911*$P$2,B911=2026,E911)</f>
        <v>217797547.68227211</v>
      </c>
    </row>
    <row r="912" spans="1:6" x14ac:dyDescent="0.25">
      <c r="A912" s="3" t="s">
        <v>108</v>
      </c>
      <c r="B912" s="3">
        <f t="shared" si="14"/>
        <v>2023</v>
      </c>
      <c r="C912" s="3" t="s">
        <v>3</v>
      </c>
      <c r="D912" s="3" t="s">
        <v>13</v>
      </c>
      <c r="E912" s="4">
        <v>36385509</v>
      </c>
      <c r="F912" s="7" cm="1">
        <f t="array" ref="F912">_xlfn.IFS(B912=2020,E912*$K$2,B912=2021,E912*$L$2,B912=2022,E912*$M$2,B912=2023,E912*$N$2,B912=2024,E912*$O$2,B912=2025,E912*$P$2,B912=2026,E912)</f>
        <v>40422214.131973267</v>
      </c>
    </row>
    <row r="913" spans="1:6" x14ac:dyDescent="0.25">
      <c r="A913" s="3" t="s">
        <v>108</v>
      </c>
      <c r="B913" s="3">
        <f t="shared" si="14"/>
        <v>2023</v>
      </c>
      <c r="C913" s="3" t="s">
        <v>3</v>
      </c>
      <c r="D913" s="3" t="s">
        <v>14</v>
      </c>
      <c r="E913" s="4">
        <v>127096625</v>
      </c>
      <c r="F913" s="7" cm="1">
        <f t="array" ref="F913">_xlfn.IFS(B913=2020,E913*$K$2,B913=2021,E913*$L$2,B913=2022,E913*$M$2,B913=2023,E913*$N$2,B913=2024,E913*$O$2,B913=2025,E913*$P$2,B913=2026,E913)</f>
        <v>141197062.5778825</v>
      </c>
    </row>
    <row r="914" spans="1:6" x14ac:dyDescent="0.25">
      <c r="A914" s="3" t="s">
        <v>108</v>
      </c>
      <c r="B914" s="3">
        <f t="shared" si="14"/>
        <v>2023</v>
      </c>
      <c r="C914" s="3" t="s">
        <v>3</v>
      </c>
      <c r="D914" s="3" t="s">
        <v>15</v>
      </c>
      <c r="E914" s="4">
        <v>619088649</v>
      </c>
      <c r="F914" s="7" cm="1">
        <f t="array" ref="F914">_xlfn.IFS(B914=2020,E914*$K$2,B914=2021,E914*$L$2,B914=2022,E914*$M$2,B914=2023,E914*$N$2,B914=2024,E914*$O$2,B914=2025,E914*$P$2,B914=2026,E914)</f>
        <v>687771990.12255228</v>
      </c>
    </row>
    <row r="915" spans="1:6" x14ac:dyDescent="0.25">
      <c r="A915" s="3" t="s">
        <v>108</v>
      </c>
      <c r="B915" s="3">
        <f t="shared" si="14"/>
        <v>2023</v>
      </c>
      <c r="C915" s="3" t="s">
        <v>3</v>
      </c>
      <c r="D915" s="3" t="s">
        <v>16</v>
      </c>
      <c r="E915" s="4">
        <v>13894290</v>
      </c>
      <c r="F915" s="7" cm="1">
        <f t="array" ref="F915">_xlfn.IFS(B915=2020,E915*$K$2,B915=2021,E915*$L$2,B915=2022,E915*$M$2,B915=2023,E915*$N$2,B915=2024,E915*$O$2,B915=2025,E915*$P$2,B915=2026,E915)</f>
        <v>15435759.483033063</v>
      </c>
    </row>
    <row r="916" spans="1:6" x14ac:dyDescent="0.25">
      <c r="A916" s="3" t="s">
        <v>108</v>
      </c>
      <c r="B916" s="3">
        <f t="shared" si="14"/>
        <v>2023</v>
      </c>
      <c r="C916" s="3" t="s">
        <v>3</v>
      </c>
      <c r="D916" s="3" t="s">
        <v>17</v>
      </c>
      <c r="E916" s="4">
        <v>176516662</v>
      </c>
      <c r="F916" s="7" cm="1">
        <f t="array" ref="F916">_xlfn.IFS(B916=2020,E916*$K$2,B916=2021,E916*$L$2,B916=2022,E916*$M$2,B916=2023,E916*$N$2,B916=2024,E916*$O$2,B916=2025,E916*$P$2,B916=2026,E916)</f>
        <v>196099889.91016036</v>
      </c>
    </row>
    <row r="917" spans="1:6" x14ac:dyDescent="0.25">
      <c r="A917" s="3" t="s">
        <v>108</v>
      </c>
      <c r="B917" s="3">
        <f t="shared" si="14"/>
        <v>2023</v>
      </c>
      <c r="C917" s="3" t="s">
        <v>3</v>
      </c>
      <c r="D917" s="3" t="s">
        <v>18</v>
      </c>
      <c r="E917" s="4">
        <v>193571845</v>
      </c>
      <c r="F917" s="7" cm="1">
        <f t="array" ref="F917">_xlfn.IFS(B917=2020,E917*$K$2,B917=2021,E917*$L$2,B917=2022,E917*$M$2,B917=2023,E917*$N$2,B917=2024,E917*$O$2,B917=2025,E917*$P$2,B917=2026,E917)</f>
        <v>215047220.26868275</v>
      </c>
    </row>
    <row r="918" spans="1:6" x14ac:dyDescent="0.25">
      <c r="A918" s="3" t="s">
        <v>108</v>
      </c>
      <c r="B918" s="3">
        <f t="shared" si="14"/>
        <v>2023</v>
      </c>
      <c r="C918" s="3" t="s">
        <v>3</v>
      </c>
      <c r="D918" s="3" t="s">
        <v>19</v>
      </c>
      <c r="E918" s="4">
        <v>150546043</v>
      </c>
      <c r="F918" s="7" cm="1">
        <f t="array" ref="F918">_xlfn.IFS(B918=2020,E918*$K$2,B918=2021,E918*$L$2,B918=2022,E918*$M$2,B918=2023,E918*$N$2,B918=2024,E918*$O$2,B918=2025,E918*$P$2,B918=2026,E918)</f>
        <v>167248021.37211424</v>
      </c>
    </row>
    <row r="919" spans="1:6" x14ac:dyDescent="0.25">
      <c r="A919" s="3" t="s">
        <v>108</v>
      </c>
      <c r="B919" s="3">
        <f t="shared" si="14"/>
        <v>2023</v>
      </c>
      <c r="C919" s="3" t="s">
        <v>3</v>
      </c>
      <c r="D919" s="3" t="s">
        <v>20</v>
      </c>
      <c r="E919" s="4">
        <v>298682161</v>
      </c>
      <c r="F919" s="7" cm="1">
        <f t="array" ref="F919">_xlfn.IFS(B919=2020,E919*$K$2,B919=2021,E919*$L$2,B919=2022,E919*$M$2,B919=2023,E919*$N$2,B919=2024,E919*$O$2,B919=2025,E919*$P$2,B919=2026,E919)</f>
        <v>331818754.25578117</v>
      </c>
    </row>
    <row r="920" spans="1:6" x14ac:dyDescent="0.25">
      <c r="A920" s="3" t="s">
        <v>108</v>
      </c>
      <c r="B920" s="3">
        <f t="shared" si="14"/>
        <v>2023</v>
      </c>
      <c r="C920" s="3" t="s">
        <v>3</v>
      </c>
      <c r="D920" s="3" t="s">
        <v>21</v>
      </c>
      <c r="E920" s="4">
        <v>343583053</v>
      </c>
      <c r="F920" s="7" cm="1">
        <f t="array" ref="F920">_xlfn.IFS(B920=2020,E920*$K$2,B920=2021,E920*$L$2,B920=2022,E920*$M$2,B920=2023,E920*$N$2,B920=2024,E920*$O$2,B920=2025,E920*$P$2,B920=2026,E920)</f>
        <v>381701070.6235584</v>
      </c>
    </row>
    <row r="921" spans="1:6" x14ac:dyDescent="0.25">
      <c r="A921" s="3" t="s">
        <v>108</v>
      </c>
      <c r="B921" s="3">
        <f t="shared" si="14"/>
        <v>2023</v>
      </c>
      <c r="C921" s="3" t="s">
        <v>3</v>
      </c>
      <c r="D921" s="3" t="s">
        <v>22</v>
      </c>
      <c r="E921" s="4">
        <v>360585974</v>
      </c>
      <c r="F921" s="7" cm="1">
        <f t="array" ref="F921">_xlfn.IFS(B921=2020,E921*$K$2,B921=2021,E921*$L$2,B921=2022,E921*$M$2,B921=2023,E921*$N$2,B921=2024,E921*$O$2,B921=2025,E921*$P$2,B921=2026,E921)</f>
        <v>400590340.89681542</v>
      </c>
    </row>
    <row r="922" spans="1:6" x14ac:dyDescent="0.25">
      <c r="A922" s="3" t="s">
        <v>108</v>
      </c>
      <c r="B922" s="3">
        <f t="shared" si="14"/>
        <v>2023</v>
      </c>
      <c r="C922" s="3" t="s">
        <v>3</v>
      </c>
      <c r="D922" s="3" t="s">
        <v>23</v>
      </c>
      <c r="E922" s="4">
        <v>201559866</v>
      </c>
      <c r="F922" s="7" cm="1">
        <f t="array" ref="F922">_xlfn.IFS(B922=2020,E922*$K$2,B922=2021,E922*$L$2,B922=2022,E922*$M$2,B922=2023,E922*$N$2,B922=2024,E922*$O$2,B922=2025,E922*$P$2,B922=2026,E922)</f>
        <v>223921453.5617418</v>
      </c>
    </row>
    <row r="923" spans="1:6" x14ac:dyDescent="0.25">
      <c r="A923" s="3" t="s">
        <v>108</v>
      </c>
      <c r="B923" s="3">
        <f t="shared" si="14"/>
        <v>2023</v>
      </c>
      <c r="C923" s="3" t="s">
        <v>3</v>
      </c>
      <c r="D923" s="3" t="s">
        <v>24</v>
      </c>
      <c r="E923" s="4">
        <v>118035766</v>
      </c>
      <c r="F923" s="7" cm="1">
        <f t="array" ref="F923">_xlfn.IFS(B923=2020,E923*$K$2,B923=2021,E923*$L$2,B923=2022,E923*$M$2,B923=2023,E923*$N$2,B923=2024,E923*$O$2,B923=2025,E923*$P$2,B923=2026,E923)</f>
        <v>131130967.78400131</v>
      </c>
    </row>
    <row r="924" spans="1:6" x14ac:dyDescent="0.25">
      <c r="A924" s="3" t="s">
        <v>108</v>
      </c>
      <c r="B924" s="3">
        <f t="shared" si="14"/>
        <v>2023</v>
      </c>
      <c r="C924" s="3" t="s">
        <v>3</v>
      </c>
      <c r="D924" s="3" t="s">
        <v>25</v>
      </c>
      <c r="E924" s="4">
        <v>285451884</v>
      </c>
      <c r="F924" s="7" cm="1">
        <f t="array" ref="F924">_xlfn.IFS(B924=2020,E924*$K$2,B924=2021,E924*$L$2,B924=2022,E924*$M$2,B924=2023,E924*$N$2,B924=2024,E924*$O$2,B924=2025,E924*$P$2,B924=2026,E924)</f>
        <v>317120675.14084232</v>
      </c>
    </row>
    <row r="925" spans="1:6" x14ac:dyDescent="0.25">
      <c r="A925" s="3" t="s">
        <v>108</v>
      </c>
      <c r="B925" s="3">
        <f t="shared" si="14"/>
        <v>2023</v>
      </c>
      <c r="C925" s="3" t="s">
        <v>3</v>
      </c>
      <c r="D925" s="3" t="s">
        <v>26</v>
      </c>
      <c r="E925" s="4">
        <v>177223655</v>
      </c>
      <c r="F925" s="7" cm="1">
        <f t="array" ref="F925">_xlfn.IFS(B925=2020,E925*$K$2,B925=2021,E925*$L$2,B925=2022,E925*$M$2,B925=2023,E925*$N$2,B925=2024,E925*$O$2,B925=2025,E925*$P$2,B925=2026,E925)</f>
        <v>196885318.59375542</v>
      </c>
    </row>
    <row r="926" spans="1:6" x14ac:dyDescent="0.25">
      <c r="A926" s="3" t="s">
        <v>108</v>
      </c>
      <c r="B926" s="3">
        <f t="shared" si="14"/>
        <v>2023</v>
      </c>
      <c r="C926" s="3" t="s">
        <v>3</v>
      </c>
      <c r="D926" s="3" t="s">
        <v>27</v>
      </c>
      <c r="E926" s="4">
        <v>260474881</v>
      </c>
      <c r="F926" s="7" cm="1">
        <f t="array" ref="F926">_xlfn.IFS(B926=2020,E926*$K$2,B926=2021,E926*$L$2,B926=2022,E926*$M$2,B926=2023,E926*$N$2,B926=2024,E926*$O$2,B926=2025,E926*$P$2,B926=2026,E926)</f>
        <v>289372657.00425559</v>
      </c>
    </row>
    <row r="927" spans="1:6" x14ac:dyDescent="0.25">
      <c r="A927" s="3" t="s">
        <v>108</v>
      </c>
      <c r="B927" s="3">
        <f t="shared" si="14"/>
        <v>2023</v>
      </c>
      <c r="C927" s="3" t="s">
        <v>3</v>
      </c>
      <c r="D927" s="3" t="s">
        <v>28</v>
      </c>
      <c r="E927" s="4">
        <v>108149545</v>
      </c>
      <c r="F927" s="7" cm="1">
        <f t="array" ref="F927">_xlfn.IFS(B927=2020,E927*$K$2,B927=2021,E927*$L$2,B927=2022,E927*$M$2,B927=2023,E927*$N$2,B927=2024,E927*$O$2,B927=2025,E927*$P$2,B927=2026,E927)</f>
        <v>120147943.1348749</v>
      </c>
    </row>
    <row r="928" spans="1:6" x14ac:dyDescent="0.25">
      <c r="A928" s="3" t="s">
        <v>108</v>
      </c>
      <c r="B928" s="3">
        <f t="shared" si="14"/>
        <v>2023</v>
      </c>
      <c r="C928" s="3" t="s">
        <v>3</v>
      </c>
      <c r="D928" s="3" t="s">
        <v>29</v>
      </c>
      <c r="E928" s="4">
        <v>191207735</v>
      </c>
      <c r="F928" s="7" cm="1">
        <f t="array" ref="F928">_xlfn.IFS(B928=2020,E928*$K$2,B928=2021,E928*$L$2,B928=2022,E928*$M$2,B928=2023,E928*$N$2,B928=2024,E928*$O$2,B928=2025,E928*$P$2,B928=2026,E928)</f>
        <v>212420829.61817572</v>
      </c>
    </row>
    <row r="929" spans="1:6" x14ac:dyDescent="0.25">
      <c r="A929" s="3" t="s">
        <v>108</v>
      </c>
      <c r="B929" s="3">
        <f t="shared" si="14"/>
        <v>2023</v>
      </c>
      <c r="C929" s="3" t="s">
        <v>3</v>
      </c>
      <c r="D929" s="3" t="s">
        <v>30</v>
      </c>
      <c r="E929" s="4">
        <v>176574323</v>
      </c>
      <c r="F929" s="7" cm="1">
        <f t="array" ref="F929">_xlfn.IFS(B929=2020,E929*$K$2,B929=2021,E929*$L$2,B929=2022,E929*$M$2,B929=2023,E929*$N$2,B929=2024,E929*$O$2,B929=2025,E929*$P$2,B929=2026,E929)</f>
        <v>196163947.97484383</v>
      </c>
    </row>
    <row r="930" spans="1:6" x14ac:dyDescent="0.25">
      <c r="A930" s="3" t="s">
        <v>108</v>
      </c>
      <c r="B930" s="3">
        <f t="shared" si="14"/>
        <v>2023</v>
      </c>
      <c r="C930" s="3" t="s">
        <v>3</v>
      </c>
      <c r="D930" s="3" t="s">
        <v>31</v>
      </c>
      <c r="E930" s="4">
        <v>398169101</v>
      </c>
      <c r="F930" s="7" cm="1">
        <f t="array" ref="F930">_xlfn.IFS(B930=2020,E930*$K$2,B930=2021,E930*$L$2,B930=2022,E930*$M$2,B930=2023,E930*$N$2,B930=2024,E930*$O$2,B930=2025,E930*$P$2,B930=2026,E930)</f>
        <v>442343039.9546504</v>
      </c>
    </row>
    <row r="931" spans="1:6" x14ac:dyDescent="0.25">
      <c r="A931" s="3" t="s">
        <v>108</v>
      </c>
      <c r="B931" s="3">
        <f t="shared" si="14"/>
        <v>2023</v>
      </c>
      <c r="C931" s="3" t="s">
        <v>3</v>
      </c>
      <c r="D931" s="3" t="s">
        <v>32</v>
      </c>
      <c r="E931" s="4">
        <v>310259944</v>
      </c>
      <c r="F931" s="7" cm="1">
        <f t="array" ref="F931">_xlfn.IFS(B931=2020,E931*$K$2,B931=2021,E931*$L$2,B931=2022,E931*$M$2,B931=2023,E931*$N$2,B931=2024,E931*$O$2,B931=2025,E931*$P$2,B931=2026,E931)</f>
        <v>344681007.29172248</v>
      </c>
    </row>
    <row r="932" spans="1:6" x14ac:dyDescent="0.25">
      <c r="A932" s="3" t="s">
        <v>108</v>
      </c>
      <c r="B932" s="3">
        <f t="shared" si="14"/>
        <v>2023</v>
      </c>
      <c r="C932" s="3" t="s">
        <v>3</v>
      </c>
      <c r="D932" s="3" t="s">
        <v>33</v>
      </c>
      <c r="E932" s="4">
        <v>163780692</v>
      </c>
      <c r="F932" s="7" cm="1">
        <f t="array" ref="F932">_xlfn.IFS(B932=2020,E932*$K$2,B932=2021,E932*$L$2,B932=2022,E932*$M$2,B932=2023,E932*$N$2,B932=2024,E932*$O$2,B932=2025,E932*$P$2,B932=2026,E932)</f>
        <v>181950957.52836001</v>
      </c>
    </row>
    <row r="933" spans="1:6" x14ac:dyDescent="0.25">
      <c r="A933" s="3" t="s">
        <v>108</v>
      </c>
      <c r="B933" s="3">
        <f t="shared" si="14"/>
        <v>2023</v>
      </c>
      <c r="C933" s="3" t="s">
        <v>3</v>
      </c>
      <c r="D933" s="3" t="s">
        <v>34</v>
      </c>
      <c r="E933" s="4">
        <v>199623321</v>
      </c>
      <c r="F933" s="7" cm="1">
        <f t="array" ref="F933">_xlfn.IFS(B933=2020,E933*$K$2,B933=2021,E933*$L$2,B933=2022,E933*$M$2,B933=2023,E933*$N$2,B933=2024,E933*$O$2,B933=2025,E933*$P$2,B933=2026,E933)</f>
        <v>221770063.10939986</v>
      </c>
    </row>
    <row r="934" spans="1:6" x14ac:dyDescent="0.25">
      <c r="A934" s="3" t="s">
        <v>108</v>
      </c>
      <c r="B934" s="3">
        <f t="shared" si="14"/>
        <v>2023</v>
      </c>
      <c r="C934" s="3" t="s">
        <v>3</v>
      </c>
      <c r="D934" s="3" t="s">
        <v>35</v>
      </c>
      <c r="E934" s="4">
        <v>286095145</v>
      </c>
      <c r="F934" s="7" cm="1">
        <f t="array" ref="F934">_xlfn.IFS(B934=2020,E934*$K$2,B934=2021,E934*$L$2,B934=2022,E934*$M$2,B934=2023,E934*$N$2,B934=2024,E934*$O$2,B934=2025,E934*$P$2,B934=2026,E934)</f>
        <v>317835301.22686869</v>
      </c>
    </row>
    <row r="935" spans="1:6" x14ac:dyDescent="0.25">
      <c r="A935" s="3" t="s">
        <v>108</v>
      </c>
      <c r="B935" s="3">
        <f t="shared" si="14"/>
        <v>2023</v>
      </c>
      <c r="C935" s="3" t="s">
        <v>3</v>
      </c>
      <c r="D935" s="3" t="s">
        <v>36</v>
      </c>
      <c r="E935" s="4">
        <v>128168979</v>
      </c>
      <c r="F935" s="7" cm="1">
        <f t="array" ref="F935">_xlfn.IFS(B935=2020,E935*$K$2,B935=2021,E935*$L$2,B935=2022,E935*$M$2,B935=2023,E935*$N$2,B935=2024,E935*$O$2,B935=2025,E935*$P$2,B935=2026,E935)</f>
        <v>142388386.38245749</v>
      </c>
    </row>
    <row r="936" spans="1:6" x14ac:dyDescent="0.25">
      <c r="A936" s="3" t="s">
        <v>108</v>
      </c>
      <c r="B936" s="3">
        <f t="shared" si="14"/>
        <v>2023</v>
      </c>
      <c r="C936" s="3" t="s">
        <v>3</v>
      </c>
      <c r="D936" s="3" t="s">
        <v>37</v>
      </c>
      <c r="E936" s="4">
        <v>443739639</v>
      </c>
      <c r="F936" s="7" cm="1">
        <f t="array" ref="F936">_xlfn.IFS(B936=2020,E936*$K$2,B936=2021,E936*$L$2,B936=2022,E936*$M$2,B936=2023,E936*$N$2,B936=2024,E936*$O$2,B936=2025,E936*$P$2,B936=2026,E936)</f>
        <v>492969294.63052219</v>
      </c>
    </row>
    <row r="937" spans="1:6" x14ac:dyDescent="0.25">
      <c r="A937" s="3" t="s">
        <v>108</v>
      </c>
      <c r="B937" s="3">
        <f t="shared" si="14"/>
        <v>2023</v>
      </c>
      <c r="C937" s="3" t="s">
        <v>3</v>
      </c>
      <c r="D937" s="3" t="s">
        <v>38</v>
      </c>
      <c r="E937" s="4">
        <v>191305440</v>
      </c>
      <c r="F937" s="7" cm="1">
        <f t="array" ref="F937">_xlfn.IFS(B937=2020,E937*$K$2,B937=2021,E937*$L$2,B937=2022,E937*$M$2,B937=2023,E937*$N$2,B937=2024,E937*$O$2,B937=2025,E937*$P$2,B937=2026,E937)</f>
        <v>212529374.27071211</v>
      </c>
    </row>
    <row r="938" spans="1:6" x14ac:dyDescent="0.25">
      <c r="A938" s="3" t="s">
        <v>108</v>
      </c>
      <c r="B938" s="3">
        <f t="shared" si="14"/>
        <v>2023</v>
      </c>
      <c r="C938" s="3" t="s">
        <v>3</v>
      </c>
      <c r="D938" s="3" t="s">
        <v>39</v>
      </c>
      <c r="E938" s="4">
        <v>372596252</v>
      </c>
      <c r="F938" s="7" cm="1">
        <f t="array" ref="F938">_xlfn.IFS(B938=2020,E938*$K$2,B938=2021,E938*$L$2,B938=2022,E938*$M$2,B938=2023,E938*$N$2,B938=2024,E938*$O$2,B938=2025,E938*$P$2,B938=2026,E938)</f>
        <v>413933071.07823265</v>
      </c>
    </row>
    <row r="939" spans="1:6" x14ac:dyDescent="0.25">
      <c r="A939" s="3" t="s">
        <v>108</v>
      </c>
      <c r="B939" s="3">
        <f t="shared" si="14"/>
        <v>2023</v>
      </c>
      <c r="C939" s="3" t="s">
        <v>3</v>
      </c>
      <c r="D939" s="3" t="s">
        <v>40</v>
      </c>
      <c r="E939" s="4">
        <v>369498952</v>
      </c>
      <c r="F939" s="7" cm="1">
        <f t="array" ref="F939">_xlfn.IFS(B939=2020,E939*$K$2,B939=2021,E939*$L$2,B939=2022,E939*$M$2,B939=2023,E939*$N$2,B939=2024,E939*$O$2,B939=2025,E939*$P$2,B939=2026,E939)</f>
        <v>410492148.3792823</v>
      </c>
    </row>
    <row r="940" spans="1:6" x14ac:dyDescent="0.25">
      <c r="A940" s="3" t="s">
        <v>108</v>
      </c>
      <c r="B940" s="3">
        <f t="shared" si="14"/>
        <v>2023</v>
      </c>
      <c r="C940" s="3" t="s">
        <v>3</v>
      </c>
      <c r="D940" s="3" t="s">
        <v>41</v>
      </c>
      <c r="E940" s="4">
        <v>275518826</v>
      </c>
      <c r="F940" s="7" cm="1">
        <f t="array" ref="F940">_xlfn.IFS(B940=2020,E940*$K$2,B940=2021,E940*$L$2,B940=2022,E940*$M$2,B940=2023,E940*$N$2,B940=2024,E940*$O$2,B940=2025,E940*$P$2,B940=2026,E940)</f>
        <v>306085617.2703777</v>
      </c>
    </row>
    <row r="941" spans="1:6" x14ac:dyDescent="0.25">
      <c r="A941" s="3" t="s">
        <v>108</v>
      </c>
      <c r="B941" s="3">
        <f t="shared" si="14"/>
        <v>2023</v>
      </c>
      <c r="C941" s="3" t="s">
        <v>3</v>
      </c>
      <c r="D941" s="3" t="s">
        <v>42</v>
      </c>
      <c r="E941" s="4">
        <v>495152397</v>
      </c>
      <c r="F941" s="7" cm="1">
        <f t="array" ref="F941">_xlfn.IFS(B941=2020,E941*$K$2,B941=2021,E941*$L$2,B941=2022,E941*$M$2,B941=2023,E941*$N$2,B941=2024,E941*$O$2,B941=2025,E941*$P$2,B941=2026,E941)</f>
        <v>550085920.7299763</v>
      </c>
    </row>
    <row r="942" spans="1:6" x14ac:dyDescent="0.25">
      <c r="A942" s="3" t="s">
        <v>108</v>
      </c>
      <c r="B942" s="3">
        <f t="shared" si="14"/>
        <v>2023</v>
      </c>
      <c r="C942" s="3" t="s">
        <v>3</v>
      </c>
      <c r="D942" s="3" t="s">
        <v>43</v>
      </c>
      <c r="E942" s="4">
        <v>240107642</v>
      </c>
      <c r="F942" s="7" cm="1">
        <f t="array" ref="F942">_xlfn.IFS(B942=2020,E942*$K$2,B942=2021,E942*$L$2,B942=2022,E942*$M$2,B942=2023,E942*$N$2,B942=2024,E942*$O$2,B942=2025,E942*$P$2,B942=2026,E942)</f>
        <v>266745822.34502143</v>
      </c>
    </row>
    <row r="943" spans="1:6" x14ac:dyDescent="0.25">
      <c r="A943" s="3" t="s">
        <v>108</v>
      </c>
      <c r="B943" s="3">
        <f t="shared" si="14"/>
        <v>2023</v>
      </c>
      <c r="C943" s="3" t="s">
        <v>3</v>
      </c>
      <c r="D943" s="3" t="s">
        <v>44</v>
      </c>
      <c r="E943" s="4">
        <v>253120756</v>
      </c>
      <c r="F943" s="7" cm="1">
        <f t="array" ref="F943">_xlfn.IFS(B943=2020,E943*$K$2,B943=2021,E943*$L$2,B943=2022,E943*$M$2,B943=2023,E943*$N$2,B943=2024,E943*$O$2,B943=2025,E943*$P$2,B943=2026,E943)</f>
        <v>281202645.81921768</v>
      </c>
    </row>
    <row r="944" spans="1:6" x14ac:dyDescent="0.25">
      <c r="A944" s="3" t="s">
        <v>108</v>
      </c>
      <c r="B944" s="3">
        <f t="shared" si="14"/>
        <v>2023</v>
      </c>
      <c r="C944" s="3" t="s">
        <v>3</v>
      </c>
      <c r="D944" s="3" t="s">
        <v>45</v>
      </c>
      <c r="E944" s="4">
        <v>57394608</v>
      </c>
      <c r="F944" s="7" cm="1">
        <f t="array" ref="F944">_xlfn.IFS(B944=2020,E944*$K$2,B944=2021,E944*$L$2,B944=2022,E944*$M$2,B944=2023,E944*$N$2,B944=2024,E944*$O$2,B944=2025,E944*$P$2,B944=2026,E944)</f>
        <v>63762118.446567997</v>
      </c>
    </row>
    <row r="945" spans="1:6" x14ac:dyDescent="0.25">
      <c r="A945" s="3" t="s">
        <v>108</v>
      </c>
      <c r="B945" s="3">
        <f t="shared" si="14"/>
        <v>2023</v>
      </c>
      <c r="C945" s="3" t="s">
        <v>3</v>
      </c>
      <c r="D945" s="3" t="s">
        <v>46</v>
      </c>
      <c r="E945" s="4">
        <v>208357057</v>
      </c>
      <c r="F945" s="7" cm="1">
        <f t="array" ref="F945">_xlfn.IFS(B945=2020,E945*$K$2,B945=2021,E945*$L$2,B945=2022,E945*$M$2,B945=2023,E945*$N$2,B945=2024,E945*$O$2,B945=2025,E945*$P$2,B945=2026,E945)</f>
        <v>231472743.00771111</v>
      </c>
    </row>
    <row r="946" spans="1:6" x14ac:dyDescent="0.25">
      <c r="A946" s="3" t="s">
        <v>108</v>
      </c>
      <c r="B946" s="3">
        <f t="shared" si="14"/>
        <v>2023</v>
      </c>
      <c r="C946" s="3" t="s">
        <v>3</v>
      </c>
      <c r="D946" s="3" t="s">
        <v>47</v>
      </c>
      <c r="E946" s="4">
        <v>137480127</v>
      </c>
      <c r="F946" s="7" cm="1">
        <f t="array" ref="F946">_xlfn.IFS(B946=2020,E946*$K$2,B946=2021,E946*$L$2,B946=2022,E946*$M$2,B946=2023,E946*$N$2,B946=2024,E946*$O$2,B946=2025,E946*$P$2,B946=2026,E946)</f>
        <v>152732537.90361652</v>
      </c>
    </row>
    <row r="947" spans="1:6" x14ac:dyDescent="0.25">
      <c r="A947" s="3" t="s">
        <v>108</v>
      </c>
      <c r="B947" s="3">
        <f t="shared" si="14"/>
        <v>2023</v>
      </c>
      <c r="C947" s="3" t="s">
        <v>3</v>
      </c>
      <c r="D947" s="3" t="s">
        <v>48</v>
      </c>
      <c r="E947" s="4">
        <v>209582746</v>
      </c>
      <c r="F947" s="7" cm="1">
        <f t="array" ref="F947">_xlfn.IFS(B947=2020,E947*$K$2,B947=2021,E947*$L$2,B947=2022,E947*$M$2,B947=2023,E947*$N$2,B947=2024,E947*$O$2,B947=2025,E947*$P$2,B947=2026,E947)</f>
        <v>232834413.20496476</v>
      </c>
    </row>
    <row r="948" spans="1:6" x14ac:dyDescent="0.25">
      <c r="A948" s="3" t="s">
        <v>108</v>
      </c>
      <c r="B948" s="3">
        <f t="shared" si="14"/>
        <v>2023</v>
      </c>
      <c r="C948" s="3" t="s">
        <v>3</v>
      </c>
      <c r="D948" s="3" t="s">
        <v>49</v>
      </c>
      <c r="E948" s="4">
        <v>311263988</v>
      </c>
      <c r="F948" s="7" cm="1">
        <f t="array" ref="F948">_xlfn.IFS(B948=2020,E948*$K$2,B948=2021,E948*$L$2,B948=2022,E948*$M$2,B948=2023,E948*$N$2,B948=2024,E948*$O$2,B948=2025,E948*$P$2,B948=2026,E948)</f>
        <v>345796442.60323411</v>
      </c>
    </row>
    <row r="949" spans="1:6" x14ac:dyDescent="0.25">
      <c r="A949" s="3" t="s">
        <v>108</v>
      </c>
      <c r="B949" s="3">
        <f t="shared" si="14"/>
        <v>2023</v>
      </c>
      <c r="C949" s="3" t="s">
        <v>3</v>
      </c>
      <c r="D949" s="3" t="s">
        <v>50</v>
      </c>
      <c r="E949" s="4">
        <v>124148517</v>
      </c>
      <c r="F949" s="7" cm="1">
        <f t="array" ref="F949">_xlfn.IFS(B949=2020,E949*$K$2,B949=2021,E949*$L$2,B949=2022,E949*$M$2,B949=2023,E949*$N$2,B949=2024,E949*$O$2,B949=2025,E949*$P$2,B949=2026,E949)</f>
        <v>137921883.63617295</v>
      </c>
    </row>
    <row r="950" spans="1:6" x14ac:dyDescent="0.25">
      <c r="A950" s="3" t="s">
        <v>108</v>
      </c>
      <c r="B950" s="3">
        <f t="shared" si="14"/>
        <v>2023</v>
      </c>
      <c r="C950" s="3" t="s">
        <v>3</v>
      </c>
      <c r="D950" s="3" t="s">
        <v>51</v>
      </c>
      <c r="E950" s="4">
        <v>440441794</v>
      </c>
      <c r="F950" s="7" cm="1">
        <f t="array" ref="F950">_xlfn.IFS(B950=2020,E950*$K$2,B950=2021,E950*$L$2,B950=2022,E950*$M$2,B950=2023,E950*$N$2,B950=2024,E950*$O$2,B950=2025,E950*$P$2,B950=2026,E950)</f>
        <v>489305577.93594307</v>
      </c>
    </row>
    <row r="951" spans="1:6" x14ac:dyDescent="0.25">
      <c r="A951" s="3" t="s">
        <v>108</v>
      </c>
      <c r="B951" s="3">
        <f t="shared" si="14"/>
        <v>2023</v>
      </c>
      <c r="C951" s="3" t="s">
        <v>3</v>
      </c>
      <c r="D951" s="3" t="s">
        <v>52</v>
      </c>
      <c r="E951" s="4">
        <v>2491958552</v>
      </c>
      <c r="F951" s="7" cm="1">
        <f t="array" ref="F951">_xlfn.IFS(B951=2020,E951*$K$2,B951=2021,E951*$L$2,B951=2022,E951*$M$2,B951=2023,E951*$N$2,B951=2024,E951*$O$2,B951=2025,E951*$P$2,B951=2026,E951)</f>
        <v>2768423060.865963</v>
      </c>
    </row>
    <row r="952" spans="1:6" x14ac:dyDescent="0.25">
      <c r="A952" s="3" t="s">
        <v>108</v>
      </c>
      <c r="B952" s="3">
        <f t="shared" si="14"/>
        <v>2023</v>
      </c>
      <c r="C952" s="3" t="s">
        <v>3</v>
      </c>
      <c r="D952" s="3" t="s">
        <v>53</v>
      </c>
      <c r="E952" s="4">
        <v>287161758</v>
      </c>
      <c r="F952" s="7" cm="1">
        <f t="array" ref="F952">_xlfn.IFS(B952=2020,E952*$K$2,B952=2021,E952*$L$2,B952=2022,E952*$M$2,B952=2023,E952*$N$2,B952=2024,E952*$O$2,B952=2025,E952*$P$2,B952=2026,E952)</f>
        <v>319020247.10963607</v>
      </c>
    </row>
    <row r="953" spans="1:6" x14ac:dyDescent="0.25">
      <c r="A953" s="3" t="s">
        <v>108</v>
      </c>
      <c r="B953" s="3">
        <f t="shared" si="14"/>
        <v>2023</v>
      </c>
      <c r="C953" s="3" t="s">
        <v>3</v>
      </c>
      <c r="D953" s="3" t="s">
        <v>54</v>
      </c>
      <c r="E953" s="4">
        <v>84467834</v>
      </c>
      <c r="F953" s="7" cm="1">
        <f t="array" ref="F953">_xlfn.IFS(B953=2020,E953*$K$2,B953=2021,E953*$L$2,B953=2022,E953*$M$2,B953=2023,E953*$N$2,B953=2024,E953*$O$2,B953=2025,E953*$P$2,B953=2026,E953)</f>
        <v>93838920.137463853</v>
      </c>
    </row>
    <row r="954" spans="1:6" x14ac:dyDescent="0.25">
      <c r="A954" s="3" t="s">
        <v>108</v>
      </c>
      <c r="B954" s="3">
        <f t="shared" si="14"/>
        <v>2023</v>
      </c>
      <c r="C954" s="3" t="s">
        <v>3</v>
      </c>
      <c r="D954" s="3" t="s">
        <v>55</v>
      </c>
      <c r="E954" s="4">
        <v>104301582</v>
      </c>
      <c r="F954" s="7" cm="1">
        <f t="array" ref="F954">_xlfn.IFS(B954=2020,E954*$K$2,B954=2021,E954*$L$2,B954=2022,E954*$M$2,B954=2023,E954*$N$2,B954=2024,E954*$O$2,B954=2025,E954*$P$2,B954=2026,E954)</f>
        <v>115873076.88639367</v>
      </c>
    </row>
    <row r="955" spans="1:6" x14ac:dyDescent="0.25">
      <c r="A955" s="3" t="s">
        <v>108</v>
      </c>
      <c r="B955" s="3">
        <f t="shared" si="14"/>
        <v>2023</v>
      </c>
      <c r="C955" s="3" t="s">
        <v>3</v>
      </c>
      <c r="D955" s="3" t="s">
        <v>56</v>
      </c>
      <c r="E955" s="4">
        <v>100228174</v>
      </c>
      <c r="F955" s="7" cm="1">
        <f t="array" ref="F955">_xlfn.IFS(B955=2020,E955*$K$2,B955=2021,E955*$L$2,B955=2022,E955*$M$2,B955=2023,E955*$N$2,B955=2024,E955*$O$2,B955=2025,E955*$P$2,B955=2026,E955)</f>
        <v>111347754.17006467</v>
      </c>
    </row>
    <row r="956" spans="1:6" x14ac:dyDescent="0.25">
      <c r="A956" s="3" t="s">
        <v>108</v>
      </c>
      <c r="B956" s="3">
        <f t="shared" si="14"/>
        <v>2023</v>
      </c>
      <c r="C956" s="3" t="s">
        <v>3</v>
      </c>
      <c r="D956" s="3" t="s">
        <v>57</v>
      </c>
      <c r="E956" s="4">
        <v>336403718</v>
      </c>
      <c r="F956" s="7" cm="1">
        <f t="array" ref="F956">_xlfn.IFS(B956=2020,E956*$K$2,B956=2021,E956*$L$2,B956=2022,E956*$M$2,B956=2023,E956*$N$2,B956=2024,E956*$O$2,B956=2025,E956*$P$2,B956=2026,E956)</f>
        <v>373725241.10595649</v>
      </c>
    </row>
    <row r="957" spans="1:6" x14ac:dyDescent="0.25">
      <c r="A957" s="3" t="s">
        <v>108</v>
      </c>
      <c r="B957" s="3">
        <f t="shared" si="14"/>
        <v>2023</v>
      </c>
      <c r="C957" s="3" t="s">
        <v>3</v>
      </c>
      <c r="D957" s="3" t="s">
        <v>58</v>
      </c>
      <c r="E957" s="4">
        <v>156288677</v>
      </c>
      <c r="F957" s="7" cm="1">
        <f t="array" ref="F957">_xlfn.IFS(B957=2020,E957*$K$2,B957=2021,E957*$L$2,B957=2022,E957*$M$2,B957=2023,E957*$N$2,B957=2024,E957*$O$2,B957=2025,E957*$P$2,B957=2026,E957)</f>
        <v>173627758.46001783</v>
      </c>
    </row>
    <row r="958" spans="1:6" x14ac:dyDescent="0.25">
      <c r="A958" s="3" t="s">
        <v>108</v>
      </c>
      <c r="B958" s="3">
        <f t="shared" si="14"/>
        <v>2023</v>
      </c>
      <c r="C958" s="3" t="s">
        <v>3</v>
      </c>
      <c r="D958" s="3" t="s">
        <v>59</v>
      </c>
      <c r="E958" s="4">
        <v>9740534</v>
      </c>
      <c r="F958" s="7" cm="1">
        <f t="array" ref="F958">_xlfn.IFS(B958=2020,E958*$K$2,B958=2021,E958*$L$2,B958=2022,E958*$M$2,B958=2023,E958*$N$2,B958=2024,E958*$O$2,B958=2025,E958*$P$2,B958=2026,E958)</f>
        <v>10821174.745906841</v>
      </c>
    </row>
    <row r="959" spans="1:6" x14ac:dyDescent="0.25">
      <c r="A959" s="3" t="s">
        <v>108</v>
      </c>
      <c r="B959" s="3">
        <f t="shared" si="14"/>
        <v>2023</v>
      </c>
      <c r="C959" s="3" t="s">
        <v>3</v>
      </c>
      <c r="D959" s="3" t="s">
        <v>60</v>
      </c>
      <c r="E959" s="4">
        <v>236071074</v>
      </c>
      <c r="F959" s="7" cm="1">
        <f t="array" ref="F959">_xlfn.IFS(B959=2020,E959*$K$2,B959=2021,E959*$L$2,B959=2022,E959*$M$2,B959=2023,E959*$N$2,B959=2024,E959*$O$2,B959=2025,E959*$P$2,B959=2026,E959)</f>
        <v>262261426.75626463</v>
      </c>
    </row>
    <row r="960" spans="1:6" x14ac:dyDescent="0.25">
      <c r="A960" s="3" t="s">
        <v>108</v>
      </c>
      <c r="B960" s="3">
        <f t="shared" si="14"/>
        <v>2023</v>
      </c>
      <c r="C960" s="3" t="s">
        <v>3</v>
      </c>
      <c r="D960" s="3" t="s">
        <v>61</v>
      </c>
      <c r="E960" s="4">
        <v>184756605</v>
      </c>
      <c r="F960" s="7" cm="1">
        <f t="array" ref="F960">_xlfn.IFS(B960=2020,E960*$K$2,B960=2021,E960*$L$2,B960=2022,E960*$M$2,B960=2023,E960*$N$2,B960=2024,E960*$O$2,B960=2025,E960*$P$2,B960=2026,E960)</f>
        <v>205253994.09986001</v>
      </c>
    </row>
    <row r="961" spans="1:6" x14ac:dyDescent="0.25">
      <c r="A961" s="3" t="s">
        <v>108</v>
      </c>
      <c r="B961" s="3">
        <f t="shared" si="14"/>
        <v>2023</v>
      </c>
      <c r="C961" s="3" t="s">
        <v>3</v>
      </c>
      <c r="D961" s="3" t="s">
        <v>62</v>
      </c>
      <c r="E961" s="4">
        <v>124707938</v>
      </c>
      <c r="F961" s="7" cm="1">
        <f t="array" ref="F961">_xlfn.IFS(B961=2020,E961*$K$2,B961=2021,E961*$L$2,B961=2022,E961*$M$2,B961=2023,E961*$N$2,B961=2024,E961*$O$2,B961=2025,E961*$P$2,B961=2026,E961)</f>
        <v>138543368.28963548</v>
      </c>
    </row>
    <row r="962" spans="1:6" x14ac:dyDescent="0.25">
      <c r="A962" s="3" t="s">
        <v>108</v>
      </c>
      <c r="B962" s="3">
        <f t="shared" si="14"/>
        <v>2023</v>
      </c>
      <c r="C962" s="3" t="s">
        <v>3</v>
      </c>
      <c r="D962" s="3" t="s">
        <v>63</v>
      </c>
      <c r="E962" s="4">
        <v>226215251</v>
      </c>
      <c r="F962" s="7" cm="1">
        <f t="array" ref="F962">_xlfn.IFS(B962=2020,E962*$K$2,B962=2021,E962*$L$2,B962=2022,E962*$M$2,B962=2023,E962*$N$2,B962=2024,E962*$O$2,B962=2025,E962*$P$2,B962=2026,E962)</f>
        <v>251312172.54209855</v>
      </c>
    </row>
    <row r="963" spans="1:6" x14ac:dyDescent="0.25">
      <c r="A963" s="3" t="s">
        <v>108</v>
      </c>
      <c r="B963" s="3">
        <f t="shared" si="14"/>
        <v>2023</v>
      </c>
      <c r="C963" s="3" t="s">
        <v>3</v>
      </c>
      <c r="D963" s="3" t="s">
        <v>64</v>
      </c>
      <c r="E963" s="4">
        <v>162119514</v>
      </c>
      <c r="F963" s="7" cm="1">
        <f t="array" ref="F963">_xlfn.IFS(B963=2020,E963*$K$2,B963=2021,E963*$L$2,B963=2022,E963*$M$2,B963=2023,E963*$N$2,B963=2024,E963*$O$2,B963=2025,E963*$P$2,B963=2026,E963)</f>
        <v>180105484.02330825</v>
      </c>
    </row>
    <row r="964" spans="1:6" x14ac:dyDescent="0.25">
      <c r="A964" s="3" t="s">
        <v>108</v>
      </c>
      <c r="B964" s="3">
        <f t="shared" ref="B964:B1027" si="15">VALUE(RIGHT(A964,4))</f>
        <v>2023</v>
      </c>
      <c r="C964" s="3" t="s">
        <v>3</v>
      </c>
      <c r="D964" s="3" t="s">
        <v>65</v>
      </c>
      <c r="E964" s="4">
        <v>201403075</v>
      </c>
      <c r="F964" s="7" cm="1">
        <f t="array" ref="F964">_xlfn.IFS(B964=2020,E964*$K$2,B964=2021,E964*$L$2,B964=2022,E964*$M$2,B964=2023,E964*$N$2,B964=2024,E964*$O$2,B964=2025,E964*$P$2,B964=2026,E964)</f>
        <v>223747267.75123227</v>
      </c>
    </row>
    <row r="965" spans="1:6" x14ac:dyDescent="0.25">
      <c r="A965" s="3" t="s">
        <v>108</v>
      </c>
      <c r="B965" s="3">
        <f t="shared" si="15"/>
        <v>2023</v>
      </c>
      <c r="C965" s="3" t="s">
        <v>3</v>
      </c>
      <c r="D965" s="3" t="s">
        <v>66</v>
      </c>
      <c r="E965" s="4">
        <v>438539564</v>
      </c>
      <c r="F965" s="7" cm="1">
        <f t="array" ref="F965">_xlfn.IFS(B965=2020,E965*$K$2,B965=2021,E965*$L$2,B965=2022,E965*$M$2,B965=2023,E965*$N$2,B965=2024,E965*$O$2,B965=2025,E965*$P$2,B965=2026,E965)</f>
        <v>487192309.48095834</v>
      </c>
    </row>
    <row r="966" spans="1:6" x14ac:dyDescent="0.25">
      <c r="A966" s="3" t="s">
        <v>108</v>
      </c>
      <c r="B966" s="3">
        <f t="shared" si="15"/>
        <v>2023</v>
      </c>
      <c r="C966" s="3" t="s">
        <v>3</v>
      </c>
      <c r="D966" s="3" t="s">
        <v>67</v>
      </c>
      <c r="E966" s="4">
        <v>102473797</v>
      </c>
      <c r="F966" s="7" cm="1">
        <f t="array" ref="F966">_xlfn.IFS(B966=2020,E966*$K$2,B966=2021,E966*$L$2,B966=2022,E966*$M$2,B966=2023,E966*$N$2,B966=2024,E966*$O$2,B966=2025,E966*$P$2,B966=2026,E966)</f>
        <v>113842512.55768773</v>
      </c>
    </row>
    <row r="967" spans="1:6" x14ac:dyDescent="0.25">
      <c r="A967" s="3" t="s">
        <v>108</v>
      </c>
      <c r="B967" s="3">
        <f t="shared" si="15"/>
        <v>2023</v>
      </c>
      <c r="C967" s="3" t="s">
        <v>3</v>
      </c>
      <c r="D967" s="3" t="s">
        <v>68</v>
      </c>
      <c r="E967" s="4">
        <v>1143871760</v>
      </c>
      <c r="F967" s="7" cm="1">
        <f t="array" ref="F967">_xlfn.IFS(B967=2020,E967*$K$2,B967=2021,E967*$L$2,B967=2022,E967*$M$2,B967=2023,E967*$N$2,B967=2024,E967*$O$2,B967=2025,E967*$P$2,B967=2026,E967)</f>
        <v>1270775935.0635202</v>
      </c>
    </row>
    <row r="968" spans="1:6" x14ac:dyDescent="0.25">
      <c r="A968" s="3" t="s">
        <v>108</v>
      </c>
      <c r="B968" s="3">
        <f t="shared" si="15"/>
        <v>2023</v>
      </c>
      <c r="C968" s="3" t="s">
        <v>3</v>
      </c>
      <c r="D968" s="3" t="s">
        <v>69</v>
      </c>
      <c r="E968" s="4">
        <v>205043623</v>
      </c>
      <c r="F968" s="7" cm="1">
        <f t="array" ref="F968">_xlfn.IFS(B968=2020,E968*$K$2,B968=2021,E968*$L$2,B968=2022,E968*$M$2,B968=2023,E968*$N$2,B968=2024,E968*$O$2,B968=2025,E968*$P$2,B968=2026,E968)</f>
        <v>227791707.8280147</v>
      </c>
    </row>
    <row r="969" spans="1:6" x14ac:dyDescent="0.25">
      <c r="A969" s="3" t="s">
        <v>108</v>
      </c>
      <c r="B969" s="3">
        <f t="shared" si="15"/>
        <v>2023</v>
      </c>
      <c r="C969" s="3" t="s">
        <v>3</v>
      </c>
      <c r="D969" s="3" t="s">
        <v>70</v>
      </c>
      <c r="E969" s="4">
        <v>584750361</v>
      </c>
      <c r="F969" s="7" cm="1">
        <f t="array" ref="F969">_xlfn.IFS(B969=2020,E969*$K$2,B969=2021,E969*$L$2,B969=2022,E969*$M$2,B969=2023,E969*$N$2,B969=2024,E969*$O$2,B969=2025,E969*$P$2,B969=2026,E969)</f>
        <v>649624121.13269246</v>
      </c>
    </row>
    <row r="970" spans="1:6" x14ac:dyDescent="0.25">
      <c r="A970" s="3" t="s">
        <v>108</v>
      </c>
      <c r="B970" s="3">
        <f t="shared" si="15"/>
        <v>2023</v>
      </c>
      <c r="C970" s="3" t="s">
        <v>3</v>
      </c>
      <c r="D970" s="3" t="s">
        <v>71</v>
      </c>
      <c r="E970" s="4">
        <v>121303158</v>
      </c>
      <c r="F970" s="7" cm="1">
        <f t="array" ref="F970">_xlfn.IFS(B970=2020,E970*$K$2,B970=2021,E970*$L$2,B970=2022,E970*$M$2,B970=2023,E970*$N$2,B970=2024,E970*$O$2,B970=2025,E970*$P$2,B970=2026,E970)</f>
        <v>134760852.94177377</v>
      </c>
    </row>
    <row r="971" spans="1:6" x14ac:dyDescent="0.25">
      <c r="A971" s="3" t="s">
        <v>108</v>
      </c>
      <c r="B971" s="3">
        <f t="shared" si="15"/>
        <v>2023</v>
      </c>
      <c r="C971" s="3" t="s">
        <v>3</v>
      </c>
      <c r="D971" s="3" t="s">
        <v>72</v>
      </c>
      <c r="E971" s="4">
        <v>260681530</v>
      </c>
      <c r="F971" s="7" cm="1">
        <f t="array" ref="F971">_xlfn.IFS(B971=2020,E971*$K$2,B971=2021,E971*$L$2,B971=2022,E971*$M$2,B971=2023,E971*$N$2,B971=2024,E971*$O$2,B971=2025,E971*$P$2,B971=2026,E971)</f>
        <v>289602232.19387734</v>
      </c>
    </row>
    <row r="972" spans="1:6" x14ac:dyDescent="0.25">
      <c r="A972" s="3" t="s">
        <v>108</v>
      </c>
      <c r="B972" s="3">
        <f t="shared" si="15"/>
        <v>2023</v>
      </c>
      <c r="C972" s="3" t="s">
        <v>3</v>
      </c>
      <c r="D972" s="3" t="s">
        <v>73</v>
      </c>
      <c r="E972" s="4">
        <v>172199607</v>
      </c>
      <c r="F972" s="7" cm="1">
        <f t="array" ref="F972">_xlfn.IFS(B972=2020,E972*$K$2,B972=2021,E972*$L$2,B972=2022,E972*$M$2,B972=2023,E972*$N$2,B972=2024,E972*$O$2,B972=2025,E972*$P$2,B972=2026,E972)</f>
        <v>191303889.34769726</v>
      </c>
    </row>
    <row r="973" spans="1:6" x14ac:dyDescent="0.25">
      <c r="A973" s="3" t="s">
        <v>108</v>
      </c>
      <c r="B973" s="3">
        <f t="shared" si="15"/>
        <v>2023</v>
      </c>
      <c r="C973" s="3" t="s">
        <v>3</v>
      </c>
      <c r="D973" s="3" t="s">
        <v>74</v>
      </c>
      <c r="E973" s="4">
        <v>337051083</v>
      </c>
      <c r="F973" s="7" cm="1">
        <f t="array" ref="F973">_xlfn.IFS(B973=2020,E973*$K$2,B973=2021,E973*$L$2,B973=2022,E973*$M$2,B973=2023,E973*$N$2,B973=2024,E973*$O$2,B973=2025,E973*$P$2,B973=2026,E973)</f>
        <v>374444426.50065702</v>
      </c>
    </row>
    <row r="974" spans="1:6" x14ac:dyDescent="0.25">
      <c r="A974" s="3" t="s">
        <v>108</v>
      </c>
      <c r="B974" s="3">
        <f t="shared" si="15"/>
        <v>2023</v>
      </c>
      <c r="C974" s="3" t="s">
        <v>3</v>
      </c>
      <c r="D974" s="3" t="s">
        <v>75</v>
      </c>
      <c r="E974" s="4">
        <v>136297314</v>
      </c>
      <c r="F974" s="7" cm="1">
        <f t="array" ref="F974">_xlfn.IFS(B974=2020,E974*$K$2,B974=2021,E974*$L$2,B974=2022,E974*$M$2,B974=2023,E974*$N$2,B974=2024,E974*$O$2,B974=2025,E974*$P$2,B974=2026,E974)</f>
        <v>151418500.48382717</v>
      </c>
    </row>
    <row r="975" spans="1:6" x14ac:dyDescent="0.25">
      <c r="A975" s="3" t="s">
        <v>108</v>
      </c>
      <c r="B975" s="3">
        <f t="shared" si="15"/>
        <v>2023</v>
      </c>
      <c r="C975" s="3" t="s">
        <v>3</v>
      </c>
      <c r="D975" s="3" t="s">
        <v>76</v>
      </c>
      <c r="E975" s="4">
        <v>186219162</v>
      </c>
      <c r="F975" s="7" cm="1">
        <f t="array" ref="F975">_xlfn.IFS(B975=2020,E975*$K$2,B975=2021,E975*$L$2,B975=2022,E975*$M$2,B975=2023,E975*$N$2,B975=2024,E975*$O$2,B975=2025,E975*$P$2,B975=2026,E975)</f>
        <v>206878811.0629597</v>
      </c>
    </row>
    <row r="976" spans="1:6" x14ac:dyDescent="0.25">
      <c r="A976" s="3" t="s">
        <v>108</v>
      </c>
      <c r="B976" s="3">
        <f t="shared" si="15"/>
        <v>2023</v>
      </c>
      <c r="C976" s="3" t="s">
        <v>3</v>
      </c>
      <c r="D976" s="3" t="s">
        <v>77</v>
      </c>
      <c r="E976" s="4">
        <v>18871446</v>
      </c>
      <c r="F976" s="7" cm="1">
        <f t="array" ref="F976">_xlfn.IFS(B976=2020,E976*$K$2,B976=2021,E976*$L$2,B976=2022,E976*$M$2,B976=2023,E976*$N$2,B976=2024,E976*$O$2,B976=2025,E976*$P$2,B976=2026,E976)</f>
        <v>20965094.40590677</v>
      </c>
    </row>
    <row r="977" spans="1:6" x14ac:dyDescent="0.25">
      <c r="A977" s="3" t="s">
        <v>108</v>
      </c>
      <c r="B977" s="3">
        <f t="shared" si="15"/>
        <v>2023</v>
      </c>
      <c r="C977" s="3" t="s">
        <v>3</v>
      </c>
      <c r="D977" s="3" t="s">
        <v>78</v>
      </c>
      <c r="E977" s="4">
        <v>439041528</v>
      </c>
      <c r="F977" s="7" cm="1">
        <f t="array" ref="F977">_xlfn.IFS(B977=2020,E977*$K$2,B977=2021,E977*$L$2,B977=2022,E977*$M$2,B977=2023,E977*$N$2,B977=2024,E977*$O$2,B977=2025,E977*$P$2,B977=2026,E977)</f>
        <v>487749962.7020399</v>
      </c>
    </row>
    <row r="978" spans="1:6" x14ac:dyDescent="0.25">
      <c r="A978" s="3" t="s">
        <v>108</v>
      </c>
      <c r="B978" s="3">
        <f t="shared" si="15"/>
        <v>2023</v>
      </c>
      <c r="C978" s="3" t="s">
        <v>3</v>
      </c>
      <c r="D978" s="3" t="s">
        <v>79</v>
      </c>
      <c r="E978" s="4">
        <v>238236425</v>
      </c>
      <c r="F978" s="7" cm="1">
        <f t="array" ref="F978">_xlfn.IFS(B978=2020,E978*$K$2,B978=2021,E978*$L$2,B978=2022,E978*$M$2,B978=2023,E978*$N$2,B978=2024,E978*$O$2,B978=2025,E978*$P$2,B978=2026,E978)</f>
        <v>264667007.55473256</v>
      </c>
    </row>
    <row r="979" spans="1:6" x14ac:dyDescent="0.25">
      <c r="A979" s="3" t="s">
        <v>108</v>
      </c>
      <c r="B979" s="3">
        <f t="shared" si="15"/>
        <v>2023</v>
      </c>
      <c r="C979" s="3" t="s">
        <v>3</v>
      </c>
      <c r="D979" s="3" t="s">
        <v>80</v>
      </c>
      <c r="E979" s="4">
        <v>260618201</v>
      </c>
      <c r="F979" s="7" cm="1">
        <f t="array" ref="F979">_xlfn.IFS(B979=2020,E979*$K$2,B979=2021,E979*$L$2,B979=2022,E979*$M$2,B979=2023,E979*$N$2,B979=2024,E979*$O$2,B979=2025,E979*$P$2,B979=2026,E979)</f>
        <v>289531877.30620039</v>
      </c>
    </row>
    <row r="980" spans="1:6" x14ac:dyDescent="0.25">
      <c r="A980" s="3" t="s">
        <v>108</v>
      </c>
      <c r="B980" s="3">
        <f t="shared" si="15"/>
        <v>2023</v>
      </c>
      <c r="C980" s="3" t="s">
        <v>3</v>
      </c>
      <c r="D980" s="3" t="s">
        <v>81</v>
      </c>
      <c r="E980" s="4">
        <v>465720519</v>
      </c>
      <c r="F980" s="7" cm="1">
        <f t="array" ref="F980">_xlfn.IFS(B980=2020,E980*$K$2,B980=2021,E980*$L$2,B980=2022,E980*$M$2,B980=2023,E980*$N$2,B980=2024,E980*$O$2,B980=2025,E980*$P$2,B980=2026,E980)</f>
        <v>517388791.91360837</v>
      </c>
    </row>
    <row r="981" spans="1:6" x14ac:dyDescent="0.25">
      <c r="A981" s="3" t="s">
        <v>108</v>
      </c>
      <c r="B981" s="3">
        <f t="shared" si="15"/>
        <v>2023</v>
      </c>
      <c r="C981" s="3" t="s">
        <v>3</v>
      </c>
      <c r="D981" s="3" t="s">
        <v>82</v>
      </c>
      <c r="E981" s="4">
        <v>70114892</v>
      </c>
      <c r="F981" s="7" cm="1">
        <f t="array" ref="F981">_xlfn.IFS(B981=2020,E981*$K$2,B981=2021,E981*$L$2,B981=2022,E981*$M$2,B981=2023,E981*$N$2,B981=2024,E981*$O$2,B981=2025,E981*$P$2,B981=2026,E981)</f>
        <v>77893624.581813037</v>
      </c>
    </row>
    <row r="982" spans="1:6" x14ac:dyDescent="0.25">
      <c r="A982" s="3" t="s">
        <v>108</v>
      </c>
      <c r="B982" s="3">
        <f t="shared" si="15"/>
        <v>2023</v>
      </c>
      <c r="C982" s="3" t="s">
        <v>3</v>
      </c>
      <c r="D982" s="3" t="s">
        <v>83</v>
      </c>
      <c r="E982" s="4">
        <v>155451607</v>
      </c>
      <c r="F982" s="7" cm="1">
        <f t="array" ref="F982">_xlfn.IFS(B982=2020,E982*$K$2,B982=2021,E982*$L$2,B982=2022,E982*$M$2,B982=2023,E982*$N$2,B982=2024,E982*$O$2,B982=2025,E982*$P$2,B982=2026,E982)</f>
        <v>172697821.6881164</v>
      </c>
    </row>
    <row r="983" spans="1:6" x14ac:dyDescent="0.25">
      <c r="A983" s="3" t="s">
        <v>108</v>
      </c>
      <c r="B983" s="3">
        <f t="shared" si="15"/>
        <v>2023</v>
      </c>
      <c r="C983" s="3" t="s">
        <v>3</v>
      </c>
      <c r="D983" s="3" t="s">
        <v>84</v>
      </c>
      <c r="E983" s="4">
        <v>111495399</v>
      </c>
      <c r="F983" s="7" cm="1">
        <f t="array" ref="F983">_xlfn.IFS(B983=2020,E983*$K$2,B983=2021,E983*$L$2,B983=2022,E983*$M$2,B983=2023,E983*$N$2,B983=2024,E983*$O$2,B983=2025,E983*$P$2,B983=2026,E983)</f>
        <v>123864995.07558897</v>
      </c>
    </row>
    <row r="984" spans="1:6" x14ac:dyDescent="0.25">
      <c r="A984" s="3" t="s">
        <v>108</v>
      </c>
      <c r="B984" s="3">
        <f t="shared" si="15"/>
        <v>2023</v>
      </c>
      <c r="C984" s="3" t="s">
        <v>3</v>
      </c>
      <c r="D984" s="3" t="s">
        <v>85</v>
      </c>
      <c r="E984" s="4">
        <v>111247906</v>
      </c>
      <c r="F984" s="7" cm="1">
        <f t="array" ref="F984">_xlfn.IFS(B984=2020,E984*$K$2,B984=2021,E984*$L$2,B984=2022,E984*$M$2,B984=2023,E984*$N$2,B984=2024,E984*$O$2,B984=2025,E984*$P$2,B984=2026,E984)</f>
        <v>123590044.54398683</v>
      </c>
    </row>
    <row r="985" spans="1:6" x14ac:dyDescent="0.25">
      <c r="A985" s="3" t="s">
        <v>108</v>
      </c>
      <c r="B985" s="3">
        <f t="shared" si="15"/>
        <v>2023</v>
      </c>
      <c r="C985" s="3" t="s">
        <v>3</v>
      </c>
      <c r="D985" s="3" t="s">
        <v>86</v>
      </c>
      <c r="E985" s="4">
        <v>338805046</v>
      </c>
      <c r="F985" s="7" cm="1">
        <f t="array" ref="F985">_xlfn.IFS(B985=2020,E985*$K$2,B985=2021,E985*$L$2,B985=2022,E985*$M$2,B985=2023,E985*$N$2,B985=2024,E985*$O$2,B985=2025,E985*$P$2,B985=2026,E985)</f>
        <v>376392978.82036096</v>
      </c>
    </row>
    <row r="986" spans="1:6" x14ac:dyDescent="0.25">
      <c r="A986" s="3" t="s">
        <v>108</v>
      </c>
      <c r="B986" s="3">
        <f t="shared" si="15"/>
        <v>2023</v>
      </c>
      <c r="C986" s="3" t="s">
        <v>3</v>
      </c>
      <c r="D986" s="3" t="s">
        <v>87</v>
      </c>
      <c r="E986" s="4">
        <v>208682930</v>
      </c>
      <c r="F986" s="7" cm="1">
        <f t="array" ref="F986">_xlfn.IFS(B986=2020,E986*$K$2,B986=2021,E986*$L$2,B986=2022,E986*$M$2,B986=2023,E986*$N$2,B986=2024,E986*$O$2,B986=2025,E986*$P$2,B986=2026,E986)</f>
        <v>231834769.22495678</v>
      </c>
    </row>
    <row r="987" spans="1:6" x14ac:dyDescent="0.25">
      <c r="A987" s="3" t="s">
        <v>108</v>
      </c>
      <c r="B987" s="3">
        <f t="shared" si="15"/>
        <v>2023</v>
      </c>
      <c r="C987" s="3" t="s">
        <v>3</v>
      </c>
      <c r="D987" s="3" t="s">
        <v>88</v>
      </c>
      <c r="E987" s="4">
        <v>405639189</v>
      </c>
      <c r="F987" s="7" cm="1">
        <f t="array" ref="F987">_xlfn.IFS(B987=2020,E987*$K$2,B987=2021,E987*$L$2,B987=2022,E987*$M$2,B987=2023,E987*$N$2,B987=2024,E987*$O$2,B987=2025,E987*$P$2,B987=2026,E987)</f>
        <v>450641879.38329995</v>
      </c>
    </row>
    <row r="988" spans="1:6" x14ac:dyDescent="0.25">
      <c r="A988" s="3" t="s">
        <v>108</v>
      </c>
      <c r="B988" s="3">
        <f t="shared" si="15"/>
        <v>2023</v>
      </c>
      <c r="C988" s="3" t="s">
        <v>3</v>
      </c>
      <c r="D988" s="3" t="s">
        <v>89</v>
      </c>
      <c r="E988" s="4">
        <v>239581368</v>
      </c>
      <c r="F988" s="7" cm="1">
        <f t="array" ref="F988">_xlfn.IFS(B988=2020,E988*$K$2,B988=2021,E988*$L$2,B988=2022,E988*$M$2,B988=2023,E988*$N$2,B988=2024,E988*$O$2,B988=2025,E988*$P$2,B988=2026,E988)</f>
        <v>266161162.10788992</v>
      </c>
    </row>
    <row r="989" spans="1:6" x14ac:dyDescent="0.25">
      <c r="A989" s="3" t="s">
        <v>108</v>
      </c>
      <c r="B989" s="3">
        <f t="shared" si="15"/>
        <v>2023</v>
      </c>
      <c r="C989" s="3" t="s">
        <v>3</v>
      </c>
      <c r="D989" s="3" t="s">
        <v>90</v>
      </c>
      <c r="E989" s="4">
        <v>208928683</v>
      </c>
      <c r="F989" s="7" cm="1">
        <f t="array" ref="F989">_xlfn.IFS(B989=2020,E989*$K$2,B989=2021,E989*$L$2,B989=2022,E989*$M$2,B989=2023,E989*$N$2,B989=2024,E989*$O$2,B989=2025,E989*$P$2,B989=2026,E989)</f>
        <v>232107786.71633157</v>
      </c>
    </row>
    <row r="990" spans="1:6" x14ac:dyDescent="0.25">
      <c r="A990" s="3" t="s">
        <v>108</v>
      </c>
      <c r="B990" s="3">
        <f t="shared" si="15"/>
        <v>2023</v>
      </c>
      <c r="C990" s="3" t="s">
        <v>3</v>
      </c>
      <c r="D990" s="3" t="s">
        <v>91</v>
      </c>
      <c r="E990" s="4">
        <v>179666796</v>
      </c>
      <c r="F990" s="7" cm="1">
        <f t="array" ref="F990">_xlfn.IFS(B990=2020,E990*$K$2,B990=2021,E990*$L$2,B990=2022,E990*$M$2,B990=2023,E990*$N$2,B990=2024,E990*$O$2,B990=2025,E990*$P$2,B990=2026,E990)</f>
        <v>199599508.15357724</v>
      </c>
    </row>
    <row r="991" spans="1:6" x14ac:dyDescent="0.25">
      <c r="A991" s="3" t="s">
        <v>108</v>
      </c>
      <c r="B991" s="3">
        <f t="shared" si="15"/>
        <v>2023</v>
      </c>
      <c r="C991" s="3" t="s">
        <v>3</v>
      </c>
      <c r="D991" s="3" t="s">
        <v>92</v>
      </c>
      <c r="E991" s="4">
        <v>48083854</v>
      </c>
      <c r="F991" s="7" cm="1">
        <f t="array" ref="F991">_xlfn.IFS(B991=2020,E991*$K$2,B991=2021,E991*$L$2,B991=2022,E991*$M$2,B991=2023,E991*$N$2,B991=2024,E991*$O$2,B991=2025,E991*$P$2,B991=2026,E991)</f>
        <v>53418404.6368168</v>
      </c>
    </row>
    <row r="992" spans="1:6" x14ac:dyDescent="0.25">
      <c r="A992" s="3" t="s">
        <v>108</v>
      </c>
      <c r="B992" s="3">
        <f t="shared" si="15"/>
        <v>2023</v>
      </c>
      <c r="C992" s="3" t="s">
        <v>3</v>
      </c>
      <c r="D992" s="3" t="s">
        <v>93</v>
      </c>
      <c r="E992" s="4">
        <v>243120387</v>
      </c>
      <c r="F992" s="7" cm="1">
        <f t="array" ref="F992">_xlfn.IFS(B992=2020,E992*$K$2,B992=2021,E992*$L$2,B992=2022,E992*$M$2,B992=2023,E992*$N$2,B992=2024,E992*$O$2,B992=2025,E992*$P$2,B992=2026,E992)</f>
        <v>270092809.28740644</v>
      </c>
    </row>
    <row r="993" spans="1:6" x14ac:dyDescent="0.25">
      <c r="A993" s="3" t="s">
        <v>108</v>
      </c>
      <c r="B993" s="3">
        <f t="shared" si="15"/>
        <v>2023</v>
      </c>
      <c r="C993" s="3" t="s">
        <v>3</v>
      </c>
      <c r="D993" s="3" t="s">
        <v>94</v>
      </c>
      <c r="E993" s="4">
        <v>205209074</v>
      </c>
      <c r="F993" s="7" cm="1">
        <f t="array" ref="F993">_xlfn.IFS(B993=2020,E993*$K$2,B993=2021,E993*$L$2,B993=2022,E993*$M$2,B993=2023,E993*$N$2,B993=2024,E993*$O$2,B993=2025,E993*$P$2,B993=2026,E993)</f>
        <v>227975514.40195459</v>
      </c>
    </row>
    <row r="994" spans="1:6" x14ac:dyDescent="0.25">
      <c r="A994" s="3" t="s">
        <v>108</v>
      </c>
      <c r="B994" s="3">
        <f t="shared" si="15"/>
        <v>2023</v>
      </c>
      <c r="C994" s="3" t="s">
        <v>3</v>
      </c>
      <c r="D994" s="3" t="s">
        <v>95</v>
      </c>
      <c r="E994" s="4">
        <v>549313783</v>
      </c>
      <c r="F994" s="7" cm="1">
        <f t="array" ref="F994">_xlfn.IFS(B994=2020,E994*$K$2,B994=2021,E994*$L$2,B994=2022,E994*$M$2,B994=2023,E994*$N$2,B994=2024,E994*$O$2,B994=2025,E994*$P$2,B994=2026,E994)</f>
        <v>610256114.92944336</v>
      </c>
    </row>
    <row r="995" spans="1:6" x14ac:dyDescent="0.25">
      <c r="A995" s="3" t="s">
        <v>108</v>
      </c>
      <c r="B995" s="3">
        <f t="shared" si="15"/>
        <v>2023</v>
      </c>
      <c r="C995" s="3" t="s">
        <v>3</v>
      </c>
      <c r="D995" s="3" t="s">
        <v>96</v>
      </c>
      <c r="E995" s="4">
        <v>213859557</v>
      </c>
      <c r="F995" s="7" cm="1">
        <f t="array" ref="F995">_xlfn.IFS(B995=2020,E995*$K$2,B995=2021,E995*$L$2,B995=2022,E995*$M$2,B995=2023,E995*$N$2,B995=2024,E995*$O$2,B995=2025,E995*$P$2,B995=2026,E995)</f>
        <v>237585704.99104306</v>
      </c>
    </row>
    <row r="996" spans="1:6" x14ac:dyDescent="0.25">
      <c r="A996" s="3" t="s">
        <v>108</v>
      </c>
      <c r="B996" s="3">
        <f t="shared" si="15"/>
        <v>2023</v>
      </c>
      <c r="C996" s="3" t="s">
        <v>3</v>
      </c>
      <c r="D996" s="3" t="s">
        <v>97</v>
      </c>
      <c r="E996" s="4">
        <v>499803374</v>
      </c>
      <c r="F996" s="7" cm="1">
        <f t="array" ref="F996">_xlfn.IFS(B996=2020,E996*$K$2,B996=2021,E996*$L$2,B996=2022,E996*$M$2,B996=2023,E996*$N$2,B996=2024,E996*$O$2,B996=2025,E996*$P$2,B996=2026,E996)</f>
        <v>555252889.48715055</v>
      </c>
    </row>
    <row r="997" spans="1:6" x14ac:dyDescent="0.25">
      <c r="A997" s="3" t="s">
        <v>108</v>
      </c>
      <c r="B997" s="3">
        <f t="shared" si="15"/>
        <v>2023</v>
      </c>
      <c r="C997" s="3" t="s">
        <v>3</v>
      </c>
      <c r="D997" s="3" t="s">
        <v>98</v>
      </c>
      <c r="E997" s="4">
        <v>272029341</v>
      </c>
      <c r="F997" s="7" cm="1">
        <f t="array" ref="F997">_xlfn.IFS(B997=2020,E997*$K$2,B997=2021,E997*$L$2,B997=2022,E997*$M$2,B997=2023,E997*$N$2,B997=2024,E997*$O$2,B997=2025,E997*$P$2,B997=2026,E997)</f>
        <v>302208999.52455181</v>
      </c>
    </row>
    <row r="998" spans="1:6" x14ac:dyDescent="0.25">
      <c r="A998" s="3" t="s">
        <v>108</v>
      </c>
      <c r="B998" s="3">
        <f t="shared" si="15"/>
        <v>2023</v>
      </c>
      <c r="C998" s="3" t="s">
        <v>3</v>
      </c>
      <c r="D998" s="3" t="s">
        <v>99</v>
      </c>
      <c r="E998" s="4">
        <v>30422938</v>
      </c>
      <c r="F998" s="7" cm="1">
        <f t="array" ref="F998">_xlfn.IFS(B998=2020,E998*$K$2,B998=2021,E998*$L$2,B998=2022,E998*$M$2,B998=2023,E998*$N$2,B998=2024,E998*$O$2,B998=2025,E998*$P$2,B998=2026,E998)</f>
        <v>33798139.648389876</v>
      </c>
    </row>
    <row r="999" spans="1:6" x14ac:dyDescent="0.25">
      <c r="A999" s="3" t="s">
        <v>108</v>
      </c>
      <c r="B999" s="3">
        <f t="shared" si="15"/>
        <v>2023</v>
      </c>
      <c r="C999" s="3" t="s">
        <v>3</v>
      </c>
      <c r="D999" s="3" t="s">
        <v>100</v>
      </c>
      <c r="E999" s="4">
        <v>297790109</v>
      </c>
      <c r="F999" s="7" cm="1">
        <f t="array" ref="F999">_xlfn.IFS(B999=2020,E999*$K$2,B999=2021,E999*$L$2,B999=2022,E999*$M$2,B999=2023,E999*$N$2,B999=2024,E999*$O$2,B999=2025,E999*$P$2,B999=2026,E999)</f>
        <v>330827735.63458079</v>
      </c>
    </row>
    <row r="1000" spans="1:6" x14ac:dyDescent="0.25">
      <c r="A1000" s="3" t="s">
        <v>108</v>
      </c>
      <c r="B1000" s="3">
        <f t="shared" si="15"/>
        <v>2023</v>
      </c>
      <c r="C1000" s="3" t="s">
        <v>3</v>
      </c>
      <c r="D1000" s="3" t="s">
        <v>101</v>
      </c>
      <c r="E1000" s="4">
        <v>1078214406</v>
      </c>
      <c r="F1000" s="7" cm="1">
        <f t="array" ref="F1000">_xlfn.IFS(B1000=2020,E1000*$K$2,B1000=2021,E1000*$L$2,B1000=2022,E1000*$M$2,B1000=2023,E1000*$N$2,B1000=2024,E1000*$O$2,B1000=2025,E1000*$P$2,B1000=2026,E1000)</f>
        <v>1197834379.6017904</v>
      </c>
    </row>
    <row r="1001" spans="1:6" x14ac:dyDescent="0.25">
      <c r="A1001" s="3" t="s">
        <v>108</v>
      </c>
      <c r="B1001" s="3">
        <f t="shared" si="15"/>
        <v>2023</v>
      </c>
      <c r="C1001" s="3" t="s">
        <v>3</v>
      </c>
      <c r="D1001" s="3" t="s">
        <v>102</v>
      </c>
      <c r="E1001" s="4">
        <v>1693953861</v>
      </c>
      <c r="F1001" s="7" cm="1">
        <f t="array" ref="F1001">_xlfn.IFS(B1001=2020,E1001*$K$2,B1001=2021,E1001*$L$2,B1001=2022,E1001*$M$2,B1001=2023,E1001*$N$2,B1001=2024,E1001*$O$2,B1001=2025,E1001*$P$2,B1001=2026,E1001)</f>
        <v>1881885607.2351463</v>
      </c>
    </row>
    <row r="1002" spans="1:6" x14ac:dyDescent="0.25">
      <c r="A1002" s="3" t="s">
        <v>108</v>
      </c>
      <c r="B1002" s="3">
        <f t="shared" si="15"/>
        <v>2023</v>
      </c>
      <c r="C1002" s="3" t="s">
        <v>3</v>
      </c>
      <c r="D1002" s="3" t="s">
        <v>103</v>
      </c>
      <c r="E1002" s="4">
        <v>201808795</v>
      </c>
      <c r="F1002" s="7" cm="1">
        <f t="array" ref="F1002">_xlfn.IFS(B1002=2020,E1002*$K$2,B1002=2021,E1002*$L$2,B1002=2022,E1002*$M$2,B1002=2023,E1002*$N$2,B1002=2024,E1002*$O$2,B1002=2025,E1002*$P$2,B1002=2026,E1002)</f>
        <v>224197999.40700284</v>
      </c>
    </row>
    <row r="1003" spans="1:6" x14ac:dyDescent="0.25">
      <c r="A1003" s="3" t="s">
        <v>108</v>
      </c>
      <c r="B1003" s="3">
        <f t="shared" si="15"/>
        <v>2023</v>
      </c>
      <c r="C1003" s="3" t="s">
        <v>104</v>
      </c>
      <c r="D1003" s="3" t="s">
        <v>4</v>
      </c>
      <c r="E1003" s="4">
        <v>12557919329</v>
      </c>
      <c r="F1003" s="7" cm="1">
        <f t="array" ref="F1003">_xlfn.IFS(B1003=2020,E1003*$K$2,B1003=2021,E1003*$L$2,B1003=2022,E1003*$M$2,B1003=2023,E1003*$N$2,B1003=2024,E1003*$O$2,B1003=2025,E1003*$P$2,B1003=2026,E1003)</f>
        <v>13951128295.852177</v>
      </c>
    </row>
    <row r="1004" spans="1:6" x14ac:dyDescent="0.25">
      <c r="A1004" s="3" t="s">
        <v>108</v>
      </c>
      <c r="B1004" s="3">
        <f t="shared" si="15"/>
        <v>2023</v>
      </c>
      <c r="C1004" s="3" t="s">
        <v>104</v>
      </c>
      <c r="D1004" s="3" t="s">
        <v>5</v>
      </c>
      <c r="E1004" s="4">
        <v>65402955</v>
      </c>
      <c r="F1004" s="7" cm="1">
        <f t="array" ref="F1004">_xlfn.IFS(B1004=2020,E1004*$K$2,B1004=2021,E1004*$L$2,B1004=2022,E1004*$M$2,B1004=2023,E1004*$N$2,B1004=2024,E1004*$O$2,B1004=2025,E1004*$P$2,B1004=2026,E1004)</f>
        <v>72658932.760121942</v>
      </c>
    </row>
    <row r="1005" spans="1:6" x14ac:dyDescent="0.25">
      <c r="A1005" s="3" t="s">
        <v>108</v>
      </c>
      <c r="B1005" s="3">
        <f t="shared" si="15"/>
        <v>2023</v>
      </c>
      <c r="C1005" s="3" t="s">
        <v>104</v>
      </c>
      <c r="D1005" s="3" t="s">
        <v>6</v>
      </c>
      <c r="E1005" s="4">
        <v>20127997</v>
      </c>
      <c r="F1005" s="7" cm="1">
        <f t="array" ref="F1005">_xlfn.IFS(B1005=2020,E1005*$K$2,B1005=2021,E1005*$L$2,B1005=2022,E1005*$M$2,B1005=2023,E1005*$N$2,B1005=2024,E1005*$O$2,B1005=2025,E1005*$P$2,B1005=2026,E1005)</f>
        <v>22361050.51551472</v>
      </c>
    </row>
    <row r="1006" spans="1:6" x14ac:dyDescent="0.25">
      <c r="A1006" s="3" t="s">
        <v>108</v>
      </c>
      <c r="B1006" s="3">
        <f t="shared" si="15"/>
        <v>2023</v>
      </c>
      <c r="C1006" s="3" t="s">
        <v>104</v>
      </c>
      <c r="D1006" s="3" t="s">
        <v>7</v>
      </c>
      <c r="E1006" s="4">
        <v>109567810</v>
      </c>
      <c r="F1006" s="7" cm="1">
        <f t="array" ref="F1006">_xlfn.IFS(B1006=2020,E1006*$K$2,B1006=2021,E1006*$L$2,B1006=2022,E1006*$M$2,B1006=2023,E1006*$N$2,B1006=2024,E1006*$O$2,B1006=2025,E1006*$P$2,B1006=2026,E1006)</f>
        <v>121723554.22570458</v>
      </c>
    </row>
    <row r="1007" spans="1:6" x14ac:dyDescent="0.25">
      <c r="A1007" s="3" t="s">
        <v>108</v>
      </c>
      <c r="B1007" s="3">
        <f t="shared" si="15"/>
        <v>2023</v>
      </c>
      <c r="C1007" s="3" t="s">
        <v>104</v>
      </c>
      <c r="D1007" s="3" t="s">
        <v>8</v>
      </c>
      <c r="E1007" s="4">
        <v>117367321</v>
      </c>
      <c r="F1007" s="7" cm="1">
        <f t="array" ref="F1007">_xlfn.IFS(B1007=2020,E1007*$K$2,B1007=2021,E1007*$L$2,B1007=2022,E1007*$M$2,B1007=2023,E1007*$N$2,B1007=2024,E1007*$O$2,B1007=2025,E1007*$P$2,B1007=2026,E1007)</f>
        <v>130388363.71804069</v>
      </c>
    </row>
    <row r="1008" spans="1:6" x14ac:dyDescent="0.25">
      <c r="A1008" s="3" t="s">
        <v>108</v>
      </c>
      <c r="B1008" s="3">
        <f t="shared" si="15"/>
        <v>2023</v>
      </c>
      <c r="C1008" s="3" t="s">
        <v>104</v>
      </c>
      <c r="D1008" s="3" t="s">
        <v>9</v>
      </c>
      <c r="E1008" s="4">
        <v>67228825</v>
      </c>
      <c r="F1008" s="7" cm="1">
        <f t="array" ref="F1008">_xlfn.IFS(B1008=2020,E1008*$K$2,B1008=2021,E1008*$L$2,B1008=2022,E1008*$M$2,B1008=2023,E1008*$N$2,B1008=2024,E1008*$O$2,B1008=2025,E1008*$P$2,B1008=2026,E1008)</f>
        <v>74687369.633635134</v>
      </c>
    </row>
    <row r="1009" spans="1:6" x14ac:dyDescent="0.25">
      <c r="A1009" s="3" t="s">
        <v>108</v>
      </c>
      <c r="B1009" s="3">
        <f t="shared" si="15"/>
        <v>2023</v>
      </c>
      <c r="C1009" s="3" t="s">
        <v>104</v>
      </c>
      <c r="D1009" s="3" t="s">
        <v>10</v>
      </c>
      <c r="E1009" s="4">
        <v>142167799</v>
      </c>
      <c r="F1009" s="7" cm="1">
        <f t="array" ref="F1009">_xlfn.IFS(B1009=2020,E1009*$K$2,B1009=2021,E1009*$L$2,B1009=2022,E1009*$M$2,B1009=2023,E1009*$N$2,B1009=2024,E1009*$O$2,B1009=2025,E1009*$P$2,B1009=2026,E1009)</f>
        <v>157940272.70167732</v>
      </c>
    </row>
    <row r="1010" spans="1:6" x14ac:dyDescent="0.25">
      <c r="A1010" s="3" t="s">
        <v>108</v>
      </c>
      <c r="B1010" s="3">
        <f t="shared" si="15"/>
        <v>2023</v>
      </c>
      <c r="C1010" s="3" t="s">
        <v>104</v>
      </c>
      <c r="D1010" s="3" t="s">
        <v>11</v>
      </c>
      <c r="E1010" s="4">
        <v>84547344</v>
      </c>
      <c r="F1010" s="7" cm="1">
        <f t="array" ref="F1010">_xlfn.IFS(B1010=2020,E1010*$K$2,B1010=2021,E1010*$L$2,B1010=2022,E1010*$M$2,B1010=2023,E1010*$N$2,B1010=2024,E1010*$O$2,B1010=2025,E1010*$P$2,B1010=2026,E1010)</f>
        <v>93927251.188312501</v>
      </c>
    </row>
    <row r="1011" spans="1:6" x14ac:dyDescent="0.25">
      <c r="A1011" s="3" t="s">
        <v>108</v>
      </c>
      <c r="B1011" s="3">
        <f t="shared" si="15"/>
        <v>2023</v>
      </c>
      <c r="C1011" s="3" t="s">
        <v>104</v>
      </c>
      <c r="D1011" s="3" t="s">
        <v>12</v>
      </c>
      <c r="E1011" s="4">
        <v>88057846</v>
      </c>
      <c r="F1011" s="7" cm="1">
        <f t="array" ref="F1011">_xlfn.IFS(B1011=2020,E1011*$K$2,B1011=2021,E1011*$L$2,B1011=2022,E1011*$M$2,B1011=2023,E1011*$N$2,B1011=2024,E1011*$O$2,B1011=2025,E1011*$P$2,B1011=2026,E1011)</f>
        <v>97827217.616010964</v>
      </c>
    </row>
    <row r="1012" spans="1:6" x14ac:dyDescent="0.25">
      <c r="A1012" s="3" t="s">
        <v>108</v>
      </c>
      <c r="B1012" s="3">
        <f t="shared" si="15"/>
        <v>2023</v>
      </c>
      <c r="C1012" s="3" t="s">
        <v>104</v>
      </c>
      <c r="D1012" s="3" t="s">
        <v>13</v>
      </c>
      <c r="E1012" s="4">
        <v>11289441</v>
      </c>
      <c r="F1012" s="7" cm="1">
        <f t="array" ref="F1012">_xlfn.IFS(B1012=2020,E1012*$K$2,B1012=2021,E1012*$L$2,B1012=2022,E1012*$M$2,B1012=2023,E1012*$N$2,B1012=2024,E1012*$O$2,B1012=2025,E1012*$P$2,B1012=2026,E1012)</f>
        <v>12541921.607645461</v>
      </c>
    </row>
    <row r="1013" spans="1:6" x14ac:dyDescent="0.25">
      <c r="A1013" s="3" t="s">
        <v>108</v>
      </c>
      <c r="B1013" s="3">
        <f t="shared" si="15"/>
        <v>2023</v>
      </c>
      <c r="C1013" s="3" t="s">
        <v>104</v>
      </c>
      <c r="D1013" s="3" t="s">
        <v>14</v>
      </c>
      <c r="E1013" s="4">
        <v>46100126</v>
      </c>
      <c r="F1013" s="7" cm="1">
        <f t="array" ref="F1013">_xlfn.IFS(B1013=2020,E1013*$K$2,B1013=2021,E1013*$L$2,B1013=2022,E1013*$M$2,B1013=2023,E1013*$N$2,B1013=2024,E1013*$O$2,B1013=2025,E1013*$P$2,B1013=2026,E1013)</f>
        <v>51214596.576976515</v>
      </c>
    </row>
    <row r="1014" spans="1:6" x14ac:dyDescent="0.25">
      <c r="A1014" s="3" t="s">
        <v>108</v>
      </c>
      <c r="B1014" s="3">
        <f t="shared" si="15"/>
        <v>2023</v>
      </c>
      <c r="C1014" s="3" t="s">
        <v>104</v>
      </c>
      <c r="D1014" s="3" t="s">
        <v>15</v>
      </c>
      <c r="E1014" s="4">
        <v>293799623</v>
      </c>
      <c r="F1014" s="7" cm="1">
        <f t="array" ref="F1014">_xlfn.IFS(B1014=2020,E1014*$K$2,B1014=2021,E1014*$L$2,B1014=2022,E1014*$M$2,B1014=2023,E1014*$N$2,B1014=2024,E1014*$O$2,B1014=2025,E1014*$P$2,B1014=2026,E1014)</f>
        <v>326394534.5054543</v>
      </c>
    </row>
    <row r="1015" spans="1:6" x14ac:dyDescent="0.25">
      <c r="A1015" s="3" t="s">
        <v>108</v>
      </c>
      <c r="B1015" s="3">
        <f t="shared" si="15"/>
        <v>2023</v>
      </c>
      <c r="C1015" s="3" t="s">
        <v>104</v>
      </c>
      <c r="D1015" s="3" t="s">
        <v>16</v>
      </c>
      <c r="E1015" s="4">
        <v>5223521</v>
      </c>
      <c r="F1015" s="7" cm="1">
        <f t="array" ref="F1015">_xlfn.IFS(B1015=2020,E1015*$K$2,B1015=2021,E1015*$L$2,B1015=2022,E1015*$M$2,B1015=2023,E1015*$N$2,B1015=2024,E1015*$O$2,B1015=2025,E1015*$P$2,B1015=2026,E1015)</f>
        <v>5803032.3111560466</v>
      </c>
    </row>
    <row r="1016" spans="1:6" x14ac:dyDescent="0.25">
      <c r="A1016" s="3" t="s">
        <v>108</v>
      </c>
      <c r="B1016" s="3">
        <f t="shared" si="15"/>
        <v>2023</v>
      </c>
      <c r="C1016" s="3" t="s">
        <v>104</v>
      </c>
      <c r="D1016" s="3" t="s">
        <v>17</v>
      </c>
      <c r="E1016" s="4">
        <v>75517535</v>
      </c>
      <c r="F1016" s="7" cm="1">
        <f t="array" ref="F1016">_xlfn.IFS(B1016=2020,E1016*$K$2,B1016=2021,E1016*$L$2,B1016=2022,E1016*$M$2,B1016=2023,E1016*$N$2,B1016=2024,E1016*$O$2,B1016=2025,E1016*$P$2,B1016=2026,E1016)</f>
        <v>83895651.164005592</v>
      </c>
    </row>
    <row r="1017" spans="1:6" x14ac:dyDescent="0.25">
      <c r="A1017" s="3" t="s">
        <v>108</v>
      </c>
      <c r="B1017" s="3">
        <f t="shared" si="15"/>
        <v>2023</v>
      </c>
      <c r="C1017" s="3" t="s">
        <v>104</v>
      </c>
      <c r="D1017" s="3" t="s">
        <v>18</v>
      </c>
      <c r="E1017" s="4">
        <v>85766190</v>
      </c>
      <c r="F1017" s="7" cm="1">
        <f t="array" ref="F1017">_xlfn.IFS(B1017=2020,E1017*$K$2,B1017=2021,E1017*$L$2,B1017=2022,E1017*$M$2,B1017=2023,E1017*$N$2,B1017=2024,E1017*$O$2,B1017=2025,E1017*$P$2,B1017=2026,E1017)</f>
        <v>95281319.204947889</v>
      </c>
    </row>
    <row r="1018" spans="1:6" x14ac:dyDescent="0.25">
      <c r="A1018" s="3" t="s">
        <v>108</v>
      </c>
      <c r="B1018" s="3">
        <f t="shared" si="15"/>
        <v>2023</v>
      </c>
      <c r="C1018" s="3" t="s">
        <v>104</v>
      </c>
      <c r="D1018" s="3" t="s">
        <v>19</v>
      </c>
      <c r="E1018" s="4">
        <v>70850008</v>
      </c>
      <c r="F1018" s="7" cm="1">
        <f t="array" ref="F1018">_xlfn.IFS(B1018=2020,E1018*$K$2,B1018=2021,E1018*$L$2,B1018=2022,E1018*$M$2,B1018=2023,E1018*$N$2,B1018=2024,E1018*$O$2,B1018=2025,E1018*$P$2,B1018=2026,E1018)</f>
        <v>78710296.305818319</v>
      </c>
    </row>
    <row r="1019" spans="1:6" x14ac:dyDescent="0.25">
      <c r="A1019" s="3" t="s">
        <v>108</v>
      </c>
      <c r="B1019" s="3">
        <f t="shared" si="15"/>
        <v>2023</v>
      </c>
      <c r="C1019" s="3" t="s">
        <v>104</v>
      </c>
      <c r="D1019" s="3" t="s">
        <v>20</v>
      </c>
      <c r="E1019" s="4">
        <v>134061348</v>
      </c>
      <c r="F1019" s="7" cm="1">
        <f t="array" ref="F1019">_xlfn.IFS(B1019=2020,E1019*$K$2,B1019=2021,E1019*$L$2,B1019=2022,E1019*$M$2,B1019=2023,E1019*$N$2,B1019=2024,E1019*$O$2,B1019=2025,E1019*$P$2,B1019=2026,E1019)</f>
        <v>148934470.46946591</v>
      </c>
    </row>
    <row r="1020" spans="1:6" x14ac:dyDescent="0.25">
      <c r="A1020" s="3" t="s">
        <v>108</v>
      </c>
      <c r="B1020" s="3">
        <f t="shared" si="15"/>
        <v>2023</v>
      </c>
      <c r="C1020" s="3" t="s">
        <v>104</v>
      </c>
      <c r="D1020" s="3" t="s">
        <v>21</v>
      </c>
      <c r="E1020" s="4">
        <v>132280318</v>
      </c>
      <c r="F1020" s="7" cm="1">
        <f t="array" ref="F1020">_xlfn.IFS(B1020=2020,E1020*$K$2,B1020=2021,E1020*$L$2,B1020=2022,E1020*$M$2,B1020=2023,E1020*$N$2,B1020=2024,E1020*$O$2,B1020=2025,E1020*$P$2,B1020=2026,E1020)</f>
        <v>146955848.26480007</v>
      </c>
    </row>
    <row r="1021" spans="1:6" x14ac:dyDescent="0.25">
      <c r="A1021" s="3" t="s">
        <v>108</v>
      </c>
      <c r="B1021" s="3">
        <f t="shared" si="15"/>
        <v>2023</v>
      </c>
      <c r="C1021" s="3" t="s">
        <v>104</v>
      </c>
      <c r="D1021" s="3" t="s">
        <v>22</v>
      </c>
      <c r="E1021" s="4">
        <v>172097586</v>
      </c>
      <c r="F1021" s="7" cm="1">
        <f t="array" ref="F1021">_xlfn.IFS(B1021=2020,E1021*$K$2,B1021=2021,E1021*$L$2,B1021=2022,E1021*$M$2,B1021=2023,E1021*$N$2,B1021=2024,E1021*$O$2,B1021=2025,E1021*$P$2,B1021=2026,E1021)</f>
        <v>191190549.86664292</v>
      </c>
    </row>
    <row r="1022" spans="1:6" x14ac:dyDescent="0.25">
      <c r="A1022" s="3" t="s">
        <v>108</v>
      </c>
      <c r="B1022" s="3">
        <f t="shared" si="15"/>
        <v>2023</v>
      </c>
      <c r="C1022" s="3" t="s">
        <v>104</v>
      </c>
      <c r="D1022" s="3" t="s">
        <v>23</v>
      </c>
      <c r="E1022" s="4">
        <v>85683251</v>
      </c>
      <c r="F1022" s="7" cm="1">
        <f t="array" ref="F1022">_xlfn.IFS(B1022=2020,E1022*$K$2,B1022=2021,E1022*$L$2,B1022=2022,E1022*$M$2,B1022=2023,E1022*$N$2,B1022=2024,E1022*$O$2,B1022=2025,E1022*$P$2,B1022=2026,E1022)</f>
        <v>95189178.731720164</v>
      </c>
    </row>
    <row r="1023" spans="1:6" x14ac:dyDescent="0.25">
      <c r="A1023" s="3" t="s">
        <v>108</v>
      </c>
      <c r="B1023" s="3">
        <f t="shared" si="15"/>
        <v>2023</v>
      </c>
      <c r="C1023" s="3" t="s">
        <v>104</v>
      </c>
      <c r="D1023" s="3" t="s">
        <v>24</v>
      </c>
      <c r="E1023" s="4">
        <v>48835216</v>
      </c>
      <c r="F1023" s="7" cm="1">
        <f t="array" ref="F1023">_xlfn.IFS(B1023=2020,E1023*$K$2,B1023=2021,E1023*$L$2,B1023=2022,E1023*$M$2,B1023=2023,E1023*$N$2,B1023=2024,E1023*$O$2,B1023=2025,E1023*$P$2,B1023=2026,E1023)</f>
        <v>54253124.735266641</v>
      </c>
    </row>
    <row r="1024" spans="1:6" x14ac:dyDescent="0.25">
      <c r="A1024" s="3" t="s">
        <v>108</v>
      </c>
      <c r="B1024" s="3">
        <f t="shared" si="15"/>
        <v>2023</v>
      </c>
      <c r="C1024" s="3" t="s">
        <v>104</v>
      </c>
      <c r="D1024" s="3" t="s">
        <v>25</v>
      </c>
      <c r="E1024" s="4">
        <v>142062357</v>
      </c>
      <c r="F1024" s="7" cm="1">
        <f t="array" ref="F1024">_xlfn.IFS(B1024=2020,E1024*$K$2,B1024=2021,E1024*$L$2,B1024=2022,E1024*$M$2,B1024=2023,E1024*$N$2,B1024=2024,E1024*$O$2,B1024=2025,E1024*$P$2,B1024=2026,E1024)</f>
        <v>157823132.6857852</v>
      </c>
    </row>
    <row r="1025" spans="1:6" x14ac:dyDescent="0.25">
      <c r="A1025" s="3" t="s">
        <v>108</v>
      </c>
      <c r="B1025" s="3">
        <f t="shared" si="15"/>
        <v>2023</v>
      </c>
      <c r="C1025" s="3" t="s">
        <v>104</v>
      </c>
      <c r="D1025" s="3" t="s">
        <v>26</v>
      </c>
      <c r="E1025" s="4">
        <v>68495709</v>
      </c>
      <c r="F1025" s="7" cm="1">
        <f t="array" ref="F1025">_xlfn.IFS(B1025=2020,E1025*$K$2,B1025=2021,E1025*$L$2,B1025=2022,E1025*$M$2,B1025=2023,E1025*$N$2,B1025=2024,E1025*$O$2,B1025=2025,E1025*$P$2,B1025=2026,E1025)</f>
        <v>76094805.113742635</v>
      </c>
    </row>
    <row r="1026" spans="1:6" x14ac:dyDescent="0.25">
      <c r="A1026" s="3" t="s">
        <v>108</v>
      </c>
      <c r="B1026" s="3">
        <f t="shared" si="15"/>
        <v>2023</v>
      </c>
      <c r="C1026" s="3" t="s">
        <v>104</v>
      </c>
      <c r="D1026" s="3" t="s">
        <v>27</v>
      </c>
      <c r="E1026" s="4">
        <v>112469173</v>
      </c>
      <c r="F1026" s="7" cm="1">
        <f t="array" ref="F1026">_xlfn.IFS(B1026=2020,E1026*$K$2,B1026=2021,E1026*$L$2,B1026=2022,E1026*$M$2,B1026=2023,E1026*$N$2,B1026=2024,E1026*$O$2,B1026=2025,E1026*$P$2,B1026=2026,E1026)</f>
        <v>124946802.15280062</v>
      </c>
    </row>
    <row r="1027" spans="1:6" x14ac:dyDescent="0.25">
      <c r="A1027" s="3" t="s">
        <v>108</v>
      </c>
      <c r="B1027" s="3">
        <f t="shared" si="15"/>
        <v>2023</v>
      </c>
      <c r="C1027" s="3" t="s">
        <v>104</v>
      </c>
      <c r="D1027" s="3" t="s">
        <v>28</v>
      </c>
      <c r="E1027" s="4">
        <v>42728713</v>
      </c>
      <c r="F1027" s="7" cm="1">
        <f t="array" ref="F1027">_xlfn.IFS(B1027=2020,E1027*$K$2,B1027=2021,E1027*$L$2,B1027=2022,E1027*$M$2,B1027=2023,E1027*$N$2,B1027=2024,E1027*$O$2,B1027=2025,E1027*$P$2,B1027=2026,E1027)</f>
        <v>47469150.05283092</v>
      </c>
    </row>
    <row r="1028" spans="1:6" x14ac:dyDescent="0.25">
      <c r="A1028" s="3" t="s">
        <v>108</v>
      </c>
      <c r="B1028" s="3">
        <f t="shared" ref="B1028:B1091" si="16">VALUE(RIGHT(A1028,4))</f>
        <v>2023</v>
      </c>
      <c r="C1028" s="3" t="s">
        <v>104</v>
      </c>
      <c r="D1028" s="3" t="s">
        <v>29</v>
      </c>
      <c r="E1028" s="4">
        <v>84028438</v>
      </c>
      <c r="F1028" s="7" cm="1">
        <f t="array" ref="F1028">_xlfn.IFS(B1028=2020,E1028*$K$2,B1028=2021,E1028*$L$2,B1028=2022,E1028*$M$2,B1028=2023,E1028*$N$2,B1028=2024,E1028*$O$2,B1028=2025,E1028*$P$2,B1028=2026,E1028)</f>
        <v>93350776.376695439</v>
      </c>
    </row>
    <row r="1029" spans="1:6" x14ac:dyDescent="0.25">
      <c r="A1029" s="3" t="s">
        <v>108</v>
      </c>
      <c r="B1029" s="3">
        <f t="shared" si="16"/>
        <v>2023</v>
      </c>
      <c r="C1029" s="3" t="s">
        <v>104</v>
      </c>
      <c r="D1029" s="3" t="s">
        <v>30</v>
      </c>
      <c r="E1029" s="4">
        <v>79735599</v>
      </c>
      <c r="F1029" s="7" cm="1">
        <f t="array" ref="F1029">_xlfn.IFS(B1029=2020,E1029*$K$2,B1029=2021,E1029*$L$2,B1029=2022,E1029*$M$2,B1029=2023,E1029*$N$2,B1029=2024,E1029*$O$2,B1029=2025,E1029*$P$2,B1029=2026,E1029)</f>
        <v>88581678.401672319</v>
      </c>
    </row>
    <row r="1030" spans="1:6" x14ac:dyDescent="0.25">
      <c r="A1030" s="3" t="s">
        <v>108</v>
      </c>
      <c r="B1030" s="3">
        <f t="shared" si="16"/>
        <v>2023</v>
      </c>
      <c r="C1030" s="3" t="s">
        <v>104</v>
      </c>
      <c r="D1030" s="3" t="s">
        <v>31</v>
      </c>
      <c r="E1030" s="4">
        <v>194845780</v>
      </c>
      <c r="F1030" s="7" cm="1">
        <f t="array" ref="F1030">_xlfn.IFS(B1030=2020,E1030*$K$2,B1030=2021,E1030*$L$2,B1030=2022,E1030*$M$2,B1030=2023,E1030*$N$2,B1030=2024,E1030*$O$2,B1030=2025,E1030*$P$2,B1030=2026,E1030)</f>
        <v>216462489.00548166</v>
      </c>
    </row>
    <row r="1031" spans="1:6" x14ac:dyDescent="0.25">
      <c r="A1031" s="3" t="s">
        <v>108</v>
      </c>
      <c r="B1031" s="3">
        <f t="shared" si="16"/>
        <v>2023</v>
      </c>
      <c r="C1031" s="3" t="s">
        <v>104</v>
      </c>
      <c r="D1031" s="3" t="s">
        <v>32</v>
      </c>
      <c r="E1031" s="4">
        <v>140740667</v>
      </c>
      <c r="F1031" s="7" cm="1">
        <f t="array" ref="F1031">_xlfn.IFS(B1031=2020,E1031*$K$2,B1031=2021,E1031*$L$2,B1031=2022,E1031*$M$2,B1031=2023,E1031*$N$2,B1031=2024,E1031*$O$2,B1031=2025,E1031*$P$2,B1031=2026,E1031)</f>
        <v>156354810.88228679</v>
      </c>
    </row>
    <row r="1032" spans="1:6" x14ac:dyDescent="0.25">
      <c r="A1032" s="3" t="s">
        <v>108</v>
      </c>
      <c r="B1032" s="3">
        <f t="shared" si="16"/>
        <v>2023</v>
      </c>
      <c r="C1032" s="3" t="s">
        <v>104</v>
      </c>
      <c r="D1032" s="3" t="s">
        <v>33</v>
      </c>
      <c r="E1032" s="4">
        <v>74665442</v>
      </c>
      <c r="F1032" s="7" cm="1">
        <f t="array" ref="F1032">_xlfn.IFS(B1032=2020,E1032*$K$2,B1032=2021,E1032*$L$2,B1032=2022,E1032*$M$2,B1032=2023,E1032*$N$2,B1032=2024,E1032*$O$2,B1032=2025,E1032*$P$2,B1032=2026,E1032)</f>
        <v>82949024.700532019</v>
      </c>
    </row>
    <row r="1033" spans="1:6" x14ac:dyDescent="0.25">
      <c r="A1033" s="3" t="s">
        <v>108</v>
      </c>
      <c r="B1033" s="3">
        <f t="shared" si="16"/>
        <v>2023</v>
      </c>
      <c r="C1033" s="3" t="s">
        <v>104</v>
      </c>
      <c r="D1033" s="3" t="s">
        <v>34</v>
      </c>
      <c r="E1033" s="4">
        <v>78773005</v>
      </c>
      <c r="F1033" s="7" cm="1">
        <f t="array" ref="F1033">_xlfn.IFS(B1033=2020,E1033*$K$2,B1033=2021,E1033*$L$2,B1033=2022,E1033*$M$2,B1033=2023,E1033*$N$2,B1033=2024,E1033*$O$2,B1033=2025,E1033*$P$2,B1033=2026,E1033)</f>
        <v>87512291.663392723</v>
      </c>
    </row>
    <row r="1034" spans="1:6" x14ac:dyDescent="0.25">
      <c r="A1034" s="3" t="s">
        <v>108</v>
      </c>
      <c r="B1034" s="3">
        <f t="shared" si="16"/>
        <v>2023</v>
      </c>
      <c r="C1034" s="3" t="s">
        <v>104</v>
      </c>
      <c r="D1034" s="3" t="s">
        <v>35</v>
      </c>
      <c r="E1034" s="4">
        <v>138016989</v>
      </c>
      <c r="F1034" s="7" cm="1">
        <f t="array" ref="F1034">_xlfn.IFS(B1034=2020,E1034*$K$2,B1034=2021,E1034*$L$2,B1034=2022,E1034*$M$2,B1034=2023,E1034*$N$2,B1034=2024,E1034*$O$2,B1034=2025,E1034*$P$2,B1034=2026,E1034)</f>
        <v>153328960.8016257</v>
      </c>
    </row>
    <row r="1035" spans="1:6" x14ac:dyDescent="0.25">
      <c r="A1035" s="3" t="s">
        <v>108</v>
      </c>
      <c r="B1035" s="3">
        <f t="shared" si="16"/>
        <v>2023</v>
      </c>
      <c r="C1035" s="3" t="s">
        <v>104</v>
      </c>
      <c r="D1035" s="3" t="s">
        <v>36</v>
      </c>
      <c r="E1035" s="4">
        <v>56347515</v>
      </c>
      <c r="F1035" s="7" cm="1">
        <f t="array" ref="F1035">_xlfn.IFS(B1035=2020,E1035*$K$2,B1035=2021,E1035*$L$2,B1035=2022,E1035*$M$2,B1035=2023,E1035*$N$2,B1035=2024,E1035*$O$2,B1035=2025,E1035*$P$2,B1035=2026,E1035)</f>
        <v>62598858.164512023</v>
      </c>
    </row>
    <row r="1036" spans="1:6" x14ac:dyDescent="0.25">
      <c r="A1036" s="3" t="s">
        <v>108</v>
      </c>
      <c r="B1036" s="3">
        <f t="shared" si="16"/>
        <v>2023</v>
      </c>
      <c r="C1036" s="3" t="s">
        <v>104</v>
      </c>
      <c r="D1036" s="3" t="s">
        <v>37</v>
      </c>
      <c r="E1036" s="4">
        <v>205551330</v>
      </c>
      <c r="F1036" s="7" cm="1">
        <f t="array" ref="F1036">_xlfn.IFS(B1036=2020,E1036*$K$2,B1036=2021,E1036*$L$2,B1036=2022,E1036*$M$2,B1036=2023,E1036*$N$2,B1036=2024,E1036*$O$2,B1036=2025,E1036*$P$2,B1036=2026,E1036)</f>
        <v>228355741.19278917</v>
      </c>
    </row>
    <row r="1037" spans="1:6" x14ac:dyDescent="0.25">
      <c r="A1037" s="3" t="s">
        <v>108</v>
      </c>
      <c r="B1037" s="3">
        <f t="shared" si="16"/>
        <v>2023</v>
      </c>
      <c r="C1037" s="3" t="s">
        <v>104</v>
      </c>
      <c r="D1037" s="3" t="s">
        <v>38</v>
      </c>
      <c r="E1037" s="4">
        <v>88411619</v>
      </c>
      <c r="F1037" s="7" cm="1">
        <f t="array" ref="F1037">_xlfn.IFS(B1037=2020,E1037*$K$2,B1037=2021,E1037*$L$2,B1037=2022,E1037*$M$2,B1037=2023,E1037*$N$2,B1037=2024,E1037*$O$2,B1037=2025,E1037*$P$2,B1037=2026,E1037)</f>
        <v>98220239.133453816</v>
      </c>
    </row>
    <row r="1038" spans="1:6" x14ac:dyDescent="0.25">
      <c r="A1038" s="3" t="s">
        <v>108</v>
      </c>
      <c r="B1038" s="3">
        <f t="shared" si="16"/>
        <v>2023</v>
      </c>
      <c r="C1038" s="3" t="s">
        <v>104</v>
      </c>
      <c r="D1038" s="3" t="s">
        <v>39</v>
      </c>
      <c r="E1038" s="4">
        <v>175139990</v>
      </c>
      <c r="F1038" s="7" cm="1">
        <f t="array" ref="F1038">_xlfn.IFS(B1038=2020,E1038*$K$2,B1038=2021,E1038*$L$2,B1038=2022,E1038*$M$2,B1038=2023,E1038*$N$2,B1038=2024,E1038*$O$2,B1038=2025,E1038*$P$2,B1038=2026,E1038)</f>
        <v>194570486.25736296</v>
      </c>
    </row>
    <row r="1039" spans="1:6" x14ac:dyDescent="0.25">
      <c r="A1039" s="3" t="s">
        <v>108</v>
      </c>
      <c r="B1039" s="3">
        <f t="shared" si="16"/>
        <v>2023</v>
      </c>
      <c r="C1039" s="3" t="s">
        <v>104</v>
      </c>
      <c r="D1039" s="3" t="s">
        <v>40</v>
      </c>
      <c r="E1039" s="4">
        <v>179220797</v>
      </c>
      <c r="F1039" s="7" cm="1">
        <f t="array" ref="F1039">_xlfn.IFS(B1039=2020,E1039*$K$2,B1039=2021,E1039*$L$2,B1039=2022,E1039*$M$2,B1039=2023,E1039*$N$2,B1039=2024,E1039*$O$2,B1039=2025,E1039*$P$2,B1039=2026,E1039)</f>
        <v>199104028.83842885</v>
      </c>
    </row>
    <row r="1040" spans="1:6" x14ac:dyDescent="0.25">
      <c r="A1040" s="3" t="s">
        <v>108</v>
      </c>
      <c r="B1040" s="3">
        <f t="shared" si="16"/>
        <v>2023</v>
      </c>
      <c r="C1040" s="3" t="s">
        <v>104</v>
      </c>
      <c r="D1040" s="3" t="s">
        <v>41</v>
      </c>
      <c r="E1040" s="4">
        <v>119326380</v>
      </c>
      <c r="F1040" s="7" cm="1">
        <f t="array" ref="F1040">_xlfn.IFS(B1040=2020,E1040*$K$2,B1040=2021,E1040*$L$2,B1040=2022,E1040*$M$2,B1040=2023,E1040*$N$2,B1040=2024,E1040*$O$2,B1040=2025,E1040*$P$2,B1040=2026,E1040)</f>
        <v>132564765.93341631</v>
      </c>
    </row>
    <row r="1041" spans="1:6" x14ac:dyDescent="0.25">
      <c r="A1041" s="3" t="s">
        <v>108</v>
      </c>
      <c r="B1041" s="3">
        <f t="shared" si="16"/>
        <v>2023</v>
      </c>
      <c r="C1041" s="3" t="s">
        <v>104</v>
      </c>
      <c r="D1041" s="3" t="s">
        <v>42</v>
      </c>
      <c r="E1041" s="4">
        <v>232382472</v>
      </c>
      <c r="F1041" s="7" cm="1">
        <f t="array" ref="F1041">_xlfn.IFS(B1041=2020,E1041*$K$2,B1041=2021,E1041*$L$2,B1041=2022,E1041*$M$2,B1041=2023,E1041*$N$2,B1041=2024,E1041*$O$2,B1041=2025,E1041*$P$2,B1041=2026,E1041)</f>
        <v>258163601.44092754</v>
      </c>
    </row>
    <row r="1042" spans="1:6" x14ac:dyDescent="0.25">
      <c r="A1042" s="3" t="s">
        <v>108</v>
      </c>
      <c r="B1042" s="3">
        <f t="shared" si="16"/>
        <v>2023</v>
      </c>
      <c r="C1042" s="3" t="s">
        <v>104</v>
      </c>
      <c r="D1042" s="3" t="s">
        <v>43</v>
      </c>
      <c r="E1042" s="4">
        <v>99745309</v>
      </c>
      <c r="F1042" s="7" cm="1">
        <f t="array" ref="F1042">_xlfn.IFS(B1042=2020,E1042*$K$2,B1042=2021,E1042*$L$2,B1042=2022,E1042*$M$2,B1042=2023,E1042*$N$2,B1042=2024,E1042*$O$2,B1042=2025,E1042*$P$2,B1042=2026,E1042)</f>
        <v>110811318.84283493</v>
      </c>
    </row>
    <row r="1043" spans="1:6" x14ac:dyDescent="0.25">
      <c r="A1043" s="3" t="s">
        <v>108</v>
      </c>
      <c r="B1043" s="3">
        <f t="shared" si="16"/>
        <v>2023</v>
      </c>
      <c r="C1043" s="3" t="s">
        <v>104</v>
      </c>
      <c r="D1043" s="3" t="s">
        <v>44</v>
      </c>
      <c r="E1043" s="4">
        <v>99404506</v>
      </c>
      <c r="F1043" s="7" cm="1">
        <f t="array" ref="F1043">_xlfn.IFS(B1043=2020,E1043*$K$2,B1043=2021,E1043*$L$2,B1043=2022,E1043*$M$2,B1043=2023,E1043*$N$2,B1043=2024,E1043*$O$2,B1043=2025,E1043*$P$2,B1043=2026,E1043)</f>
        <v>110432706.25168447</v>
      </c>
    </row>
    <row r="1044" spans="1:6" x14ac:dyDescent="0.25">
      <c r="A1044" s="3" t="s">
        <v>108</v>
      </c>
      <c r="B1044" s="3">
        <f t="shared" si="16"/>
        <v>2023</v>
      </c>
      <c r="C1044" s="3" t="s">
        <v>104</v>
      </c>
      <c r="D1044" s="3" t="s">
        <v>45</v>
      </c>
      <c r="E1044" s="4">
        <v>21389956</v>
      </c>
      <c r="F1044" s="7" cm="1">
        <f t="array" ref="F1044">_xlfn.IFS(B1044=2020,E1044*$K$2,B1044=2021,E1044*$L$2,B1044=2022,E1044*$M$2,B1044=2023,E1044*$N$2,B1044=2024,E1044*$O$2,B1044=2025,E1044*$P$2,B1044=2026,E1044)</f>
        <v>23763014.603024691</v>
      </c>
    </row>
    <row r="1045" spans="1:6" x14ac:dyDescent="0.25">
      <c r="A1045" s="3" t="s">
        <v>108</v>
      </c>
      <c r="B1045" s="3">
        <f t="shared" si="16"/>
        <v>2023</v>
      </c>
      <c r="C1045" s="3" t="s">
        <v>104</v>
      </c>
      <c r="D1045" s="3" t="s">
        <v>46</v>
      </c>
      <c r="E1045" s="4">
        <v>86768721</v>
      </c>
      <c r="F1045" s="7" cm="1">
        <f t="array" ref="F1045">_xlfn.IFS(B1045=2020,E1045*$K$2,B1045=2021,E1045*$L$2,B1045=2022,E1045*$M$2,B1045=2023,E1045*$N$2,B1045=2024,E1045*$O$2,B1045=2025,E1045*$P$2,B1045=2026,E1045)</f>
        <v>96395073.660215825</v>
      </c>
    </row>
    <row r="1046" spans="1:6" x14ac:dyDescent="0.25">
      <c r="A1046" s="3" t="s">
        <v>108</v>
      </c>
      <c r="B1046" s="3">
        <f t="shared" si="16"/>
        <v>2023</v>
      </c>
      <c r="C1046" s="3" t="s">
        <v>104</v>
      </c>
      <c r="D1046" s="3" t="s">
        <v>47</v>
      </c>
      <c r="E1046" s="4">
        <v>57990978</v>
      </c>
      <c r="F1046" s="7" cm="1">
        <f t="array" ref="F1046">_xlfn.IFS(B1046=2020,E1046*$K$2,B1046=2021,E1046*$L$2,B1046=2022,E1046*$M$2,B1046=2023,E1046*$N$2,B1046=2024,E1046*$O$2,B1046=2025,E1046*$P$2,B1046=2026,E1046)</f>
        <v>64424651.320352584</v>
      </c>
    </row>
    <row r="1047" spans="1:6" x14ac:dyDescent="0.25">
      <c r="A1047" s="3" t="s">
        <v>108</v>
      </c>
      <c r="B1047" s="3">
        <f t="shared" si="16"/>
        <v>2023</v>
      </c>
      <c r="C1047" s="3" t="s">
        <v>104</v>
      </c>
      <c r="D1047" s="3" t="s">
        <v>48</v>
      </c>
      <c r="E1047" s="4">
        <v>93938233</v>
      </c>
      <c r="F1047" s="7" cm="1">
        <f t="array" ref="F1047">_xlfn.IFS(B1047=2020,E1047*$K$2,B1047=2021,E1047*$L$2,B1047=2022,E1047*$M$2,B1047=2023,E1047*$N$2,B1047=2024,E1047*$O$2,B1047=2025,E1047*$P$2,B1047=2026,E1047)</f>
        <v>104359990.38807449</v>
      </c>
    </row>
    <row r="1048" spans="1:6" x14ac:dyDescent="0.25">
      <c r="A1048" s="3" t="s">
        <v>108</v>
      </c>
      <c r="B1048" s="3">
        <f t="shared" si="16"/>
        <v>2023</v>
      </c>
      <c r="C1048" s="3" t="s">
        <v>104</v>
      </c>
      <c r="D1048" s="3" t="s">
        <v>49</v>
      </c>
      <c r="E1048" s="4">
        <v>164430918</v>
      </c>
      <c r="F1048" s="7" cm="1">
        <f t="array" ref="F1048">_xlfn.IFS(B1048=2020,E1048*$K$2,B1048=2021,E1048*$L$2,B1048=2022,E1048*$M$2,B1048=2023,E1048*$N$2,B1048=2024,E1048*$O$2,B1048=2025,E1048*$P$2,B1048=2026,E1048)</f>
        <v>182673321.33000907</v>
      </c>
    </row>
    <row r="1049" spans="1:6" x14ac:dyDescent="0.25">
      <c r="A1049" s="3" t="s">
        <v>108</v>
      </c>
      <c r="B1049" s="3">
        <f t="shared" si="16"/>
        <v>2023</v>
      </c>
      <c r="C1049" s="3" t="s">
        <v>104</v>
      </c>
      <c r="D1049" s="3" t="s">
        <v>50</v>
      </c>
      <c r="E1049" s="4">
        <v>56580044</v>
      </c>
      <c r="F1049" s="7" cm="1">
        <f t="array" ref="F1049">_xlfn.IFS(B1049=2020,E1049*$K$2,B1049=2021,E1049*$L$2,B1049=2022,E1049*$M$2,B1049=2023,E1049*$N$2,B1049=2024,E1049*$O$2,B1049=2025,E1049*$P$2,B1049=2026,E1049)</f>
        <v>62857184.550158948</v>
      </c>
    </row>
    <row r="1050" spans="1:6" x14ac:dyDescent="0.25">
      <c r="A1050" s="3" t="s">
        <v>108</v>
      </c>
      <c r="B1050" s="3">
        <f t="shared" si="16"/>
        <v>2023</v>
      </c>
      <c r="C1050" s="3" t="s">
        <v>104</v>
      </c>
      <c r="D1050" s="3" t="s">
        <v>51</v>
      </c>
      <c r="E1050" s="4">
        <v>187593353</v>
      </c>
      <c r="F1050" s="7" cm="1">
        <f t="array" ref="F1050">_xlfn.IFS(B1050=2020,E1050*$K$2,B1050=2021,E1050*$L$2,B1050=2022,E1050*$M$2,B1050=2023,E1050*$N$2,B1050=2024,E1050*$O$2,B1050=2025,E1050*$P$2,B1050=2026,E1050)</f>
        <v>208405458.46701911</v>
      </c>
    </row>
    <row r="1051" spans="1:6" x14ac:dyDescent="0.25">
      <c r="A1051" s="3" t="s">
        <v>108</v>
      </c>
      <c r="B1051" s="3">
        <f t="shared" si="16"/>
        <v>2023</v>
      </c>
      <c r="C1051" s="3" t="s">
        <v>104</v>
      </c>
      <c r="D1051" s="3" t="s">
        <v>52</v>
      </c>
      <c r="E1051" s="4">
        <v>825496226</v>
      </c>
      <c r="F1051" s="7" cm="1">
        <f t="array" ref="F1051">_xlfn.IFS(B1051=2020,E1051*$K$2,B1051=2021,E1051*$L$2,B1051=2022,E1051*$M$2,B1051=2023,E1051*$N$2,B1051=2024,E1051*$O$2,B1051=2025,E1051*$P$2,B1051=2026,E1051)</f>
        <v>917078972.63462222</v>
      </c>
    </row>
    <row r="1052" spans="1:6" x14ac:dyDescent="0.25">
      <c r="A1052" s="3" t="s">
        <v>108</v>
      </c>
      <c r="B1052" s="3">
        <f t="shared" si="16"/>
        <v>2023</v>
      </c>
      <c r="C1052" s="3" t="s">
        <v>104</v>
      </c>
      <c r="D1052" s="3" t="s">
        <v>53</v>
      </c>
      <c r="E1052" s="4">
        <v>133250187</v>
      </c>
      <c r="F1052" s="7" cm="1">
        <f t="array" ref="F1052">_xlfn.IFS(B1052=2020,E1052*$K$2,B1052=2021,E1052*$L$2,B1052=2022,E1052*$M$2,B1052=2023,E1052*$N$2,B1052=2024,E1052*$O$2,B1052=2025,E1052*$P$2,B1052=2026,E1052)</f>
        <v>148033317.11092678</v>
      </c>
    </row>
    <row r="1053" spans="1:6" x14ac:dyDescent="0.25">
      <c r="A1053" s="3" t="s">
        <v>108</v>
      </c>
      <c r="B1053" s="3">
        <f t="shared" si="16"/>
        <v>2023</v>
      </c>
      <c r="C1053" s="3" t="s">
        <v>104</v>
      </c>
      <c r="D1053" s="3" t="s">
        <v>54</v>
      </c>
      <c r="E1053" s="4">
        <v>41608658</v>
      </c>
      <c r="F1053" s="7" cm="1">
        <f t="array" ref="F1053">_xlfn.IFS(B1053=2020,E1053*$K$2,B1053=2021,E1053*$L$2,B1053=2022,E1053*$M$2,B1053=2023,E1053*$N$2,B1053=2024,E1053*$O$2,B1053=2025,E1053*$P$2,B1053=2026,E1053)</f>
        <v>46224833.17246002</v>
      </c>
    </row>
    <row r="1054" spans="1:6" x14ac:dyDescent="0.25">
      <c r="A1054" s="3" t="s">
        <v>108</v>
      </c>
      <c r="B1054" s="3">
        <f t="shared" si="16"/>
        <v>2023</v>
      </c>
      <c r="C1054" s="3" t="s">
        <v>104</v>
      </c>
      <c r="D1054" s="3" t="s">
        <v>55</v>
      </c>
      <c r="E1054" s="4">
        <v>44977446</v>
      </c>
      <c r="F1054" s="7" cm="1">
        <f t="array" ref="F1054">_xlfn.IFS(B1054=2020,E1054*$K$2,B1054=2021,E1054*$L$2,B1054=2022,E1054*$M$2,B1054=2023,E1054*$N$2,B1054=2024,E1054*$O$2,B1054=2025,E1054*$P$2,B1054=2026,E1054)</f>
        <v>49967363.472124703</v>
      </c>
    </row>
    <row r="1055" spans="1:6" x14ac:dyDescent="0.25">
      <c r="A1055" s="3" t="s">
        <v>108</v>
      </c>
      <c r="B1055" s="3">
        <f t="shared" si="16"/>
        <v>2023</v>
      </c>
      <c r="C1055" s="3" t="s">
        <v>104</v>
      </c>
      <c r="D1055" s="3" t="s">
        <v>56</v>
      </c>
      <c r="E1055" s="4">
        <v>49711975</v>
      </c>
      <c r="F1055" s="7" cm="1">
        <f t="array" ref="F1055">_xlfn.IFS(B1055=2020,E1055*$K$2,B1055=2021,E1055*$L$2,B1055=2022,E1055*$M$2,B1055=2023,E1055*$N$2,B1055=2024,E1055*$O$2,B1055=2025,E1055*$P$2,B1055=2026,E1055)</f>
        <v>55227153.710376889</v>
      </c>
    </row>
    <row r="1056" spans="1:6" x14ac:dyDescent="0.25">
      <c r="A1056" s="3" t="s">
        <v>108</v>
      </c>
      <c r="B1056" s="3">
        <f t="shared" si="16"/>
        <v>2023</v>
      </c>
      <c r="C1056" s="3" t="s">
        <v>104</v>
      </c>
      <c r="D1056" s="3" t="s">
        <v>57</v>
      </c>
      <c r="E1056" s="4">
        <v>181478163</v>
      </c>
      <c r="F1056" s="7" cm="1">
        <f t="array" ref="F1056">_xlfn.IFS(B1056=2020,E1056*$K$2,B1056=2021,E1056*$L$2,B1056=2022,E1056*$M$2,B1056=2023,E1056*$N$2,B1056=2024,E1056*$O$2,B1056=2025,E1056*$P$2,B1056=2026,E1056)</f>
        <v>201611833.0257012</v>
      </c>
    </row>
    <row r="1057" spans="1:6" x14ac:dyDescent="0.25">
      <c r="A1057" s="3" t="s">
        <v>108</v>
      </c>
      <c r="B1057" s="3">
        <f t="shared" si="16"/>
        <v>2023</v>
      </c>
      <c r="C1057" s="3" t="s">
        <v>104</v>
      </c>
      <c r="D1057" s="3" t="s">
        <v>58</v>
      </c>
      <c r="E1057" s="4">
        <v>60364565</v>
      </c>
      <c r="F1057" s="7" cm="1">
        <f t="array" ref="F1057">_xlfn.IFS(B1057=2020,E1057*$K$2,B1057=2021,E1057*$L$2,B1057=2022,E1057*$M$2,B1057=2023,E1057*$N$2,B1057=2024,E1057*$O$2,B1057=2025,E1057*$P$2,B1057=2026,E1057)</f>
        <v>67061570.374442719</v>
      </c>
    </row>
    <row r="1058" spans="1:6" x14ac:dyDescent="0.25">
      <c r="A1058" s="3" t="s">
        <v>108</v>
      </c>
      <c r="B1058" s="3">
        <f t="shared" si="16"/>
        <v>2023</v>
      </c>
      <c r="C1058" s="3" t="s">
        <v>104</v>
      </c>
      <c r="D1058" s="3" t="s">
        <v>59</v>
      </c>
      <c r="E1058" s="4">
        <v>4501880</v>
      </c>
      <c r="F1058" s="7" cm="1">
        <f t="array" ref="F1058">_xlfn.IFS(B1058=2020,E1058*$K$2,B1058=2021,E1058*$L$2,B1058=2022,E1058*$M$2,B1058=2023,E1058*$N$2,B1058=2024,E1058*$O$2,B1058=2025,E1058*$P$2,B1058=2026,E1058)</f>
        <v>5001330.53948614</v>
      </c>
    </row>
    <row r="1059" spans="1:6" x14ac:dyDescent="0.25">
      <c r="A1059" s="3" t="s">
        <v>108</v>
      </c>
      <c r="B1059" s="3">
        <f t="shared" si="16"/>
        <v>2023</v>
      </c>
      <c r="C1059" s="3" t="s">
        <v>104</v>
      </c>
      <c r="D1059" s="3" t="s">
        <v>60</v>
      </c>
      <c r="E1059" s="4">
        <v>106221586</v>
      </c>
      <c r="F1059" s="7" cm="1">
        <f t="array" ref="F1059">_xlfn.IFS(B1059=2020,E1059*$K$2,B1059=2021,E1059*$L$2,B1059=2022,E1059*$M$2,B1059=2023,E1059*$N$2,B1059=2024,E1059*$O$2,B1059=2025,E1059*$P$2,B1059=2026,E1059)</f>
        <v>118006091.23620653</v>
      </c>
    </row>
    <row r="1060" spans="1:6" x14ac:dyDescent="0.25">
      <c r="A1060" s="3" t="s">
        <v>108</v>
      </c>
      <c r="B1060" s="3">
        <f t="shared" si="16"/>
        <v>2023</v>
      </c>
      <c r="C1060" s="3" t="s">
        <v>104</v>
      </c>
      <c r="D1060" s="3" t="s">
        <v>61</v>
      </c>
      <c r="E1060" s="4">
        <v>84455042</v>
      </c>
      <c r="F1060" s="7" cm="1">
        <f t="array" ref="F1060">_xlfn.IFS(B1060=2020,E1060*$K$2,B1060=2021,E1060*$L$2,B1060=2022,E1060*$M$2,B1060=2023,E1060*$N$2,B1060=2024,E1060*$O$2,B1060=2025,E1060*$P$2,B1060=2026,E1060)</f>
        <v>93824708.95896484</v>
      </c>
    </row>
    <row r="1061" spans="1:6" x14ac:dyDescent="0.25">
      <c r="A1061" s="3" t="s">
        <v>108</v>
      </c>
      <c r="B1061" s="3">
        <f t="shared" si="16"/>
        <v>2023</v>
      </c>
      <c r="C1061" s="3" t="s">
        <v>104</v>
      </c>
      <c r="D1061" s="3" t="s">
        <v>62</v>
      </c>
      <c r="E1061" s="4">
        <v>61536360</v>
      </c>
      <c r="F1061" s="7" cm="1">
        <f t="array" ref="F1061">_xlfn.IFS(B1061=2020,E1061*$K$2,B1061=2021,E1061*$L$2,B1061=2022,E1061*$M$2,B1061=2023,E1061*$N$2,B1061=2024,E1061*$O$2,B1061=2025,E1061*$P$2,B1061=2026,E1061)</f>
        <v>68363367.428010821</v>
      </c>
    </row>
    <row r="1062" spans="1:6" x14ac:dyDescent="0.25">
      <c r="A1062" s="3" t="s">
        <v>108</v>
      </c>
      <c r="B1062" s="3">
        <f t="shared" si="16"/>
        <v>2023</v>
      </c>
      <c r="C1062" s="3" t="s">
        <v>104</v>
      </c>
      <c r="D1062" s="3" t="s">
        <v>63</v>
      </c>
      <c r="E1062" s="4">
        <v>108393022</v>
      </c>
      <c r="F1062" s="7" cm="1">
        <f t="array" ref="F1062">_xlfn.IFS(B1062=2020,E1062*$K$2,B1062=2021,E1062*$L$2,B1062=2022,E1062*$M$2,B1062=2023,E1062*$N$2,B1062=2024,E1062*$O$2,B1062=2025,E1062*$P$2,B1062=2026,E1062)</f>
        <v>120418432.12075689</v>
      </c>
    </row>
    <row r="1063" spans="1:6" x14ac:dyDescent="0.25">
      <c r="A1063" s="3" t="s">
        <v>108</v>
      </c>
      <c r="B1063" s="3">
        <f t="shared" si="16"/>
        <v>2023</v>
      </c>
      <c r="C1063" s="3" t="s">
        <v>104</v>
      </c>
      <c r="D1063" s="3" t="s">
        <v>64</v>
      </c>
      <c r="E1063" s="4">
        <v>72811593</v>
      </c>
      <c r="F1063" s="7" cm="1">
        <f t="array" ref="F1063">_xlfn.IFS(B1063=2020,E1063*$K$2,B1063=2021,E1063*$L$2,B1063=2022,E1063*$M$2,B1063=2023,E1063*$N$2,B1063=2024,E1063*$O$2,B1063=2025,E1063*$P$2,B1063=2026,E1063)</f>
        <v>80889504.762351573</v>
      </c>
    </row>
    <row r="1064" spans="1:6" x14ac:dyDescent="0.25">
      <c r="A1064" s="3" t="s">
        <v>108</v>
      </c>
      <c r="B1064" s="3">
        <f t="shared" si="16"/>
        <v>2023</v>
      </c>
      <c r="C1064" s="3" t="s">
        <v>104</v>
      </c>
      <c r="D1064" s="3" t="s">
        <v>65</v>
      </c>
      <c r="E1064" s="4">
        <v>103261558</v>
      </c>
      <c r="F1064" s="7" cm="1">
        <f t="array" ref="F1064">_xlfn.IFS(B1064=2020,E1064*$K$2,B1064=2021,E1064*$L$2,B1064=2022,E1064*$M$2,B1064=2023,E1064*$N$2,B1064=2024,E1064*$O$2,B1064=2025,E1064*$P$2,B1064=2026,E1064)</f>
        <v>114717669.85799697</v>
      </c>
    </row>
    <row r="1065" spans="1:6" x14ac:dyDescent="0.25">
      <c r="A1065" s="3" t="s">
        <v>108</v>
      </c>
      <c r="B1065" s="3">
        <f t="shared" si="16"/>
        <v>2023</v>
      </c>
      <c r="C1065" s="3" t="s">
        <v>104</v>
      </c>
      <c r="D1065" s="3" t="s">
        <v>66</v>
      </c>
      <c r="E1065" s="4">
        <v>198956511</v>
      </c>
      <c r="F1065" s="7" cm="1">
        <f t="array" ref="F1065">_xlfn.IFS(B1065=2020,E1065*$K$2,B1065=2021,E1065*$L$2,B1065=2022,E1065*$M$2,B1065=2023,E1065*$N$2,B1065=2024,E1065*$O$2,B1065=2025,E1065*$P$2,B1065=2026,E1065)</f>
        <v>221029275.43468735</v>
      </c>
    </row>
    <row r="1066" spans="1:6" x14ac:dyDescent="0.25">
      <c r="A1066" s="3" t="s">
        <v>108</v>
      </c>
      <c r="B1066" s="3">
        <f t="shared" si="16"/>
        <v>2023</v>
      </c>
      <c r="C1066" s="3" t="s">
        <v>104</v>
      </c>
      <c r="D1066" s="3" t="s">
        <v>67</v>
      </c>
      <c r="E1066" s="4">
        <v>44502981</v>
      </c>
      <c r="F1066" s="7" cm="1">
        <f t="array" ref="F1066">_xlfn.IFS(B1066=2020,E1066*$K$2,B1066=2021,E1066*$L$2,B1066=2022,E1066*$M$2,B1066=2023,E1066*$N$2,B1066=2024,E1066*$O$2,B1066=2025,E1066*$P$2,B1066=2026,E1066)</f>
        <v>49440260.063233905</v>
      </c>
    </row>
    <row r="1067" spans="1:6" x14ac:dyDescent="0.25">
      <c r="A1067" s="3" t="s">
        <v>108</v>
      </c>
      <c r="B1067" s="3">
        <f t="shared" si="16"/>
        <v>2023</v>
      </c>
      <c r="C1067" s="3" t="s">
        <v>104</v>
      </c>
      <c r="D1067" s="3" t="s">
        <v>68</v>
      </c>
      <c r="E1067" s="4">
        <v>528465182</v>
      </c>
      <c r="F1067" s="7" cm="1">
        <f t="array" ref="F1067">_xlfn.IFS(B1067=2020,E1067*$K$2,B1067=2021,E1067*$L$2,B1067=2022,E1067*$M$2,B1067=2023,E1067*$N$2,B1067=2024,E1067*$O$2,B1067=2025,E1067*$P$2,B1067=2026,E1067)</f>
        <v>587094514.68979657</v>
      </c>
    </row>
    <row r="1068" spans="1:6" x14ac:dyDescent="0.25">
      <c r="A1068" s="3" t="s">
        <v>108</v>
      </c>
      <c r="B1068" s="3">
        <f t="shared" si="16"/>
        <v>2023</v>
      </c>
      <c r="C1068" s="3" t="s">
        <v>104</v>
      </c>
      <c r="D1068" s="3" t="s">
        <v>69</v>
      </c>
      <c r="E1068" s="4">
        <v>107083985</v>
      </c>
      <c r="F1068" s="7" cm="1">
        <f t="array" ref="F1068">_xlfn.IFS(B1068=2020,E1068*$K$2,B1068=2021,E1068*$L$2,B1068=2022,E1068*$M$2,B1068=2023,E1068*$N$2,B1068=2024,E1068*$O$2,B1068=2025,E1068*$P$2,B1068=2026,E1068)</f>
        <v>118964167.07472783</v>
      </c>
    </row>
    <row r="1069" spans="1:6" x14ac:dyDescent="0.25">
      <c r="A1069" s="3" t="s">
        <v>108</v>
      </c>
      <c r="B1069" s="3">
        <f t="shared" si="16"/>
        <v>2023</v>
      </c>
      <c r="C1069" s="3" t="s">
        <v>104</v>
      </c>
      <c r="D1069" s="3" t="s">
        <v>70</v>
      </c>
      <c r="E1069" s="4">
        <v>254149824</v>
      </c>
      <c r="F1069" s="7" cm="1">
        <f t="array" ref="F1069">_xlfn.IFS(B1069=2020,E1069*$K$2,B1069=2021,E1069*$L$2,B1069=2022,E1069*$M$2,B1069=2023,E1069*$N$2,B1069=2024,E1069*$O$2,B1069=2025,E1069*$P$2,B1069=2026,E1069)</f>
        <v>282345881.35983801</v>
      </c>
    </row>
    <row r="1070" spans="1:6" x14ac:dyDescent="0.25">
      <c r="A1070" s="3" t="s">
        <v>108</v>
      </c>
      <c r="B1070" s="3">
        <f t="shared" si="16"/>
        <v>2023</v>
      </c>
      <c r="C1070" s="3" t="s">
        <v>104</v>
      </c>
      <c r="D1070" s="3" t="s">
        <v>71</v>
      </c>
      <c r="E1070" s="4">
        <v>47674544</v>
      </c>
      <c r="F1070" s="7" cm="1">
        <f t="array" ref="F1070">_xlfn.IFS(B1070=2020,E1070*$K$2,B1070=2021,E1070*$L$2,B1070=2022,E1070*$M$2,B1070=2023,E1070*$N$2,B1070=2024,E1070*$O$2,B1070=2025,E1070*$P$2,B1070=2026,E1070)</f>
        <v>52963684.696899012</v>
      </c>
    </row>
    <row r="1071" spans="1:6" x14ac:dyDescent="0.25">
      <c r="A1071" s="3" t="s">
        <v>108</v>
      </c>
      <c r="B1071" s="3">
        <f t="shared" si="16"/>
        <v>2023</v>
      </c>
      <c r="C1071" s="3" t="s">
        <v>104</v>
      </c>
      <c r="D1071" s="3" t="s">
        <v>72</v>
      </c>
      <c r="E1071" s="4">
        <v>130169304</v>
      </c>
      <c r="F1071" s="7" cm="1">
        <f t="array" ref="F1071">_xlfn.IFS(B1071=2020,E1071*$K$2,B1071=2021,E1071*$L$2,B1071=2022,E1071*$M$2,B1071=2023,E1071*$N$2,B1071=2024,E1071*$O$2,B1071=2025,E1071*$P$2,B1071=2026,E1071)</f>
        <v>144610632.7576158</v>
      </c>
    </row>
    <row r="1072" spans="1:6" x14ac:dyDescent="0.25">
      <c r="A1072" s="3" t="s">
        <v>108</v>
      </c>
      <c r="B1072" s="3">
        <f t="shared" si="16"/>
        <v>2023</v>
      </c>
      <c r="C1072" s="3" t="s">
        <v>104</v>
      </c>
      <c r="D1072" s="3" t="s">
        <v>73</v>
      </c>
      <c r="E1072" s="4">
        <v>76595740</v>
      </c>
      <c r="F1072" s="7" cm="1">
        <f t="array" ref="F1072">_xlfn.IFS(B1072=2020,E1072*$K$2,B1072=2021,E1072*$L$2,B1072=2022,E1072*$M$2,B1072=2023,E1072*$N$2,B1072=2024,E1072*$O$2,B1072=2025,E1072*$P$2,B1072=2026,E1072)</f>
        <v>85093475.094080731</v>
      </c>
    </row>
    <row r="1073" spans="1:6" x14ac:dyDescent="0.25">
      <c r="A1073" s="3" t="s">
        <v>108</v>
      </c>
      <c r="B1073" s="3">
        <f t="shared" si="16"/>
        <v>2023</v>
      </c>
      <c r="C1073" s="3" t="s">
        <v>104</v>
      </c>
      <c r="D1073" s="3" t="s">
        <v>74</v>
      </c>
      <c r="E1073" s="4">
        <v>150311797</v>
      </c>
      <c r="F1073" s="7" cm="1">
        <f t="array" ref="F1073">_xlfn.IFS(B1073=2020,E1073*$K$2,B1073=2021,E1073*$L$2,B1073=2022,E1073*$M$2,B1073=2023,E1073*$N$2,B1073=2024,E1073*$O$2,B1073=2025,E1073*$P$2,B1073=2026,E1073)</f>
        <v>166987787.49792114</v>
      </c>
    </row>
    <row r="1074" spans="1:6" x14ac:dyDescent="0.25">
      <c r="A1074" s="3" t="s">
        <v>108</v>
      </c>
      <c r="B1074" s="3">
        <f t="shared" si="16"/>
        <v>2023</v>
      </c>
      <c r="C1074" s="3" t="s">
        <v>104</v>
      </c>
      <c r="D1074" s="3" t="s">
        <v>75</v>
      </c>
      <c r="E1074" s="4">
        <v>60272525</v>
      </c>
      <c r="F1074" s="7" cm="1">
        <f t="array" ref="F1074">_xlfn.IFS(B1074=2020,E1074*$K$2,B1074=2021,E1074*$L$2,B1074=2022,E1074*$M$2,B1074=2023,E1074*$N$2,B1074=2024,E1074*$O$2,B1074=2025,E1074*$P$2,B1074=2026,E1074)</f>
        <v>66959319.212071821</v>
      </c>
    </row>
    <row r="1075" spans="1:6" x14ac:dyDescent="0.25">
      <c r="A1075" s="3" t="s">
        <v>108</v>
      </c>
      <c r="B1075" s="3">
        <f t="shared" si="16"/>
        <v>2023</v>
      </c>
      <c r="C1075" s="3" t="s">
        <v>104</v>
      </c>
      <c r="D1075" s="3" t="s">
        <v>76</v>
      </c>
      <c r="E1075" s="4">
        <v>69097259</v>
      </c>
      <c r="F1075" s="7" cm="1">
        <f t="array" ref="F1075">_xlfn.IFS(B1075=2020,E1075*$K$2,B1075=2021,E1075*$L$2,B1075=2022,E1075*$M$2,B1075=2023,E1075*$N$2,B1075=2024,E1075*$O$2,B1075=2025,E1075*$P$2,B1075=2026,E1075)</f>
        <v>76763092.670502886</v>
      </c>
    </row>
    <row r="1076" spans="1:6" x14ac:dyDescent="0.25">
      <c r="A1076" s="3" t="s">
        <v>108</v>
      </c>
      <c r="B1076" s="3">
        <f t="shared" si="16"/>
        <v>2023</v>
      </c>
      <c r="C1076" s="3" t="s">
        <v>104</v>
      </c>
      <c r="D1076" s="3" t="s">
        <v>77</v>
      </c>
      <c r="E1076" s="4">
        <v>8415143</v>
      </c>
      <c r="F1076" s="7" cm="1">
        <f t="array" ref="F1076">_xlfn.IFS(B1076=2020,E1076*$K$2,B1076=2021,E1076*$L$2,B1076=2022,E1076*$M$2,B1076=2023,E1076*$N$2,B1076=2024,E1076*$O$2,B1076=2025,E1076*$P$2,B1076=2026,E1076)</f>
        <v>9348741.343626</v>
      </c>
    </row>
    <row r="1077" spans="1:6" x14ac:dyDescent="0.25">
      <c r="A1077" s="3" t="s">
        <v>108</v>
      </c>
      <c r="B1077" s="3">
        <f t="shared" si="16"/>
        <v>2023</v>
      </c>
      <c r="C1077" s="3" t="s">
        <v>104</v>
      </c>
      <c r="D1077" s="3" t="s">
        <v>78</v>
      </c>
      <c r="E1077" s="4">
        <v>196747677</v>
      </c>
      <c r="F1077" s="7" cm="1">
        <f t="array" ref="F1077">_xlfn.IFS(B1077=2020,E1077*$K$2,B1077=2021,E1077*$L$2,B1077=2022,E1077*$M$2,B1077=2023,E1077*$N$2,B1077=2024,E1077*$O$2,B1077=2025,E1077*$P$2,B1077=2026,E1077)</f>
        <v>218575387.51656082</v>
      </c>
    </row>
    <row r="1078" spans="1:6" x14ac:dyDescent="0.25">
      <c r="A1078" s="3" t="s">
        <v>108</v>
      </c>
      <c r="B1078" s="3">
        <f t="shared" si="16"/>
        <v>2023</v>
      </c>
      <c r="C1078" s="3" t="s">
        <v>104</v>
      </c>
      <c r="D1078" s="3" t="s">
        <v>79</v>
      </c>
      <c r="E1078" s="4">
        <v>99121341</v>
      </c>
      <c r="F1078" s="7" cm="1">
        <f t="array" ref="F1078">_xlfn.IFS(B1078=2020,E1078*$K$2,B1078=2021,E1078*$L$2,B1078=2022,E1078*$M$2,B1078=2023,E1078*$N$2,B1078=2024,E1078*$O$2,B1078=2025,E1078*$P$2,B1078=2026,E1078)</f>
        <v>110118126.17353632</v>
      </c>
    </row>
    <row r="1079" spans="1:6" x14ac:dyDescent="0.25">
      <c r="A1079" s="3" t="s">
        <v>108</v>
      </c>
      <c r="B1079" s="3">
        <f t="shared" si="16"/>
        <v>2023</v>
      </c>
      <c r="C1079" s="3" t="s">
        <v>104</v>
      </c>
      <c r="D1079" s="3" t="s">
        <v>80</v>
      </c>
      <c r="E1079" s="4">
        <v>132323364</v>
      </c>
      <c r="F1079" s="7" cm="1">
        <f t="array" ref="F1079">_xlfn.IFS(B1079=2020,E1079*$K$2,B1079=2021,E1079*$L$2,B1079=2022,E1079*$M$2,B1079=2023,E1079*$N$2,B1079=2024,E1079*$O$2,B1079=2025,E1079*$P$2,B1079=2026,E1079)</f>
        <v>147003669.90251648</v>
      </c>
    </row>
    <row r="1080" spans="1:6" x14ac:dyDescent="0.25">
      <c r="A1080" s="3" t="s">
        <v>108</v>
      </c>
      <c r="B1080" s="3">
        <f t="shared" si="16"/>
        <v>2023</v>
      </c>
      <c r="C1080" s="3" t="s">
        <v>104</v>
      </c>
      <c r="D1080" s="3" t="s">
        <v>81</v>
      </c>
      <c r="E1080" s="4">
        <v>220350836</v>
      </c>
      <c r="F1080" s="7" cm="1">
        <f t="array" ref="F1080">_xlfn.IFS(B1080=2020,E1080*$K$2,B1080=2021,E1080*$L$2,B1080=2022,E1080*$M$2,B1080=2023,E1080*$N$2,B1080=2024,E1080*$O$2,B1080=2025,E1080*$P$2,B1080=2026,E1080)</f>
        <v>244797143.74619094</v>
      </c>
    </row>
    <row r="1081" spans="1:6" x14ac:dyDescent="0.25">
      <c r="A1081" s="3" t="s">
        <v>108</v>
      </c>
      <c r="B1081" s="3">
        <f t="shared" si="16"/>
        <v>2023</v>
      </c>
      <c r="C1081" s="3" t="s">
        <v>104</v>
      </c>
      <c r="D1081" s="3" t="s">
        <v>82</v>
      </c>
      <c r="E1081" s="4">
        <v>28734050</v>
      </c>
      <c r="F1081" s="7" cm="1">
        <f t="array" ref="F1081">_xlfn.IFS(B1081=2020,E1081*$K$2,B1081=2021,E1081*$L$2,B1081=2022,E1081*$M$2,B1081=2023,E1081*$N$2,B1081=2024,E1081*$O$2,B1081=2025,E1081*$P$2,B1081=2026,E1081)</f>
        <v>31921881.922246203</v>
      </c>
    </row>
    <row r="1082" spans="1:6" x14ac:dyDescent="0.25">
      <c r="A1082" s="3" t="s">
        <v>108</v>
      </c>
      <c r="B1082" s="3">
        <f t="shared" si="16"/>
        <v>2023</v>
      </c>
      <c r="C1082" s="3" t="s">
        <v>104</v>
      </c>
      <c r="D1082" s="3" t="s">
        <v>83</v>
      </c>
      <c r="E1082" s="4">
        <v>72392840</v>
      </c>
      <c r="F1082" s="7" cm="1">
        <f t="array" ref="F1082">_xlfn.IFS(B1082=2020,E1082*$K$2,B1082=2021,E1082*$L$2,B1082=2022,E1082*$M$2,B1082=2023,E1082*$N$2,B1082=2024,E1082*$O$2,B1082=2025,E1082*$P$2,B1082=2026,E1082)</f>
        <v>80424294.190901101</v>
      </c>
    </row>
    <row r="1083" spans="1:6" x14ac:dyDescent="0.25">
      <c r="A1083" s="3" t="s">
        <v>108</v>
      </c>
      <c r="B1083" s="3">
        <f t="shared" si="16"/>
        <v>2023</v>
      </c>
      <c r="C1083" s="3" t="s">
        <v>104</v>
      </c>
      <c r="D1083" s="3" t="s">
        <v>84</v>
      </c>
      <c r="E1083" s="4">
        <v>47961373</v>
      </c>
      <c r="F1083" s="7" cm="1">
        <f t="array" ref="F1083">_xlfn.IFS(B1083=2020,E1083*$K$2,B1083=2021,E1083*$L$2,B1083=2022,E1083*$M$2,B1083=2023,E1083*$N$2,B1083=2024,E1083*$O$2,B1083=2025,E1083*$P$2,B1083=2026,E1083)</f>
        <v>53282335.268951192</v>
      </c>
    </row>
    <row r="1084" spans="1:6" x14ac:dyDescent="0.25">
      <c r="A1084" s="3" t="s">
        <v>108</v>
      </c>
      <c r="B1084" s="3">
        <f t="shared" si="16"/>
        <v>2023</v>
      </c>
      <c r="C1084" s="3" t="s">
        <v>104</v>
      </c>
      <c r="D1084" s="3" t="s">
        <v>85</v>
      </c>
      <c r="E1084" s="4">
        <v>51772735</v>
      </c>
      <c r="F1084" s="7" cm="1">
        <f t="array" ref="F1084">_xlfn.IFS(B1084=2020,E1084*$K$2,B1084=2021,E1084*$L$2,B1084=2022,E1084*$M$2,B1084=2023,E1084*$N$2,B1084=2024,E1084*$O$2,B1084=2025,E1084*$P$2,B1084=2026,E1084)</f>
        <v>57516539.905155838</v>
      </c>
    </row>
    <row r="1085" spans="1:6" x14ac:dyDescent="0.25">
      <c r="A1085" s="3" t="s">
        <v>108</v>
      </c>
      <c r="B1085" s="3">
        <f t="shared" si="16"/>
        <v>2023</v>
      </c>
      <c r="C1085" s="3" t="s">
        <v>104</v>
      </c>
      <c r="D1085" s="3" t="s">
        <v>86</v>
      </c>
      <c r="E1085" s="4">
        <v>147007644</v>
      </c>
      <c r="F1085" s="7" cm="1">
        <f t="array" ref="F1085">_xlfn.IFS(B1085=2020,E1085*$K$2,B1085=2021,E1085*$L$2,B1085=2022,E1085*$M$2,B1085=2023,E1085*$N$2,B1085=2024,E1085*$O$2,B1085=2025,E1085*$P$2,B1085=2026,E1085)</f>
        <v>163317062.97704658</v>
      </c>
    </row>
    <row r="1086" spans="1:6" x14ac:dyDescent="0.25">
      <c r="A1086" s="3" t="s">
        <v>108</v>
      </c>
      <c r="B1086" s="3">
        <f t="shared" si="16"/>
        <v>2023</v>
      </c>
      <c r="C1086" s="3" t="s">
        <v>104</v>
      </c>
      <c r="D1086" s="3" t="s">
        <v>87</v>
      </c>
      <c r="E1086" s="4">
        <v>85939227</v>
      </c>
      <c r="F1086" s="7" cm="1">
        <f t="array" ref="F1086">_xlfn.IFS(B1086=2020,E1086*$K$2,B1086=2021,E1086*$L$2,B1086=2022,E1086*$M$2,B1086=2023,E1086*$N$2,B1086=2024,E1086*$O$2,B1086=2025,E1086*$P$2,B1086=2026,E1086)</f>
        <v>95473553.389901966</v>
      </c>
    </row>
    <row r="1087" spans="1:6" x14ac:dyDescent="0.25">
      <c r="A1087" s="3" t="s">
        <v>108</v>
      </c>
      <c r="B1087" s="3">
        <f t="shared" si="16"/>
        <v>2023</v>
      </c>
      <c r="C1087" s="3" t="s">
        <v>104</v>
      </c>
      <c r="D1087" s="3" t="s">
        <v>88</v>
      </c>
      <c r="E1087" s="4">
        <v>203505325</v>
      </c>
      <c r="F1087" s="7" cm="1">
        <f t="array" ref="F1087">_xlfn.IFS(B1087=2020,E1087*$K$2,B1087=2021,E1087*$L$2,B1087=2022,E1087*$M$2,B1087=2023,E1087*$N$2,B1087=2024,E1087*$O$2,B1087=2025,E1087*$P$2,B1087=2026,E1087)</f>
        <v>226082746.95694962</v>
      </c>
    </row>
    <row r="1088" spans="1:6" x14ac:dyDescent="0.25">
      <c r="A1088" s="3" t="s">
        <v>108</v>
      </c>
      <c r="B1088" s="3">
        <f t="shared" si="16"/>
        <v>2023</v>
      </c>
      <c r="C1088" s="3" t="s">
        <v>104</v>
      </c>
      <c r="D1088" s="3" t="s">
        <v>89</v>
      </c>
      <c r="E1088" s="4">
        <v>115405838</v>
      </c>
      <c r="F1088" s="7" cm="1">
        <f t="array" ref="F1088">_xlfn.IFS(B1088=2020,E1088*$K$2,B1088=2021,E1088*$L$2,B1088=2022,E1088*$M$2,B1088=2023,E1088*$N$2,B1088=2024,E1088*$O$2,B1088=2025,E1088*$P$2,B1088=2026,E1088)</f>
        <v>128209268.5776587</v>
      </c>
    </row>
    <row r="1089" spans="1:6" x14ac:dyDescent="0.25">
      <c r="A1089" s="3" t="s">
        <v>108</v>
      </c>
      <c r="B1089" s="3">
        <f t="shared" si="16"/>
        <v>2023</v>
      </c>
      <c r="C1089" s="3" t="s">
        <v>104</v>
      </c>
      <c r="D1089" s="3" t="s">
        <v>90</v>
      </c>
      <c r="E1089" s="4">
        <v>94176595</v>
      </c>
      <c r="F1089" s="7" cm="1">
        <f t="array" ref="F1089">_xlfn.IFS(B1089=2020,E1089*$K$2,B1089=2021,E1089*$L$2,B1089=2022,E1089*$M$2,B1089=2023,E1089*$N$2,B1089=2024,E1089*$O$2,B1089=2025,E1089*$P$2,B1089=2026,E1089)</f>
        <v>104624796.90225367</v>
      </c>
    </row>
    <row r="1090" spans="1:6" x14ac:dyDescent="0.25">
      <c r="A1090" s="3" t="s">
        <v>108</v>
      </c>
      <c r="B1090" s="3">
        <f t="shared" si="16"/>
        <v>2023</v>
      </c>
      <c r="C1090" s="3" t="s">
        <v>104</v>
      </c>
      <c r="D1090" s="3" t="s">
        <v>91</v>
      </c>
      <c r="E1090" s="4">
        <v>66641630</v>
      </c>
      <c r="F1090" s="7" cm="1">
        <f t="array" ref="F1090">_xlfn.IFS(B1090=2020,E1090*$K$2,B1090=2021,E1090*$L$2,B1090=2022,E1090*$M$2,B1090=2023,E1090*$N$2,B1090=2024,E1090*$O$2,B1090=2025,E1090*$P$2,B1090=2026,E1090)</f>
        <v>74035029.658750504</v>
      </c>
    </row>
    <row r="1091" spans="1:6" x14ac:dyDescent="0.25">
      <c r="A1091" s="3" t="s">
        <v>108</v>
      </c>
      <c r="B1091" s="3">
        <f t="shared" si="16"/>
        <v>2023</v>
      </c>
      <c r="C1091" s="3" t="s">
        <v>104</v>
      </c>
      <c r="D1091" s="3" t="s">
        <v>92</v>
      </c>
      <c r="E1091" s="4">
        <v>14482558</v>
      </c>
      <c r="F1091" s="7" cm="1">
        <f t="array" ref="F1091">_xlfn.IFS(B1091=2020,E1091*$K$2,B1091=2021,E1091*$L$2,B1091=2022,E1091*$M$2,B1091=2023,E1091*$N$2,B1091=2024,E1091*$O$2,B1091=2025,E1091*$P$2,B1091=2026,E1091)</f>
        <v>16089291.499391213</v>
      </c>
    </row>
    <row r="1092" spans="1:6" x14ac:dyDescent="0.25">
      <c r="A1092" s="3" t="s">
        <v>108</v>
      </c>
      <c r="B1092" s="3">
        <f t="shared" ref="B1092:B1155" si="17">VALUE(RIGHT(A1092,4))</f>
        <v>2023</v>
      </c>
      <c r="C1092" s="3" t="s">
        <v>104</v>
      </c>
      <c r="D1092" s="3" t="s">
        <v>93</v>
      </c>
      <c r="E1092" s="4">
        <v>117074911</v>
      </c>
      <c r="F1092" s="7" cm="1">
        <f t="array" ref="F1092">_xlfn.IFS(B1092=2020,E1092*$K$2,B1092=2021,E1092*$L$2,B1092=2022,E1092*$M$2,B1092=2023,E1092*$N$2,B1092=2024,E1092*$O$2,B1092=2025,E1092*$P$2,B1092=2026,E1092)</f>
        <v>130063512.97500642</v>
      </c>
    </row>
    <row r="1093" spans="1:6" x14ac:dyDescent="0.25">
      <c r="A1093" s="3" t="s">
        <v>108</v>
      </c>
      <c r="B1093" s="3">
        <f t="shared" si="17"/>
        <v>2023</v>
      </c>
      <c r="C1093" s="3" t="s">
        <v>104</v>
      </c>
      <c r="D1093" s="3" t="s">
        <v>94</v>
      </c>
      <c r="E1093" s="4">
        <v>93496985</v>
      </c>
      <c r="F1093" s="7" cm="1">
        <f t="array" ref="F1093">_xlfn.IFS(B1093=2020,E1093*$K$2,B1093=2021,E1093*$L$2,B1093=2022,E1093*$M$2,B1093=2023,E1093*$N$2,B1093=2024,E1093*$O$2,B1093=2025,E1093*$P$2,B1093=2026,E1093)</f>
        <v>103869789.16150087</v>
      </c>
    </row>
    <row r="1094" spans="1:6" x14ac:dyDescent="0.25">
      <c r="A1094" s="3" t="s">
        <v>108</v>
      </c>
      <c r="B1094" s="3">
        <f t="shared" si="17"/>
        <v>2023</v>
      </c>
      <c r="C1094" s="3" t="s">
        <v>104</v>
      </c>
      <c r="D1094" s="3" t="s">
        <v>95</v>
      </c>
      <c r="E1094" s="4">
        <v>242129670</v>
      </c>
      <c r="F1094" s="7" cm="1">
        <f t="array" ref="F1094">_xlfn.IFS(B1094=2020,E1094*$K$2,B1094=2021,E1094*$L$2,B1094=2022,E1094*$M$2,B1094=2023,E1094*$N$2,B1094=2024,E1094*$O$2,B1094=2025,E1094*$P$2,B1094=2026,E1094)</f>
        <v>268992179.50871658</v>
      </c>
    </row>
    <row r="1095" spans="1:6" x14ac:dyDescent="0.25">
      <c r="A1095" s="3" t="s">
        <v>108</v>
      </c>
      <c r="B1095" s="3">
        <f t="shared" si="17"/>
        <v>2023</v>
      </c>
      <c r="C1095" s="3" t="s">
        <v>104</v>
      </c>
      <c r="D1095" s="3" t="s">
        <v>96</v>
      </c>
      <c r="E1095" s="4">
        <v>102493887</v>
      </c>
      <c r="F1095" s="7" cm="1">
        <f t="array" ref="F1095">_xlfn.IFS(B1095=2020,E1095*$K$2,B1095=2021,E1095*$L$2,B1095=2022,E1095*$M$2,B1095=2023,E1095*$N$2,B1095=2024,E1095*$O$2,B1095=2025,E1095*$P$2,B1095=2026,E1095)</f>
        <v>113864831.39571501</v>
      </c>
    </row>
    <row r="1096" spans="1:6" x14ac:dyDescent="0.25">
      <c r="A1096" s="3" t="s">
        <v>108</v>
      </c>
      <c r="B1096" s="3">
        <f t="shared" si="17"/>
        <v>2023</v>
      </c>
      <c r="C1096" s="3" t="s">
        <v>104</v>
      </c>
      <c r="D1096" s="3" t="s">
        <v>97</v>
      </c>
      <c r="E1096" s="4">
        <v>251515722</v>
      </c>
      <c r="F1096" s="7" cm="1">
        <f t="array" ref="F1096">_xlfn.IFS(B1096=2020,E1096*$K$2,B1096=2021,E1096*$L$2,B1096=2022,E1096*$M$2,B1096=2023,E1096*$N$2,B1096=2024,E1096*$O$2,B1096=2025,E1096*$P$2,B1096=2026,E1096)</f>
        <v>279419545.07883507</v>
      </c>
    </row>
    <row r="1097" spans="1:6" x14ac:dyDescent="0.25">
      <c r="A1097" s="3" t="s">
        <v>108</v>
      </c>
      <c r="B1097" s="3">
        <f t="shared" si="17"/>
        <v>2023</v>
      </c>
      <c r="C1097" s="3" t="s">
        <v>104</v>
      </c>
      <c r="D1097" s="3" t="s">
        <v>98</v>
      </c>
      <c r="E1097" s="4">
        <v>127628858</v>
      </c>
      <c r="F1097" s="7" cm="1">
        <f t="array" ref="F1097">_xlfn.IFS(B1097=2020,E1097*$K$2,B1097=2021,E1097*$L$2,B1097=2022,E1097*$M$2,B1097=2023,E1097*$N$2,B1097=2024,E1097*$O$2,B1097=2025,E1097*$P$2,B1097=2026,E1097)</f>
        <v>141788342.92232135</v>
      </c>
    </row>
    <row r="1098" spans="1:6" x14ac:dyDescent="0.25">
      <c r="A1098" s="3" t="s">
        <v>108</v>
      </c>
      <c r="B1098" s="3">
        <f t="shared" si="17"/>
        <v>2023</v>
      </c>
      <c r="C1098" s="3" t="s">
        <v>104</v>
      </c>
      <c r="D1098" s="3" t="s">
        <v>99</v>
      </c>
      <c r="E1098" s="4">
        <v>14352771</v>
      </c>
      <c r="F1098" s="7" cm="1">
        <f t="array" ref="F1098">_xlfn.IFS(B1098=2020,E1098*$K$2,B1098=2021,E1098*$L$2,B1098=2022,E1098*$M$2,B1098=2023,E1098*$N$2,B1098=2024,E1098*$O$2,B1098=2025,E1098*$P$2,B1098=2026,E1098)</f>
        <v>15945105.584456056</v>
      </c>
    </row>
    <row r="1099" spans="1:6" x14ac:dyDescent="0.25">
      <c r="A1099" s="3" t="s">
        <v>108</v>
      </c>
      <c r="B1099" s="3">
        <f t="shared" si="17"/>
        <v>2023</v>
      </c>
      <c r="C1099" s="3" t="s">
        <v>104</v>
      </c>
      <c r="D1099" s="3" t="s">
        <v>100</v>
      </c>
      <c r="E1099" s="4">
        <v>153578785</v>
      </c>
      <c r="F1099" s="7" cm="1">
        <f t="array" ref="F1099">_xlfn.IFS(B1099=2020,E1099*$K$2,B1099=2021,E1099*$L$2,B1099=2022,E1099*$M$2,B1099=2023,E1099*$N$2,B1099=2024,E1099*$O$2,B1099=2025,E1099*$P$2,B1099=2026,E1099)</f>
        <v>170617223.83485919</v>
      </c>
    </row>
    <row r="1100" spans="1:6" x14ac:dyDescent="0.25">
      <c r="A1100" s="3" t="s">
        <v>108</v>
      </c>
      <c r="B1100" s="3">
        <f t="shared" si="17"/>
        <v>2023</v>
      </c>
      <c r="C1100" s="3" t="s">
        <v>104</v>
      </c>
      <c r="D1100" s="3" t="s">
        <v>101</v>
      </c>
      <c r="E1100" s="4">
        <v>427295567</v>
      </c>
      <c r="F1100" s="7" cm="1">
        <f t="array" ref="F1100">_xlfn.IFS(B1100=2020,E1100*$K$2,B1100=2021,E1100*$L$2,B1100=2022,E1100*$M$2,B1100=2023,E1100*$N$2,B1100=2024,E1100*$O$2,B1100=2025,E1100*$P$2,B1100=2026,E1100)</f>
        <v>474700873.55152655</v>
      </c>
    </row>
    <row r="1101" spans="1:6" x14ac:dyDescent="0.25">
      <c r="A1101" s="3" t="s">
        <v>108</v>
      </c>
      <c r="B1101" s="3">
        <f t="shared" si="17"/>
        <v>2023</v>
      </c>
      <c r="C1101" s="3" t="s">
        <v>104</v>
      </c>
      <c r="D1101" s="3" t="s">
        <v>102</v>
      </c>
      <c r="E1101" s="4">
        <v>773994560</v>
      </c>
      <c r="F1101" s="7" cm="1">
        <f t="array" ref="F1101">_xlfn.IFS(B1101=2020,E1101*$K$2,B1101=2021,E1101*$L$2,B1101=2022,E1101*$M$2,B1101=2023,E1101*$N$2,B1101=2024,E1101*$O$2,B1101=2025,E1101*$P$2,B1101=2026,E1101)</f>
        <v>859863574.84520638</v>
      </c>
    </row>
    <row r="1102" spans="1:6" x14ac:dyDescent="0.25">
      <c r="A1102" s="3" t="s">
        <v>108</v>
      </c>
      <c r="B1102" s="3">
        <f t="shared" si="17"/>
        <v>2023</v>
      </c>
      <c r="C1102" s="3" t="s">
        <v>104</v>
      </c>
      <c r="D1102" s="3" t="s">
        <v>103</v>
      </c>
      <c r="E1102" s="4">
        <v>187275471</v>
      </c>
      <c r="F1102" s="7" cm="1">
        <f t="array" ref="F1102">_xlfn.IFS(B1102=2020,E1102*$K$2,B1102=2021,E1102*$L$2,B1102=2022,E1102*$M$2,B1102=2023,E1102*$N$2,B1102=2024,E1102*$O$2,B1102=2025,E1102*$P$2,B1102=2026,E1102)</f>
        <v>208052309.79256466</v>
      </c>
    </row>
    <row r="1103" spans="1:6" x14ac:dyDescent="0.25">
      <c r="A1103" s="3" t="s">
        <v>108</v>
      </c>
      <c r="B1103" s="3">
        <f t="shared" si="17"/>
        <v>2023</v>
      </c>
      <c r="C1103" s="3" t="s">
        <v>105</v>
      </c>
      <c r="D1103" s="3" t="s">
        <v>4</v>
      </c>
      <c r="E1103" s="4">
        <v>1285670826</v>
      </c>
      <c r="F1103" s="7" cm="1">
        <f t="array" ref="F1103">_xlfn.IFS(B1103=2020,E1103*$K$2,B1103=2021,E1103*$L$2,B1103=2022,E1103*$M$2,B1103=2023,E1103*$N$2,B1103=2024,E1103*$O$2,B1103=2025,E1103*$P$2,B1103=2026,E1103)</f>
        <v>1428306566.5455701</v>
      </c>
    </row>
    <row r="1104" spans="1:6" x14ac:dyDescent="0.25">
      <c r="A1104" s="3" t="s">
        <v>108</v>
      </c>
      <c r="B1104" s="3">
        <f t="shared" si="17"/>
        <v>2023</v>
      </c>
      <c r="C1104" s="3" t="s">
        <v>105</v>
      </c>
      <c r="D1104" s="3" t="s">
        <v>5</v>
      </c>
      <c r="E1104" s="4">
        <v>4762874</v>
      </c>
      <c r="F1104" s="7" cm="1">
        <f t="array" ref="F1104">_xlfn.IFS(B1104=2020,E1104*$K$2,B1104=2021,E1104*$L$2,B1104=2022,E1104*$M$2,B1104=2023,E1104*$N$2,B1104=2024,E1104*$O$2,B1104=2025,E1104*$P$2,B1104=2026,E1104)</f>
        <v>5291279.9079327993</v>
      </c>
    </row>
    <row r="1105" spans="1:6" x14ac:dyDescent="0.25">
      <c r="A1105" s="3" t="s">
        <v>108</v>
      </c>
      <c r="B1105" s="3">
        <f t="shared" si="17"/>
        <v>2023</v>
      </c>
      <c r="C1105" s="3" t="s">
        <v>105</v>
      </c>
      <c r="D1105" s="3" t="s">
        <v>6</v>
      </c>
      <c r="E1105" s="4">
        <v>2848091</v>
      </c>
      <c r="F1105" s="7" cm="1">
        <f t="array" ref="F1105">_xlfn.IFS(B1105=2020,E1105*$K$2,B1105=2021,E1105*$L$2,B1105=2022,E1105*$M$2,B1105=2023,E1105*$N$2,B1105=2024,E1105*$O$2,B1105=2025,E1105*$P$2,B1105=2026,E1105)</f>
        <v>3164065.7897446444</v>
      </c>
    </row>
    <row r="1106" spans="1:6" x14ac:dyDescent="0.25">
      <c r="A1106" s="3" t="s">
        <v>108</v>
      </c>
      <c r="B1106" s="3">
        <f t="shared" si="17"/>
        <v>2023</v>
      </c>
      <c r="C1106" s="3" t="s">
        <v>105</v>
      </c>
      <c r="D1106" s="3" t="s">
        <v>7</v>
      </c>
      <c r="E1106" s="4">
        <v>12943579</v>
      </c>
      <c r="F1106" s="7" cm="1">
        <f t="array" ref="F1106">_xlfn.IFS(B1106=2020,E1106*$K$2,B1106=2021,E1106*$L$2,B1106=2022,E1106*$M$2,B1106=2023,E1106*$N$2,B1106=2024,E1106*$O$2,B1106=2025,E1106*$P$2,B1106=2026,E1106)</f>
        <v>14379574.076375088</v>
      </c>
    </row>
    <row r="1107" spans="1:6" x14ac:dyDescent="0.25">
      <c r="A1107" s="3" t="s">
        <v>108</v>
      </c>
      <c r="B1107" s="3">
        <f t="shared" si="17"/>
        <v>2023</v>
      </c>
      <c r="C1107" s="3" t="s">
        <v>105</v>
      </c>
      <c r="D1107" s="3" t="s">
        <v>8</v>
      </c>
      <c r="E1107" s="4">
        <v>9103762</v>
      </c>
      <c r="F1107" s="7" cm="1">
        <f t="array" ref="F1107">_xlfn.IFS(B1107=2020,E1107*$K$2,B1107=2021,E1107*$L$2,B1107=2022,E1107*$M$2,B1107=2023,E1107*$N$2,B1107=2024,E1107*$O$2,B1107=2025,E1107*$P$2,B1107=2026,E1107)</f>
        <v>10113757.566797299</v>
      </c>
    </row>
    <row r="1108" spans="1:6" x14ac:dyDescent="0.25">
      <c r="A1108" s="3" t="s">
        <v>108</v>
      </c>
      <c r="B1108" s="3">
        <f t="shared" si="17"/>
        <v>2023</v>
      </c>
      <c r="C1108" s="3" t="s">
        <v>105</v>
      </c>
      <c r="D1108" s="3" t="s">
        <v>9</v>
      </c>
      <c r="E1108" s="4">
        <v>7430085</v>
      </c>
      <c r="F1108" s="7" cm="1">
        <f t="array" ref="F1108">_xlfn.IFS(B1108=2020,E1108*$K$2,B1108=2021,E1108*$L$2,B1108=2022,E1108*$M$2,B1108=2023,E1108*$N$2,B1108=2024,E1108*$O$2,B1108=2025,E1108*$P$2,B1108=2026,E1108)</f>
        <v>8254398.3894457156</v>
      </c>
    </row>
    <row r="1109" spans="1:6" x14ac:dyDescent="0.25">
      <c r="A1109" s="3" t="s">
        <v>108</v>
      </c>
      <c r="B1109" s="3">
        <f t="shared" si="17"/>
        <v>2023</v>
      </c>
      <c r="C1109" s="3" t="s">
        <v>105</v>
      </c>
      <c r="D1109" s="3" t="s">
        <v>10</v>
      </c>
      <c r="E1109" s="4">
        <v>16614088</v>
      </c>
      <c r="F1109" s="7" cm="1">
        <f t="array" ref="F1109">_xlfn.IFS(B1109=2020,E1109*$K$2,B1109=2021,E1109*$L$2,B1109=2022,E1109*$M$2,B1109=2023,E1109*$N$2,B1109=2024,E1109*$O$2,B1109=2025,E1109*$P$2,B1109=2026,E1109)</f>
        <v>18457299.106175687</v>
      </c>
    </row>
    <row r="1110" spans="1:6" x14ac:dyDescent="0.25">
      <c r="A1110" s="3" t="s">
        <v>108</v>
      </c>
      <c r="B1110" s="3">
        <f t="shared" si="17"/>
        <v>2023</v>
      </c>
      <c r="C1110" s="3" t="s">
        <v>105</v>
      </c>
      <c r="D1110" s="3" t="s">
        <v>11</v>
      </c>
      <c r="E1110" s="4">
        <v>9022199</v>
      </c>
      <c r="F1110" s="7" cm="1">
        <f t="array" ref="F1110">_xlfn.IFS(B1110=2020,E1110*$K$2,B1110=2021,E1110*$L$2,B1110=2022,E1110*$M$2,B1110=2023,E1110*$N$2,B1110=2024,E1110*$O$2,B1110=2025,E1110*$P$2,B1110=2026,E1110)</f>
        <v>10023145.750668902</v>
      </c>
    </row>
    <row r="1111" spans="1:6" x14ac:dyDescent="0.25">
      <c r="A1111" s="3" t="s">
        <v>108</v>
      </c>
      <c r="B1111" s="3">
        <f t="shared" si="17"/>
        <v>2023</v>
      </c>
      <c r="C1111" s="3" t="s">
        <v>105</v>
      </c>
      <c r="D1111" s="3" t="s">
        <v>12</v>
      </c>
      <c r="E1111" s="4">
        <v>8650677</v>
      </c>
      <c r="F1111" s="7" cm="1">
        <f t="array" ref="F1111">_xlfn.IFS(B1111=2020,E1111*$K$2,B1111=2021,E1111*$L$2,B1111=2022,E1111*$M$2,B1111=2023,E1111*$N$2,B1111=2024,E1111*$O$2,B1111=2025,E1111*$P$2,B1111=2026,E1111)</f>
        <v>9610406.111964412</v>
      </c>
    </row>
    <row r="1112" spans="1:6" x14ac:dyDescent="0.25">
      <c r="A1112" s="3" t="s">
        <v>108</v>
      </c>
      <c r="B1112" s="3">
        <f t="shared" si="17"/>
        <v>2023</v>
      </c>
      <c r="C1112" s="3" t="s">
        <v>105</v>
      </c>
      <c r="D1112" s="3" t="s">
        <v>13</v>
      </c>
      <c r="E1112" s="4">
        <v>3500854</v>
      </c>
      <c r="F1112" s="7" cm="1">
        <f t="array" ref="F1112">_xlfn.IFS(B1112=2020,E1112*$K$2,B1112=2021,E1112*$L$2,B1112=2022,E1112*$M$2,B1112=2023,E1112*$N$2,B1112=2024,E1112*$O$2,B1112=2025,E1112*$P$2,B1112=2026,E1112)</f>
        <v>3889248.0529206046</v>
      </c>
    </row>
    <row r="1113" spans="1:6" x14ac:dyDescent="0.25">
      <c r="A1113" s="3" t="s">
        <v>108</v>
      </c>
      <c r="B1113" s="3">
        <f t="shared" si="17"/>
        <v>2023</v>
      </c>
      <c r="C1113" s="3" t="s">
        <v>105</v>
      </c>
      <c r="D1113" s="3" t="s">
        <v>14</v>
      </c>
      <c r="E1113" s="4">
        <v>6268341</v>
      </c>
      <c r="F1113" s="7" cm="1">
        <f t="array" ref="F1113">_xlfn.IFS(B1113=2020,E1113*$K$2,B1113=2021,E1113*$L$2,B1113=2022,E1113*$M$2,B1113=2023,E1113*$N$2,B1113=2024,E1113*$O$2,B1113=2025,E1113*$P$2,B1113=2026,E1113)</f>
        <v>6963767.4205472143</v>
      </c>
    </row>
    <row r="1114" spans="1:6" x14ac:dyDescent="0.25">
      <c r="A1114" s="3" t="s">
        <v>108</v>
      </c>
      <c r="B1114" s="3">
        <f t="shared" si="17"/>
        <v>2023</v>
      </c>
      <c r="C1114" s="3" t="s">
        <v>105</v>
      </c>
      <c r="D1114" s="3" t="s">
        <v>15</v>
      </c>
      <c r="E1114" s="4">
        <v>30002038</v>
      </c>
      <c r="F1114" s="7" cm="1">
        <f t="array" ref="F1114">_xlfn.IFS(B1114=2020,E1114*$K$2,B1114=2021,E1114*$L$2,B1114=2022,E1114*$M$2,B1114=2023,E1114*$N$2,B1114=2024,E1114*$O$2,B1114=2025,E1114*$P$2,B1114=2026,E1114)</f>
        <v>33330543.883049678</v>
      </c>
    </row>
    <row r="1115" spans="1:6" x14ac:dyDescent="0.25">
      <c r="A1115" s="3" t="s">
        <v>108</v>
      </c>
      <c r="B1115" s="3">
        <f t="shared" si="17"/>
        <v>2023</v>
      </c>
      <c r="C1115" s="3" t="s">
        <v>105</v>
      </c>
      <c r="D1115" s="3" t="s">
        <v>16</v>
      </c>
      <c r="E1115" s="4">
        <v>1229184</v>
      </c>
      <c r="F1115" s="7" cm="1">
        <f t="array" ref="F1115">_xlfn.IFS(B1115=2020,E1115*$K$2,B1115=2021,E1115*$L$2,B1115=2022,E1115*$M$2,B1115=2023,E1115*$N$2,B1115=2024,E1115*$O$2,B1115=2025,E1115*$P$2,B1115=2026,E1115)</f>
        <v>1365552.941848235</v>
      </c>
    </row>
    <row r="1116" spans="1:6" x14ac:dyDescent="0.25">
      <c r="A1116" s="3" t="s">
        <v>108</v>
      </c>
      <c r="B1116" s="3">
        <f t="shared" si="17"/>
        <v>2023</v>
      </c>
      <c r="C1116" s="3" t="s">
        <v>105</v>
      </c>
      <c r="D1116" s="3" t="s">
        <v>17</v>
      </c>
      <c r="E1116" s="4">
        <v>7388076</v>
      </c>
      <c r="F1116" s="7" cm="1">
        <f t="array" ref="F1116">_xlfn.IFS(B1116=2020,E1116*$K$2,B1116=2021,E1116*$L$2,B1116=2022,E1116*$M$2,B1116=2023,E1116*$N$2,B1116=2024,E1116*$O$2,B1116=2025,E1116*$P$2,B1116=2026,E1116)</f>
        <v>8207728.7992671076</v>
      </c>
    </row>
    <row r="1117" spans="1:6" x14ac:dyDescent="0.25">
      <c r="A1117" s="3" t="s">
        <v>108</v>
      </c>
      <c r="B1117" s="3">
        <f t="shared" si="17"/>
        <v>2023</v>
      </c>
      <c r="C1117" s="3" t="s">
        <v>105</v>
      </c>
      <c r="D1117" s="3" t="s">
        <v>18</v>
      </c>
      <c r="E1117" s="4">
        <v>13203365</v>
      </c>
      <c r="F1117" s="7" cm="1">
        <f t="array" ref="F1117">_xlfn.IFS(B1117=2020,E1117*$K$2,B1117=2021,E1117*$L$2,B1117=2022,E1117*$M$2,B1117=2023,E1117*$N$2,B1117=2024,E1117*$O$2,B1117=2025,E1117*$P$2,B1117=2026,E1117)</f>
        <v>14668181.426089194</v>
      </c>
    </row>
    <row r="1118" spans="1:6" x14ac:dyDescent="0.25">
      <c r="A1118" s="3" t="s">
        <v>108</v>
      </c>
      <c r="B1118" s="3">
        <f t="shared" si="17"/>
        <v>2023</v>
      </c>
      <c r="C1118" s="3" t="s">
        <v>105</v>
      </c>
      <c r="D1118" s="3" t="s">
        <v>19</v>
      </c>
      <c r="E1118" s="4">
        <v>6826955</v>
      </c>
      <c r="F1118" s="7" cm="1">
        <f t="array" ref="F1118">_xlfn.IFS(B1118=2020,E1118*$K$2,B1118=2021,E1118*$L$2,B1118=2022,E1118*$M$2,B1118=2023,E1118*$N$2,B1118=2024,E1118*$O$2,B1118=2025,E1118*$P$2,B1118=2026,E1118)</f>
        <v>7584355.5432836069</v>
      </c>
    </row>
    <row r="1119" spans="1:6" x14ac:dyDescent="0.25">
      <c r="A1119" s="3" t="s">
        <v>108</v>
      </c>
      <c r="B1119" s="3">
        <f t="shared" si="17"/>
        <v>2023</v>
      </c>
      <c r="C1119" s="3" t="s">
        <v>105</v>
      </c>
      <c r="D1119" s="3" t="s">
        <v>20</v>
      </c>
      <c r="E1119" s="4">
        <v>15778949</v>
      </c>
      <c r="F1119" s="7" cm="1">
        <f t="array" ref="F1119">_xlfn.IFS(B1119=2020,E1119*$K$2,B1119=2021,E1119*$L$2,B1119=2022,E1119*$M$2,B1119=2023,E1119*$N$2,B1119=2024,E1119*$O$2,B1119=2025,E1119*$P$2,B1119=2026,E1119)</f>
        <v>17529507.564549543</v>
      </c>
    </row>
    <row r="1120" spans="1:6" x14ac:dyDescent="0.25">
      <c r="A1120" s="3" t="s">
        <v>108</v>
      </c>
      <c r="B1120" s="3">
        <f t="shared" si="17"/>
        <v>2023</v>
      </c>
      <c r="C1120" s="3" t="s">
        <v>105</v>
      </c>
      <c r="D1120" s="3" t="s">
        <v>21</v>
      </c>
      <c r="E1120" s="4">
        <v>10708179</v>
      </c>
      <c r="F1120" s="7" cm="1">
        <f t="array" ref="F1120">_xlfn.IFS(B1120=2020,E1120*$K$2,B1120=2021,E1120*$L$2,B1120=2022,E1120*$M$2,B1120=2023,E1120*$N$2,B1120=2024,E1120*$O$2,B1120=2025,E1120*$P$2,B1120=2026,E1120)</f>
        <v>11896172.855559045</v>
      </c>
    </row>
    <row r="1121" spans="1:6" x14ac:dyDescent="0.25">
      <c r="A1121" s="3" t="s">
        <v>108</v>
      </c>
      <c r="B1121" s="3">
        <f t="shared" si="17"/>
        <v>2023</v>
      </c>
      <c r="C1121" s="3" t="s">
        <v>105</v>
      </c>
      <c r="D1121" s="3" t="s">
        <v>22</v>
      </c>
      <c r="E1121" s="4">
        <v>16374527</v>
      </c>
      <c r="F1121" s="7" cm="1">
        <f t="array" ref="F1121">_xlfn.IFS(B1121=2020,E1121*$K$2,B1121=2021,E1121*$L$2,B1121=2022,E1121*$M$2,B1121=2023,E1121*$N$2,B1121=2024,E1121*$O$2,B1121=2025,E1121*$P$2,B1121=2026,E1121)</f>
        <v>18191160.571747884</v>
      </c>
    </row>
    <row r="1122" spans="1:6" x14ac:dyDescent="0.25">
      <c r="A1122" s="3" t="s">
        <v>108</v>
      </c>
      <c r="B1122" s="3">
        <f t="shared" si="17"/>
        <v>2023</v>
      </c>
      <c r="C1122" s="3" t="s">
        <v>105</v>
      </c>
      <c r="D1122" s="3" t="s">
        <v>23</v>
      </c>
      <c r="E1122" s="4">
        <v>14536385</v>
      </c>
      <c r="F1122" s="7" cm="1">
        <f t="array" ref="F1122">_xlfn.IFS(B1122=2020,E1122*$K$2,B1122=2021,E1122*$L$2,B1122=2022,E1122*$M$2,B1122=2023,E1122*$N$2,B1122=2024,E1122*$O$2,B1122=2025,E1122*$P$2,B1122=2026,E1122)</f>
        <v>16149090.209918575</v>
      </c>
    </row>
    <row r="1123" spans="1:6" x14ac:dyDescent="0.25">
      <c r="A1123" s="3" t="s">
        <v>108</v>
      </c>
      <c r="B1123" s="3">
        <f t="shared" si="17"/>
        <v>2023</v>
      </c>
      <c r="C1123" s="3" t="s">
        <v>105</v>
      </c>
      <c r="D1123" s="3" t="s">
        <v>24</v>
      </c>
      <c r="E1123" s="4">
        <v>5459048</v>
      </c>
      <c r="F1123" s="7" cm="1">
        <f t="array" ref="F1123">_xlfn.IFS(B1123=2020,E1123*$K$2,B1123=2021,E1123*$L$2,B1123=2022,E1123*$M$2,B1123=2023,E1123*$N$2,B1123=2024,E1123*$O$2,B1123=2025,E1123*$P$2,B1123=2026,E1123)</f>
        <v>6064689.3028958421</v>
      </c>
    </row>
    <row r="1124" spans="1:6" x14ac:dyDescent="0.25">
      <c r="A1124" s="3" t="s">
        <v>108</v>
      </c>
      <c r="B1124" s="3">
        <f t="shared" si="17"/>
        <v>2023</v>
      </c>
      <c r="C1124" s="3" t="s">
        <v>105</v>
      </c>
      <c r="D1124" s="3" t="s">
        <v>25</v>
      </c>
      <c r="E1124" s="4">
        <v>14249612</v>
      </c>
      <c r="F1124" s="7" cm="1">
        <f t="array" ref="F1124">_xlfn.IFS(B1124=2020,E1124*$K$2,B1124=2021,E1124*$L$2,B1124=2022,E1124*$M$2,B1124=2023,E1124*$N$2,B1124=2024,E1124*$O$2,B1124=2025,E1124*$P$2,B1124=2026,E1124)</f>
        <v>15830501.850655321</v>
      </c>
    </row>
    <row r="1125" spans="1:6" x14ac:dyDescent="0.25">
      <c r="A1125" s="3" t="s">
        <v>108</v>
      </c>
      <c r="B1125" s="3">
        <f t="shared" si="17"/>
        <v>2023</v>
      </c>
      <c r="C1125" s="3" t="s">
        <v>105</v>
      </c>
      <c r="D1125" s="3" t="s">
        <v>26</v>
      </c>
      <c r="E1125" s="4">
        <v>6491039</v>
      </c>
      <c r="F1125" s="7" cm="1">
        <f t="array" ref="F1125">_xlfn.IFS(B1125=2020,E1125*$K$2,B1125=2021,E1125*$L$2,B1125=2022,E1125*$M$2,B1125=2023,E1125*$N$2,B1125=2024,E1125*$O$2,B1125=2025,E1125*$P$2,B1125=2026,E1125)</f>
        <v>7211172.1289096056</v>
      </c>
    </row>
    <row r="1126" spans="1:6" x14ac:dyDescent="0.25">
      <c r="A1126" s="3" t="s">
        <v>108</v>
      </c>
      <c r="B1126" s="3">
        <f t="shared" si="17"/>
        <v>2023</v>
      </c>
      <c r="C1126" s="3" t="s">
        <v>105</v>
      </c>
      <c r="D1126" s="3" t="s">
        <v>27</v>
      </c>
      <c r="E1126" s="4">
        <v>11635813</v>
      </c>
      <c r="F1126" s="7" cm="1">
        <f t="array" ref="F1126">_xlfn.IFS(B1126=2020,E1126*$K$2,B1126=2021,E1126*$L$2,B1126=2022,E1126*$M$2,B1126=2023,E1126*$N$2,B1126=2024,E1126*$O$2,B1126=2025,E1126*$P$2,B1126=2026,E1126)</f>
        <v>12926721.038466118</v>
      </c>
    </row>
    <row r="1127" spans="1:6" x14ac:dyDescent="0.25">
      <c r="A1127" s="3" t="s">
        <v>108</v>
      </c>
      <c r="B1127" s="3">
        <f t="shared" si="17"/>
        <v>2023</v>
      </c>
      <c r="C1127" s="3" t="s">
        <v>105</v>
      </c>
      <c r="D1127" s="3" t="s">
        <v>28</v>
      </c>
      <c r="E1127" s="4">
        <v>4767142</v>
      </c>
      <c r="F1127" s="7" cm="1">
        <f t="array" ref="F1127">_xlfn.IFS(B1127=2020,E1127*$K$2,B1127=2021,E1127*$L$2,B1127=2022,E1127*$M$2,B1127=2023,E1127*$N$2,B1127=2024,E1127*$O$2,B1127=2025,E1127*$P$2,B1127=2026,E1127)</f>
        <v>5296021.4112031059</v>
      </c>
    </row>
    <row r="1128" spans="1:6" x14ac:dyDescent="0.25">
      <c r="A1128" s="3" t="s">
        <v>108</v>
      </c>
      <c r="B1128" s="3">
        <f t="shared" si="17"/>
        <v>2023</v>
      </c>
      <c r="C1128" s="3" t="s">
        <v>105</v>
      </c>
      <c r="D1128" s="3" t="s">
        <v>29</v>
      </c>
      <c r="E1128" s="4">
        <v>8284932</v>
      </c>
      <c r="F1128" s="7" cm="1">
        <f t="array" ref="F1128">_xlfn.IFS(B1128=2020,E1128*$K$2,B1128=2021,E1128*$L$2,B1128=2022,E1128*$M$2,B1128=2023,E1128*$N$2,B1128=2024,E1128*$O$2,B1128=2025,E1128*$P$2,B1128=2026,E1128)</f>
        <v>9204084.3890032582</v>
      </c>
    </row>
    <row r="1129" spans="1:6" x14ac:dyDescent="0.25">
      <c r="A1129" s="3" t="s">
        <v>108</v>
      </c>
      <c r="B1129" s="3">
        <f t="shared" si="17"/>
        <v>2023</v>
      </c>
      <c r="C1129" s="3" t="s">
        <v>105</v>
      </c>
      <c r="D1129" s="3" t="s">
        <v>30</v>
      </c>
      <c r="E1129" s="4">
        <v>12252019</v>
      </c>
      <c r="F1129" s="7" cm="1">
        <f t="array" ref="F1129">_xlfn.IFS(B1129=2020,E1129*$K$2,B1129=2021,E1129*$L$2,B1129=2022,E1129*$M$2,B1129=2023,E1129*$N$2,B1129=2024,E1129*$O$2,B1129=2025,E1129*$P$2,B1129=2026,E1129)</f>
        <v>13611290.570842501</v>
      </c>
    </row>
    <row r="1130" spans="1:6" x14ac:dyDescent="0.25">
      <c r="A1130" s="3" t="s">
        <v>108</v>
      </c>
      <c r="B1130" s="3">
        <f t="shared" si="17"/>
        <v>2023</v>
      </c>
      <c r="C1130" s="3" t="s">
        <v>105</v>
      </c>
      <c r="D1130" s="3" t="s">
        <v>31</v>
      </c>
      <c r="E1130" s="4">
        <v>22901167</v>
      </c>
      <c r="F1130" s="7" cm="1">
        <f t="array" ref="F1130">_xlfn.IFS(B1130=2020,E1130*$K$2,B1130=2021,E1130*$L$2,B1130=2022,E1130*$M$2,B1130=2023,E1130*$N$2,B1130=2024,E1130*$O$2,B1130=2025,E1130*$P$2,B1130=2026,E1130)</f>
        <v>25441883.370274685</v>
      </c>
    </row>
    <row r="1131" spans="1:6" x14ac:dyDescent="0.25">
      <c r="A1131" s="3" t="s">
        <v>108</v>
      </c>
      <c r="B1131" s="3">
        <f t="shared" si="17"/>
        <v>2023</v>
      </c>
      <c r="C1131" s="3" t="s">
        <v>105</v>
      </c>
      <c r="D1131" s="3" t="s">
        <v>32</v>
      </c>
      <c r="E1131" s="4">
        <v>20100952</v>
      </c>
      <c r="F1131" s="7" cm="1">
        <f t="array" ref="F1131">_xlfn.IFS(B1131=2020,E1131*$K$2,B1131=2021,E1131*$L$2,B1131=2022,E1131*$M$2,B1131=2023,E1131*$N$2,B1131=2024,E1131*$O$2,B1131=2025,E1131*$P$2,B1131=2026,E1131)</f>
        <v>22331005.071291331</v>
      </c>
    </row>
    <row r="1132" spans="1:6" x14ac:dyDescent="0.25">
      <c r="A1132" s="3" t="s">
        <v>108</v>
      </c>
      <c r="B1132" s="3">
        <f t="shared" si="17"/>
        <v>2023</v>
      </c>
      <c r="C1132" s="3" t="s">
        <v>105</v>
      </c>
      <c r="D1132" s="3" t="s">
        <v>33</v>
      </c>
      <c r="E1132" s="4">
        <v>11317890</v>
      </c>
      <c r="F1132" s="7" cm="1">
        <f t="array" ref="F1132">_xlfn.IFS(B1132=2020,E1132*$K$2,B1132=2021,E1132*$L$2,B1132=2022,E1132*$M$2,B1132=2023,E1132*$N$2,B1132=2024,E1132*$O$2,B1132=2025,E1132*$P$2,B1132=2026,E1132)</f>
        <v>12573526.815362647</v>
      </c>
    </row>
    <row r="1133" spans="1:6" x14ac:dyDescent="0.25">
      <c r="A1133" s="3" t="s">
        <v>108</v>
      </c>
      <c r="B1133" s="3">
        <f t="shared" si="17"/>
        <v>2023</v>
      </c>
      <c r="C1133" s="3" t="s">
        <v>105</v>
      </c>
      <c r="D1133" s="3" t="s">
        <v>34</v>
      </c>
      <c r="E1133" s="4">
        <v>12057737</v>
      </c>
      <c r="F1133" s="7" cm="1">
        <f t="array" ref="F1133">_xlfn.IFS(B1133=2020,E1133*$K$2,B1133=2021,E1133*$L$2,B1133=2022,E1133*$M$2,B1133=2023,E1133*$N$2,B1133=2024,E1133*$O$2,B1133=2025,E1133*$P$2,B1133=2026,E1133)</f>
        <v>13395454.409089535</v>
      </c>
    </row>
    <row r="1134" spans="1:6" x14ac:dyDescent="0.25">
      <c r="A1134" s="3" t="s">
        <v>108</v>
      </c>
      <c r="B1134" s="3">
        <f t="shared" si="17"/>
        <v>2023</v>
      </c>
      <c r="C1134" s="3" t="s">
        <v>105</v>
      </c>
      <c r="D1134" s="3" t="s">
        <v>35</v>
      </c>
      <c r="E1134" s="4">
        <v>16329266</v>
      </c>
      <c r="F1134" s="7" cm="1">
        <f t="array" ref="F1134">_xlfn.IFS(B1134=2020,E1134*$K$2,B1134=2021,E1134*$L$2,B1134=2022,E1134*$M$2,B1134=2023,E1134*$N$2,B1134=2024,E1134*$O$2,B1134=2025,E1134*$P$2,B1134=2026,E1134)</f>
        <v>18140878.196040917</v>
      </c>
    </row>
    <row r="1135" spans="1:6" x14ac:dyDescent="0.25">
      <c r="A1135" s="3" t="s">
        <v>108</v>
      </c>
      <c r="B1135" s="3">
        <f t="shared" si="17"/>
        <v>2023</v>
      </c>
      <c r="C1135" s="3" t="s">
        <v>105</v>
      </c>
      <c r="D1135" s="3" t="s">
        <v>36</v>
      </c>
      <c r="E1135" s="4">
        <v>6107397</v>
      </c>
      <c r="F1135" s="7" cm="1">
        <f t="array" ref="F1135">_xlfn.IFS(B1135=2020,E1135*$K$2,B1135=2021,E1135*$L$2,B1135=2022,E1135*$M$2,B1135=2023,E1135*$N$2,B1135=2024,E1135*$O$2,B1135=2025,E1135*$P$2,B1135=2026,E1135)</f>
        <v>6784967.8651732244</v>
      </c>
    </row>
    <row r="1136" spans="1:6" x14ac:dyDescent="0.25">
      <c r="A1136" s="3" t="s">
        <v>108</v>
      </c>
      <c r="B1136" s="3">
        <f t="shared" si="17"/>
        <v>2023</v>
      </c>
      <c r="C1136" s="3" t="s">
        <v>105</v>
      </c>
      <c r="D1136" s="3" t="s">
        <v>37</v>
      </c>
      <c r="E1136" s="4">
        <v>21129409</v>
      </c>
      <c r="F1136" s="7" cm="1">
        <f t="array" ref="F1136">_xlfn.IFS(B1136=2020,E1136*$K$2,B1136=2021,E1136*$L$2,B1136=2022,E1136*$M$2,B1136=2023,E1136*$N$2,B1136=2024,E1136*$O$2,B1136=2025,E1136*$P$2,B1136=2026,E1136)</f>
        <v>23473561.825946786</v>
      </c>
    </row>
    <row r="1137" spans="1:6" x14ac:dyDescent="0.25">
      <c r="A1137" s="3" t="s">
        <v>108</v>
      </c>
      <c r="B1137" s="3">
        <f t="shared" si="17"/>
        <v>2023</v>
      </c>
      <c r="C1137" s="3" t="s">
        <v>105</v>
      </c>
      <c r="D1137" s="3" t="s">
        <v>38</v>
      </c>
      <c r="E1137" s="4">
        <v>9109320</v>
      </c>
      <c r="F1137" s="7" cm="1">
        <f t="array" ref="F1137">_xlfn.IFS(B1137=2020,E1137*$K$2,B1137=2021,E1137*$L$2,B1137=2022,E1137*$M$2,B1137=2023,E1137*$N$2,B1137=2024,E1137*$O$2,B1137=2025,E1137*$P$2,B1137=2026,E1137)</f>
        <v>10119932.186098227</v>
      </c>
    </row>
    <row r="1138" spans="1:6" x14ac:dyDescent="0.25">
      <c r="A1138" s="3" t="s">
        <v>108</v>
      </c>
      <c r="B1138" s="3">
        <f t="shared" si="17"/>
        <v>2023</v>
      </c>
      <c r="C1138" s="3" t="s">
        <v>105</v>
      </c>
      <c r="D1138" s="3" t="s">
        <v>39</v>
      </c>
      <c r="E1138" s="4">
        <v>18913452</v>
      </c>
      <c r="F1138" s="7" cm="1">
        <f t="array" ref="F1138">_xlfn.IFS(B1138=2020,E1138*$K$2,B1138=2021,E1138*$L$2,B1138=2022,E1138*$M$2,B1138=2023,E1138*$N$2,B1138=2024,E1138*$O$2,B1138=2025,E1138*$P$2,B1138=2026,E1138)</f>
        <v>21011760.663257398</v>
      </c>
    </row>
    <row r="1139" spans="1:6" x14ac:dyDescent="0.25">
      <c r="A1139" s="3" t="s">
        <v>108</v>
      </c>
      <c r="B1139" s="3">
        <f t="shared" si="17"/>
        <v>2023</v>
      </c>
      <c r="C1139" s="3" t="s">
        <v>105</v>
      </c>
      <c r="D1139" s="3" t="s">
        <v>40</v>
      </c>
      <c r="E1139" s="4">
        <v>17104168</v>
      </c>
      <c r="F1139" s="7" cm="1">
        <f t="array" ref="F1139">_xlfn.IFS(B1139=2020,E1139*$K$2,B1139=2021,E1139*$L$2,B1139=2022,E1139*$M$2,B1139=2023,E1139*$N$2,B1139=2024,E1139*$O$2,B1139=2025,E1139*$P$2,B1139=2026,E1139)</f>
        <v>19001749.884692967</v>
      </c>
    </row>
    <row r="1140" spans="1:6" x14ac:dyDescent="0.25">
      <c r="A1140" s="3" t="s">
        <v>108</v>
      </c>
      <c r="B1140" s="3">
        <f t="shared" si="17"/>
        <v>2023</v>
      </c>
      <c r="C1140" s="3" t="s">
        <v>105</v>
      </c>
      <c r="D1140" s="3" t="s">
        <v>41</v>
      </c>
      <c r="E1140" s="4">
        <v>16345058</v>
      </c>
      <c r="F1140" s="7" cm="1">
        <f t="array" ref="F1140">_xlfn.IFS(B1140=2020,E1140*$K$2,B1140=2021,E1140*$L$2,B1140=2022,E1140*$M$2,B1140=2023,E1140*$N$2,B1140=2024,E1140*$O$2,B1140=2025,E1140*$P$2,B1140=2026,E1140)</f>
        <v>18158422.202518117</v>
      </c>
    </row>
    <row r="1141" spans="1:6" x14ac:dyDescent="0.25">
      <c r="A1141" s="3" t="s">
        <v>108</v>
      </c>
      <c r="B1141" s="3">
        <f t="shared" si="17"/>
        <v>2023</v>
      </c>
      <c r="C1141" s="3" t="s">
        <v>105</v>
      </c>
      <c r="D1141" s="3" t="s">
        <v>42</v>
      </c>
      <c r="E1141" s="4">
        <v>17329647</v>
      </c>
      <c r="F1141" s="7" cm="1">
        <f t="array" ref="F1141">_xlfn.IFS(B1141=2020,E1141*$K$2,B1141=2021,E1141*$L$2,B1141=2022,E1141*$M$2,B1141=2023,E1141*$N$2,B1141=2024,E1141*$O$2,B1141=2025,E1141*$P$2,B1141=2026,E1141)</f>
        <v>19252244.124591142</v>
      </c>
    </row>
    <row r="1142" spans="1:6" x14ac:dyDescent="0.25">
      <c r="A1142" s="3" t="s">
        <v>108</v>
      </c>
      <c r="B1142" s="3">
        <f t="shared" si="17"/>
        <v>2023</v>
      </c>
      <c r="C1142" s="3" t="s">
        <v>105</v>
      </c>
      <c r="D1142" s="3" t="s">
        <v>43</v>
      </c>
      <c r="E1142" s="4">
        <v>12449500</v>
      </c>
      <c r="F1142" s="7" cm="1">
        <f t="array" ref="F1142">_xlfn.IFS(B1142=2020,E1142*$K$2,B1142=2021,E1142*$L$2,B1142=2022,E1142*$M$2,B1142=2023,E1142*$N$2,B1142=2024,E1142*$O$2,B1142=2025,E1142*$P$2,B1142=2026,E1142)</f>
        <v>13830680.638162879</v>
      </c>
    </row>
    <row r="1143" spans="1:6" x14ac:dyDescent="0.25">
      <c r="A1143" s="3" t="s">
        <v>108</v>
      </c>
      <c r="B1143" s="3">
        <f t="shared" si="17"/>
        <v>2023</v>
      </c>
      <c r="C1143" s="3" t="s">
        <v>105</v>
      </c>
      <c r="D1143" s="3" t="s">
        <v>44</v>
      </c>
      <c r="E1143" s="4">
        <v>8202831</v>
      </c>
      <c r="F1143" s="7" cm="1">
        <f t="array" ref="F1143">_xlfn.IFS(B1143=2020,E1143*$K$2,B1143=2021,E1143*$L$2,B1143=2022,E1143*$M$2,B1143=2023,E1143*$N$2,B1143=2024,E1143*$O$2,B1143=2025,E1143*$P$2,B1143=2026,E1143)</f>
        <v>9112874.8857241049</v>
      </c>
    </row>
    <row r="1144" spans="1:6" x14ac:dyDescent="0.25">
      <c r="A1144" s="3" t="s">
        <v>108</v>
      </c>
      <c r="B1144" s="3">
        <f t="shared" si="17"/>
        <v>2023</v>
      </c>
      <c r="C1144" s="3" t="s">
        <v>105</v>
      </c>
      <c r="D1144" s="3" t="s">
        <v>45</v>
      </c>
      <c r="E1144" s="4">
        <v>3119037</v>
      </c>
      <c r="F1144" s="7" cm="1">
        <f t="array" ref="F1144">_xlfn.IFS(B1144=2020,E1144*$K$2,B1144=2021,E1144*$L$2,B1144=2022,E1144*$M$2,B1144=2023,E1144*$N$2,B1144=2024,E1144*$O$2,B1144=2025,E1144*$P$2,B1144=2026,E1144)</f>
        <v>3465071.2595376228</v>
      </c>
    </row>
    <row r="1145" spans="1:6" x14ac:dyDescent="0.25">
      <c r="A1145" s="3" t="s">
        <v>108</v>
      </c>
      <c r="B1145" s="3">
        <f t="shared" si="17"/>
        <v>2023</v>
      </c>
      <c r="C1145" s="3" t="s">
        <v>105</v>
      </c>
      <c r="D1145" s="3" t="s">
        <v>46</v>
      </c>
      <c r="E1145" s="4">
        <v>11531207</v>
      </c>
      <c r="F1145" s="7" cm="1">
        <f t="array" ref="F1145">_xlfn.IFS(B1145=2020,E1145*$K$2,B1145=2021,E1145*$L$2,B1145=2022,E1145*$M$2,B1145=2023,E1145*$N$2,B1145=2024,E1145*$O$2,B1145=2025,E1145*$P$2,B1145=2026,E1145)</f>
        <v>12810509.770637235</v>
      </c>
    </row>
    <row r="1146" spans="1:6" x14ac:dyDescent="0.25">
      <c r="A1146" s="3" t="s">
        <v>108</v>
      </c>
      <c r="B1146" s="3">
        <f t="shared" si="17"/>
        <v>2023</v>
      </c>
      <c r="C1146" s="3" t="s">
        <v>105</v>
      </c>
      <c r="D1146" s="3" t="s">
        <v>47</v>
      </c>
      <c r="E1146" s="4">
        <v>4077499</v>
      </c>
      <c r="F1146" s="7" cm="1">
        <f t="array" ref="F1146">_xlfn.IFS(B1146=2020,E1146*$K$2,B1146=2021,E1146*$L$2,B1146=2022,E1146*$M$2,B1146=2023,E1146*$N$2,B1146=2024,E1146*$O$2,B1146=2025,E1146*$P$2,B1146=2026,E1146)</f>
        <v>4529867.5827485844</v>
      </c>
    </row>
    <row r="1147" spans="1:6" x14ac:dyDescent="0.25">
      <c r="A1147" s="3" t="s">
        <v>108</v>
      </c>
      <c r="B1147" s="3">
        <f t="shared" si="17"/>
        <v>2023</v>
      </c>
      <c r="C1147" s="3" t="s">
        <v>105</v>
      </c>
      <c r="D1147" s="3" t="s">
        <v>48</v>
      </c>
      <c r="E1147" s="4">
        <v>11235876</v>
      </c>
      <c r="F1147" s="7" cm="1">
        <f t="array" ref="F1147">_xlfn.IFS(B1147=2020,E1147*$K$2,B1147=2021,E1147*$L$2,B1147=2022,E1147*$M$2,B1147=2023,E1147*$N$2,B1147=2024,E1147*$O$2,B1147=2025,E1147*$P$2,B1147=2026,E1147)</f>
        <v>12482413.964094862</v>
      </c>
    </row>
    <row r="1148" spans="1:6" x14ac:dyDescent="0.25">
      <c r="A1148" s="3" t="s">
        <v>108</v>
      </c>
      <c r="B1148" s="3">
        <f t="shared" si="17"/>
        <v>2023</v>
      </c>
      <c r="C1148" s="3" t="s">
        <v>105</v>
      </c>
      <c r="D1148" s="3" t="s">
        <v>49</v>
      </c>
      <c r="E1148" s="4">
        <v>16473945</v>
      </c>
      <c r="F1148" s="7" cm="1">
        <f t="array" ref="F1148">_xlfn.IFS(B1148=2020,E1148*$K$2,B1148=2021,E1148*$L$2,B1148=2022,E1148*$M$2,B1148=2023,E1148*$N$2,B1148=2024,E1148*$O$2,B1148=2025,E1148*$P$2,B1148=2026,E1148)</f>
        <v>18301608.269059815</v>
      </c>
    </row>
    <row r="1149" spans="1:6" x14ac:dyDescent="0.25">
      <c r="A1149" s="3" t="s">
        <v>108</v>
      </c>
      <c r="B1149" s="3">
        <f t="shared" si="17"/>
        <v>2023</v>
      </c>
      <c r="C1149" s="3" t="s">
        <v>105</v>
      </c>
      <c r="D1149" s="3" t="s">
        <v>50</v>
      </c>
      <c r="E1149" s="4">
        <v>8169512</v>
      </c>
      <c r="F1149" s="7" cm="1">
        <f t="array" ref="F1149">_xlfn.IFS(B1149=2020,E1149*$K$2,B1149=2021,E1149*$L$2,B1149=2022,E1149*$M$2,B1149=2023,E1149*$N$2,B1149=2024,E1149*$O$2,B1149=2025,E1149*$P$2,B1149=2026,E1149)</f>
        <v>9075859.3872556575</v>
      </c>
    </row>
    <row r="1150" spans="1:6" x14ac:dyDescent="0.25">
      <c r="A1150" s="3" t="s">
        <v>108</v>
      </c>
      <c r="B1150" s="3">
        <f t="shared" si="17"/>
        <v>2023</v>
      </c>
      <c r="C1150" s="3" t="s">
        <v>105</v>
      </c>
      <c r="D1150" s="3" t="s">
        <v>51</v>
      </c>
      <c r="E1150" s="4">
        <v>20609658</v>
      </c>
      <c r="F1150" s="7" cm="1">
        <f t="array" ref="F1150">_xlfn.IFS(B1150=2020,E1150*$K$2,B1150=2021,E1150*$L$2,B1150=2022,E1150*$M$2,B1150=2023,E1150*$N$2,B1150=2024,E1150*$O$2,B1150=2025,E1150*$P$2,B1150=2026,E1150)</f>
        <v>22896148.267782535</v>
      </c>
    </row>
    <row r="1151" spans="1:6" x14ac:dyDescent="0.25">
      <c r="A1151" s="3" t="s">
        <v>108</v>
      </c>
      <c r="B1151" s="3">
        <f t="shared" si="17"/>
        <v>2023</v>
      </c>
      <c r="C1151" s="3" t="s">
        <v>105</v>
      </c>
      <c r="D1151" s="3" t="s">
        <v>52</v>
      </c>
      <c r="E1151" s="4">
        <v>66099283</v>
      </c>
      <c r="F1151" s="7" cm="1">
        <f t="array" ref="F1151">_xlfn.IFS(B1151=2020,E1151*$K$2,B1151=2021,E1151*$L$2,B1151=2022,E1151*$M$2,B1151=2023,E1151*$N$2,B1151=2024,E1151*$O$2,B1151=2025,E1151*$P$2,B1151=2026,E1151)</f>
        <v>73432513.240254536</v>
      </c>
    </row>
    <row r="1152" spans="1:6" x14ac:dyDescent="0.25">
      <c r="A1152" s="3" t="s">
        <v>108</v>
      </c>
      <c r="B1152" s="3">
        <f t="shared" si="17"/>
        <v>2023</v>
      </c>
      <c r="C1152" s="3" t="s">
        <v>105</v>
      </c>
      <c r="D1152" s="3" t="s">
        <v>53</v>
      </c>
      <c r="E1152" s="4">
        <v>12712719</v>
      </c>
      <c r="F1152" s="7" cm="1">
        <f t="array" ref="F1152">_xlfn.IFS(B1152=2020,E1152*$K$2,B1152=2021,E1152*$L$2,B1152=2022,E1152*$M$2,B1152=2023,E1152*$N$2,B1152=2024,E1152*$O$2,B1152=2025,E1152*$P$2,B1152=2026,E1152)</f>
        <v>14123101.854026698</v>
      </c>
    </row>
    <row r="1153" spans="1:6" x14ac:dyDescent="0.25">
      <c r="A1153" s="3" t="s">
        <v>108</v>
      </c>
      <c r="B1153" s="3">
        <f t="shared" si="17"/>
        <v>2023</v>
      </c>
      <c r="C1153" s="3" t="s">
        <v>105</v>
      </c>
      <c r="D1153" s="3" t="s">
        <v>54</v>
      </c>
      <c r="E1153" s="4">
        <v>6978165</v>
      </c>
      <c r="F1153" s="7" cm="1">
        <f t="array" ref="F1153">_xlfn.IFS(B1153=2020,E1153*$K$2,B1153=2021,E1153*$L$2,B1153=2022,E1153*$M$2,B1153=2023,E1153*$N$2,B1153=2024,E1153*$O$2,B1153=2025,E1153*$P$2,B1153=2026,E1153)</f>
        <v>7752341.1828110265</v>
      </c>
    </row>
    <row r="1154" spans="1:6" x14ac:dyDescent="0.25">
      <c r="A1154" s="3" t="s">
        <v>108</v>
      </c>
      <c r="B1154" s="3">
        <f t="shared" si="17"/>
        <v>2023</v>
      </c>
      <c r="C1154" s="3" t="s">
        <v>105</v>
      </c>
      <c r="D1154" s="3" t="s">
        <v>55</v>
      </c>
      <c r="E1154" s="4">
        <v>5755107</v>
      </c>
      <c r="F1154" s="7" cm="1">
        <f t="array" ref="F1154">_xlfn.IFS(B1154=2020,E1154*$K$2,B1154=2021,E1154*$L$2,B1154=2022,E1154*$M$2,B1154=2023,E1154*$N$2,B1154=2024,E1154*$O$2,B1154=2025,E1154*$P$2,B1154=2026,E1154)</f>
        <v>6393593.8756942572</v>
      </c>
    </row>
    <row r="1155" spans="1:6" x14ac:dyDescent="0.25">
      <c r="A1155" s="3" t="s">
        <v>108</v>
      </c>
      <c r="B1155" s="3">
        <f t="shared" si="17"/>
        <v>2023</v>
      </c>
      <c r="C1155" s="3" t="s">
        <v>105</v>
      </c>
      <c r="D1155" s="3" t="s">
        <v>56</v>
      </c>
      <c r="E1155" s="4">
        <v>5507567</v>
      </c>
      <c r="F1155" s="7" cm="1">
        <f t="array" ref="F1155">_xlfn.IFS(B1155=2020,E1155*$K$2,B1155=2021,E1155*$L$2,B1155=2022,E1155*$M$2,B1155=2023,E1155*$N$2,B1155=2024,E1155*$O$2,B1155=2025,E1155*$P$2,B1155=2026,E1155)</f>
        <v>6118591.1297871256</v>
      </c>
    </row>
    <row r="1156" spans="1:6" x14ac:dyDescent="0.25">
      <c r="A1156" s="3" t="s">
        <v>108</v>
      </c>
      <c r="B1156" s="3">
        <f t="shared" ref="B1156:B1219" si="18">VALUE(RIGHT(A1156,4))</f>
        <v>2023</v>
      </c>
      <c r="C1156" s="3" t="s">
        <v>105</v>
      </c>
      <c r="D1156" s="3" t="s">
        <v>57</v>
      </c>
      <c r="E1156" s="4">
        <v>20258283</v>
      </c>
      <c r="F1156" s="7" cm="1">
        <f t="array" ref="F1156">_xlfn.IFS(B1156=2020,E1156*$K$2,B1156=2021,E1156*$L$2,B1156=2022,E1156*$M$2,B1156=2023,E1156*$N$2,B1156=2024,E1156*$O$2,B1156=2025,E1156*$P$2,B1156=2026,E1156)</f>
        <v>22505790.790836919</v>
      </c>
    </row>
    <row r="1157" spans="1:6" x14ac:dyDescent="0.25">
      <c r="A1157" s="3" t="s">
        <v>108</v>
      </c>
      <c r="B1157" s="3">
        <f t="shared" si="18"/>
        <v>2023</v>
      </c>
      <c r="C1157" s="3" t="s">
        <v>105</v>
      </c>
      <c r="D1157" s="3" t="s">
        <v>58</v>
      </c>
      <c r="E1157" s="4">
        <v>6183723</v>
      </c>
      <c r="F1157" s="7" cm="1">
        <f t="array" ref="F1157">_xlfn.IFS(B1157=2020,E1157*$K$2,B1157=2021,E1157*$L$2,B1157=2022,E1157*$M$2,B1157=2023,E1157*$N$2,B1157=2024,E1157*$O$2,B1157=2025,E1157*$P$2,B1157=2026,E1157)</f>
        <v>6869761.6745943595</v>
      </c>
    </row>
    <row r="1158" spans="1:6" x14ac:dyDescent="0.25">
      <c r="A1158" s="3" t="s">
        <v>108</v>
      </c>
      <c r="B1158" s="3">
        <f t="shared" si="18"/>
        <v>2023</v>
      </c>
      <c r="C1158" s="3" t="s">
        <v>105</v>
      </c>
      <c r="D1158" s="3" t="s">
        <v>59</v>
      </c>
      <c r="E1158" s="4">
        <v>851570</v>
      </c>
      <c r="F1158" s="7" cm="1">
        <f t="array" ref="F1158">_xlfn.IFS(B1158=2020,E1158*$K$2,B1158=2021,E1158*$L$2,B1158=2022,E1158*$M$2,B1158=2023,E1158*$N$2,B1158=2024,E1158*$O$2,B1158=2025,E1158*$P$2,B1158=2026,E1158)</f>
        <v>946045.44046269835</v>
      </c>
    </row>
    <row r="1159" spans="1:6" x14ac:dyDescent="0.25">
      <c r="A1159" s="3" t="s">
        <v>108</v>
      </c>
      <c r="B1159" s="3">
        <f t="shared" si="18"/>
        <v>2023</v>
      </c>
      <c r="C1159" s="3" t="s">
        <v>105</v>
      </c>
      <c r="D1159" s="3" t="s">
        <v>60</v>
      </c>
      <c r="E1159" s="4">
        <v>11327931</v>
      </c>
      <c r="F1159" s="7" cm="1">
        <f t="array" ref="F1159">_xlfn.IFS(B1159=2020,E1159*$K$2,B1159=2021,E1159*$L$2,B1159=2022,E1159*$M$2,B1159=2023,E1159*$N$2,B1159=2024,E1159*$O$2,B1159=2025,E1159*$P$2,B1159=2026,E1159)</f>
        <v>12584681.790605651</v>
      </c>
    </row>
    <row r="1160" spans="1:6" x14ac:dyDescent="0.25">
      <c r="A1160" s="3" t="s">
        <v>108</v>
      </c>
      <c r="B1160" s="3">
        <f t="shared" si="18"/>
        <v>2023</v>
      </c>
      <c r="C1160" s="3" t="s">
        <v>105</v>
      </c>
      <c r="D1160" s="3" t="s">
        <v>61</v>
      </c>
      <c r="E1160" s="4">
        <v>10771231</v>
      </c>
      <c r="F1160" s="7" cm="1">
        <f t="array" ref="F1160">_xlfn.IFS(B1160=2020,E1160*$K$2,B1160=2021,E1160*$L$2,B1160=2022,E1160*$M$2,B1160=2023,E1160*$N$2,B1160=2024,E1160*$O$2,B1160=2025,E1160*$P$2,B1160=2026,E1160)</f>
        <v>11966220.012119345</v>
      </c>
    </row>
    <row r="1161" spans="1:6" x14ac:dyDescent="0.25">
      <c r="A1161" s="3" t="s">
        <v>108</v>
      </c>
      <c r="B1161" s="3">
        <f t="shared" si="18"/>
        <v>2023</v>
      </c>
      <c r="C1161" s="3" t="s">
        <v>105</v>
      </c>
      <c r="D1161" s="3" t="s">
        <v>62</v>
      </c>
      <c r="E1161" s="4">
        <v>5917256</v>
      </c>
      <c r="F1161" s="7" cm="1">
        <f t="array" ref="F1161">_xlfn.IFS(B1161=2020,E1161*$K$2,B1161=2021,E1161*$L$2,B1161=2022,E1161*$M$2,B1161=2023,E1161*$N$2,B1161=2024,E1161*$O$2,B1161=2025,E1161*$P$2,B1161=2026,E1161)</f>
        <v>6573732.1169728208</v>
      </c>
    </row>
    <row r="1162" spans="1:6" x14ac:dyDescent="0.25">
      <c r="A1162" s="3" t="s">
        <v>108</v>
      </c>
      <c r="B1162" s="3">
        <f t="shared" si="18"/>
        <v>2023</v>
      </c>
      <c r="C1162" s="3" t="s">
        <v>105</v>
      </c>
      <c r="D1162" s="3" t="s">
        <v>63</v>
      </c>
      <c r="E1162" s="4">
        <v>14558061</v>
      </c>
      <c r="F1162" s="7" cm="1">
        <f t="array" ref="F1162">_xlfn.IFS(B1162=2020,E1162*$K$2,B1162=2021,E1162*$L$2,B1162=2022,E1162*$M$2,B1162=2023,E1162*$N$2,B1162=2024,E1162*$O$2,B1162=2025,E1162*$P$2,B1162=2026,E1162)</f>
        <v>16173171.003003664</v>
      </c>
    </row>
    <row r="1163" spans="1:6" x14ac:dyDescent="0.25">
      <c r="A1163" s="3" t="s">
        <v>108</v>
      </c>
      <c r="B1163" s="3">
        <f t="shared" si="18"/>
        <v>2023</v>
      </c>
      <c r="C1163" s="3" t="s">
        <v>105</v>
      </c>
      <c r="D1163" s="3" t="s">
        <v>64</v>
      </c>
      <c r="E1163" s="4">
        <v>9749224</v>
      </c>
      <c r="F1163" s="7" cm="1">
        <f t="array" ref="F1163">_xlfn.IFS(B1163=2020,E1163*$K$2,B1163=2021,E1163*$L$2,B1163=2022,E1163*$M$2,B1163=2023,E1163*$N$2,B1163=2024,E1163*$O$2,B1163=2025,E1163*$P$2,B1163=2026,E1163)</f>
        <v>10830828.837617002</v>
      </c>
    </row>
    <row r="1164" spans="1:6" x14ac:dyDescent="0.25">
      <c r="A1164" s="3" t="s">
        <v>108</v>
      </c>
      <c r="B1164" s="3">
        <f t="shared" si="18"/>
        <v>2023</v>
      </c>
      <c r="C1164" s="3" t="s">
        <v>105</v>
      </c>
      <c r="D1164" s="3" t="s">
        <v>65</v>
      </c>
      <c r="E1164" s="4">
        <v>9432985</v>
      </c>
      <c r="F1164" s="7" cm="1">
        <f t="array" ref="F1164">_xlfn.IFS(B1164=2020,E1164*$K$2,B1164=2021,E1164*$L$2,B1164=2022,E1164*$M$2,B1164=2023,E1164*$N$2,B1164=2024,E1164*$O$2,B1164=2025,E1164*$P$2,B1164=2026,E1164)</f>
        <v>10479505.441951955</v>
      </c>
    </row>
    <row r="1165" spans="1:6" x14ac:dyDescent="0.25">
      <c r="A1165" s="3" t="s">
        <v>108</v>
      </c>
      <c r="B1165" s="3">
        <f t="shared" si="18"/>
        <v>2023</v>
      </c>
      <c r="C1165" s="3" t="s">
        <v>105</v>
      </c>
      <c r="D1165" s="3" t="s">
        <v>66</v>
      </c>
      <c r="E1165" s="4">
        <v>23686901</v>
      </c>
      <c r="F1165" s="7" cm="1">
        <f t="array" ref="F1165">_xlfn.IFS(B1165=2020,E1165*$K$2,B1165=2021,E1165*$L$2,B1165=2022,E1165*$M$2,B1165=2023,E1165*$N$2,B1165=2024,E1165*$O$2,B1165=2025,E1165*$P$2,B1165=2026,E1165)</f>
        <v>26314788.789813321</v>
      </c>
    </row>
    <row r="1166" spans="1:6" x14ac:dyDescent="0.25">
      <c r="A1166" s="3" t="s">
        <v>108</v>
      </c>
      <c r="B1166" s="3">
        <f t="shared" si="18"/>
        <v>2023</v>
      </c>
      <c r="C1166" s="3" t="s">
        <v>105</v>
      </c>
      <c r="D1166" s="3" t="s">
        <v>67</v>
      </c>
      <c r="E1166" s="4">
        <v>5414315</v>
      </c>
      <c r="F1166" s="7" cm="1">
        <f t="array" ref="F1166">_xlfn.IFS(B1166=2020,E1166*$K$2,B1166=2021,E1166*$L$2,B1166=2022,E1166*$M$2,B1166=2023,E1166*$N$2,B1166=2024,E1166*$O$2,B1166=2025,E1166*$P$2,B1166=2026,E1166)</f>
        <v>6014993.5049130367</v>
      </c>
    </row>
    <row r="1167" spans="1:6" x14ac:dyDescent="0.25">
      <c r="A1167" s="3" t="s">
        <v>108</v>
      </c>
      <c r="B1167" s="3">
        <f t="shared" si="18"/>
        <v>2023</v>
      </c>
      <c r="C1167" s="3" t="s">
        <v>105</v>
      </c>
      <c r="D1167" s="3" t="s">
        <v>68</v>
      </c>
      <c r="E1167" s="4">
        <v>43919768</v>
      </c>
      <c r="F1167" s="7" cm="1">
        <f t="array" ref="F1167">_xlfn.IFS(B1167=2020,E1167*$K$2,B1167=2021,E1167*$L$2,B1167=2022,E1167*$M$2,B1167=2023,E1167*$N$2,B1167=2024,E1167*$O$2,B1167=2025,E1167*$P$2,B1167=2026,E1167)</f>
        <v>48792343.862019002</v>
      </c>
    </row>
    <row r="1168" spans="1:6" x14ac:dyDescent="0.25">
      <c r="A1168" s="3" t="s">
        <v>108</v>
      </c>
      <c r="B1168" s="3">
        <f t="shared" si="18"/>
        <v>2023</v>
      </c>
      <c r="C1168" s="3" t="s">
        <v>105</v>
      </c>
      <c r="D1168" s="3" t="s">
        <v>69</v>
      </c>
      <c r="E1168" s="4">
        <v>11526760</v>
      </c>
      <c r="F1168" s="7" cm="1">
        <f t="array" ref="F1168">_xlfn.IFS(B1168=2020,E1168*$K$2,B1168=2021,E1168*$L$2,B1168=2022,E1168*$M$2,B1168=2023,E1168*$N$2,B1168=2024,E1168*$O$2,B1168=2025,E1168*$P$2,B1168=2026,E1168)</f>
        <v>12805569.408630896</v>
      </c>
    </row>
    <row r="1169" spans="1:6" x14ac:dyDescent="0.25">
      <c r="A1169" s="3" t="s">
        <v>108</v>
      </c>
      <c r="B1169" s="3">
        <f t="shared" si="18"/>
        <v>2023</v>
      </c>
      <c r="C1169" s="3" t="s">
        <v>105</v>
      </c>
      <c r="D1169" s="3" t="s">
        <v>70</v>
      </c>
      <c r="E1169" s="4">
        <v>22371471</v>
      </c>
      <c r="F1169" s="7" cm="1">
        <f t="array" ref="F1169">_xlfn.IFS(B1169=2020,E1169*$K$2,B1169=2021,E1169*$L$2,B1169=2022,E1169*$M$2,B1169=2023,E1169*$N$2,B1169=2024,E1169*$O$2,B1169=2025,E1169*$P$2,B1169=2026,E1169)</f>
        <v>24853421.487362735</v>
      </c>
    </row>
    <row r="1170" spans="1:6" x14ac:dyDescent="0.25">
      <c r="A1170" s="3" t="s">
        <v>108</v>
      </c>
      <c r="B1170" s="3">
        <f t="shared" si="18"/>
        <v>2023</v>
      </c>
      <c r="C1170" s="3" t="s">
        <v>105</v>
      </c>
      <c r="D1170" s="3" t="s">
        <v>71</v>
      </c>
      <c r="E1170" s="4">
        <v>6726743</v>
      </c>
      <c r="F1170" s="7" cm="1">
        <f t="array" ref="F1170">_xlfn.IFS(B1170=2020,E1170*$K$2,B1170=2021,E1170*$L$2,B1170=2022,E1170*$M$2,B1170=2023,E1170*$N$2,B1170=2024,E1170*$O$2,B1170=2025,E1170*$P$2,B1170=2026,E1170)</f>
        <v>7473025.7575001149</v>
      </c>
    </row>
    <row r="1171" spans="1:6" x14ac:dyDescent="0.25">
      <c r="A1171" s="3" t="s">
        <v>108</v>
      </c>
      <c r="B1171" s="3">
        <f t="shared" si="18"/>
        <v>2023</v>
      </c>
      <c r="C1171" s="3" t="s">
        <v>105</v>
      </c>
      <c r="D1171" s="3" t="s">
        <v>72</v>
      </c>
      <c r="E1171" s="4">
        <v>14948484</v>
      </c>
      <c r="F1171" s="7" cm="1">
        <f t="array" ref="F1171">_xlfn.IFS(B1171=2020,E1171*$K$2,B1171=2021,E1171*$L$2,B1171=2022,E1171*$M$2,B1171=2023,E1171*$N$2,B1171=2024,E1171*$O$2,B1171=2025,E1171*$P$2,B1171=2026,E1171)</f>
        <v>16606908.568913417</v>
      </c>
    </row>
    <row r="1172" spans="1:6" x14ac:dyDescent="0.25">
      <c r="A1172" s="3" t="s">
        <v>108</v>
      </c>
      <c r="B1172" s="3">
        <f t="shared" si="18"/>
        <v>2023</v>
      </c>
      <c r="C1172" s="3" t="s">
        <v>105</v>
      </c>
      <c r="D1172" s="3" t="s">
        <v>73</v>
      </c>
      <c r="E1172" s="4">
        <v>7640022</v>
      </c>
      <c r="F1172" s="7" cm="1">
        <f t="array" ref="F1172">_xlfn.IFS(B1172=2020,E1172*$K$2,B1172=2021,E1172*$L$2,B1172=2022,E1172*$M$2,B1172=2023,E1172*$N$2,B1172=2024,E1172*$O$2,B1172=2025,E1172*$P$2,B1172=2026,E1172)</f>
        <v>8487626.3585315421</v>
      </c>
    </row>
    <row r="1173" spans="1:6" x14ac:dyDescent="0.25">
      <c r="A1173" s="3" t="s">
        <v>108</v>
      </c>
      <c r="B1173" s="3">
        <f t="shared" si="18"/>
        <v>2023</v>
      </c>
      <c r="C1173" s="3" t="s">
        <v>105</v>
      </c>
      <c r="D1173" s="3" t="s">
        <v>74</v>
      </c>
      <c r="E1173" s="4">
        <v>15349016</v>
      </c>
      <c r="F1173" s="7" cm="1">
        <f t="array" ref="F1173">_xlfn.IFS(B1173=2020,E1173*$K$2,B1173=2021,E1173*$L$2,B1173=2022,E1173*$M$2,B1173=2023,E1173*$N$2,B1173=2024,E1173*$O$2,B1173=2025,E1173*$P$2,B1173=2026,E1173)</f>
        <v>17051876.654167015</v>
      </c>
    </row>
    <row r="1174" spans="1:6" x14ac:dyDescent="0.25">
      <c r="A1174" s="3" t="s">
        <v>108</v>
      </c>
      <c r="B1174" s="3">
        <f t="shared" si="18"/>
        <v>2023</v>
      </c>
      <c r="C1174" s="3" t="s">
        <v>105</v>
      </c>
      <c r="D1174" s="3" t="s">
        <v>75</v>
      </c>
      <c r="E1174" s="4">
        <v>6278441</v>
      </c>
      <c r="F1174" s="7" cm="1">
        <f t="array" ref="F1174">_xlfn.IFS(B1174=2020,E1174*$K$2,B1174=2021,E1174*$L$2,B1174=2022,E1174*$M$2,B1174=2023,E1174*$N$2,B1174=2024,E1174*$O$2,B1174=2025,E1174*$P$2,B1174=2026,E1174)</f>
        <v>6974987.9414071236</v>
      </c>
    </row>
    <row r="1175" spans="1:6" x14ac:dyDescent="0.25">
      <c r="A1175" s="3" t="s">
        <v>108</v>
      </c>
      <c r="B1175" s="3">
        <f t="shared" si="18"/>
        <v>2023</v>
      </c>
      <c r="C1175" s="3" t="s">
        <v>105</v>
      </c>
      <c r="D1175" s="3" t="s">
        <v>76</v>
      </c>
      <c r="E1175" s="4">
        <v>10673499</v>
      </c>
      <c r="F1175" s="7" cm="1">
        <f t="array" ref="F1175">_xlfn.IFS(B1175=2020,E1175*$K$2,B1175=2021,E1175*$L$2,B1175=2022,E1175*$M$2,B1175=2023,E1175*$N$2,B1175=2024,E1175*$O$2,B1175=2025,E1175*$P$2,B1175=2026,E1175)</f>
        <v>11857645.364131158</v>
      </c>
    </row>
    <row r="1176" spans="1:6" x14ac:dyDescent="0.25">
      <c r="A1176" s="3" t="s">
        <v>108</v>
      </c>
      <c r="B1176" s="3">
        <f t="shared" si="18"/>
        <v>2023</v>
      </c>
      <c r="C1176" s="3" t="s">
        <v>105</v>
      </c>
      <c r="D1176" s="3" t="s">
        <v>77</v>
      </c>
      <c r="E1176" s="4">
        <v>1609679</v>
      </c>
      <c r="F1176" s="7" cm="1">
        <f t="array" ref="F1176">_xlfn.IFS(B1176=2020,E1176*$K$2,B1176=2021,E1176*$L$2,B1176=2022,E1176*$M$2,B1176=2023,E1176*$N$2,B1176=2024,E1176*$O$2,B1176=2025,E1176*$P$2,B1176=2026,E1176)</f>
        <v>1788261.0690354942</v>
      </c>
    </row>
    <row r="1177" spans="1:6" x14ac:dyDescent="0.25">
      <c r="A1177" s="3" t="s">
        <v>108</v>
      </c>
      <c r="B1177" s="3">
        <f t="shared" si="18"/>
        <v>2023</v>
      </c>
      <c r="C1177" s="3" t="s">
        <v>105</v>
      </c>
      <c r="D1177" s="3" t="s">
        <v>78</v>
      </c>
      <c r="E1177" s="4">
        <v>20136616</v>
      </c>
      <c r="F1177" s="7" cm="1">
        <f t="array" ref="F1177">_xlfn.IFS(B1177=2020,E1177*$K$2,B1177=2021,E1177*$L$2,B1177=2022,E1177*$M$2,B1177=2023,E1177*$N$2,B1177=2024,E1177*$O$2,B1177=2025,E1177*$P$2,B1177=2026,E1177)</f>
        <v>22370625.730296064</v>
      </c>
    </row>
    <row r="1178" spans="1:6" x14ac:dyDescent="0.25">
      <c r="A1178" s="3" t="s">
        <v>108</v>
      </c>
      <c r="B1178" s="3">
        <f t="shared" si="18"/>
        <v>2023</v>
      </c>
      <c r="C1178" s="3" t="s">
        <v>105</v>
      </c>
      <c r="D1178" s="3" t="s">
        <v>79</v>
      </c>
      <c r="E1178" s="4">
        <v>12075346</v>
      </c>
      <c r="F1178" s="7" cm="1">
        <f t="array" ref="F1178">_xlfn.IFS(B1178=2020,E1178*$K$2,B1178=2021,E1178*$L$2,B1178=2022,E1178*$M$2,B1178=2023,E1178*$N$2,B1178=2024,E1178*$O$2,B1178=2025,E1178*$P$2,B1178=2026,E1178)</f>
        <v>13415016.998378856</v>
      </c>
    </row>
    <row r="1179" spans="1:6" x14ac:dyDescent="0.25">
      <c r="A1179" s="3" t="s">
        <v>108</v>
      </c>
      <c r="B1179" s="3">
        <f t="shared" si="18"/>
        <v>2023</v>
      </c>
      <c r="C1179" s="3" t="s">
        <v>105</v>
      </c>
      <c r="D1179" s="3" t="s">
        <v>80</v>
      </c>
      <c r="E1179" s="4">
        <v>12909368</v>
      </c>
      <c r="F1179" s="7" cm="1">
        <f t="array" ref="F1179">_xlfn.IFS(B1179=2020,E1179*$K$2,B1179=2021,E1179*$L$2,B1179=2022,E1179*$M$2,B1179=2023,E1179*$N$2,B1179=2024,E1179*$O$2,B1179=2025,E1179*$P$2,B1179=2026,E1179)</f>
        <v>14341567.617054457</v>
      </c>
    </row>
    <row r="1180" spans="1:6" x14ac:dyDescent="0.25">
      <c r="A1180" s="3" t="s">
        <v>108</v>
      </c>
      <c r="B1180" s="3">
        <f t="shared" si="18"/>
        <v>2023</v>
      </c>
      <c r="C1180" s="3" t="s">
        <v>105</v>
      </c>
      <c r="D1180" s="3" t="s">
        <v>81</v>
      </c>
      <c r="E1180" s="4">
        <v>19630503</v>
      </c>
      <c r="F1180" s="7" cm="1">
        <f t="array" ref="F1180">_xlfn.IFS(B1180=2020,E1180*$K$2,B1180=2021,E1180*$L$2,B1180=2022,E1180*$M$2,B1180=2023,E1180*$N$2,B1180=2024,E1180*$O$2,B1180=2025,E1180*$P$2,B1180=2026,E1180)</f>
        <v>21808363.208120674</v>
      </c>
    </row>
    <row r="1181" spans="1:6" x14ac:dyDescent="0.25">
      <c r="A1181" s="3" t="s">
        <v>108</v>
      </c>
      <c r="B1181" s="3">
        <f t="shared" si="18"/>
        <v>2023</v>
      </c>
      <c r="C1181" s="3" t="s">
        <v>105</v>
      </c>
      <c r="D1181" s="3" t="s">
        <v>82</v>
      </c>
      <c r="E1181" s="4">
        <v>4079956</v>
      </c>
      <c r="F1181" s="7" cm="1">
        <f t="array" ref="F1181">_xlfn.IFS(B1181=2020,E1181*$K$2,B1181=2021,E1181*$L$2,B1181=2022,E1181*$M$2,B1181=2023,E1181*$N$2,B1181=2024,E1181*$O$2,B1181=2025,E1181*$P$2,B1181=2026,E1181)</f>
        <v>4532597.1688627228</v>
      </c>
    </row>
    <row r="1182" spans="1:6" x14ac:dyDescent="0.25">
      <c r="A1182" s="3" t="s">
        <v>108</v>
      </c>
      <c r="B1182" s="3">
        <f t="shared" si="18"/>
        <v>2023</v>
      </c>
      <c r="C1182" s="3" t="s">
        <v>105</v>
      </c>
      <c r="D1182" s="3" t="s">
        <v>83</v>
      </c>
      <c r="E1182" s="4">
        <v>10149930</v>
      </c>
      <c r="F1182" s="7" cm="1">
        <f t="array" ref="F1182">_xlfn.IFS(B1182=2020,E1182*$K$2,B1182=2021,E1182*$L$2,B1182=2022,E1182*$M$2,B1182=2023,E1182*$N$2,B1182=2024,E1182*$O$2,B1182=2025,E1182*$P$2,B1182=2026,E1182)</f>
        <v>11275990.226893334</v>
      </c>
    </row>
    <row r="1183" spans="1:6" x14ac:dyDescent="0.25">
      <c r="A1183" s="3" t="s">
        <v>108</v>
      </c>
      <c r="B1183" s="3">
        <f t="shared" si="18"/>
        <v>2023</v>
      </c>
      <c r="C1183" s="3" t="s">
        <v>105</v>
      </c>
      <c r="D1183" s="3" t="s">
        <v>84</v>
      </c>
      <c r="E1183" s="4">
        <v>8286100</v>
      </c>
      <c r="F1183" s="7" cm="1">
        <f t="array" ref="F1183">_xlfn.IFS(B1183=2020,E1183*$K$2,B1183=2021,E1183*$L$2,B1183=2022,E1183*$M$2,B1183=2023,E1183*$N$2,B1183=2024,E1183*$O$2,B1183=2025,E1183*$P$2,B1183=2026,E1183)</f>
        <v>9205381.9700294342</v>
      </c>
    </row>
    <row r="1184" spans="1:6" x14ac:dyDescent="0.25">
      <c r="A1184" s="3" t="s">
        <v>108</v>
      </c>
      <c r="B1184" s="3">
        <f t="shared" si="18"/>
        <v>2023</v>
      </c>
      <c r="C1184" s="3" t="s">
        <v>105</v>
      </c>
      <c r="D1184" s="3" t="s">
        <v>85</v>
      </c>
      <c r="E1184" s="4">
        <v>6977753</v>
      </c>
      <c r="F1184" s="7" cm="1">
        <f t="array" ref="F1184">_xlfn.IFS(B1184=2020,E1184*$K$2,B1184=2021,E1184*$L$2,B1184=2022,E1184*$M$2,B1184=2023,E1184*$N$2,B1184=2024,E1184*$O$2,B1184=2025,E1184*$P$2,B1184=2026,E1184)</f>
        <v>7751883.4744353546</v>
      </c>
    </row>
    <row r="1185" spans="1:6" x14ac:dyDescent="0.25">
      <c r="A1185" s="3" t="s">
        <v>108</v>
      </c>
      <c r="B1185" s="3">
        <f t="shared" si="18"/>
        <v>2023</v>
      </c>
      <c r="C1185" s="3" t="s">
        <v>105</v>
      </c>
      <c r="D1185" s="3" t="s">
        <v>86</v>
      </c>
      <c r="E1185" s="4">
        <v>16765110</v>
      </c>
      <c r="F1185" s="7" cm="1">
        <f t="array" ref="F1185">_xlfn.IFS(B1185=2020,E1185*$K$2,B1185=2021,E1185*$L$2,B1185=2022,E1185*$M$2,B1185=2023,E1185*$N$2,B1185=2024,E1185*$O$2,B1185=2025,E1185*$P$2,B1185=2026,E1185)</f>
        <v>18625075.888483141</v>
      </c>
    </row>
    <row r="1186" spans="1:6" x14ac:dyDescent="0.25">
      <c r="A1186" s="3" t="s">
        <v>108</v>
      </c>
      <c r="B1186" s="3">
        <f t="shared" si="18"/>
        <v>2023</v>
      </c>
      <c r="C1186" s="3" t="s">
        <v>105</v>
      </c>
      <c r="D1186" s="3" t="s">
        <v>87</v>
      </c>
      <c r="E1186" s="4">
        <v>11782928</v>
      </c>
      <c r="F1186" s="7" cm="1">
        <f t="array" ref="F1186">_xlfn.IFS(B1186=2020,E1186*$K$2,B1186=2021,E1186*$L$2,B1186=2022,E1186*$M$2,B1186=2023,E1186*$N$2,B1186=2024,E1186*$O$2,B1186=2025,E1186*$P$2,B1186=2026,E1186)</f>
        <v>13090157.367803305</v>
      </c>
    </row>
    <row r="1187" spans="1:6" x14ac:dyDescent="0.25">
      <c r="A1187" s="3" t="s">
        <v>108</v>
      </c>
      <c r="B1187" s="3">
        <f t="shared" si="18"/>
        <v>2023</v>
      </c>
      <c r="C1187" s="3" t="s">
        <v>105</v>
      </c>
      <c r="D1187" s="3" t="s">
        <v>88</v>
      </c>
      <c r="E1187" s="4">
        <v>20026957</v>
      </c>
      <c r="F1187" s="7" cm="1">
        <f t="array" ref="F1187">_xlfn.IFS(B1187=2020,E1187*$K$2,B1187=2021,E1187*$L$2,B1187=2022,E1187*$M$2,B1187=2023,E1187*$N$2,B1187=2024,E1187*$O$2,B1187=2025,E1187*$P$2,B1187=2026,E1187)</f>
        <v>22248800.869209249</v>
      </c>
    </row>
    <row r="1188" spans="1:6" x14ac:dyDescent="0.25">
      <c r="A1188" s="3" t="s">
        <v>108</v>
      </c>
      <c r="B1188" s="3">
        <f t="shared" si="18"/>
        <v>2023</v>
      </c>
      <c r="C1188" s="3" t="s">
        <v>105</v>
      </c>
      <c r="D1188" s="3" t="s">
        <v>89</v>
      </c>
      <c r="E1188" s="4">
        <v>15365163</v>
      </c>
      <c r="F1188" s="7" cm="1">
        <f t="array" ref="F1188">_xlfn.IFS(B1188=2020,E1188*$K$2,B1188=2021,E1188*$L$2,B1188=2022,E1188*$M$2,B1188=2023,E1188*$N$2,B1188=2024,E1188*$O$2,B1188=2025,E1188*$P$2,B1188=2026,E1188)</f>
        <v>17069815.045288298</v>
      </c>
    </row>
    <row r="1189" spans="1:6" x14ac:dyDescent="0.25">
      <c r="A1189" s="3" t="s">
        <v>108</v>
      </c>
      <c r="B1189" s="3">
        <f t="shared" si="18"/>
        <v>2023</v>
      </c>
      <c r="C1189" s="3" t="s">
        <v>105</v>
      </c>
      <c r="D1189" s="3" t="s">
        <v>90</v>
      </c>
      <c r="E1189" s="4">
        <v>14420800</v>
      </c>
      <c r="F1189" s="7" cm="1">
        <f t="array" ref="F1189">_xlfn.IFS(B1189=2020,E1189*$K$2,B1189=2021,E1189*$L$2,B1189=2022,E1189*$M$2,B1189=2023,E1189*$N$2,B1189=2024,E1189*$O$2,B1189=2025,E1189*$P$2,B1189=2026,E1189)</f>
        <v>16020681.902632175</v>
      </c>
    </row>
    <row r="1190" spans="1:6" x14ac:dyDescent="0.25">
      <c r="A1190" s="3" t="s">
        <v>108</v>
      </c>
      <c r="B1190" s="3">
        <f t="shared" si="18"/>
        <v>2023</v>
      </c>
      <c r="C1190" s="3" t="s">
        <v>105</v>
      </c>
      <c r="D1190" s="3" t="s">
        <v>91</v>
      </c>
      <c r="E1190" s="4">
        <v>13814643</v>
      </c>
      <c r="F1190" s="7" cm="1">
        <f t="array" ref="F1190">_xlfn.IFS(B1190=2020,E1190*$K$2,B1190=2021,E1190*$L$2,B1190=2022,E1190*$M$2,B1190=2023,E1190*$N$2,B1190=2024,E1190*$O$2,B1190=2025,E1190*$P$2,B1190=2026,E1190)</f>
        <v>15347276.23304007</v>
      </c>
    </row>
    <row r="1191" spans="1:6" x14ac:dyDescent="0.25">
      <c r="A1191" s="3" t="s">
        <v>108</v>
      </c>
      <c r="B1191" s="3">
        <f t="shared" si="18"/>
        <v>2023</v>
      </c>
      <c r="C1191" s="3" t="s">
        <v>105</v>
      </c>
      <c r="D1191" s="3" t="s">
        <v>92</v>
      </c>
      <c r="E1191" s="4">
        <v>1769854</v>
      </c>
      <c r="F1191" s="7" cm="1">
        <f t="array" ref="F1191">_xlfn.IFS(B1191=2020,E1191*$K$2,B1191=2021,E1191*$L$2,B1191=2022,E1191*$M$2,B1191=2023,E1191*$N$2,B1191=2024,E1191*$O$2,B1191=2025,E1191*$P$2,B1191=2026,E1191)</f>
        <v>1966206.3095044077</v>
      </c>
    </row>
    <row r="1192" spans="1:6" x14ac:dyDescent="0.25">
      <c r="A1192" s="3" t="s">
        <v>108</v>
      </c>
      <c r="B1192" s="3">
        <f t="shared" si="18"/>
        <v>2023</v>
      </c>
      <c r="C1192" s="3" t="s">
        <v>105</v>
      </c>
      <c r="D1192" s="3" t="s">
        <v>93</v>
      </c>
      <c r="E1192" s="4">
        <v>12420038</v>
      </c>
      <c r="F1192" s="7" cm="1">
        <f t="array" ref="F1192">_xlfn.IFS(B1192=2020,E1192*$K$2,B1192=2021,E1192*$L$2,B1192=2022,E1192*$M$2,B1192=2023,E1192*$N$2,B1192=2024,E1192*$O$2,B1192=2025,E1192*$P$2,B1192=2026,E1192)</f>
        <v>13797950.045531726</v>
      </c>
    </row>
    <row r="1193" spans="1:6" x14ac:dyDescent="0.25">
      <c r="A1193" s="3" t="s">
        <v>108</v>
      </c>
      <c r="B1193" s="3">
        <f t="shared" si="18"/>
        <v>2023</v>
      </c>
      <c r="C1193" s="3" t="s">
        <v>105</v>
      </c>
      <c r="D1193" s="3" t="s">
        <v>94</v>
      </c>
      <c r="E1193" s="4">
        <v>11587729</v>
      </c>
      <c r="F1193" s="7" cm="1">
        <f t="array" ref="F1193">_xlfn.IFS(B1193=2020,E1193*$K$2,B1193=2021,E1193*$L$2,B1193=2022,E1193*$M$2,B1193=2023,E1193*$N$2,B1193=2024,E1193*$O$2,B1193=2025,E1193*$P$2,B1193=2026,E1193)</f>
        <v>12873302.471631672</v>
      </c>
    </row>
    <row r="1194" spans="1:6" x14ac:dyDescent="0.25">
      <c r="A1194" s="3" t="s">
        <v>108</v>
      </c>
      <c r="B1194" s="3">
        <f t="shared" si="18"/>
        <v>2023</v>
      </c>
      <c r="C1194" s="3" t="s">
        <v>105</v>
      </c>
      <c r="D1194" s="3" t="s">
        <v>95</v>
      </c>
      <c r="E1194" s="4">
        <v>20346885</v>
      </c>
      <c r="F1194" s="7" cm="1">
        <f t="array" ref="F1194">_xlfn.IFS(B1194=2020,E1194*$K$2,B1194=2021,E1194*$L$2,B1194=2022,E1194*$M$2,B1194=2023,E1194*$N$2,B1194=2024,E1194*$O$2,B1194=2025,E1194*$P$2,B1194=2026,E1194)</f>
        <v>22604222.532344811</v>
      </c>
    </row>
    <row r="1195" spans="1:6" x14ac:dyDescent="0.25">
      <c r="A1195" s="3" t="s">
        <v>108</v>
      </c>
      <c r="B1195" s="3">
        <f t="shared" si="18"/>
        <v>2023</v>
      </c>
      <c r="C1195" s="3" t="s">
        <v>105</v>
      </c>
      <c r="D1195" s="3" t="s">
        <v>96</v>
      </c>
      <c r="E1195" s="4">
        <v>12657352</v>
      </c>
      <c r="F1195" s="7" cm="1">
        <f t="array" ref="F1195">_xlfn.IFS(B1195=2020,E1195*$K$2,B1195=2021,E1195*$L$2,B1195=2022,E1195*$M$2,B1195=2023,E1195*$N$2,B1195=2024,E1195*$O$2,B1195=2025,E1195*$P$2,B1195=2026,E1195)</f>
        <v>14061592.291803863</v>
      </c>
    </row>
    <row r="1196" spans="1:6" x14ac:dyDescent="0.25">
      <c r="A1196" s="3" t="s">
        <v>108</v>
      </c>
      <c r="B1196" s="3">
        <f t="shared" si="18"/>
        <v>2023</v>
      </c>
      <c r="C1196" s="3" t="s">
        <v>105</v>
      </c>
      <c r="D1196" s="3" t="s">
        <v>97</v>
      </c>
      <c r="E1196" s="4">
        <v>19832513</v>
      </c>
      <c r="F1196" s="7" cm="1">
        <f t="array" ref="F1196">_xlfn.IFS(B1196=2020,E1196*$K$2,B1196=2021,E1196*$L$2,B1196=2022,E1196*$M$2,B1196=2023,E1196*$N$2,B1196=2024,E1196*$O$2,B1196=2025,E1196*$P$2,B1196=2026,E1196)</f>
        <v>22032784.734745461</v>
      </c>
    </row>
    <row r="1197" spans="1:6" x14ac:dyDescent="0.25">
      <c r="A1197" s="3" t="s">
        <v>108</v>
      </c>
      <c r="B1197" s="3">
        <f t="shared" si="18"/>
        <v>2023</v>
      </c>
      <c r="C1197" s="3" t="s">
        <v>105</v>
      </c>
      <c r="D1197" s="3" t="s">
        <v>98</v>
      </c>
      <c r="E1197" s="4">
        <v>16814587</v>
      </c>
      <c r="F1197" s="7" cm="1">
        <f t="array" ref="F1197">_xlfn.IFS(B1197=2020,E1197*$K$2,B1197=2021,E1197*$L$2,B1197=2022,E1197*$M$2,B1197=2023,E1197*$N$2,B1197=2024,E1197*$O$2,B1197=2025,E1197*$P$2,B1197=2026,E1197)</f>
        <v>18680041.998442128</v>
      </c>
    </row>
    <row r="1198" spans="1:6" x14ac:dyDescent="0.25">
      <c r="A1198" s="3" t="s">
        <v>108</v>
      </c>
      <c r="B1198" s="3">
        <f t="shared" si="18"/>
        <v>2023</v>
      </c>
      <c r="C1198" s="3" t="s">
        <v>105</v>
      </c>
      <c r="D1198" s="3" t="s">
        <v>99</v>
      </c>
      <c r="E1198" s="4">
        <v>1845881</v>
      </c>
      <c r="F1198" s="7" cm="1">
        <f t="array" ref="F1198">_xlfn.IFS(B1198=2020,E1198*$K$2,B1198=2021,E1198*$L$2,B1198=2022,E1198*$M$2,B1198=2023,E1198*$N$2,B1198=2024,E1198*$O$2,B1198=2025,E1198*$P$2,B1198=2026,E1198)</f>
        <v>2050667.947070383</v>
      </c>
    </row>
    <row r="1199" spans="1:6" x14ac:dyDescent="0.25">
      <c r="A1199" s="3" t="s">
        <v>108</v>
      </c>
      <c r="B1199" s="3">
        <f t="shared" si="18"/>
        <v>2023</v>
      </c>
      <c r="C1199" s="3" t="s">
        <v>105</v>
      </c>
      <c r="D1199" s="3" t="s">
        <v>100</v>
      </c>
      <c r="E1199" s="4">
        <v>16055213</v>
      </c>
      <c r="F1199" s="7" cm="1">
        <f t="array" ref="F1199">_xlfn.IFS(B1199=2020,E1199*$K$2,B1199=2021,E1199*$L$2,B1199=2022,E1199*$M$2,B1199=2023,E1199*$N$2,B1199=2024,E1199*$O$2,B1199=2025,E1199*$P$2,B1199=2026,E1199)</f>
        <v>17836421.027405195</v>
      </c>
    </row>
    <row r="1200" spans="1:6" x14ac:dyDescent="0.25">
      <c r="A1200" s="3" t="s">
        <v>108</v>
      </c>
      <c r="B1200" s="3">
        <f t="shared" si="18"/>
        <v>2023</v>
      </c>
      <c r="C1200" s="3" t="s">
        <v>105</v>
      </c>
      <c r="D1200" s="3" t="s">
        <v>101</v>
      </c>
      <c r="E1200" s="4">
        <v>37256238</v>
      </c>
      <c r="F1200" s="7" cm="1">
        <f t="array" ref="F1200">_xlfn.IFS(B1200=2020,E1200*$K$2,B1200=2021,E1200*$L$2,B1200=2022,E1200*$M$2,B1200=2023,E1200*$N$2,B1200=2024,E1200*$O$2,B1200=2025,E1200*$P$2,B1200=2026,E1200)</f>
        <v>41389544.122847356</v>
      </c>
    </row>
    <row r="1201" spans="1:6" x14ac:dyDescent="0.25">
      <c r="A1201" s="3" t="s">
        <v>108</v>
      </c>
      <c r="B1201" s="3">
        <f t="shared" si="18"/>
        <v>2023</v>
      </c>
      <c r="C1201" s="3" t="s">
        <v>105</v>
      </c>
      <c r="D1201" s="3" t="s">
        <v>102</v>
      </c>
      <c r="E1201" s="4">
        <v>42434177</v>
      </c>
      <c r="F1201" s="7" cm="1">
        <f t="array" ref="F1201">_xlfn.IFS(B1201=2020,E1201*$K$2,B1201=2021,E1201*$L$2,B1201=2022,E1201*$M$2,B1201=2023,E1201*$N$2,B1201=2024,E1201*$O$2,B1201=2025,E1201*$P$2,B1201=2026,E1201)</f>
        <v>47141937.445702769</v>
      </c>
    </row>
    <row r="1202" spans="1:6" x14ac:dyDescent="0.25">
      <c r="A1202" s="3" t="s">
        <v>108</v>
      </c>
      <c r="B1202" s="3">
        <f t="shared" si="18"/>
        <v>2023</v>
      </c>
      <c r="C1202" s="3" t="s">
        <v>105</v>
      </c>
      <c r="D1202" s="3" t="s">
        <v>103</v>
      </c>
      <c r="E1202" s="4">
        <v>5034641</v>
      </c>
      <c r="F1202" s="7" cm="1">
        <f t="array" ref="F1202">_xlfn.IFS(B1202=2020,E1202*$K$2,B1202=2021,E1202*$L$2,B1202=2022,E1202*$M$2,B1202=2023,E1202*$N$2,B1202=2024,E1202*$O$2,B1202=2025,E1202*$P$2,B1202=2026,E1202)</f>
        <v>5593197.4616491422</v>
      </c>
    </row>
    <row r="1203" spans="1:6" x14ac:dyDescent="0.25">
      <c r="A1203" s="3" t="s">
        <v>109</v>
      </c>
      <c r="B1203" s="3">
        <f t="shared" si="18"/>
        <v>2024</v>
      </c>
      <c r="C1203" s="3" t="s">
        <v>3</v>
      </c>
      <c r="D1203" s="3" t="s">
        <v>4</v>
      </c>
      <c r="E1203" s="4">
        <v>29682487633</v>
      </c>
      <c r="F1203" s="7" cm="1">
        <f t="array" ref="F1203">_xlfn.IFS(B1203=2020,E1203*$K$2,B1203=2021,E1203*$L$2,B1203=2022,E1203*$M$2,B1203=2023,E1203*$N$2,B1203=2024,E1203*$O$2,B1203=2025,E1203*$P$2,B1203=2026,E1203)</f>
        <v>31798930188.636181</v>
      </c>
    </row>
    <row r="1204" spans="1:6" x14ac:dyDescent="0.25">
      <c r="A1204" s="3" t="s">
        <v>109</v>
      </c>
      <c r="B1204" s="3">
        <f t="shared" si="18"/>
        <v>2024</v>
      </c>
      <c r="C1204" s="3" t="s">
        <v>3</v>
      </c>
      <c r="D1204" s="3" t="s">
        <v>5</v>
      </c>
      <c r="E1204" s="4">
        <v>149106684</v>
      </c>
      <c r="F1204" s="7" cm="1">
        <f t="array" ref="F1204">_xlfn.IFS(B1204=2020,E1204*$K$2,B1204=2021,E1204*$L$2,B1204=2022,E1204*$M$2,B1204=2023,E1204*$N$2,B1204=2024,E1204*$O$2,B1204=2025,E1204*$P$2,B1204=2026,E1204)</f>
        <v>159738398.40511441</v>
      </c>
    </row>
    <row r="1205" spans="1:6" x14ac:dyDescent="0.25">
      <c r="A1205" s="3" t="s">
        <v>109</v>
      </c>
      <c r="B1205" s="3">
        <f t="shared" si="18"/>
        <v>2024</v>
      </c>
      <c r="C1205" s="3" t="s">
        <v>3</v>
      </c>
      <c r="D1205" s="3" t="s">
        <v>6</v>
      </c>
      <c r="E1205" s="4">
        <v>60921267</v>
      </c>
      <c r="F1205" s="7" cm="1">
        <f t="array" ref="F1205">_xlfn.IFS(B1205=2020,E1205*$K$2,B1205=2021,E1205*$L$2,B1205=2022,E1205*$M$2,B1205=2023,E1205*$N$2,B1205=2024,E1205*$O$2,B1205=2025,E1205*$P$2,B1205=2026,E1205)</f>
        <v>65265119.968668535</v>
      </c>
    </row>
    <row r="1206" spans="1:6" x14ac:dyDescent="0.25">
      <c r="A1206" s="3" t="s">
        <v>109</v>
      </c>
      <c r="B1206" s="3">
        <f t="shared" si="18"/>
        <v>2024</v>
      </c>
      <c r="C1206" s="3" t="s">
        <v>3</v>
      </c>
      <c r="D1206" s="3" t="s">
        <v>7</v>
      </c>
      <c r="E1206" s="4">
        <v>247813849</v>
      </c>
      <c r="F1206" s="7" cm="1">
        <f t="array" ref="F1206">_xlfn.IFS(B1206=2020,E1206*$K$2,B1206=2021,E1206*$L$2,B1206=2022,E1206*$M$2,B1206=2023,E1206*$N$2,B1206=2024,E1206*$O$2,B1206=2025,E1206*$P$2,B1206=2026,E1206)</f>
        <v>265483654.25299689</v>
      </c>
    </row>
    <row r="1207" spans="1:6" x14ac:dyDescent="0.25">
      <c r="A1207" s="3" t="s">
        <v>109</v>
      </c>
      <c r="B1207" s="3">
        <f t="shared" si="18"/>
        <v>2024</v>
      </c>
      <c r="C1207" s="3" t="s">
        <v>3</v>
      </c>
      <c r="D1207" s="3" t="s">
        <v>8</v>
      </c>
      <c r="E1207" s="4">
        <v>251272745</v>
      </c>
      <c r="F1207" s="7" cm="1">
        <f t="array" ref="F1207">_xlfn.IFS(B1207=2020,E1207*$K$2,B1207=2021,E1207*$L$2,B1207=2022,E1207*$M$2,B1207=2023,E1207*$N$2,B1207=2024,E1207*$O$2,B1207=2025,E1207*$P$2,B1207=2026,E1207)</f>
        <v>269189178.99855328</v>
      </c>
    </row>
    <row r="1208" spans="1:6" x14ac:dyDescent="0.25">
      <c r="A1208" s="3" t="s">
        <v>109</v>
      </c>
      <c r="B1208" s="3">
        <f t="shared" si="18"/>
        <v>2024</v>
      </c>
      <c r="C1208" s="3" t="s">
        <v>3</v>
      </c>
      <c r="D1208" s="3" t="s">
        <v>9</v>
      </c>
      <c r="E1208" s="4">
        <v>136962595</v>
      </c>
      <c r="F1208" s="7" cm="1">
        <f t="array" ref="F1208">_xlfn.IFS(B1208=2020,E1208*$K$2,B1208=2021,E1208*$L$2,B1208=2022,E1208*$M$2,B1208=2023,E1208*$N$2,B1208=2024,E1208*$O$2,B1208=2025,E1208*$P$2,B1208=2026,E1208)</f>
        <v>146728402.64295819</v>
      </c>
    </row>
    <row r="1209" spans="1:6" x14ac:dyDescent="0.25">
      <c r="A1209" s="3" t="s">
        <v>109</v>
      </c>
      <c r="B1209" s="3">
        <f t="shared" si="18"/>
        <v>2024</v>
      </c>
      <c r="C1209" s="3" t="s">
        <v>3</v>
      </c>
      <c r="D1209" s="3" t="s">
        <v>10</v>
      </c>
      <c r="E1209" s="4">
        <v>252099763</v>
      </c>
      <c r="F1209" s="7" cm="1">
        <f t="array" ref="F1209">_xlfn.IFS(B1209=2020,E1209*$K$2,B1209=2021,E1209*$L$2,B1209=2022,E1209*$M$2,B1209=2023,E1209*$N$2,B1209=2024,E1209*$O$2,B1209=2025,E1209*$P$2,B1209=2026,E1209)</f>
        <v>270075165.64400911</v>
      </c>
    </row>
    <row r="1210" spans="1:6" x14ac:dyDescent="0.25">
      <c r="A1210" s="3" t="s">
        <v>109</v>
      </c>
      <c r="B1210" s="3">
        <f t="shared" si="18"/>
        <v>2024</v>
      </c>
      <c r="C1210" s="3" t="s">
        <v>3</v>
      </c>
      <c r="D1210" s="3" t="s">
        <v>11</v>
      </c>
      <c r="E1210" s="4">
        <v>216732756</v>
      </c>
      <c r="F1210" s="7" cm="1">
        <f t="array" ref="F1210">_xlfn.IFS(B1210=2020,E1210*$K$2,B1210=2021,E1210*$L$2,B1210=2022,E1210*$M$2,B1210=2023,E1210*$N$2,B1210=2024,E1210*$O$2,B1210=2025,E1210*$P$2,B1210=2026,E1210)</f>
        <v>232186394.30923465</v>
      </c>
    </row>
    <row r="1211" spans="1:6" x14ac:dyDescent="0.25">
      <c r="A1211" s="3" t="s">
        <v>109</v>
      </c>
      <c r="B1211" s="3">
        <f t="shared" si="18"/>
        <v>2024</v>
      </c>
      <c r="C1211" s="3" t="s">
        <v>3</v>
      </c>
      <c r="D1211" s="3" t="s">
        <v>12</v>
      </c>
      <c r="E1211" s="4">
        <v>206721497</v>
      </c>
      <c r="F1211" s="7" cm="1">
        <f t="array" ref="F1211">_xlfn.IFS(B1211=2020,E1211*$K$2,B1211=2021,E1211*$L$2,B1211=2022,E1211*$M$2,B1211=2023,E1211*$N$2,B1211=2024,E1211*$O$2,B1211=2025,E1211*$P$2,B1211=2026,E1211)</f>
        <v>221461305.15978521</v>
      </c>
    </row>
    <row r="1212" spans="1:6" x14ac:dyDescent="0.25">
      <c r="A1212" s="3" t="s">
        <v>109</v>
      </c>
      <c r="B1212" s="3">
        <f t="shared" si="18"/>
        <v>2024</v>
      </c>
      <c r="C1212" s="3" t="s">
        <v>3</v>
      </c>
      <c r="D1212" s="3" t="s">
        <v>13</v>
      </c>
      <c r="E1212" s="4">
        <v>37213137</v>
      </c>
      <c r="F1212" s="7" cm="1">
        <f t="array" ref="F1212">_xlfn.IFS(B1212=2020,E1212*$K$2,B1212=2021,E1212*$L$2,B1212=2022,E1212*$M$2,B1212=2023,E1212*$N$2,B1212=2024,E1212*$O$2,B1212=2025,E1212*$P$2,B1212=2026,E1212)</f>
        <v>39866535.4533007</v>
      </c>
    </row>
    <row r="1213" spans="1:6" x14ac:dyDescent="0.25">
      <c r="A1213" s="3" t="s">
        <v>109</v>
      </c>
      <c r="B1213" s="3">
        <f t="shared" si="18"/>
        <v>2024</v>
      </c>
      <c r="C1213" s="3" t="s">
        <v>3</v>
      </c>
      <c r="D1213" s="3" t="s">
        <v>14</v>
      </c>
      <c r="E1213" s="4">
        <v>135897967</v>
      </c>
      <c r="F1213" s="7" cm="1">
        <f t="array" ref="F1213">_xlfn.IFS(B1213=2020,E1213*$K$2,B1213=2021,E1213*$L$2,B1213=2022,E1213*$M$2,B1213=2023,E1213*$N$2,B1213=2024,E1213*$O$2,B1213=2025,E1213*$P$2,B1213=2026,E1213)</f>
        <v>145587863.7545926</v>
      </c>
    </row>
    <row r="1214" spans="1:6" x14ac:dyDescent="0.25">
      <c r="A1214" s="3" t="s">
        <v>109</v>
      </c>
      <c r="B1214" s="3">
        <f t="shared" si="18"/>
        <v>2024</v>
      </c>
      <c r="C1214" s="3" t="s">
        <v>3</v>
      </c>
      <c r="D1214" s="3" t="s">
        <v>15</v>
      </c>
      <c r="E1214" s="4">
        <v>645636958</v>
      </c>
      <c r="F1214" s="7" cm="1">
        <f t="array" ref="F1214">_xlfn.IFS(B1214=2020,E1214*$K$2,B1214=2021,E1214*$L$2,B1214=2022,E1214*$M$2,B1214=2023,E1214*$N$2,B1214=2024,E1214*$O$2,B1214=2025,E1214*$P$2,B1214=2026,E1214)</f>
        <v>691672639.04862988</v>
      </c>
    </row>
    <row r="1215" spans="1:6" x14ac:dyDescent="0.25">
      <c r="A1215" s="3" t="s">
        <v>109</v>
      </c>
      <c r="B1215" s="3">
        <f t="shared" si="18"/>
        <v>2024</v>
      </c>
      <c r="C1215" s="3" t="s">
        <v>3</v>
      </c>
      <c r="D1215" s="3" t="s">
        <v>16</v>
      </c>
      <c r="E1215" s="4">
        <v>12895752</v>
      </c>
      <c r="F1215" s="7" cm="1">
        <f t="array" ref="F1215">_xlfn.IFS(B1215=2020,E1215*$K$2,B1215=2021,E1215*$L$2,B1215=2022,E1215*$M$2,B1215=2023,E1215*$N$2,B1215=2024,E1215*$O$2,B1215=2025,E1215*$P$2,B1215=2026,E1215)</f>
        <v>13815254.390001396</v>
      </c>
    </row>
    <row r="1216" spans="1:6" x14ac:dyDescent="0.25">
      <c r="A1216" s="3" t="s">
        <v>109</v>
      </c>
      <c r="B1216" s="3">
        <f t="shared" si="18"/>
        <v>2024</v>
      </c>
      <c r="C1216" s="3" t="s">
        <v>3</v>
      </c>
      <c r="D1216" s="3" t="s">
        <v>17</v>
      </c>
      <c r="E1216" s="4">
        <v>192301363</v>
      </c>
      <c r="F1216" s="7" cm="1">
        <f t="array" ref="F1216">_xlfn.IFS(B1216=2020,E1216*$K$2,B1216=2021,E1216*$L$2,B1216=2022,E1216*$M$2,B1216=2023,E1216*$N$2,B1216=2024,E1216*$O$2,B1216=2025,E1216*$P$2,B1216=2026,E1216)</f>
        <v>206012976.16370121</v>
      </c>
    </row>
    <row r="1217" spans="1:6" x14ac:dyDescent="0.25">
      <c r="A1217" s="3" t="s">
        <v>109</v>
      </c>
      <c r="B1217" s="3">
        <f t="shared" si="18"/>
        <v>2024</v>
      </c>
      <c r="C1217" s="3" t="s">
        <v>3</v>
      </c>
      <c r="D1217" s="3" t="s">
        <v>18</v>
      </c>
      <c r="E1217" s="4">
        <v>203053736</v>
      </c>
      <c r="F1217" s="7" cm="1">
        <f t="array" ref="F1217">_xlfn.IFS(B1217=2020,E1217*$K$2,B1217=2021,E1217*$L$2,B1217=2022,E1217*$M$2,B1217=2023,E1217*$N$2,B1217=2024,E1217*$O$2,B1217=2025,E1217*$P$2,B1217=2026,E1217)</f>
        <v>217532022.76844224</v>
      </c>
    </row>
    <row r="1218" spans="1:6" x14ac:dyDescent="0.25">
      <c r="A1218" s="3" t="s">
        <v>109</v>
      </c>
      <c r="B1218" s="3">
        <f t="shared" si="18"/>
        <v>2024</v>
      </c>
      <c r="C1218" s="3" t="s">
        <v>3</v>
      </c>
      <c r="D1218" s="3" t="s">
        <v>19</v>
      </c>
      <c r="E1218" s="4">
        <v>161888343</v>
      </c>
      <c r="F1218" s="7" cm="1">
        <f t="array" ref="F1218">_xlfn.IFS(B1218=2020,E1218*$K$2,B1218=2021,E1218*$L$2,B1218=2022,E1218*$M$2,B1218=2023,E1218*$N$2,B1218=2024,E1218*$O$2,B1218=2025,E1218*$P$2,B1218=2026,E1218)</f>
        <v>173431424.65214917</v>
      </c>
    </row>
    <row r="1219" spans="1:6" x14ac:dyDescent="0.25">
      <c r="A1219" s="3" t="s">
        <v>109</v>
      </c>
      <c r="B1219" s="3">
        <f t="shared" si="18"/>
        <v>2024</v>
      </c>
      <c r="C1219" s="3" t="s">
        <v>3</v>
      </c>
      <c r="D1219" s="3" t="s">
        <v>20</v>
      </c>
      <c r="E1219" s="4">
        <v>319975308</v>
      </c>
      <c r="F1219" s="7" cm="1">
        <f t="array" ref="F1219">_xlfn.IFS(B1219=2020,E1219*$K$2,B1219=2021,E1219*$L$2,B1219=2022,E1219*$M$2,B1219=2023,E1219*$N$2,B1219=2024,E1219*$O$2,B1219=2025,E1219*$P$2,B1219=2026,E1219)</f>
        <v>342790422.65538675</v>
      </c>
    </row>
    <row r="1220" spans="1:6" x14ac:dyDescent="0.25">
      <c r="A1220" s="3" t="s">
        <v>109</v>
      </c>
      <c r="B1220" s="3">
        <f t="shared" ref="B1220:B1283" si="19">VALUE(RIGHT(A1220,4))</f>
        <v>2024</v>
      </c>
      <c r="C1220" s="3" t="s">
        <v>3</v>
      </c>
      <c r="D1220" s="3" t="s">
        <v>21</v>
      </c>
      <c r="E1220" s="4">
        <v>367688161</v>
      </c>
      <c r="F1220" s="7" cm="1">
        <f t="array" ref="F1220">_xlfn.IFS(B1220=2020,E1220*$K$2,B1220=2021,E1220*$L$2,B1220=2022,E1220*$M$2,B1220=2023,E1220*$N$2,B1220=2024,E1220*$O$2,B1220=2025,E1220*$P$2,B1220=2026,E1220)</f>
        <v>393905332.57826221</v>
      </c>
    </row>
    <row r="1221" spans="1:6" x14ac:dyDescent="0.25">
      <c r="A1221" s="3" t="s">
        <v>109</v>
      </c>
      <c r="B1221" s="3">
        <f t="shared" si="19"/>
        <v>2024</v>
      </c>
      <c r="C1221" s="3" t="s">
        <v>3</v>
      </c>
      <c r="D1221" s="3" t="s">
        <v>22</v>
      </c>
      <c r="E1221" s="4">
        <v>382501637</v>
      </c>
      <c r="F1221" s="7" cm="1">
        <f t="array" ref="F1221">_xlfn.IFS(B1221=2020,E1221*$K$2,B1221=2021,E1221*$L$2,B1221=2022,E1221*$M$2,B1221=2023,E1221*$N$2,B1221=2024,E1221*$O$2,B1221=2025,E1221*$P$2,B1221=2026,E1221)</f>
        <v>409775049.93481344</v>
      </c>
    </row>
    <row r="1222" spans="1:6" x14ac:dyDescent="0.25">
      <c r="A1222" s="3" t="s">
        <v>109</v>
      </c>
      <c r="B1222" s="3">
        <f t="shared" si="19"/>
        <v>2024</v>
      </c>
      <c r="C1222" s="3" t="s">
        <v>3</v>
      </c>
      <c r="D1222" s="3" t="s">
        <v>23</v>
      </c>
      <c r="E1222" s="4">
        <v>217196606</v>
      </c>
      <c r="F1222" s="7" cm="1">
        <f t="array" ref="F1222">_xlfn.IFS(B1222=2020,E1222*$K$2,B1222=2021,E1222*$L$2,B1222=2022,E1222*$M$2,B1222=2023,E1222*$N$2,B1222=2024,E1222*$O$2,B1222=2025,E1222*$P$2,B1222=2026,E1222)</f>
        <v>232683318.08295503</v>
      </c>
    </row>
    <row r="1223" spans="1:6" x14ac:dyDescent="0.25">
      <c r="A1223" s="3" t="s">
        <v>109</v>
      </c>
      <c r="B1223" s="3">
        <f t="shared" si="19"/>
        <v>2024</v>
      </c>
      <c r="C1223" s="3" t="s">
        <v>3</v>
      </c>
      <c r="D1223" s="3" t="s">
        <v>24</v>
      </c>
      <c r="E1223" s="4">
        <v>130482917</v>
      </c>
      <c r="F1223" s="7" cm="1">
        <f t="array" ref="F1223">_xlfn.IFS(B1223=2020,E1223*$K$2,B1223=2021,E1223*$L$2,B1223=2022,E1223*$M$2,B1223=2023,E1223*$N$2,B1223=2024,E1223*$O$2,B1223=2025,E1223*$P$2,B1223=2026,E1223)</f>
        <v>139786705.87837282</v>
      </c>
    </row>
    <row r="1224" spans="1:6" x14ac:dyDescent="0.25">
      <c r="A1224" s="3" t="s">
        <v>109</v>
      </c>
      <c r="B1224" s="3">
        <f t="shared" si="19"/>
        <v>2024</v>
      </c>
      <c r="C1224" s="3" t="s">
        <v>3</v>
      </c>
      <c r="D1224" s="3" t="s">
        <v>25</v>
      </c>
      <c r="E1224" s="4">
        <v>304757466</v>
      </c>
      <c r="F1224" s="7" cm="1">
        <f t="array" ref="F1224">_xlfn.IFS(B1224=2020,E1224*$K$2,B1224=2021,E1224*$L$2,B1224=2022,E1224*$M$2,B1224=2023,E1224*$N$2,B1224=2024,E1224*$O$2,B1224=2025,E1224*$P$2,B1224=2026,E1224)</f>
        <v>326487506.89701551</v>
      </c>
    </row>
    <row r="1225" spans="1:6" x14ac:dyDescent="0.25">
      <c r="A1225" s="3" t="s">
        <v>109</v>
      </c>
      <c r="B1225" s="3">
        <f t="shared" si="19"/>
        <v>2024</v>
      </c>
      <c r="C1225" s="3" t="s">
        <v>3</v>
      </c>
      <c r="D1225" s="3" t="s">
        <v>26</v>
      </c>
      <c r="E1225" s="4">
        <v>183380157</v>
      </c>
      <c r="F1225" s="7" cm="1">
        <f t="array" ref="F1225">_xlfn.IFS(B1225=2020,E1225*$K$2,B1225=2021,E1225*$L$2,B1225=2022,E1225*$M$2,B1225=2023,E1225*$N$2,B1225=2024,E1225*$O$2,B1225=2025,E1225*$P$2,B1225=2026,E1225)</f>
        <v>196455663.77465969</v>
      </c>
    </row>
    <row r="1226" spans="1:6" x14ac:dyDescent="0.25">
      <c r="A1226" s="3" t="s">
        <v>109</v>
      </c>
      <c r="B1226" s="3">
        <f t="shared" si="19"/>
        <v>2024</v>
      </c>
      <c r="C1226" s="3" t="s">
        <v>3</v>
      </c>
      <c r="D1226" s="3" t="s">
        <v>27</v>
      </c>
      <c r="E1226" s="4">
        <v>284376646</v>
      </c>
      <c r="F1226" s="7" cm="1">
        <f t="array" ref="F1226">_xlfn.IFS(B1226=2020,E1226*$K$2,B1226=2021,E1226*$L$2,B1226=2022,E1226*$M$2,B1226=2023,E1226*$N$2,B1226=2024,E1226*$O$2,B1226=2025,E1226*$P$2,B1226=2026,E1226)</f>
        <v>304653478.68549061</v>
      </c>
    </row>
    <row r="1227" spans="1:6" x14ac:dyDescent="0.25">
      <c r="A1227" s="3" t="s">
        <v>109</v>
      </c>
      <c r="B1227" s="3">
        <f t="shared" si="19"/>
        <v>2024</v>
      </c>
      <c r="C1227" s="3" t="s">
        <v>3</v>
      </c>
      <c r="D1227" s="3" t="s">
        <v>28</v>
      </c>
      <c r="E1227" s="4">
        <v>109635073</v>
      </c>
      <c r="F1227" s="7" cm="1">
        <f t="array" ref="F1227">_xlfn.IFS(B1227=2020,E1227*$K$2,B1227=2021,E1227*$L$2,B1227=2022,E1227*$M$2,B1227=2023,E1227*$N$2,B1227=2024,E1227*$O$2,B1227=2025,E1227*$P$2,B1227=2026,E1227)</f>
        <v>117452353.57824604</v>
      </c>
    </row>
    <row r="1228" spans="1:6" x14ac:dyDescent="0.25">
      <c r="A1228" s="3" t="s">
        <v>109</v>
      </c>
      <c r="B1228" s="3">
        <f t="shared" si="19"/>
        <v>2024</v>
      </c>
      <c r="C1228" s="3" t="s">
        <v>3</v>
      </c>
      <c r="D1228" s="3" t="s">
        <v>29</v>
      </c>
      <c r="E1228" s="4">
        <v>207557143</v>
      </c>
      <c r="F1228" s="7" cm="1">
        <f t="array" ref="F1228">_xlfn.IFS(B1228=2020,E1228*$K$2,B1228=2021,E1228*$L$2,B1228=2022,E1228*$M$2,B1228=2023,E1228*$N$2,B1228=2024,E1228*$O$2,B1228=2025,E1228*$P$2,B1228=2026,E1228)</f>
        <v>222356535.00524029</v>
      </c>
    </row>
    <row r="1229" spans="1:6" x14ac:dyDescent="0.25">
      <c r="A1229" s="3" t="s">
        <v>109</v>
      </c>
      <c r="B1229" s="3">
        <f t="shared" si="19"/>
        <v>2024</v>
      </c>
      <c r="C1229" s="3" t="s">
        <v>3</v>
      </c>
      <c r="D1229" s="3" t="s">
        <v>30</v>
      </c>
      <c r="E1229" s="4">
        <v>186921122</v>
      </c>
      <c r="F1229" s="7" cm="1">
        <f t="array" ref="F1229">_xlfn.IFS(B1229=2020,E1229*$K$2,B1229=2021,E1229*$L$2,B1229=2022,E1229*$M$2,B1229=2023,E1229*$N$2,B1229=2024,E1229*$O$2,B1229=2025,E1229*$P$2,B1229=2026,E1229)</f>
        <v>200249109.26439083</v>
      </c>
    </row>
    <row r="1230" spans="1:6" x14ac:dyDescent="0.25">
      <c r="A1230" s="3" t="s">
        <v>109</v>
      </c>
      <c r="B1230" s="3">
        <f t="shared" si="19"/>
        <v>2024</v>
      </c>
      <c r="C1230" s="3" t="s">
        <v>3</v>
      </c>
      <c r="D1230" s="3" t="s">
        <v>31</v>
      </c>
      <c r="E1230" s="4">
        <v>412097373</v>
      </c>
      <c r="F1230" s="7" cm="1">
        <f t="array" ref="F1230">_xlfn.IFS(B1230=2020,E1230*$K$2,B1230=2021,E1230*$L$2,B1230=2022,E1230*$M$2,B1230=2023,E1230*$N$2,B1230=2024,E1230*$O$2,B1230=2025,E1230*$P$2,B1230=2026,E1230)</f>
        <v>441481042.86173409</v>
      </c>
    </row>
    <row r="1231" spans="1:6" x14ac:dyDescent="0.25">
      <c r="A1231" s="3" t="s">
        <v>109</v>
      </c>
      <c r="B1231" s="3">
        <f t="shared" si="19"/>
        <v>2024</v>
      </c>
      <c r="C1231" s="3" t="s">
        <v>3</v>
      </c>
      <c r="D1231" s="3" t="s">
        <v>32</v>
      </c>
      <c r="E1231" s="4">
        <v>324766660</v>
      </c>
      <c r="F1231" s="7" cm="1">
        <f t="array" ref="F1231">_xlfn.IFS(B1231=2020,E1231*$K$2,B1231=2021,E1231*$L$2,B1231=2022,E1231*$M$2,B1231=2023,E1231*$N$2,B1231=2024,E1231*$O$2,B1231=2025,E1231*$P$2,B1231=2026,E1231)</f>
        <v>347923411.15827066</v>
      </c>
    </row>
    <row r="1232" spans="1:6" x14ac:dyDescent="0.25">
      <c r="A1232" s="3" t="s">
        <v>109</v>
      </c>
      <c r="B1232" s="3">
        <f t="shared" si="19"/>
        <v>2024</v>
      </c>
      <c r="C1232" s="3" t="s">
        <v>3</v>
      </c>
      <c r="D1232" s="3" t="s">
        <v>33</v>
      </c>
      <c r="E1232" s="4">
        <v>170653944</v>
      </c>
      <c r="F1232" s="7" cm="1">
        <f t="array" ref="F1232">_xlfn.IFS(B1232=2020,E1232*$K$2,B1232=2021,E1232*$L$2,B1232=2022,E1232*$M$2,B1232=2023,E1232*$N$2,B1232=2024,E1232*$O$2,B1232=2025,E1232*$P$2,B1232=2026,E1232)</f>
        <v>182822036.97908059</v>
      </c>
    </row>
    <row r="1233" spans="1:6" x14ac:dyDescent="0.25">
      <c r="A1233" s="3" t="s">
        <v>109</v>
      </c>
      <c r="B1233" s="3">
        <f t="shared" si="19"/>
        <v>2024</v>
      </c>
      <c r="C1233" s="3" t="s">
        <v>3</v>
      </c>
      <c r="D1233" s="3" t="s">
        <v>34</v>
      </c>
      <c r="E1233" s="4">
        <v>215401180</v>
      </c>
      <c r="F1233" s="7" cm="1">
        <f t="array" ref="F1233">_xlfn.IFS(B1233=2020,E1233*$K$2,B1233=2021,E1233*$L$2,B1233=2022,E1233*$M$2,B1233=2023,E1233*$N$2,B1233=2024,E1233*$O$2,B1233=2025,E1233*$P$2,B1233=2026,E1233)</f>
        <v>230759873.29831412</v>
      </c>
    </row>
    <row r="1234" spans="1:6" x14ac:dyDescent="0.25">
      <c r="A1234" s="3" t="s">
        <v>109</v>
      </c>
      <c r="B1234" s="3">
        <f t="shared" si="19"/>
        <v>2024</v>
      </c>
      <c r="C1234" s="3" t="s">
        <v>3</v>
      </c>
      <c r="D1234" s="3" t="s">
        <v>35</v>
      </c>
      <c r="E1234" s="4">
        <v>302207760</v>
      </c>
      <c r="F1234" s="7" cm="1">
        <f t="array" ref="F1234">_xlfn.IFS(B1234=2020,E1234*$K$2,B1234=2021,E1234*$L$2,B1234=2022,E1234*$M$2,B1234=2023,E1234*$N$2,B1234=2024,E1234*$O$2,B1234=2025,E1234*$P$2,B1234=2026,E1234)</f>
        <v>323755999.88527143</v>
      </c>
    </row>
    <row r="1235" spans="1:6" x14ac:dyDescent="0.25">
      <c r="A1235" s="3" t="s">
        <v>109</v>
      </c>
      <c r="B1235" s="3">
        <f t="shared" si="19"/>
        <v>2024</v>
      </c>
      <c r="C1235" s="3" t="s">
        <v>3</v>
      </c>
      <c r="D1235" s="3" t="s">
        <v>36</v>
      </c>
      <c r="E1235" s="4">
        <v>136221137</v>
      </c>
      <c r="F1235" s="7" cm="1">
        <f t="array" ref="F1235">_xlfn.IFS(B1235=2020,E1235*$K$2,B1235=2021,E1235*$L$2,B1235=2022,E1235*$M$2,B1235=2023,E1235*$N$2,B1235=2024,E1235*$O$2,B1235=2025,E1235*$P$2,B1235=2026,E1235)</f>
        <v>145934076.65952569</v>
      </c>
    </row>
    <row r="1236" spans="1:6" x14ac:dyDescent="0.25">
      <c r="A1236" s="3" t="s">
        <v>109</v>
      </c>
      <c r="B1236" s="3">
        <f t="shared" si="19"/>
        <v>2024</v>
      </c>
      <c r="C1236" s="3" t="s">
        <v>3</v>
      </c>
      <c r="D1236" s="3" t="s">
        <v>37</v>
      </c>
      <c r="E1236" s="4">
        <v>474766764</v>
      </c>
      <c r="F1236" s="7" cm="1">
        <f t="array" ref="F1236">_xlfn.IFS(B1236=2020,E1236*$K$2,B1236=2021,E1236*$L$2,B1236=2022,E1236*$M$2,B1236=2023,E1236*$N$2,B1236=2024,E1236*$O$2,B1236=2025,E1236*$P$2,B1236=2026,E1236)</f>
        <v>508618932.85306334</v>
      </c>
    </row>
    <row r="1237" spans="1:6" x14ac:dyDescent="0.25">
      <c r="A1237" s="3" t="s">
        <v>109</v>
      </c>
      <c r="B1237" s="3">
        <f t="shared" si="19"/>
        <v>2024</v>
      </c>
      <c r="C1237" s="3" t="s">
        <v>3</v>
      </c>
      <c r="D1237" s="3" t="s">
        <v>38</v>
      </c>
      <c r="E1237" s="4">
        <v>202524054</v>
      </c>
      <c r="F1237" s="7" cm="1">
        <f t="array" ref="F1237">_xlfn.IFS(B1237=2020,E1237*$K$2,B1237=2021,E1237*$L$2,B1237=2022,E1237*$M$2,B1237=2023,E1237*$N$2,B1237=2024,E1237*$O$2,B1237=2025,E1237*$P$2,B1237=2026,E1237)</f>
        <v>216964572.99305847</v>
      </c>
    </row>
    <row r="1238" spans="1:6" x14ac:dyDescent="0.25">
      <c r="A1238" s="3" t="s">
        <v>109</v>
      </c>
      <c r="B1238" s="3">
        <f t="shared" si="19"/>
        <v>2024</v>
      </c>
      <c r="C1238" s="3" t="s">
        <v>3</v>
      </c>
      <c r="D1238" s="3" t="s">
        <v>39</v>
      </c>
      <c r="E1238" s="4">
        <v>386791573</v>
      </c>
      <c r="F1238" s="7" cm="1">
        <f t="array" ref="F1238">_xlfn.IFS(B1238=2020,E1238*$K$2,B1238=2021,E1238*$L$2,B1238=2022,E1238*$M$2,B1238=2023,E1238*$N$2,B1238=2024,E1238*$O$2,B1238=2025,E1238*$P$2,B1238=2026,E1238)</f>
        <v>414370870.10542661</v>
      </c>
    </row>
    <row r="1239" spans="1:6" x14ac:dyDescent="0.25">
      <c r="A1239" s="3" t="s">
        <v>109</v>
      </c>
      <c r="B1239" s="3">
        <f t="shared" si="19"/>
        <v>2024</v>
      </c>
      <c r="C1239" s="3" t="s">
        <v>3</v>
      </c>
      <c r="D1239" s="3" t="s">
        <v>40</v>
      </c>
      <c r="E1239" s="4">
        <v>388640076</v>
      </c>
      <c r="F1239" s="7" cm="1">
        <f t="array" ref="F1239">_xlfn.IFS(B1239=2020,E1239*$K$2,B1239=2021,E1239*$L$2,B1239=2022,E1239*$M$2,B1239=2023,E1239*$N$2,B1239=2024,E1239*$O$2,B1239=2025,E1239*$P$2,B1239=2026,E1239)</f>
        <v>416351176.42534351</v>
      </c>
    </row>
    <row r="1240" spans="1:6" x14ac:dyDescent="0.25">
      <c r="A1240" s="3" t="s">
        <v>109</v>
      </c>
      <c r="B1240" s="3">
        <f t="shared" si="19"/>
        <v>2024</v>
      </c>
      <c r="C1240" s="3" t="s">
        <v>3</v>
      </c>
      <c r="D1240" s="3" t="s">
        <v>41</v>
      </c>
      <c r="E1240" s="4">
        <v>295840269</v>
      </c>
      <c r="F1240" s="7" cm="1">
        <f t="array" ref="F1240">_xlfn.IFS(B1240=2020,E1240*$K$2,B1240=2021,E1240*$L$2,B1240=2022,E1240*$M$2,B1240=2023,E1240*$N$2,B1240=2024,E1240*$O$2,B1240=2025,E1240*$P$2,B1240=2026,E1240)</f>
        <v>316934489.36063939</v>
      </c>
    </row>
    <row r="1241" spans="1:6" x14ac:dyDescent="0.25">
      <c r="A1241" s="3" t="s">
        <v>109</v>
      </c>
      <c r="B1241" s="3">
        <f t="shared" si="19"/>
        <v>2024</v>
      </c>
      <c r="C1241" s="3" t="s">
        <v>3</v>
      </c>
      <c r="D1241" s="3" t="s">
        <v>42</v>
      </c>
      <c r="E1241" s="4">
        <v>527866489</v>
      </c>
      <c r="F1241" s="7" cm="1">
        <f t="array" ref="F1241">_xlfn.IFS(B1241=2020,E1241*$K$2,B1241=2021,E1241*$L$2,B1241=2022,E1241*$M$2,B1241=2023,E1241*$N$2,B1241=2024,E1241*$O$2,B1241=2025,E1241*$P$2,B1241=2026,E1241)</f>
        <v>565504813.48368621</v>
      </c>
    </row>
    <row r="1242" spans="1:6" x14ac:dyDescent="0.25">
      <c r="A1242" s="3" t="s">
        <v>109</v>
      </c>
      <c r="B1242" s="3">
        <f t="shared" si="19"/>
        <v>2024</v>
      </c>
      <c r="C1242" s="3" t="s">
        <v>3</v>
      </c>
      <c r="D1242" s="3" t="s">
        <v>43</v>
      </c>
      <c r="E1242" s="4">
        <v>253834800</v>
      </c>
      <c r="F1242" s="7" cm="1">
        <f t="array" ref="F1242">_xlfn.IFS(B1242=2020,E1242*$K$2,B1242=2021,E1242*$L$2,B1242=2022,E1242*$M$2,B1242=2023,E1242*$N$2,B1242=2024,E1242*$O$2,B1242=2025,E1242*$P$2,B1242=2026,E1242)</f>
        <v>271933915.52777427</v>
      </c>
    </row>
    <row r="1243" spans="1:6" x14ac:dyDescent="0.25">
      <c r="A1243" s="3" t="s">
        <v>109</v>
      </c>
      <c r="B1243" s="3">
        <f t="shared" si="19"/>
        <v>2024</v>
      </c>
      <c r="C1243" s="3" t="s">
        <v>3</v>
      </c>
      <c r="D1243" s="3" t="s">
        <v>44</v>
      </c>
      <c r="E1243" s="4">
        <v>273758084</v>
      </c>
      <c r="F1243" s="7" cm="1">
        <f t="array" ref="F1243">_xlfn.IFS(B1243=2020,E1243*$K$2,B1243=2021,E1243*$L$2,B1243=2022,E1243*$M$2,B1243=2023,E1243*$N$2,B1243=2024,E1243*$O$2,B1243=2025,E1243*$P$2,B1243=2026,E1243)</f>
        <v>293277784.17104882</v>
      </c>
    </row>
    <row r="1244" spans="1:6" x14ac:dyDescent="0.25">
      <c r="A1244" s="3" t="s">
        <v>109</v>
      </c>
      <c r="B1244" s="3">
        <f t="shared" si="19"/>
        <v>2024</v>
      </c>
      <c r="C1244" s="3" t="s">
        <v>3</v>
      </c>
      <c r="D1244" s="3" t="s">
        <v>45</v>
      </c>
      <c r="E1244" s="4">
        <v>60564887</v>
      </c>
      <c r="F1244" s="7" cm="1">
        <f t="array" ref="F1244">_xlfn.IFS(B1244=2020,E1244*$K$2,B1244=2021,E1244*$L$2,B1244=2022,E1244*$M$2,B1244=2023,E1244*$N$2,B1244=2024,E1244*$O$2,B1244=2025,E1244*$P$2,B1244=2026,E1244)</f>
        <v>64883329.099899605</v>
      </c>
    </row>
    <row r="1245" spans="1:6" x14ac:dyDescent="0.25">
      <c r="A1245" s="3" t="s">
        <v>109</v>
      </c>
      <c r="B1245" s="3">
        <f t="shared" si="19"/>
        <v>2024</v>
      </c>
      <c r="C1245" s="3" t="s">
        <v>3</v>
      </c>
      <c r="D1245" s="3" t="s">
        <v>46</v>
      </c>
      <c r="E1245" s="4">
        <v>219938312</v>
      </c>
      <c r="F1245" s="7" cm="1">
        <f t="array" ref="F1245">_xlfn.IFS(B1245=2020,E1245*$K$2,B1245=2021,E1245*$L$2,B1245=2022,E1245*$M$2,B1245=2023,E1245*$N$2,B1245=2024,E1245*$O$2,B1245=2025,E1245*$P$2,B1245=2026,E1245)</f>
        <v>235620515.21985665</v>
      </c>
    </row>
    <row r="1246" spans="1:6" x14ac:dyDescent="0.25">
      <c r="A1246" s="3" t="s">
        <v>109</v>
      </c>
      <c r="B1246" s="3">
        <f t="shared" si="19"/>
        <v>2024</v>
      </c>
      <c r="C1246" s="3" t="s">
        <v>3</v>
      </c>
      <c r="D1246" s="3" t="s">
        <v>47</v>
      </c>
      <c r="E1246" s="4">
        <v>145998546</v>
      </c>
      <c r="F1246" s="7" cm="1">
        <f t="array" ref="F1246">_xlfn.IFS(B1246=2020,E1246*$K$2,B1246=2021,E1246*$L$2,B1246=2022,E1246*$M$2,B1246=2023,E1246*$N$2,B1246=2024,E1246*$O$2,B1246=2025,E1246*$P$2,B1246=2026,E1246)</f>
        <v>156408641.66434968</v>
      </c>
    </row>
    <row r="1247" spans="1:6" x14ac:dyDescent="0.25">
      <c r="A1247" s="3" t="s">
        <v>109</v>
      </c>
      <c r="B1247" s="3">
        <f t="shared" si="19"/>
        <v>2024</v>
      </c>
      <c r="C1247" s="3" t="s">
        <v>3</v>
      </c>
      <c r="D1247" s="3" t="s">
        <v>48</v>
      </c>
      <c r="E1247" s="4">
        <v>217554550</v>
      </c>
      <c r="F1247" s="7" cm="1">
        <f t="array" ref="F1247">_xlfn.IFS(B1247=2020,E1247*$K$2,B1247=2021,E1247*$L$2,B1247=2022,E1247*$M$2,B1247=2023,E1247*$N$2,B1247=2024,E1247*$O$2,B1247=2025,E1247*$P$2,B1247=2026,E1247)</f>
        <v>233066784.46920183</v>
      </c>
    </row>
    <row r="1248" spans="1:6" x14ac:dyDescent="0.25">
      <c r="A1248" s="3" t="s">
        <v>109</v>
      </c>
      <c r="B1248" s="3">
        <f t="shared" si="19"/>
        <v>2024</v>
      </c>
      <c r="C1248" s="3" t="s">
        <v>3</v>
      </c>
      <c r="D1248" s="3" t="s">
        <v>49</v>
      </c>
      <c r="E1248" s="4">
        <v>316481684</v>
      </c>
      <c r="F1248" s="7" cm="1">
        <f t="array" ref="F1248">_xlfn.IFS(B1248=2020,E1248*$K$2,B1248=2021,E1248*$L$2,B1248=2022,E1248*$M$2,B1248=2023,E1248*$N$2,B1248=2024,E1248*$O$2,B1248=2025,E1248*$P$2,B1248=2026,E1248)</f>
        <v>339047693.70844251</v>
      </c>
    </row>
    <row r="1249" spans="1:6" x14ac:dyDescent="0.25">
      <c r="A1249" s="3" t="s">
        <v>109</v>
      </c>
      <c r="B1249" s="3">
        <f t="shared" si="19"/>
        <v>2024</v>
      </c>
      <c r="C1249" s="3" t="s">
        <v>3</v>
      </c>
      <c r="D1249" s="3" t="s">
        <v>50</v>
      </c>
      <c r="E1249" s="4">
        <v>138212837</v>
      </c>
      <c r="F1249" s="7" cm="1">
        <f t="array" ref="F1249">_xlfn.IFS(B1249=2020,E1249*$K$2,B1249=2021,E1249*$L$2,B1249=2022,E1249*$M$2,B1249=2023,E1249*$N$2,B1249=2024,E1249*$O$2,B1249=2025,E1249*$P$2,B1249=2026,E1249)</f>
        <v>148067790.31721434</v>
      </c>
    </row>
    <row r="1250" spans="1:6" x14ac:dyDescent="0.25">
      <c r="A1250" s="3" t="s">
        <v>109</v>
      </c>
      <c r="B1250" s="3">
        <f t="shared" si="19"/>
        <v>2024</v>
      </c>
      <c r="C1250" s="3" t="s">
        <v>3</v>
      </c>
      <c r="D1250" s="3" t="s">
        <v>51</v>
      </c>
      <c r="E1250" s="4">
        <v>469708478</v>
      </c>
      <c r="F1250" s="7" cm="1">
        <f t="array" ref="F1250">_xlfn.IFS(B1250=2020,E1250*$K$2,B1250=2021,E1250*$L$2,B1250=2022,E1250*$M$2,B1250=2023,E1250*$N$2,B1250=2024,E1250*$O$2,B1250=2025,E1250*$P$2,B1250=2026,E1250)</f>
        <v>503199977.2258628</v>
      </c>
    </row>
    <row r="1251" spans="1:6" x14ac:dyDescent="0.25">
      <c r="A1251" s="3" t="s">
        <v>109</v>
      </c>
      <c r="B1251" s="3">
        <f t="shared" si="19"/>
        <v>2024</v>
      </c>
      <c r="C1251" s="3" t="s">
        <v>3</v>
      </c>
      <c r="D1251" s="3" t="s">
        <v>52</v>
      </c>
      <c r="E1251" s="4">
        <v>2662978403</v>
      </c>
      <c r="F1251" s="7" cm="1">
        <f t="array" ref="F1251">_xlfn.IFS(B1251=2020,E1251*$K$2,B1251=2021,E1251*$L$2,B1251=2022,E1251*$M$2,B1251=2023,E1251*$N$2,B1251=2024,E1251*$O$2,B1251=2025,E1251*$P$2,B1251=2026,E1251)</f>
        <v>2852856046.9001465</v>
      </c>
    </row>
    <row r="1252" spans="1:6" x14ac:dyDescent="0.25">
      <c r="A1252" s="3" t="s">
        <v>109</v>
      </c>
      <c r="B1252" s="3">
        <f t="shared" si="19"/>
        <v>2024</v>
      </c>
      <c r="C1252" s="3" t="s">
        <v>3</v>
      </c>
      <c r="D1252" s="3" t="s">
        <v>53</v>
      </c>
      <c r="E1252" s="4">
        <v>298690878</v>
      </c>
      <c r="F1252" s="7" cm="1">
        <f t="array" ref="F1252">_xlfn.IFS(B1252=2020,E1252*$K$2,B1252=2021,E1252*$L$2,B1252=2022,E1252*$M$2,B1252=2023,E1252*$N$2,B1252=2024,E1252*$O$2,B1252=2025,E1252*$P$2,B1252=2026,E1252)</f>
        <v>319988354.57931197</v>
      </c>
    </row>
    <row r="1253" spans="1:6" x14ac:dyDescent="0.25">
      <c r="A1253" s="3" t="s">
        <v>109</v>
      </c>
      <c r="B1253" s="3">
        <f t="shared" si="19"/>
        <v>2024</v>
      </c>
      <c r="C1253" s="3" t="s">
        <v>3</v>
      </c>
      <c r="D1253" s="3" t="s">
        <v>54</v>
      </c>
      <c r="E1253" s="4">
        <v>85424381</v>
      </c>
      <c r="F1253" s="7" cm="1">
        <f t="array" ref="F1253">_xlfn.IFS(B1253=2020,E1253*$K$2,B1253=2021,E1253*$L$2,B1253=2022,E1253*$M$2,B1253=2023,E1253*$N$2,B1253=2024,E1253*$O$2,B1253=2025,E1253*$P$2,B1253=2026,E1253)</f>
        <v>91515373.017672941</v>
      </c>
    </row>
    <row r="1254" spans="1:6" x14ac:dyDescent="0.25">
      <c r="A1254" s="3" t="s">
        <v>109</v>
      </c>
      <c r="B1254" s="3">
        <f t="shared" si="19"/>
        <v>2024</v>
      </c>
      <c r="C1254" s="3" t="s">
        <v>3</v>
      </c>
      <c r="D1254" s="3" t="s">
        <v>55</v>
      </c>
      <c r="E1254" s="4">
        <v>111414003</v>
      </c>
      <c r="F1254" s="7" cm="1">
        <f t="array" ref="F1254">_xlfn.IFS(B1254=2020,E1254*$K$2,B1254=2021,E1254*$L$2,B1254=2022,E1254*$M$2,B1254=2023,E1254*$N$2,B1254=2024,E1254*$O$2,B1254=2025,E1254*$P$2,B1254=2026,E1254)</f>
        <v>119358126.15296717</v>
      </c>
    </row>
    <row r="1255" spans="1:6" x14ac:dyDescent="0.25">
      <c r="A1255" s="3" t="s">
        <v>109</v>
      </c>
      <c r="B1255" s="3">
        <f t="shared" si="19"/>
        <v>2024</v>
      </c>
      <c r="C1255" s="3" t="s">
        <v>3</v>
      </c>
      <c r="D1255" s="3" t="s">
        <v>56</v>
      </c>
      <c r="E1255" s="4">
        <v>105566964</v>
      </c>
      <c r="F1255" s="7" cm="1">
        <f t="array" ref="F1255">_xlfn.IFS(B1255=2020,E1255*$K$2,B1255=2021,E1255*$L$2,B1255=2022,E1255*$M$2,B1255=2023,E1255*$N$2,B1255=2024,E1255*$O$2,B1255=2025,E1255*$P$2,B1255=2026,E1255)</f>
        <v>113094177.27947307</v>
      </c>
    </row>
    <row r="1256" spans="1:6" x14ac:dyDescent="0.25">
      <c r="A1256" s="3" t="s">
        <v>109</v>
      </c>
      <c r="B1256" s="3">
        <f t="shared" si="19"/>
        <v>2024</v>
      </c>
      <c r="C1256" s="3" t="s">
        <v>3</v>
      </c>
      <c r="D1256" s="3" t="s">
        <v>57</v>
      </c>
      <c r="E1256" s="4">
        <v>342360894</v>
      </c>
      <c r="F1256" s="7" cm="1">
        <f t="array" ref="F1256">_xlfn.IFS(B1256=2020,E1256*$K$2,B1256=2021,E1256*$L$2,B1256=2022,E1256*$M$2,B1256=2023,E1256*$N$2,B1256=2024,E1256*$O$2,B1256=2025,E1256*$P$2,B1256=2026,E1256)</f>
        <v>366772162.16613835</v>
      </c>
    </row>
    <row r="1257" spans="1:6" x14ac:dyDescent="0.25">
      <c r="A1257" s="3" t="s">
        <v>109</v>
      </c>
      <c r="B1257" s="3">
        <f t="shared" si="19"/>
        <v>2024</v>
      </c>
      <c r="C1257" s="3" t="s">
        <v>3</v>
      </c>
      <c r="D1257" s="3" t="s">
        <v>58</v>
      </c>
      <c r="E1257" s="4">
        <v>163671901</v>
      </c>
      <c r="F1257" s="7" cm="1">
        <f t="array" ref="F1257">_xlfn.IFS(B1257=2020,E1257*$K$2,B1257=2021,E1257*$L$2,B1257=2022,E1257*$M$2,B1257=2023,E1257*$N$2,B1257=2024,E1257*$O$2,B1257=2025,E1257*$P$2,B1257=2026,E1257)</f>
        <v>175342155.21592876</v>
      </c>
    </row>
    <row r="1258" spans="1:6" x14ac:dyDescent="0.25">
      <c r="A1258" s="3" t="s">
        <v>109</v>
      </c>
      <c r="B1258" s="3">
        <f t="shared" si="19"/>
        <v>2024</v>
      </c>
      <c r="C1258" s="3" t="s">
        <v>3</v>
      </c>
      <c r="D1258" s="3" t="s">
        <v>59</v>
      </c>
      <c r="E1258" s="4">
        <v>9516207</v>
      </c>
      <c r="F1258" s="7" cm="1">
        <f t="array" ref="F1258">_xlfn.IFS(B1258=2020,E1258*$K$2,B1258=2021,E1258*$L$2,B1258=2022,E1258*$M$2,B1258=2023,E1258*$N$2,B1258=2024,E1258*$O$2,B1258=2025,E1258*$P$2,B1258=2026,E1258)</f>
        <v>10194738.587785499</v>
      </c>
    </row>
    <row r="1259" spans="1:6" x14ac:dyDescent="0.25">
      <c r="A1259" s="3" t="s">
        <v>109</v>
      </c>
      <c r="B1259" s="3">
        <f t="shared" si="19"/>
        <v>2024</v>
      </c>
      <c r="C1259" s="3" t="s">
        <v>3</v>
      </c>
      <c r="D1259" s="3" t="s">
        <v>60</v>
      </c>
      <c r="E1259" s="4">
        <v>246601618</v>
      </c>
      <c r="F1259" s="7" cm="1">
        <f t="array" ref="F1259">_xlfn.IFS(B1259=2020,E1259*$K$2,B1259=2021,E1259*$L$2,B1259=2022,E1259*$M$2,B1259=2023,E1259*$N$2,B1259=2024,E1259*$O$2,B1259=2025,E1259*$P$2,B1259=2026,E1259)</f>
        <v>264184987.86700824</v>
      </c>
    </row>
    <row r="1260" spans="1:6" x14ac:dyDescent="0.25">
      <c r="A1260" s="3" t="s">
        <v>109</v>
      </c>
      <c r="B1260" s="3">
        <f t="shared" si="19"/>
        <v>2024</v>
      </c>
      <c r="C1260" s="3" t="s">
        <v>3</v>
      </c>
      <c r="D1260" s="3" t="s">
        <v>61</v>
      </c>
      <c r="E1260" s="4">
        <v>197697712</v>
      </c>
      <c r="F1260" s="7" cm="1">
        <f t="array" ref="F1260">_xlfn.IFS(B1260=2020,E1260*$K$2,B1260=2021,E1260*$L$2,B1260=2022,E1260*$M$2,B1260=2023,E1260*$N$2,B1260=2024,E1260*$O$2,B1260=2025,E1260*$P$2,B1260=2026,E1260)</f>
        <v>211794099.6074701</v>
      </c>
    </row>
    <row r="1261" spans="1:6" x14ac:dyDescent="0.25">
      <c r="A1261" s="3" t="s">
        <v>109</v>
      </c>
      <c r="B1261" s="3">
        <f t="shared" si="19"/>
        <v>2024</v>
      </c>
      <c r="C1261" s="3" t="s">
        <v>3</v>
      </c>
      <c r="D1261" s="3" t="s">
        <v>62</v>
      </c>
      <c r="E1261" s="4">
        <v>128425604</v>
      </c>
      <c r="F1261" s="7" cm="1">
        <f t="array" ref="F1261">_xlfn.IFS(B1261=2020,E1261*$K$2,B1261=2021,E1261*$L$2,B1261=2022,E1261*$M$2,B1261=2023,E1261*$N$2,B1261=2024,E1261*$O$2,B1261=2025,E1261*$P$2,B1261=2026,E1261)</f>
        <v>137582700.83431977</v>
      </c>
    </row>
    <row r="1262" spans="1:6" x14ac:dyDescent="0.25">
      <c r="A1262" s="3" t="s">
        <v>109</v>
      </c>
      <c r="B1262" s="3">
        <f t="shared" si="19"/>
        <v>2024</v>
      </c>
      <c r="C1262" s="3" t="s">
        <v>3</v>
      </c>
      <c r="D1262" s="3" t="s">
        <v>63</v>
      </c>
      <c r="E1262" s="4">
        <v>235617512</v>
      </c>
      <c r="F1262" s="7" cm="1">
        <f t="array" ref="F1262">_xlfn.IFS(B1262=2020,E1262*$K$2,B1262=2021,E1262*$L$2,B1262=2022,E1262*$M$2,B1262=2023,E1262*$N$2,B1262=2024,E1262*$O$2,B1262=2025,E1262*$P$2,B1262=2026,E1262)</f>
        <v>252417685.06553218</v>
      </c>
    </row>
    <row r="1263" spans="1:6" x14ac:dyDescent="0.25">
      <c r="A1263" s="3" t="s">
        <v>109</v>
      </c>
      <c r="B1263" s="3">
        <f t="shared" si="19"/>
        <v>2024</v>
      </c>
      <c r="C1263" s="3" t="s">
        <v>3</v>
      </c>
      <c r="D1263" s="3" t="s">
        <v>64</v>
      </c>
      <c r="E1263" s="4">
        <v>174580560</v>
      </c>
      <c r="F1263" s="7" cm="1">
        <f t="array" ref="F1263">_xlfn.IFS(B1263=2020,E1263*$K$2,B1263=2021,E1263*$L$2,B1263=2022,E1263*$M$2,B1263=2023,E1263*$N$2,B1263=2024,E1263*$O$2,B1263=2025,E1263*$P$2,B1263=2026,E1263)</f>
        <v>187028631.43994257</v>
      </c>
    </row>
    <row r="1264" spans="1:6" x14ac:dyDescent="0.25">
      <c r="A1264" s="3" t="s">
        <v>109</v>
      </c>
      <c r="B1264" s="3">
        <f t="shared" si="19"/>
        <v>2024</v>
      </c>
      <c r="C1264" s="3" t="s">
        <v>3</v>
      </c>
      <c r="D1264" s="3" t="s">
        <v>65</v>
      </c>
      <c r="E1264" s="4">
        <v>210712461</v>
      </c>
      <c r="F1264" s="7" cm="1">
        <f t="array" ref="F1264">_xlfn.IFS(B1264=2020,E1264*$K$2,B1264=2021,E1264*$L$2,B1264=2022,E1264*$M$2,B1264=2023,E1264*$N$2,B1264=2024,E1264*$O$2,B1264=2025,E1264*$P$2,B1264=2026,E1264)</f>
        <v>225736835.80905154</v>
      </c>
    </row>
    <row r="1265" spans="1:6" x14ac:dyDescent="0.25">
      <c r="A1265" s="3" t="s">
        <v>109</v>
      </c>
      <c r="B1265" s="3">
        <f t="shared" si="19"/>
        <v>2024</v>
      </c>
      <c r="C1265" s="3" t="s">
        <v>3</v>
      </c>
      <c r="D1265" s="3" t="s">
        <v>66</v>
      </c>
      <c r="E1265" s="4">
        <v>461415641</v>
      </c>
      <c r="F1265" s="7" cm="1">
        <f t="array" ref="F1265">_xlfn.IFS(B1265=2020,E1265*$K$2,B1265=2021,E1265*$L$2,B1265=2022,E1265*$M$2,B1265=2023,E1265*$N$2,B1265=2024,E1265*$O$2,B1265=2025,E1265*$P$2,B1265=2026,E1265)</f>
        <v>494315838.26523328</v>
      </c>
    </row>
    <row r="1266" spans="1:6" x14ac:dyDescent="0.25">
      <c r="A1266" s="3" t="s">
        <v>109</v>
      </c>
      <c r="B1266" s="3">
        <f t="shared" si="19"/>
        <v>2024</v>
      </c>
      <c r="C1266" s="3" t="s">
        <v>3</v>
      </c>
      <c r="D1266" s="3" t="s">
        <v>67</v>
      </c>
      <c r="E1266" s="4">
        <v>110914220</v>
      </c>
      <c r="F1266" s="7" cm="1">
        <f t="array" ref="F1266">_xlfn.IFS(B1266=2020,E1266*$K$2,B1266=2021,E1266*$L$2,B1266=2022,E1266*$M$2,B1266=2023,E1266*$N$2,B1266=2024,E1266*$O$2,B1266=2025,E1266*$P$2,B1266=2026,E1266)</f>
        <v>118822707.25806302</v>
      </c>
    </row>
    <row r="1267" spans="1:6" x14ac:dyDescent="0.25">
      <c r="A1267" s="3" t="s">
        <v>109</v>
      </c>
      <c r="B1267" s="3">
        <f t="shared" si="19"/>
        <v>2024</v>
      </c>
      <c r="C1267" s="3" t="s">
        <v>3</v>
      </c>
      <c r="D1267" s="3" t="s">
        <v>68</v>
      </c>
      <c r="E1267" s="4">
        <v>1206061924</v>
      </c>
      <c r="F1267" s="7" cm="1">
        <f t="array" ref="F1267">_xlfn.IFS(B1267=2020,E1267*$K$2,B1267=2021,E1267*$L$2,B1267=2022,E1267*$M$2,B1267=2023,E1267*$N$2,B1267=2024,E1267*$O$2,B1267=2025,E1267*$P$2,B1267=2026,E1267)</f>
        <v>1292057437.9962122</v>
      </c>
    </row>
    <row r="1268" spans="1:6" x14ac:dyDescent="0.25">
      <c r="A1268" s="3" t="s">
        <v>109</v>
      </c>
      <c r="B1268" s="3">
        <f t="shared" si="19"/>
        <v>2024</v>
      </c>
      <c r="C1268" s="3" t="s">
        <v>3</v>
      </c>
      <c r="D1268" s="3" t="s">
        <v>69</v>
      </c>
      <c r="E1268" s="4">
        <v>217254584</v>
      </c>
      <c r="F1268" s="7" cm="1">
        <f t="array" ref="F1268">_xlfn.IFS(B1268=2020,E1268*$K$2,B1268=2021,E1268*$L$2,B1268=2022,E1268*$M$2,B1268=2023,E1268*$N$2,B1268=2024,E1268*$O$2,B1268=2025,E1268*$P$2,B1268=2026,E1268)</f>
        <v>232745430.07293621</v>
      </c>
    </row>
    <row r="1269" spans="1:6" x14ac:dyDescent="0.25">
      <c r="A1269" s="3" t="s">
        <v>109</v>
      </c>
      <c r="B1269" s="3">
        <f t="shared" si="19"/>
        <v>2024</v>
      </c>
      <c r="C1269" s="3" t="s">
        <v>3</v>
      </c>
      <c r="D1269" s="3" t="s">
        <v>70</v>
      </c>
      <c r="E1269" s="4">
        <v>624626292</v>
      </c>
      <c r="F1269" s="7" cm="1">
        <f t="array" ref="F1269">_xlfn.IFS(B1269=2020,E1269*$K$2,B1269=2021,E1269*$L$2,B1269=2022,E1269*$M$2,B1269=2023,E1269*$N$2,B1269=2024,E1269*$O$2,B1269=2025,E1269*$P$2,B1269=2026,E1269)</f>
        <v>669163855.09455311</v>
      </c>
    </row>
    <row r="1270" spans="1:6" x14ac:dyDescent="0.25">
      <c r="A1270" s="3" t="s">
        <v>109</v>
      </c>
      <c r="B1270" s="3">
        <f t="shared" si="19"/>
        <v>2024</v>
      </c>
      <c r="C1270" s="3" t="s">
        <v>3</v>
      </c>
      <c r="D1270" s="3" t="s">
        <v>71</v>
      </c>
      <c r="E1270" s="4">
        <v>124953696</v>
      </c>
      <c r="F1270" s="7" cm="1">
        <f t="array" ref="F1270">_xlfn.IFS(B1270=2020,E1270*$K$2,B1270=2021,E1270*$L$2,B1270=2022,E1270*$M$2,B1270=2023,E1270*$N$2,B1270=2024,E1270*$O$2,B1270=2025,E1270*$P$2,B1270=2026,E1270)</f>
        <v>133863236.29757303</v>
      </c>
    </row>
    <row r="1271" spans="1:6" x14ac:dyDescent="0.25">
      <c r="A1271" s="3" t="s">
        <v>109</v>
      </c>
      <c r="B1271" s="3">
        <f t="shared" si="19"/>
        <v>2024</v>
      </c>
      <c r="C1271" s="3" t="s">
        <v>3</v>
      </c>
      <c r="D1271" s="3" t="s">
        <v>72</v>
      </c>
      <c r="E1271" s="4">
        <v>275930606</v>
      </c>
      <c r="F1271" s="7" cm="1">
        <f t="array" ref="F1271">_xlfn.IFS(B1271=2020,E1271*$K$2,B1271=2021,E1271*$L$2,B1271=2022,E1271*$M$2,B1271=2023,E1271*$N$2,B1271=2024,E1271*$O$2,B1271=2025,E1271*$P$2,B1271=2026,E1271)</f>
        <v>295605212.93192095</v>
      </c>
    </row>
    <row r="1272" spans="1:6" x14ac:dyDescent="0.25">
      <c r="A1272" s="3" t="s">
        <v>109</v>
      </c>
      <c r="B1272" s="3">
        <f t="shared" si="19"/>
        <v>2024</v>
      </c>
      <c r="C1272" s="3" t="s">
        <v>3</v>
      </c>
      <c r="D1272" s="3" t="s">
        <v>73</v>
      </c>
      <c r="E1272" s="4">
        <v>186539560</v>
      </c>
      <c r="F1272" s="7" cm="1">
        <f t="array" ref="F1272">_xlfn.IFS(B1272=2020,E1272*$K$2,B1272=2021,E1272*$L$2,B1272=2022,E1272*$M$2,B1272=2023,E1272*$N$2,B1272=2024,E1272*$O$2,B1272=2025,E1272*$P$2,B1272=2026,E1272)</f>
        <v>199840340.85014421</v>
      </c>
    </row>
    <row r="1273" spans="1:6" x14ac:dyDescent="0.25">
      <c r="A1273" s="3" t="s">
        <v>109</v>
      </c>
      <c r="B1273" s="3">
        <f t="shared" si="19"/>
        <v>2024</v>
      </c>
      <c r="C1273" s="3" t="s">
        <v>3</v>
      </c>
      <c r="D1273" s="3" t="s">
        <v>74</v>
      </c>
      <c r="E1273" s="4">
        <v>363304398</v>
      </c>
      <c r="F1273" s="7" cm="1">
        <f t="array" ref="F1273">_xlfn.IFS(B1273=2020,E1273*$K$2,B1273=2021,E1273*$L$2,B1273=2022,E1273*$M$2,B1273=2023,E1273*$N$2,B1273=2024,E1273*$O$2,B1273=2025,E1273*$P$2,B1273=2026,E1273)</f>
        <v>389208995.28591388</v>
      </c>
    </row>
    <row r="1274" spans="1:6" x14ac:dyDescent="0.25">
      <c r="A1274" s="3" t="s">
        <v>109</v>
      </c>
      <c r="B1274" s="3">
        <f t="shared" si="19"/>
        <v>2024</v>
      </c>
      <c r="C1274" s="3" t="s">
        <v>3</v>
      </c>
      <c r="D1274" s="3" t="s">
        <v>75</v>
      </c>
      <c r="E1274" s="4">
        <v>145629709</v>
      </c>
      <c r="F1274" s="7" cm="1">
        <f t="array" ref="F1274">_xlfn.IFS(B1274=2020,E1274*$K$2,B1274=2021,E1274*$L$2,B1274=2022,E1274*$M$2,B1274=2023,E1274*$N$2,B1274=2024,E1274*$O$2,B1274=2025,E1274*$P$2,B1274=2026,E1274)</f>
        <v>156013505.57740843</v>
      </c>
    </row>
    <row r="1275" spans="1:6" x14ac:dyDescent="0.25">
      <c r="A1275" s="3" t="s">
        <v>109</v>
      </c>
      <c r="B1275" s="3">
        <f t="shared" si="19"/>
        <v>2024</v>
      </c>
      <c r="C1275" s="3" t="s">
        <v>3</v>
      </c>
      <c r="D1275" s="3" t="s">
        <v>76</v>
      </c>
      <c r="E1275" s="4">
        <v>198867049</v>
      </c>
      <c r="F1275" s="7" cm="1">
        <f t="array" ref="F1275">_xlfn.IFS(B1275=2020,E1275*$K$2,B1275=2021,E1275*$L$2,B1275=2022,E1275*$M$2,B1275=2023,E1275*$N$2,B1275=2024,E1275*$O$2,B1275=2025,E1275*$P$2,B1275=2026,E1275)</f>
        <v>213046813.53393528</v>
      </c>
    </row>
    <row r="1276" spans="1:6" x14ac:dyDescent="0.25">
      <c r="A1276" s="3" t="s">
        <v>109</v>
      </c>
      <c r="B1276" s="3">
        <f t="shared" si="19"/>
        <v>2024</v>
      </c>
      <c r="C1276" s="3" t="s">
        <v>3</v>
      </c>
      <c r="D1276" s="3" t="s">
        <v>77</v>
      </c>
      <c r="E1276" s="4">
        <v>19767612</v>
      </c>
      <c r="F1276" s="7" cm="1">
        <f t="array" ref="F1276">_xlfn.IFS(B1276=2020,E1276*$K$2,B1276=2021,E1276*$L$2,B1276=2022,E1276*$M$2,B1276=2023,E1276*$N$2,B1276=2024,E1276*$O$2,B1276=2025,E1276*$P$2,B1276=2026,E1276)</f>
        <v>21177096.803881176</v>
      </c>
    </row>
    <row r="1277" spans="1:6" x14ac:dyDescent="0.25">
      <c r="A1277" s="3" t="s">
        <v>109</v>
      </c>
      <c r="B1277" s="3">
        <f t="shared" si="19"/>
        <v>2024</v>
      </c>
      <c r="C1277" s="3" t="s">
        <v>3</v>
      </c>
      <c r="D1277" s="3" t="s">
        <v>78</v>
      </c>
      <c r="E1277" s="4">
        <v>467687110</v>
      </c>
      <c r="F1277" s="7" cm="1">
        <f t="array" ref="F1277">_xlfn.IFS(B1277=2020,E1277*$K$2,B1277=2021,E1277*$L$2,B1277=2022,E1277*$M$2,B1277=2023,E1277*$N$2,B1277=2024,E1277*$O$2,B1277=2025,E1277*$P$2,B1277=2026,E1277)</f>
        <v>501034480.15862632</v>
      </c>
    </row>
    <row r="1278" spans="1:6" x14ac:dyDescent="0.25">
      <c r="A1278" s="3" t="s">
        <v>109</v>
      </c>
      <c r="B1278" s="3">
        <f t="shared" si="19"/>
        <v>2024</v>
      </c>
      <c r="C1278" s="3" t="s">
        <v>3</v>
      </c>
      <c r="D1278" s="3" t="s">
        <v>79</v>
      </c>
      <c r="E1278" s="4">
        <v>248334007</v>
      </c>
      <c r="F1278" s="7" cm="1">
        <f t="array" ref="F1278">_xlfn.IFS(B1278=2020,E1278*$K$2,B1278=2021,E1278*$L$2,B1278=2022,E1278*$M$2,B1278=2023,E1278*$N$2,B1278=2024,E1278*$O$2,B1278=2025,E1278*$P$2,B1278=2026,E1278)</f>
        <v>266040900.94113067</v>
      </c>
    </row>
    <row r="1279" spans="1:6" x14ac:dyDescent="0.25">
      <c r="A1279" s="3" t="s">
        <v>109</v>
      </c>
      <c r="B1279" s="3">
        <f t="shared" si="19"/>
        <v>2024</v>
      </c>
      <c r="C1279" s="3" t="s">
        <v>3</v>
      </c>
      <c r="D1279" s="3" t="s">
        <v>80</v>
      </c>
      <c r="E1279" s="4">
        <v>272137091</v>
      </c>
      <c r="F1279" s="7" cm="1">
        <f t="array" ref="F1279">_xlfn.IFS(B1279=2020,E1279*$K$2,B1279=2021,E1279*$L$2,B1279=2022,E1279*$M$2,B1279=2023,E1279*$N$2,B1279=2024,E1279*$O$2,B1279=2025,E1279*$P$2,B1279=2026,E1279)</f>
        <v>291541209.93641621</v>
      </c>
    </row>
    <row r="1280" spans="1:6" x14ac:dyDescent="0.25">
      <c r="A1280" s="3" t="s">
        <v>109</v>
      </c>
      <c r="B1280" s="3">
        <f t="shared" si="19"/>
        <v>2024</v>
      </c>
      <c r="C1280" s="3" t="s">
        <v>3</v>
      </c>
      <c r="D1280" s="3" t="s">
        <v>81</v>
      </c>
      <c r="E1280" s="4">
        <v>488848519</v>
      </c>
      <c r="F1280" s="7" cm="1">
        <f t="array" ref="F1280">_xlfn.IFS(B1280=2020,E1280*$K$2,B1280=2021,E1280*$L$2,B1280=2022,E1280*$M$2,B1280=2023,E1280*$N$2,B1280=2024,E1280*$O$2,B1280=2025,E1280*$P$2,B1280=2026,E1280)</f>
        <v>523704755.50091463</v>
      </c>
    </row>
    <row r="1281" spans="1:6" x14ac:dyDescent="0.25">
      <c r="A1281" s="3" t="s">
        <v>109</v>
      </c>
      <c r="B1281" s="3">
        <f t="shared" si="19"/>
        <v>2024</v>
      </c>
      <c r="C1281" s="3" t="s">
        <v>3</v>
      </c>
      <c r="D1281" s="3" t="s">
        <v>82</v>
      </c>
      <c r="E1281" s="4">
        <v>76666011</v>
      </c>
      <c r="F1281" s="7" cm="1">
        <f t="array" ref="F1281">_xlfn.IFS(B1281=2020,E1281*$K$2,B1281=2021,E1281*$L$2,B1281=2022,E1281*$M$2,B1281=2023,E1281*$N$2,B1281=2024,E1281*$O$2,B1281=2025,E1281*$P$2,B1281=2026,E1281)</f>
        <v>82132507.280819714</v>
      </c>
    </row>
    <row r="1282" spans="1:6" x14ac:dyDescent="0.25">
      <c r="A1282" s="3" t="s">
        <v>109</v>
      </c>
      <c r="B1282" s="3">
        <f t="shared" si="19"/>
        <v>2024</v>
      </c>
      <c r="C1282" s="3" t="s">
        <v>3</v>
      </c>
      <c r="D1282" s="3" t="s">
        <v>83</v>
      </c>
      <c r="E1282" s="4">
        <v>165088371</v>
      </c>
      <c r="F1282" s="7" cm="1">
        <f t="array" ref="F1282">_xlfn.IFS(B1282=2020,E1282*$K$2,B1282=2021,E1282*$L$2,B1282=2022,E1282*$M$2,B1282=2023,E1282*$N$2,B1282=2024,E1282*$O$2,B1282=2025,E1282*$P$2,B1282=2026,E1282)</f>
        <v>176859623.40125099</v>
      </c>
    </row>
    <row r="1283" spans="1:6" x14ac:dyDescent="0.25">
      <c r="A1283" s="3" t="s">
        <v>109</v>
      </c>
      <c r="B1283" s="3">
        <f t="shared" si="19"/>
        <v>2024</v>
      </c>
      <c r="C1283" s="3" t="s">
        <v>3</v>
      </c>
      <c r="D1283" s="3" t="s">
        <v>84</v>
      </c>
      <c r="E1283" s="4">
        <v>115947779</v>
      </c>
      <c r="F1283" s="7" cm="1">
        <f t="array" ref="F1283">_xlfn.IFS(B1283=2020,E1283*$K$2,B1283=2021,E1283*$L$2,B1283=2022,E1283*$M$2,B1283=2023,E1283*$N$2,B1283=2024,E1283*$O$2,B1283=2025,E1283*$P$2,B1283=2026,E1283)</f>
        <v>124215172.78253038</v>
      </c>
    </row>
    <row r="1284" spans="1:6" x14ac:dyDescent="0.25">
      <c r="A1284" s="3" t="s">
        <v>109</v>
      </c>
      <c r="B1284" s="3">
        <f t="shared" ref="B1284:B1347" si="20">VALUE(RIGHT(A1284,4))</f>
        <v>2024</v>
      </c>
      <c r="C1284" s="3" t="s">
        <v>3</v>
      </c>
      <c r="D1284" s="3" t="s">
        <v>85</v>
      </c>
      <c r="E1284" s="4">
        <v>116342150</v>
      </c>
      <c r="F1284" s="7" cm="1">
        <f t="array" ref="F1284">_xlfn.IFS(B1284=2020,E1284*$K$2,B1284=2021,E1284*$L$2,B1284=2022,E1284*$M$2,B1284=2023,E1284*$N$2,B1284=2024,E1284*$O$2,B1284=2025,E1284*$P$2,B1284=2026,E1284)</f>
        <v>124637663.51351212</v>
      </c>
    </row>
    <row r="1285" spans="1:6" x14ac:dyDescent="0.25">
      <c r="A1285" s="3" t="s">
        <v>109</v>
      </c>
      <c r="B1285" s="3">
        <f t="shared" si="20"/>
        <v>2024</v>
      </c>
      <c r="C1285" s="3" t="s">
        <v>3</v>
      </c>
      <c r="D1285" s="3" t="s">
        <v>86</v>
      </c>
      <c r="E1285" s="4">
        <v>355878952</v>
      </c>
      <c r="F1285" s="7" cm="1">
        <f t="array" ref="F1285">_xlfn.IFS(B1285=2020,E1285*$K$2,B1285=2021,E1285*$L$2,B1285=2022,E1285*$M$2,B1285=2023,E1285*$N$2,B1285=2024,E1285*$O$2,B1285=2025,E1285*$P$2,B1285=2026,E1285)</f>
        <v>381254094.67606825</v>
      </c>
    </row>
    <row r="1286" spans="1:6" x14ac:dyDescent="0.25">
      <c r="A1286" s="3" t="s">
        <v>109</v>
      </c>
      <c r="B1286" s="3">
        <f t="shared" si="20"/>
        <v>2024</v>
      </c>
      <c r="C1286" s="3" t="s">
        <v>3</v>
      </c>
      <c r="D1286" s="3" t="s">
        <v>87</v>
      </c>
      <c r="E1286" s="4">
        <v>222258137</v>
      </c>
      <c r="F1286" s="7" cm="1">
        <f t="array" ref="F1286">_xlfn.IFS(B1286=2020,E1286*$K$2,B1286=2021,E1286*$L$2,B1286=2022,E1286*$M$2,B1286=2023,E1286*$N$2,B1286=2024,E1286*$O$2,B1286=2025,E1286*$P$2,B1286=2026,E1286)</f>
        <v>238105750.0875313</v>
      </c>
    </row>
    <row r="1287" spans="1:6" x14ac:dyDescent="0.25">
      <c r="A1287" s="3" t="s">
        <v>109</v>
      </c>
      <c r="B1287" s="3">
        <f t="shared" si="20"/>
        <v>2024</v>
      </c>
      <c r="C1287" s="3" t="s">
        <v>3</v>
      </c>
      <c r="D1287" s="3" t="s">
        <v>88</v>
      </c>
      <c r="E1287" s="4">
        <v>418368064</v>
      </c>
      <c r="F1287" s="7" cm="1">
        <f t="array" ref="F1287">_xlfn.IFS(B1287=2020,E1287*$K$2,B1287=2021,E1287*$L$2,B1287=2022,E1287*$M$2,B1287=2023,E1287*$N$2,B1287=2024,E1287*$O$2,B1287=2025,E1287*$P$2,B1287=2026,E1287)</f>
        <v>448198851.28159916</v>
      </c>
    </row>
    <row r="1288" spans="1:6" x14ac:dyDescent="0.25">
      <c r="A1288" s="3" t="s">
        <v>109</v>
      </c>
      <c r="B1288" s="3">
        <f t="shared" si="20"/>
        <v>2024</v>
      </c>
      <c r="C1288" s="3" t="s">
        <v>3</v>
      </c>
      <c r="D1288" s="3" t="s">
        <v>89</v>
      </c>
      <c r="E1288" s="4">
        <v>251370828</v>
      </c>
      <c r="F1288" s="7" cm="1">
        <f t="array" ref="F1288">_xlfn.IFS(B1288=2020,E1288*$K$2,B1288=2021,E1288*$L$2,B1288=2022,E1288*$M$2,B1288=2023,E1288*$N$2,B1288=2024,E1288*$O$2,B1288=2025,E1288*$P$2,B1288=2026,E1288)</f>
        <v>269294255.58472943</v>
      </c>
    </row>
    <row r="1289" spans="1:6" x14ac:dyDescent="0.25">
      <c r="A1289" s="3" t="s">
        <v>109</v>
      </c>
      <c r="B1289" s="3">
        <f t="shared" si="20"/>
        <v>2024</v>
      </c>
      <c r="C1289" s="3" t="s">
        <v>3</v>
      </c>
      <c r="D1289" s="3" t="s">
        <v>90</v>
      </c>
      <c r="E1289" s="4">
        <v>213914702</v>
      </c>
      <c r="F1289" s="7" cm="1">
        <f t="array" ref="F1289">_xlfn.IFS(B1289=2020,E1289*$K$2,B1289=2021,E1289*$L$2,B1289=2022,E1289*$M$2,B1289=2023,E1289*$N$2,B1289=2024,E1289*$O$2,B1289=2025,E1289*$P$2,B1289=2026,E1289)</f>
        <v>229167405.35110635</v>
      </c>
    </row>
    <row r="1290" spans="1:6" x14ac:dyDescent="0.25">
      <c r="A1290" s="3" t="s">
        <v>109</v>
      </c>
      <c r="B1290" s="3">
        <f t="shared" si="20"/>
        <v>2024</v>
      </c>
      <c r="C1290" s="3" t="s">
        <v>3</v>
      </c>
      <c r="D1290" s="3" t="s">
        <v>91</v>
      </c>
      <c r="E1290" s="4">
        <v>188258116</v>
      </c>
      <c r="F1290" s="7" cm="1">
        <f t="array" ref="F1290">_xlfn.IFS(B1290=2020,E1290*$K$2,B1290=2021,E1290*$L$2,B1290=2022,E1290*$M$2,B1290=2023,E1290*$N$2,B1290=2024,E1290*$O$2,B1290=2025,E1290*$P$2,B1290=2026,E1290)</f>
        <v>201681434.59353065</v>
      </c>
    </row>
    <row r="1291" spans="1:6" x14ac:dyDescent="0.25">
      <c r="A1291" s="3" t="s">
        <v>109</v>
      </c>
      <c r="B1291" s="3">
        <f t="shared" si="20"/>
        <v>2024</v>
      </c>
      <c r="C1291" s="3" t="s">
        <v>3</v>
      </c>
      <c r="D1291" s="3" t="s">
        <v>92</v>
      </c>
      <c r="E1291" s="4">
        <v>53621480</v>
      </c>
      <c r="F1291" s="7" cm="1">
        <f t="array" ref="F1291">_xlfn.IFS(B1291=2020,E1291*$K$2,B1291=2021,E1291*$L$2,B1291=2022,E1291*$M$2,B1291=2023,E1291*$N$2,B1291=2024,E1291*$O$2,B1291=2025,E1291*$P$2,B1291=2026,E1291)</f>
        <v>57444838.189224802</v>
      </c>
    </row>
    <row r="1292" spans="1:6" x14ac:dyDescent="0.25">
      <c r="A1292" s="3" t="s">
        <v>109</v>
      </c>
      <c r="B1292" s="3">
        <f t="shared" si="20"/>
        <v>2024</v>
      </c>
      <c r="C1292" s="3" t="s">
        <v>3</v>
      </c>
      <c r="D1292" s="3" t="s">
        <v>93</v>
      </c>
      <c r="E1292" s="4">
        <v>257146073</v>
      </c>
      <c r="F1292" s="7" cm="1">
        <f t="array" ref="F1292">_xlfn.IFS(B1292=2020,E1292*$K$2,B1292=2021,E1292*$L$2,B1292=2022,E1292*$M$2,B1292=2023,E1292*$N$2,B1292=2024,E1292*$O$2,B1292=2025,E1292*$P$2,B1292=2026,E1292)</f>
        <v>275481291.34965295</v>
      </c>
    </row>
    <row r="1293" spans="1:6" x14ac:dyDescent="0.25">
      <c r="A1293" s="3" t="s">
        <v>109</v>
      </c>
      <c r="B1293" s="3">
        <f t="shared" si="20"/>
        <v>2024</v>
      </c>
      <c r="C1293" s="3" t="s">
        <v>3</v>
      </c>
      <c r="D1293" s="3" t="s">
        <v>94</v>
      </c>
      <c r="E1293" s="4">
        <v>215589996</v>
      </c>
      <c r="F1293" s="7" cm="1">
        <f t="array" ref="F1293">_xlfn.IFS(B1293=2020,E1293*$K$2,B1293=2021,E1293*$L$2,B1293=2022,E1293*$M$2,B1293=2023,E1293*$N$2,B1293=2024,E1293*$O$2,B1293=2025,E1293*$P$2,B1293=2026,E1293)</f>
        <v>230962152.39556277</v>
      </c>
    </row>
    <row r="1294" spans="1:6" x14ac:dyDescent="0.25">
      <c r="A1294" s="3" t="s">
        <v>109</v>
      </c>
      <c r="B1294" s="3">
        <f t="shared" si="20"/>
        <v>2024</v>
      </c>
      <c r="C1294" s="3" t="s">
        <v>3</v>
      </c>
      <c r="D1294" s="3" t="s">
        <v>95</v>
      </c>
      <c r="E1294" s="4">
        <v>589354734</v>
      </c>
      <c r="F1294" s="7" cm="1">
        <f t="array" ref="F1294">_xlfn.IFS(B1294=2020,E1294*$K$2,B1294=2021,E1294*$L$2,B1294=2022,E1294*$M$2,B1294=2023,E1294*$N$2,B1294=2024,E1294*$O$2,B1294=2025,E1294*$P$2,B1294=2026,E1294)</f>
        <v>631377338.53455043</v>
      </c>
    </row>
    <row r="1295" spans="1:6" x14ac:dyDescent="0.25">
      <c r="A1295" s="3" t="s">
        <v>109</v>
      </c>
      <c r="B1295" s="3">
        <f t="shared" si="20"/>
        <v>2024</v>
      </c>
      <c r="C1295" s="3" t="s">
        <v>3</v>
      </c>
      <c r="D1295" s="3" t="s">
        <v>96</v>
      </c>
      <c r="E1295" s="4">
        <v>222876312</v>
      </c>
      <c r="F1295" s="7" cm="1">
        <f t="array" ref="F1295">_xlfn.IFS(B1295=2020,E1295*$K$2,B1295=2021,E1295*$L$2,B1295=2022,E1295*$M$2,B1295=2023,E1295*$N$2,B1295=2024,E1295*$O$2,B1295=2025,E1295*$P$2,B1295=2026,E1295)</f>
        <v>238768002.65586069</v>
      </c>
    </row>
    <row r="1296" spans="1:6" x14ac:dyDescent="0.25">
      <c r="A1296" s="3" t="s">
        <v>109</v>
      </c>
      <c r="B1296" s="3">
        <f t="shared" si="20"/>
        <v>2024</v>
      </c>
      <c r="C1296" s="3" t="s">
        <v>3</v>
      </c>
      <c r="D1296" s="3" t="s">
        <v>97</v>
      </c>
      <c r="E1296" s="4">
        <v>526906793</v>
      </c>
      <c r="F1296" s="7" cm="1">
        <f t="array" ref="F1296">_xlfn.IFS(B1296=2020,E1296*$K$2,B1296=2021,E1296*$L$2,B1296=2022,E1296*$M$2,B1296=2023,E1296*$N$2,B1296=2024,E1296*$O$2,B1296=2025,E1296*$P$2,B1296=2026,E1296)</f>
        <v>564476688.53393018</v>
      </c>
    </row>
    <row r="1297" spans="1:6" x14ac:dyDescent="0.25">
      <c r="A1297" s="3" t="s">
        <v>109</v>
      </c>
      <c r="B1297" s="3">
        <f t="shared" si="20"/>
        <v>2024</v>
      </c>
      <c r="C1297" s="3" t="s">
        <v>3</v>
      </c>
      <c r="D1297" s="3" t="s">
        <v>98</v>
      </c>
      <c r="E1297" s="4">
        <v>283992874</v>
      </c>
      <c r="F1297" s="7" cm="1">
        <f t="array" ref="F1297">_xlfn.IFS(B1297=2020,E1297*$K$2,B1297=2021,E1297*$L$2,B1297=2022,E1297*$M$2,B1297=2023,E1297*$N$2,B1297=2024,E1297*$O$2,B1297=2025,E1297*$P$2,B1297=2026,E1297)</f>
        <v>304242342.69219923</v>
      </c>
    </row>
    <row r="1298" spans="1:6" x14ac:dyDescent="0.25">
      <c r="A1298" s="3" t="s">
        <v>109</v>
      </c>
      <c r="B1298" s="3">
        <f t="shared" si="20"/>
        <v>2024</v>
      </c>
      <c r="C1298" s="3" t="s">
        <v>3</v>
      </c>
      <c r="D1298" s="3" t="s">
        <v>99</v>
      </c>
      <c r="E1298" s="4">
        <v>30282938</v>
      </c>
      <c r="F1298" s="7" cm="1">
        <f t="array" ref="F1298">_xlfn.IFS(B1298=2020,E1298*$K$2,B1298=2021,E1298*$L$2,B1298=2022,E1298*$M$2,B1298=2023,E1298*$N$2,B1298=2024,E1298*$O$2,B1298=2025,E1298*$P$2,B1298=2026,E1298)</f>
        <v>32442194.309152357</v>
      </c>
    </row>
    <row r="1299" spans="1:6" x14ac:dyDescent="0.25">
      <c r="A1299" s="3" t="s">
        <v>109</v>
      </c>
      <c r="B1299" s="3">
        <f t="shared" si="20"/>
        <v>2024</v>
      </c>
      <c r="C1299" s="3" t="s">
        <v>3</v>
      </c>
      <c r="D1299" s="3" t="s">
        <v>100</v>
      </c>
      <c r="E1299" s="4">
        <v>307722784</v>
      </c>
      <c r="F1299" s="7" cm="1">
        <f t="array" ref="F1299">_xlfn.IFS(B1299=2020,E1299*$K$2,B1299=2021,E1299*$L$2,B1299=2022,E1299*$M$2,B1299=2023,E1299*$N$2,B1299=2024,E1299*$O$2,B1299=2025,E1299*$P$2,B1299=2026,E1299)</f>
        <v>329664260.18113959</v>
      </c>
    </row>
    <row r="1300" spans="1:6" x14ac:dyDescent="0.25">
      <c r="A1300" s="3" t="s">
        <v>109</v>
      </c>
      <c r="B1300" s="3">
        <f t="shared" si="20"/>
        <v>2024</v>
      </c>
      <c r="C1300" s="3" t="s">
        <v>3</v>
      </c>
      <c r="D1300" s="3" t="s">
        <v>101</v>
      </c>
      <c r="E1300" s="4">
        <v>1133697113</v>
      </c>
      <c r="F1300" s="7" cm="1">
        <f t="array" ref="F1300">_xlfn.IFS(B1300=2020,E1300*$K$2,B1300=2021,E1300*$L$2,B1300=2022,E1300*$M$2,B1300=2023,E1300*$N$2,B1300=2024,E1300*$O$2,B1300=2025,E1300*$P$2,B1300=2026,E1300)</f>
        <v>1214532818.040015</v>
      </c>
    </row>
    <row r="1301" spans="1:6" x14ac:dyDescent="0.25">
      <c r="A1301" s="3" t="s">
        <v>109</v>
      </c>
      <c r="B1301" s="3">
        <f t="shared" si="20"/>
        <v>2024</v>
      </c>
      <c r="C1301" s="3" t="s">
        <v>3</v>
      </c>
      <c r="D1301" s="3" t="s">
        <v>102</v>
      </c>
      <c r="E1301" s="4">
        <v>1803906949</v>
      </c>
      <c r="F1301" s="7" cm="1">
        <f t="array" ref="F1301">_xlfn.IFS(B1301=2020,E1301*$K$2,B1301=2021,E1301*$L$2,B1301=2022,E1301*$M$2,B1301=2023,E1301*$N$2,B1301=2024,E1301*$O$2,B1301=2025,E1301*$P$2,B1301=2026,E1301)</f>
        <v>1932530448.5016675</v>
      </c>
    </row>
    <row r="1302" spans="1:6" x14ac:dyDescent="0.25">
      <c r="A1302" s="3" t="s">
        <v>109</v>
      </c>
      <c r="B1302" s="3">
        <f t="shared" si="20"/>
        <v>2024</v>
      </c>
      <c r="C1302" s="3" t="s">
        <v>3</v>
      </c>
      <c r="D1302" s="3" t="s">
        <v>103</v>
      </c>
      <c r="E1302" s="4">
        <v>208945259</v>
      </c>
      <c r="F1302" s="7" cm="1">
        <f t="array" ref="F1302">_xlfn.IFS(B1302=2020,E1302*$K$2,B1302=2021,E1302*$L$2,B1302=2022,E1302*$M$2,B1302=2023,E1302*$N$2,B1302=2024,E1302*$O$2,B1302=2025,E1302*$P$2,B1302=2026,E1302)</f>
        <v>223843627.47280878</v>
      </c>
    </row>
    <row r="1303" spans="1:6" x14ac:dyDescent="0.25">
      <c r="A1303" s="3" t="s">
        <v>109</v>
      </c>
      <c r="B1303" s="3">
        <f t="shared" si="20"/>
        <v>2024</v>
      </c>
      <c r="C1303" s="3" t="s">
        <v>104</v>
      </c>
      <c r="D1303" s="3" t="s">
        <v>4</v>
      </c>
      <c r="E1303" s="4">
        <v>13374741625</v>
      </c>
      <c r="F1303" s="7" cm="1">
        <f t="array" ref="F1303">_xlfn.IFS(B1303=2020,E1303*$K$2,B1303=2021,E1303*$L$2,B1303=2022,E1303*$M$2,B1303=2023,E1303*$N$2,B1303=2024,E1303*$O$2,B1303=2025,E1303*$P$2,B1303=2026,E1303)</f>
        <v>14328397285.39411</v>
      </c>
    </row>
    <row r="1304" spans="1:6" x14ac:dyDescent="0.25">
      <c r="A1304" s="3" t="s">
        <v>109</v>
      </c>
      <c r="B1304" s="3">
        <f t="shared" si="20"/>
        <v>2024</v>
      </c>
      <c r="C1304" s="3" t="s">
        <v>104</v>
      </c>
      <c r="D1304" s="3" t="s">
        <v>5</v>
      </c>
      <c r="E1304" s="4">
        <v>72811010</v>
      </c>
      <c r="F1304" s="7" cm="1">
        <f t="array" ref="F1304">_xlfn.IFS(B1304=2020,E1304*$K$2,B1304=2021,E1304*$L$2,B1304=2022,E1304*$M$2,B1304=2023,E1304*$N$2,B1304=2024,E1304*$O$2,B1304=2025,E1304*$P$2,B1304=2026,E1304)</f>
        <v>78002634.165338755</v>
      </c>
    </row>
    <row r="1305" spans="1:6" x14ac:dyDescent="0.25">
      <c r="A1305" s="3" t="s">
        <v>109</v>
      </c>
      <c r="B1305" s="3">
        <f t="shared" si="20"/>
        <v>2024</v>
      </c>
      <c r="C1305" s="3" t="s">
        <v>104</v>
      </c>
      <c r="D1305" s="3" t="s">
        <v>6</v>
      </c>
      <c r="E1305" s="4">
        <v>22184618</v>
      </c>
      <c r="F1305" s="7" cm="1">
        <f t="array" ref="F1305">_xlfn.IFS(B1305=2020,E1305*$K$2,B1305=2021,E1305*$L$2,B1305=2022,E1305*$M$2,B1305=2023,E1305*$N$2,B1305=2024,E1305*$O$2,B1305=2025,E1305*$P$2,B1305=2026,E1305)</f>
        <v>23766441.942664839</v>
      </c>
    </row>
    <row r="1306" spans="1:6" x14ac:dyDescent="0.25">
      <c r="A1306" s="3" t="s">
        <v>109</v>
      </c>
      <c r="B1306" s="3">
        <f t="shared" si="20"/>
        <v>2024</v>
      </c>
      <c r="C1306" s="3" t="s">
        <v>104</v>
      </c>
      <c r="D1306" s="3" t="s">
        <v>7</v>
      </c>
      <c r="E1306" s="4">
        <v>117039509</v>
      </c>
      <c r="F1306" s="7" cm="1">
        <f t="array" ref="F1306">_xlfn.IFS(B1306=2020,E1306*$K$2,B1306=2021,E1306*$L$2,B1306=2022,E1306*$M$2,B1306=2023,E1306*$N$2,B1306=2024,E1306*$O$2,B1306=2025,E1306*$P$2,B1306=2026,E1306)</f>
        <v>125384746.11762524</v>
      </c>
    </row>
    <row r="1307" spans="1:6" x14ac:dyDescent="0.25">
      <c r="A1307" s="3" t="s">
        <v>109</v>
      </c>
      <c r="B1307" s="3">
        <f t="shared" si="20"/>
        <v>2024</v>
      </c>
      <c r="C1307" s="3" t="s">
        <v>104</v>
      </c>
      <c r="D1307" s="3" t="s">
        <v>8</v>
      </c>
      <c r="E1307" s="4">
        <v>124829592</v>
      </c>
      <c r="F1307" s="7" cm="1">
        <f t="array" ref="F1307">_xlfn.IFS(B1307=2020,E1307*$K$2,B1307=2021,E1307*$L$2,B1307=2022,E1307*$M$2,B1307=2023,E1307*$N$2,B1307=2024,E1307*$O$2,B1307=2025,E1307*$P$2,B1307=2026,E1307)</f>
        <v>133730283.34292434</v>
      </c>
    </row>
    <row r="1308" spans="1:6" x14ac:dyDescent="0.25">
      <c r="A1308" s="3" t="s">
        <v>109</v>
      </c>
      <c r="B1308" s="3">
        <f t="shared" si="20"/>
        <v>2024</v>
      </c>
      <c r="C1308" s="3" t="s">
        <v>104</v>
      </c>
      <c r="D1308" s="3" t="s">
        <v>9</v>
      </c>
      <c r="E1308" s="4">
        <v>71841080</v>
      </c>
      <c r="F1308" s="7" cm="1">
        <f t="array" ref="F1308">_xlfn.IFS(B1308=2020,E1308*$K$2,B1308=2021,E1308*$L$2,B1308=2022,E1308*$M$2,B1308=2023,E1308*$N$2,B1308=2024,E1308*$O$2,B1308=2025,E1308*$P$2,B1308=2026,E1308)</f>
        <v>76963545.503390685</v>
      </c>
    </row>
    <row r="1309" spans="1:6" x14ac:dyDescent="0.25">
      <c r="A1309" s="3" t="s">
        <v>109</v>
      </c>
      <c r="B1309" s="3">
        <f t="shared" si="20"/>
        <v>2024</v>
      </c>
      <c r="C1309" s="3" t="s">
        <v>104</v>
      </c>
      <c r="D1309" s="3" t="s">
        <v>10</v>
      </c>
      <c r="E1309" s="4">
        <v>149932869</v>
      </c>
      <c r="F1309" s="7" cm="1">
        <f t="array" ref="F1309">_xlfn.IFS(B1309=2020,E1309*$K$2,B1309=2021,E1309*$L$2,B1309=2022,E1309*$M$2,B1309=2023,E1309*$N$2,B1309=2024,E1309*$O$2,B1309=2025,E1309*$P$2,B1309=2026,E1309)</f>
        <v>160623492.65539181</v>
      </c>
    </row>
    <row r="1310" spans="1:6" x14ac:dyDescent="0.25">
      <c r="A1310" s="3" t="s">
        <v>109</v>
      </c>
      <c r="B1310" s="3">
        <f t="shared" si="20"/>
        <v>2024</v>
      </c>
      <c r="C1310" s="3" t="s">
        <v>104</v>
      </c>
      <c r="D1310" s="3" t="s">
        <v>11</v>
      </c>
      <c r="E1310" s="4">
        <v>92417581</v>
      </c>
      <c r="F1310" s="7" cm="1">
        <f t="array" ref="F1310">_xlfn.IFS(B1310=2020,E1310*$K$2,B1310=2021,E1310*$L$2,B1310=2022,E1310*$M$2,B1310=2023,E1310*$N$2,B1310=2024,E1310*$O$2,B1310=2025,E1310*$P$2,B1310=2026,E1310)</f>
        <v>99007207.305441335</v>
      </c>
    </row>
    <row r="1311" spans="1:6" x14ac:dyDescent="0.25">
      <c r="A1311" s="3" t="s">
        <v>109</v>
      </c>
      <c r="B1311" s="3">
        <f t="shared" si="20"/>
        <v>2024</v>
      </c>
      <c r="C1311" s="3" t="s">
        <v>104</v>
      </c>
      <c r="D1311" s="3" t="s">
        <v>12</v>
      </c>
      <c r="E1311" s="4">
        <v>94541320</v>
      </c>
      <c r="F1311" s="7" cm="1">
        <f t="array" ref="F1311">_xlfn.IFS(B1311=2020,E1311*$K$2,B1311=2021,E1311*$L$2,B1311=2022,E1311*$M$2,B1311=2023,E1311*$N$2,B1311=2024,E1311*$O$2,B1311=2025,E1311*$P$2,B1311=2026,E1311)</f>
        <v>101282374.70498244</v>
      </c>
    </row>
    <row r="1312" spans="1:6" x14ac:dyDescent="0.25">
      <c r="A1312" s="3" t="s">
        <v>109</v>
      </c>
      <c r="B1312" s="3">
        <f t="shared" si="20"/>
        <v>2024</v>
      </c>
      <c r="C1312" s="3" t="s">
        <v>104</v>
      </c>
      <c r="D1312" s="3" t="s">
        <v>13</v>
      </c>
      <c r="E1312" s="4">
        <v>11375665</v>
      </c>
      <c r="F1312" s="7" cm="1">
        <f t="array" ref="F1312">_xlfn.IFS(B1312=2020,E1312*$K$2,B1312=2021,E1312*$L$2,B1312=2022,E1312*$M$2,B1312=2023,E1312*$N$2,B1312=2024,E1312*$O$2,B1312=2025,E1312*$P$2,B1312=2026,E1312)</f>
        <v>12186781.029166445</v>
      </c>
    </row>
    <row r="1313" spans="1:6" x14ac:dyDescent="0.25">
      <c r="A1313" s="3" t="s">
        <v>109</v>
      </c>
      <c r="B1313" s="3">
        <f t="shared" si="20"/>
        <v>2024</v>
      </c>
      <c r="C1313" s="3" t="s">
        <v>104</v>
      </c>
      <c r="D1313" s="3" t="s">
        <v>14</v>
      </c>
      <c r="E1313" s="4">
        <v>49899951</v>
      </c>
      <c r="F1313" s="7" cm="1">
        <f t="array" ref="F1313">_xlfn.IFS(B1313=2020,E1313*$K$2,B1313=2021,E1313*$L$2,B1313=2022,E1313*$M$2,B1313=2023,E1313*$N$2,B1313=2024,E1313*$O$2,B1313=2025,E1313*$P$2,B1313=2026,E1313)</f>
        <v>53457953.992415838</v>
      </c>
    </row>
    <row r="1314" spans="1:6" x14ac:dyDescent="0.25">
      <c r="A1314" s="3" t="s">
        <v>109</v>
      </c>
      <c r="B1314" s="3">
        <f t="shared" si="20"/>
        <v>2024</v>
      </c>
      <c r="C1314" s="3" t="s">
        <v>104</v>
      </c>
      <c r="D1314" s="3" t="s">
        <v>15</v>
      </c>
      <c r="E1314" s="4">
        <v>306709202</v>
      </c>
      <c r="F1314" s="7" cm="1">
        <f t="array" ref="F1314">_xlfn.IFS(B1314=2020,E1314*$K$2,B1314=2021,E1314*$L$2,B1314=2022,E1314*$M$2,B1314=2023,E1314*$N$2,B1314=2024,E1314*$O$2,B1314=2025,E1314*$P$2,B1314=2026,E1314)</f>
        <v>328578407.01219481</v>
      </c>
    </row>
    <row r="1315" spans="1:6" x14ac:dyDescent="0.25">
      <c r="A1315" s="3" t="s">
        <v>109</v>
      </c>
      <c r="B1315" s="3">
        <f t="shared" si="20"/>
        <v>2024</v>
      </c>
      <c r="C1315" s="3" t="s">
        <v>104</v>
      </c>
      <c r="D1315" s="3" t="s">
        <v>16</v>
      </c>
      <c r="E1315" s="4">
        <v>5316680</v>
      </c>
      <c r="F1315" s="7" cm="1">
        <f t="array" ref="F1315">_xlfn.IFS(B1315=2020,E1315*$K$2,B1315=2021,E1315*$L$2,B1315=2022,E1315*$M$2,B1315=2023,E1315*$N$2,B1315=2024,E1315*$O$2,B1315=2025,E1315*$P$2,B1315=2026,E1315)</f>
        <v>5695773.8261586158</v>
      </c>
    </row>
    <row r="1316" spans="1:6" x14ac:dyDescent="0.25">
      <c r="A1316" s="3" t="s">
        <v>109</v>
      </c>
      <c r="B1316" s="3">
        <f t="shared" si="20"/>
        <v>2024</v>
      </c>
      <c r="C1316" s="3" t="s">
        <v>104</v>
      </c>
      <c r="D1316" s="3" t="s">
        <v>17</v>
      </c>
      <c r="E1316" s="4">
        <v>78113453</v>
      </c>
      <c r="F1316" s="7" cm="1">
        <f t="array" ref="F1316">_xlfn.IFS(B1316=2020,E1316*$K$2,B1316=2021,E1316*$L$2,B1316=2022,E1316*$M$2,B1316=2023,E1316*$N$2,B1316=2024,E1316*$O$2,B1316=2025,E1316*$P$2,B1316=2026,E1316)</f>
        <v>83683155.854456395</v>
      </c>
    </row>
    <row r="1317" spans="1:6" x14ac:dyDescent="0.25">
      <c r="A1317" s="3" t="s">
        <v>109</v>
      </c>
      <c r="B1317" s="3">
        <f t="shared" si="20"/>
        <v>2024</v>
      </c>
      <c r="C1317" s="3" t="s">
        <v>104</v>
      </c>
      <c r="D1317" s="3" t="s">
        <v>18</v>
      </c>
      <c r="E1317" s="4">
        <v>93112427</v>
      </c>
      <c r="F1317" s="7" cm="1">
        <f t="array" ref="F1317">_xlfn.IFS(B1317=2020,E1317*$K$2,B1317=2021,E1317*$L$2,B1317=2022,E1317*$M$2,B1317=2023,E1317*$N$2,B1317=2024,E1317*$O$2,B1317=2025,E1317*$P$2,B1317=2026,E1317)</f>
        <v>99751597.725780904</v>
      </c>
    </row>
    <row r="1318" spans="1:6" x14ac:dyDescent="0.25">
      <c r="A1318" s="3" t="s">
        <v>109</v>
      </c>
      <c r="B1318" s="3">
        <f t="shared" si="20"/>
        <v>2024</v>
      </c>
      <c r="C1318" s="3" t="s">
        <v>104</v>
      </c>
      <c r="D1318" s="3" t="s">
        <v>19</v>
      </c>
      <c r="E1318" s="4">
        <v>75588949</v>
      </c>
      <c r="F1318" s="7" cm="1">
        <f t="array" ref="F1318">_xlfn.IFS(B1318=2020,E1318*$K$2,B1318=2021,E1318*$L$2,B1318=2022,E1318*$M$2,B1318=2023,E1318*$N$2,B1318=2024,E1318*$O$2,B1318=2025,E1318*$P$2,B1318=2026,E1318)</f>
        <v>80978647.814244702</v>
      </c>
    </row>
    <row r="1319" spans="1:6" x14ac:dyDescent="0.25">
      <c r="A1319" s="3" t="s">
        <v>109</v>
      </c>
      <c r="B1319" s="3">
        <f t="shared" si="20"/>
        <v>2024</v>
      </c>
      <c r="C1319" s="3" t="s">
        <v>104</v>
      </c>
      <c r="D1319" s="3" t="s">
        <v>20</v>
      </c>
      <c r="E1319" s="4">
        <v>146221499</v>
      </c>
      <c r="F1319" s="7" cm="1">
        <f t="array" ref="F1319">_xlfn.IFS(B1319=2020,E1319*$K$2,B1319=2021,E1319*$L$2,B1319=2022,E1319*$M$2,B1319=2023,E1319*$N$2,B1319=2024,E1319*$O$2,B1319=2025,E1319*$P$2,B1319=2026,E1319)</f>
        <v>156647491.82306969</v>
      </c>
    </row>
    <row r="1320" spans="1:6" x14ac:dyDescent="0.25">
      <c r="A1320" s="3" t="s">
        <v>109</v>
      </c>
      <c r="B1320" s="3">
        <f t="shared" si="20"/>
        <v>2024</v>
      </c>
      <c r="C1320" s="3" t="s">
        <v>104</v>
      </c>
      <c r="D1320" s="3" t="s">
        <v>21</v>
      </c>
      <c r="E1320" s="4">
        <v>143640791</v>
      </c>
      <c r="F1320" s="7" cm="1">
        <f t="array" ref="F1320">_xlfn.IFS(B1320=2020,E1320*$K$2,B1320=2021,E1320*$L$2,B1320=2022,E1320*$M$2,B1320=2023,E1320*$N$2,B1320=2024,E1320*$O$2,B1320=2025,E1320*$P$2,B1320=2026,E1320)</f>
        <v>153882772.28392908</v>
      </c>
    </row>
    <row r="1321" spans="1:6" x14ac:dyDescent="0.25">
      <c r="A1321" s="3" t="s">
        <v>109</v>
      </c>
      <c r="B1321" s="3">
        <f t="shared" si="20"/>
        <v>2024</v>
      </c>
      <c r="C1321" s="3" t="s">
        <v>104</v>
      </c>
      <c r="D1321" s="3" t="s">
        <v>22</v>
      </c>
      <c r="E1321" s="4">
        <v>179313107</v>
      </c>
      <c r="F1321" s="7" cm="1">
        <f t="array" ref="F1321">_xlfn.IFS(B1321=2020,E1321*$K$2,B1321=2021,E1321*$L$2,B1321=2022,E1321*$M$2,B1321=2023,E1321*$N$2,B1321=2024,E1321*$O$2,B1321=2025,E1321*$P$2,B1321=2026,E1321)</f>
        <v>192098621.98548329</v>
      </c>
    </row>
    <row r="1322" spans="1:6" x14ac:dyDescent="0.25">
      <c r="A1322" s="3" t="s">
        <v>109</v>
      </c>
      <c r="B1322" s="3">
        <f t="shared" si="20"/>
        <v>2024</v>
      </c>
      <c r="C1322" s="3" t="s">
        <v>104</v>
      </c>
      <c r="D1322" s="3" t="s">
        <v>23</v>
      </c>
      <c r="E1322" s="4">
        <v>95268154</v>
      </c>
      <c r="F1322" s="7" cm="1">
        <f t="array" ref="F1322">_xlfn.IFS(B1322=2020,E1322*$K$2,B1322=2021,E1322*$L$2,B1322=2022,E1322*$M$2,B1322=2023,E1322*$N$2,B1322=2024,E1322*$O$2,B1322=2025,E1322*$P$2,B1322=2026,E1322)</f>
        <v>102061033.95721546</v>
      </c>
    </row>
    <row r="1323" spans="1:6" x14ac:dyDescent="0.25">
      <c r="A1323" s="3" t="s">
        <v>109</v>
      </c>
      <c r="B1323" s="3">
        <f t="shared" si="20"/>
        <v>2024</v>
      </c>
      <c r="C1323" s="3" t="s">
        <v>104</v>
      </c>
      <c r="D1323" s="3" t="s">
        <v>24</v>
      </c>
      <c r="E1323" s="4">
        <v>51452860</v>
      </c>
      <c r="F1323" s="7" cm="1">
        <f t="array" ref="F1323">_xlfn.IFS(B1323=2020,E1323*$K$2,B1323=2021,E1323*$L$2,B1323=2022,E1323*$M$2,B1323=2023,E1323*$N$2,B1323=2024,E1323*$O$2,B1323=2025,E1323*$P$2,B1323=2026,E1323)</f>
        <v>55121589.65162538</v>
      </c>
    </row>
    <row r="1324" spans="1:6" x14ac:dyDescent="0.25">
      <c r="A1324" s="3" t="s">
        <v>109</v>
      </c>
      <c r="B1324" s="3">
        <f t="shared" si="20"/>
        <v>2024</v>
      </c>
      <c r="C1324" s="3" t="s">
        <v>104</v>
      </c>
      <c r="D1324" s="3" t="s">
        <v>25</v>
      </c>
      <c r="E1324" s="4">
        <v>150345150</v>
      </c>
      <c r="F1324" s="7" cm="1">
        <f t="array" ref="F1324">_xlfn.IFS(B1324=2020,E1324*$K$2,B1324=2021,E1324*$L$2,B1324=2022,E1324*$M$2,B1324=2023,E1324*$N$2,B1324=2024,E1324*$O$2,B1324=2025,E1324*$P$2,B1324=2026,E1324)</f>
        <v>161065170.41836089</v>
      </c>
    </row>
    <row r="1325" spans="1:6" x14ac:dyDescent="0.25">
      <c r="A1325" s="3" t="s">
        <v>109</v>
      </c>
      <c r="B1325" s="3">
        <f t="shared" si="20"/>
        <v>2024</v>
      </c>
      <c r="C1325" s="3" t="s">
        <v>104</v>
      </c>
      <c r="D1325" s="3" t="s">
        <v>26</v>
      </c>
      <c r="E1325" s="4">
        <v>71602154</v>
      </c>
      <c r="F1325" s="7" cm="1">
        <f t="array" ref="F1325">_xlfn.IFS(B1325=2020,E1325*$K$2,B1325=2021,E1325*$L$2,B1325=2022,E1325*$M$2,B1325=2023,E1325*$N$2,B1325=2024,E1325*$O$2,B1325=2025,E1325*$P$2,B1325=2026,E1325)</f>
        <v>76707583.426081404</v>
      </c>
    </row>
    <row r="1326" spans="1:6" x14ac:dyDescent="0.25">
      <c r="A1326" s="3" t="s">
        <v>109</v>
      </c>
      <c r="B1326" s="3">
        <f t="shared" si="20"/>
        <v>2024</v>
      </c>
      <c r="C1326" s="3" t="s">
        <v>104</v>
      </c>
      <c r="D1326" s="3" t="s">
        <v>27</v>
      </c>
      <c r="E1326" s="4">
        <v>124000259</v>
      </c>
      <c r="F1326" s="7" cm="1">
        <f t="array" ref="F1326">_xlfn.IFS(B1326=2020,E1326*$K$2,B1326=2021,E1326*$L$2,B1326=2022,E1326*$M$2,B1326=2023,E1326*$N$2,B1326=2024,E1326*$O$2,B1326=2025,E1326*$P$2,B1326=2026,E1326)</f>
        <v>132841816.63163655</v>
      </c>
    </row>
    <row r="1327" spans="1:6" x14ac:dyDescent="0.25">
      <c r="A1327" s="3" t="s">
        <v>109</v>
      </c>
      <c r="B1327" s="3">
        <f t="shared" si="20"/>
        <v>2024</v>
      </c>
      <c r="C1327" s="3" t="s">
        <v>104</v>
      </c>
      <c r="D1327" s="3" t="s">
        <v>28</v>
      </c>
      <c r="E1327" s="4">
        <v>44926057</v>
      </c>
      <c r="F1327" s="7" cm="1">
        <f t="array" ref="F1327">_xlfn.IFS(B1327=2020,E1327*$K$2,B1327=2021,E1327*$L$2,B1327=2022,E1327*$M$2,B1327=2023,E1327*$N$2,B1327=2024,E1327*$O$2,B1327=2025,E1327*$P$2,B1327=2026,E1327)</f>
        <v>48129407.745643914</v>
      </c>
    </row>
    <row r="1328" spans="1:6" x14ac:dyDescent="0.25">
      <c r="A1328" s="3" t="s">
        <v>109</v>
      </c>
      <c r="B1328" s="3">
        <f t="shared" si="20"/>
        <v>2024</v>
      </c>
      <c r="C1328" s="3" t="s">
        <v>104</v>
      </c>
      <c r="D1328" s="3" t="s">
        <v>29</v>
      </c>
      <c r="E1328" s="4">
        <v>93554091</v>
      </c>
      <c r="F1328" s="7" cm="1">
        <f t="array" ref="F1328">_xlfn.IFS(B1328=2020,E1328*$K$2,B1328=2021,E1328*$L$2,B1328=2022,E1328*$M$2,B1328=2023,E1328*$N$2,B1328=2024,E1328*$O$2,B1328=2025,E1328*$P$2,B1328=2026,E1328)</f>
        <v>100224753.57701825</v>
      </c>
    </row>
    <row r="1329" spans="1:6" x14ac:dyDescent="0.25">
      <c r="A1329" s="3" t="s">
        <v>109</v>
      </c>
      <c r="B1329" s="3">
        <f t="shared" si="20"/>
        <v>2024</v>
      </c>
      <c r="C1329" s="3" t="s">
        <v>104</v>
      </c>
      <c r="D1329" s="3" t="s">
        <v>30</v>
      </c>
      <c r="E1329" s="4">
        <v>86761973</v>
      </c>
      <c r="F1329" s="7" cm="1">
        <f t="array" ref="F1329">_xlfn.IFS(B1329=2020,E1329*$K$2,B1329=2021,E1329*$L$2,B1329=2022,E1329*$M$2,B1329=2023,E1329*$N$2,B1329=2024,E1329*$O$2,B1329=2025,E1329*$P$2,B1329=2026,E1329)</f>
        <v>92948338.985848412</v>
      </c>
    </row>
    <row r="1330" spans="1:6" x14ac:dyDescent="0.25">
      <c r="A1330" s="3" t="s">
        <v>109</v>
      </c>
      <c r="B1330" s="3">
        <f t="shared" si="20"/>
        <v>2024</v>
      </c>
      <c r="C1330" s="3" t="s">
        <v>104</v>
      </c>
      <c r="D1330" s="3" t="s">
        <v>31</v>
      </c>
      <c r="E1330" s="4">
        <v>199781665</v>
      </c>
      <c r="F1330" s="7" cm="1">
        <f t="array" ref="F1330">_xlfn.IFS(B1330=2020,E1330*$K$2,B1330=2021,E1330*$L$2,B1330=2022,E1330*$M$2,B1330=2023,E1330*$N$2,B1330=2024,E1330*$O$2,B1330=2025,E1330*$P$2,B1330=2026,E1330)</f>
        <v>214026644.15638873</v>
      </c>
    </row>
    <row r="1331" spans="1:6" x14ac:dyDescent="0.25">
      <c r="A1331" s="3" t="s">
        <v>109</v>
      </c>
      <c r="B1331" s="3">
        <f t="shared" si="20"/>
        <v>2024</v>
      </c>
      <c r="C1331" s="3" t="s">
        <v>104</v>
      </c>
      <c r="D1331" s="3" t="s">
        <v>32</v>
      </c>
      <c r="E1331" s="4">
        <v>148418756</v>
      </c>
      <c r="F1331" s="7" cm="1">
        <f t="array" ref="F1331">_xlfn.IFS(B1331=2020,E1331*$K$2,B1331=2021,E1331*$L$2,B1331=2022,E1331*$M$2,B1331=2023,E1331*$N$2,B1331=2024,E1331*$O$2,B1331=2025,E1331*$P$2,B1331=2026,E1331)</f>
        <v>159001419.25709692</v>
      </c>
    </row>
    <row r="1332" spans="1:6" x14ac:dyDescent="0.25">
      <c r="A1332" s="3" t="s">
        <v>109</v>
      </c>
      <c r="B1332" s="3">
        <f t="shared" si="20"/>
        <v>2024</v>
      </c>
      <c r="C1332" s="3" t="s">
        <v>104</v>
      </c>
      <c r="D1332" s="3" t="s">
        <v>33</v>
      </c>
      <c r="E1332" s="4">
        <v>78602119</v>
      </c>
      <c r="F1332" s="7" cm="1">
        <f t="array" ref="F1332">_xlfn.IFS(B1332=2020,E1332*$K$2,B1332=2021,E1332*$L$2,B1332=2022,E1332*$M$2,B1332=2023,E1332*$N$2,B1332=2024,E1332*$O$2,B1332=2025,E1332*$P$2,B1332=2026,E1332)</f>
        <v>84206665.07685338</v>
      </c>
    </row>
    <row r="1333" spans="1:6" x14ac:dyDescent="0.25">
      <c r="A1333" s="3" t="s">
        <v>109</v>
      </c>
      <c r="B1333" s="3">
        <f t="shared" si="20"/>
        <v>2024</v>
      </c>
      <c r="C1333" s="3" t="s">
        <v>104</v>
      </c>
      <c r="D1333" s="3" t="s">
        <v>34</v>
      </c>
      <c r="E1333" s="4">
        <v>87094128</v>
      </c>
      <c r="F1333" s="7" cm="1">
        <f t="array" ref="F1333">_xlfn.IFS(B1333=2020,E1333*$K$2,B1333=2021,E1333*$L$2,B1333=2022,E1333*$M$2,B1333=2023,E1333*$N$2,B1333=2024,E1333*$O$2,B1333=2025,E1333*$P$2,B1333=2026,E1333)</f>
        <v>93304177.545857236</v>
      </c>
    </row>
    <row r="1334" spans="1:6" x14ac:dyDescent="0.25">
      <c r="A1334" s="3" t="s">
        <v>109</v>
      </c>
      <c r="B1334" s="3">
        <f t="shared" si="20"/>
        <v>2024</v>
      </c>
      <c r="C1334" s="3" t="s">
        <v>104</v>
      </c>
      <c r="D1334" s="3" t="s">
        <v>35</v>
      </c>
      <c r="E1334" s="4">
        <v>146735072</v>
      </c>
      <c r="F1334" s="7" cm="1">
        <f t="array" ref="F1334">_xlfn.IFS(B1334=2020,E1334*$K$2,B1334=2021,E1334*$L$2,B1334=2022,E1334*$M$2,B1334=2023,E1334*$N$2,B1334=2024,E1334*$O$2,B1334=2025,E1334*$P$2,B1334=2026,E1334)</f>
        <v>157197683.98269221</v>
      </c>
    </row>
    <row r="1335" spans="1:6" x14ac:dyDescent="0.25">
      <c r="A1335" s="3" t="s">
        <v>109</v>
      </c>
      <c r="B1335" s="3">
        <f t="shared" si="20"/>
        <v>2024</v>
      </c>
      <c r="C1335" s="3" t="s">
        <v>104</v>
      </c>
      <c r="D1335" s="3" t="s">
        <v>36</v>
      </c>
      <c r="E1335" s="4">
        <v>59894115</v>
      </c>
      <c r="F1335" s="7" cm="1">
        <f t="array" ref="F1335">_xlfn.IFS(B1335=2020,E1335*$K$2,B1335=2021,E1335*$L$2,B1335=2022,E1335*$M$2,B1335=2023,E1335*$N$2,B1335=2024,E1335*$O$2,B1335=2025,E1335*$P$2,B1335=2026,E1335)</f>
        <v>64164729.221607119</v>
      </c>
    </row>
    <row r="1336" spans="1:6" x14ac:dyDescent="0.25">
      <c r="A1336" s="3" t="s">
        <v>109</v>
      </c>
      <c r="B1336" s="3">
        <f t="shared" si="20"/>
        <v>2024</v>
      </c>
      <c r="C1336" s="3" t="s">
        <v>104</v>
      </c>
      <c r="D1336" s="3" t="s">
        <v>37</v>
      </c>
      <c r="E1336" s="4">
        <v>215410836</v>
      </c>
      <c r="F1336" s="7" cm="1">
        <f t="array" ref="F1336">_xlfn.IFS(B1336=2020,E1336*$K$2,B1336=2021,E1336*$L$2,B1336=2022,E1336*$M$2,B1336=2023,E1336*$N$2,B1336=2024,E1336*$O$2,B1336=2025,E1336*$P$2,B1336=2026,E1336)</f>
        <v>230770217.79752517</v>
      </c>
    </row>
    <row r="1337" spans="1:6" x14ac:dyDescent="0.25">
      <c r="A1337" s="3" t="s">
        <v>109</v>
      </c>
      <c r="B1337" s="3">
        <f t="shared" si="20"/>
        <v>2024</v>
      </c>
      <c r="C1337" s="3" t="s">
        <v>104</v>
      </c>
      <c r="D1337" s="3" t="s">
        <v>38</v>
      </c>
      <c r="E1337" s="4">
        <v>89905967</v>
      </c>
      <c r="F1337" s="7" cm="1">
        <f t="array" ref="F1337">_xlfn.IFS(B1337=2020,E1337*$K$2,B1337=2021,E1337*$L$2,B1337=2022,E1337*$M$2,B1337=2023,E1337*$N$2,B1337=2024,E1337*$O$2,B1337=2025,E1337*$P$2,B1337=2026,E1337)</f>
        <v>96316508.357486308</v>
      </c>
    </row>
    <row r="1338" spans="1:6" x14ac:dyDescent="0.25">
      <c r="A1338" s="3" t="s">
        <v>109</v>
      </c>
      <c r="B1338" s="3">
        <f t="shared" si="20"/>
        <v>2024</v>
      </c>
      <c r="C1338" s="3" t="s">
        <v>104</v>
      </c>
      <c r="D1338" s="3" t="s">
        <v>39</v>
      </c>
      <c r="E1338" s="4">
        <v>179405371</v>
      </c>
      <c r="F1338" s="7" cm="1">
        <f t="array" ref="F1338">_xlfn.IFS(B1338=2020,E1338*$K$2,B1338=2021,E1338*$L$2,B1338=2022,E1338*$M$2,B1338=2023,E1338*$N$2,B1338=2024,E1338*$O$2,B1338=2025,E1338*$P$2,B1338=2026,E1338)</f>
        <v>192197464.66104335</v>
      </c>
    </row>
    <row r="1339" spans="1:6" x14ac:dyDescent="0.25">
      <c r="A1339" s="3" t="s">
        <v>109</v>
      </c>
      <c r="B1339" s="3">
        <f t="shared" si="20"/>
        <v>2024</v>
      </c>
      <c r="C1339" s="3" t="s">
        <v>104</v>
      </c>
      <c r="D1339" s="3" t="s">
        <v>40</v>
      </c>
      <c r="E1339" s="4">
        <v>190570655</v>
      </c>
      <c r="F1339" s="7" cm="1">
        <f t="array" ref="F1339">_xlfn.IFS(B1339=2020,E1339*$K$2,B1339=2021,E1339*$L$2,B1339=2022,E1339*$M$2,B1339=2023,E1339*$N$2,B1339=2024,E1339*$O$2,B1339=2025,E1339*$P$2,B1339=2026,E1339)</f>
        <v>204158863.94947666</v>
      </c>
    </row>
    <row r="1340" spans="1:6" x14ac:dyDescent="0.25">
      <c r="A1340" s="3" t="s">
        <v>109</v>
      </c>
      <c r="B1340" s="3">
        <f t="shared" si="20"/>
        <v>2024</v>
      </c>
      <c r="C1340" s="3" t="s">
        <v>104</v>
      </c>
      <c r="D1340" s="3" t="s">
        <v>41</v>
      </c>
      <c r="E1340" s="4">
        <v>127292199</v>
      </c>
      <c r="F1340" s="7" cm="1">
        <f t="array" ref="F1340">_xlfn.IFS(B1340=2020,E1340*$K$2,B1340=2021,E1340*$L$2,B1340=2022,E1340*$M$2,B1340=2023,E1340*$N$2,B1340=2024,E1340*$O$2,B1340=2025,E1340*$P$2,B1340=2026,E1340)</f>
        <v>136368480.95773566</v>
      </c>
    </row>
    <row r="1341" spans="1:6" x14ac:dyDescent="0.25">
      <c r="A1341" s="3" t="s">
        <v>109</v>
      </c>
      <c r="B1341" s="3">
        <f t="shared" si="20"/>
        <v>2024</v>
      </c>
      <c r="C1341" s="3" t="s">
        <v>104</v>
      </c>
      <c r="D1341" s="3" t="s">
        <v>42</v>
      </c>
      <c r="E1341" s="4">
        <v>249456204</v>
      </c>
      <c r="F1341" s="7" cm="1">
        <f t="array" ref="F1341">_xlfn.IFS(B1341=2020,E1341*$K$2,B1341=2021,E1341*$L$2,B1341=2022,E1341*$M$2,B1341=2023,E1341*$N$2,B1341=2024,E1341*$O$2,B1341=2025,E1341*$P$2,B1341=2026,E1341)</f>
        <v>267243113.65665871</v>
      </c>
    </row>
    <row r="1342" spans="1:6" x14ac:dyDescent="0.25">
      <c r="A1342" s="3" t="s">
        <v>109</v>
      </c>
      <c r="B1342" s="3">
        <f t="shared" si="20"/>
        <v>2024</v>
      </c>
      <c r="C1342" s="3" t="s">
        <v>104</v>
      </c>
      <c r="D1342" s="3" t="s">
        <v>43</v>
      </c>
      <c r="E1342" s="4">
        <v>109677662</v>
      </c>
      <c r="F1342" s="7" cm="1">
        <f t="array" ref="F1342">_xlfn.IFS(B1342=2020,E1342*$K$2,B1342=2021,E1342*$L$2,B1342=2022,E1342*$M$2,B1342=2023,E1342*$N$2,B1342=2024,E1342*$O$2,B1342=2025,E1342*$P$2,B1342=2026,E1342)</f>
        <v>117497979.29043528</v>
      </c>
    </row>
    <row r="1343" spans="1:6" x14ac:dyDescent="0.25">
      <c r="A1343" s="3" t="s">
        <v>109</v>
      </c>
      <c r="B1343" s="3">
        <f t="shared" si="20"/>
        <v>2024</v>
      </c>
      <c r="C1343" s="3" t="s">
        <v>104</v>
      </c>
      <c r="D1343" s="3" t="s">
        <v>44</v>
      </c>
      <c r="E1343" s="4">
        <v>114922170</v>
      </c>
      <c r="F1343" s="7" cm="1">
        <f t="array" ref="F1343">_xlfn.IFS(B1343=2020,E1343*$K$2,B1343=2021,E1343*$L$2,B1343=2022,E1343*$M$2,B1343=2023,E1343*$N$2,B1343=2024,E1343*$O$2,B1343=2025,E1343*$P$2,B1343=2026,E1343)</f>
        <v>123116435.05558938</v>
      </c>
    </row>
    <row r="1344" spans="1:6" x14ac:dyDescent="0.25">
      <c r="A1344" s="3" t="s">
        <v>109</v>
      </c>
      <c r="B1344" s="3">
        <f t="shared" si="20"/>
        <v>2024</v>
      </c>
      <c r="C1344" s="3" t="s">
        <v>104</v>
      </c>
      <c r="D1344" s="3" t="s">
        <v>45</v>
      </c>
      <c r="E1344" s="4">
        <v>22297140</v>
      </c>
      <c r="F1344" s="7" cm="1">
        <f t="array" ref="F1344">_xlfn.IFS(B1344=2020,E1344*$K$2,B1344=2021,E1344*$L$2,B1344=2022,E1344*$M$2,B1344=2023,E1344*$N$2,B1344=2024,E1344*$O$2,B1344=2025,E1344*$P$2,B1344=2026,E1344)</f>
        <v>23886987.069034494</v>
      </c>
    </row>
    <row r="1345" spans="1:6" x14ac:dyDescent="0.25">
      <c r="A1345" s="3" t="s">
        <v>109</v>
      </c>
      <c r="B1345" s="3">
        <f t="shared" si="20"/>
        <v>2024</v>
      </c>
      <c r="C1345" s="3" t="s">
        <v>104</v>
      </c>
      <c r="D1345" s="3" t="s">
        <v>46</v>
      </c>
      <c r="E1345" s="4">
        <v>94116111</v>
      </c>
      <c r="F1345" s="7" cm="1">
        <f t="array" ref="F1345">_xlfn.IFS(B1345=2020,E1345*$K$2,B1345=2021,E1345*$L$2,B1345=2022,E1345*$M$2,B1345=2023,E1345*$N$2,B1345=2024,E1345*$O$2,B1345=2025,E1345*$P$2,B1345=2026,E1345)</f>
        <v>100826847.14025275</v>
      </c>
    </row>
    <row r="1346" spans="1:6" x14ac:dyDescent="0.25">
      <c r="A1346" s="3" t="s">
        <v>109</v>
      </c>
      <c r="B1346" s="3">
        <f t="shared" si="20"/>
        <v>2024</v>
      </c>
      <c r="C1346" s="3" t="s">
        <v>104</v>
      </c>
      <c r="D1346" s="3" t="s">
        <v>47</v>
      </c>
      <c r="E1346" s="4">
        <v>60694473</v>
      </c>
      <c r="F1346" s="7" cm="1">
        <f t="array" ref="F1346">_xlfn.IFS(B1346=2020,E1346*$K$2,B1346=2021,E1346*$L$2,B1346=2022,E1346*$M$2,B1346=2023,E1346*$N$2,B1346=2024,E1346*$O$2,B1346=2025,E1346*$P$2,B1346=2026,E1346)</f>
        <v>65022154.936142631</v>
      </c>
    </row>
    <row r="1347" spans="1:6" x14ac:dyDescent="0.25">
      <c r="A1347" s="3" t="s">
        <v>109</v>
      </c>
      <c r="B1347" s="3">
        <f t="shared" si="20"/>
        <v>2024</v>
      </c>
      <c r="C1347" s="3" t="s">
        <v>104</v>
      </c>
      <c r="D1347" s="3" t="s">
        <v>48</v>
      </c>
      <c r="E1347" s="4">
        <v>98505033</v>
      </c>
      <c r="F1347" s="7" cm="1">
        <f t="array" ref="F1347">_xlfn.IFS(B1347=2020,E1347*$K$2,B1347=2021,E1347*$L$2,B1347=2022,E1347*$M$2,B1347=2023,E1347*$N$2,B1347=2024,E1347*$O$2,B1347=2025,E1347*$P$2,B1347=2026,E1347)</f>
        <v>105528711.28341196</v>
      </c>
    </row>
    <row r="1348" spans="1:6" x14ac:dyDescent="0.25">
      <c r="A1348" s="3" t="s">
        <v>109</v>
      </c>
      <c r="B1348" s="3">
        <f t="shared" ref="B1348:B1411" si="21">VALUE(RIGHT(A1348,4))</f>
        <v>2024</v>
      </c>
      <c r="C1348" s="3" t="s">
        <v>104</v>
      </c>
      <c r="D1348" s="3" t="s">
        <v>49</v>
      </c>
      <c r="E1348" s="4">
        <v>168662470</v>
      </c>
      <c r="F1348" s="7" cm="1">
        <f t="array" ref="F1348">_xlfn.IFS(B1348=2020,E1348*$K$2,B1348=2021,E1348*$L$2,B1348=2022,E1348*$M$2,B1348=2023,E1348*$N$2,B1348=2024,E1348*$O$2,B1348=2025,E1348*$P$2,B1348=2026,E1348)</f>
        <v>180688565.43581009</v>
      </c>
    </row>
    <row r="1349" spans="1:6" x14ac:dyDescent="0.25">
      <c r="A1349" s="3" t="s">
        <v>109</v>
      </c>
      <c r="B1349" s="3">
        <f t="shared" si="21"/>
        <v>2024</v>
      </c>
      <c r="C1349" s="3" t="s">
        <v>104</v>
      </c>
      <c r="D1349" s="3" t="s">
        <v>50</v>
      </c>
      <c r="E1349" s="4">
        <v>62170193</v>
      </c>
      <c r="F1349" s="7" cm="1">
        <f t="array" ref="F1349">_xlfn.IFS(B1349=2020,E1349*$K$2,B1349=2021,E1349*$L$2,B1349=2022,E1349*$M$2,B1349=2023,E1349*$N$2,B1349=2024,E1349*$O$2,B1349=2025,E1349*$P$2,B1349=2026,E1349)</f>
        <v>66603097.808525167</v>
      </c>
    </row>
    <row r="1350" spans="1:6" x14ac:dyDescent="0.25">
      <c r="A1350" s="3" t="s">
        <v>109</v>
      </c>
      <c r="B1350" s="3">
        <f t="shared" si="21"/>
        <v>2024</v>
      </c>
      <c r="C1350" s="3" t="s">
        <v>104</v>
      </c>
      <c r="D1350" s="3" t="s">
        <v>51</v>
      </c>
      <c r="E1350" s="4">
        <v>202225751</v>
      </c>
      <c r="F1350" s="7" cm="1">
        <f t="array" ref="F1350">_xlfn.IFS(B1350=2020,E1350*$K$2,B1350=2021,E1350*$L$2,B1350=2022,E1350*$M$2,B1350=2023,E1350*$N$2,B1350=2024,E1350*$O$2,B1350=2025,E1350*$P$2,B1350=2026,E1350)</f>
        <v>216645000.1732415</v>
      </c>
    </row>
    <row r="1351" spans="1:6" x14ac:dyDescent="0.25">
      <c r="A1351" s="3" t="s">
        <v>109</v>
      </c>
      <c r="B1351" s="3">
        <f t="shared" si="21"/>
        <v>2024</v>
      </c>
      <c r="C1351" s="3" t="s">
        <v>104</v>
      </c>
      <c r="D1351" s="3" t="s">
        <v>52</v>
      </c>
      <c r="E1351" s="4">
        <v>916350811</v>
      </c>
      <c r="F1351" s="7" cm="1">
        <f t="array" ref="F1351">_xlfn.IFS(B1351=2020,E1351*$K$2,B1351=2021,E1351*$L$2,B1351=2022,E1351*$M$2,B1351=2023,E1351*$N$2,B1351=2024,E1351*$O$2,B1351=2025,E1351*$P$2,B1351=2026,E1351)</f>
        <v>981689130.22281218</v>
      </c>
    </row>
    <row r="1352" spans="1:6" x14ac:dyDescent="0.25">
      <c r="A1352" s="3" t="s">
        <v>109</v>
      </c>
      <c r="B1352" s="3">
        <f t="shared" si="21"/>
        <v>2024</v>
      </c>
      <c r="C1352" s="3" t="s">
        <v>104</v>
      </c>
      <c r="D1352" s="3" t="s">
        <v>53</v>
      </c>
      <c r="E1352" s="4">
        <v>140022752</v>
      </c>
      <c r="F1352" s="7" cm="1">
        <f t="array" ref="F1352">_xlfn.IFS(B1352=2020,E1352*$K$2,B1352=2021,E1352*$L$2,B1352=2022,E1352*$M$2,B1352=2023,E1352*$N$2,B1352=2024,E1352*$O$2,B1352=2025,E1352*$P$2,B1352=2026,E1352)</f>
        <v>150006757.20718551</v>
      </c>
    </row>
    <row r="1353" spans="1:6" x14ac:dyDescent="0.25">
      <c r="A1353" s="3" t="s">
        <v>109</v>
      </c>
      <c r="B1353" s="3">
        <f t="shared" si="21"/>
        <v>2024</v>
      </c>
      <c r="C1353" s="3" t="s">
        <v>104</v>
      </c>
      <c r="D1353" s="3" t="s">
        <v>54</v>
      </c>
      <c r="E1353" s="4">
        <v>41669420</v>
      </c>
      <c r="F1353" s="7" cm="1">
        <f t="array" ref="F1353">_xlfn.IFS(B1353=2020,E1353*$K$2,B1353=2021,E1353*$L$2,B1353=2022,E1353*$M$2,B1353=2023,E1353*$N$2,B1353=2024,E1353*$O$2,B1353=2025,E1353*$P$2,B1353=2026,E1353)</f>
        <v>44640563.620005406</v>
      </c>
    </row>
    <row r="1354" spans="1:6" x14ac:dyDescent="0.25">
      <c r="A1354" s="3" t="s">
        <v>109</v>
      </c>
      <c r="B1354" s="3">
        <f t="shared" si="21"/>
        <v>2024</v>
      </c>
      <c r="C1354" s="3" t="s">
        <v>104</v>
      </c>
      <c r="D1354" s="3" t="s">
        <v>55</v>
      </c>
      <c r="E1354" s="4">
        <v>49050055</v>
      </c>
      <c r="F1354" s="7" cm="1">
        <f t="array" ref="F1354">_xlfn.IFS(B1354=2020,E1354*$K$2,B1354=2021,E1354*$L$2,B1354=2022,E1354*$M$2,B1354=2023,E1354*$N$2,B1354=2024,E1354*$O$2,B1354=2025,E1354*$P$2,B1354=2026,E1354)</f>
        <v>52547458.082984224</v>
      </c>
    </row>
    <row r="1355" spans="1:6" x14ac:dyDescent="0.25">
      <c r="A1355" s="3" t="s">
        <v>109</v>
      </c>
      <c r="B1355" s="3">
        <f t="shared" si="21"/>
        <v>2024</v>
      </c>
      <c r="C1355" s="3" t="s">
        <v>104</v>
      </c>
      <c r="D1355" s="3" t="s">
        <v>56</v>
      </c>
      <c r="E1355" s="4">
        <v>54578291</v>
      </c>
      <c r="F1355" s="7" cm="1">
        <f t="array" ref="F1355">_xlfn.IFS(B1355=2020,E1355*$K$2,B1355=2021,E1355*$L$2,B1355=2022,E1355*$M$2,B1355=2023,E1355*$N$2,B1355=2024,E1355*$O$2,B1355=2025,E1355*$P$2,B1355=2026,E1355)</f>
        <v>58469872.430589832</v>
      </c>
    </row>
    <row r="1356" spans="1:6" x14ac:dyDescent="0.25">
      <c r="A1356" s="3" t="s">
        <v>109</v>
      </c>
      <c r="B1356" s="3">
        <f t="shared" si="21"/>
        <v>2024</v>
      </c>
      <c r="C1356" s="3" t="s">
        <v>104</v>
      </c>
      <c r="D1356" s="3" t="s">
        <v>57</v>
      </c>
      <c r="E1356" s="4">
        <v>190171123</v>
      </c>
      <c r="F1356" s="7" cm="1">
        <f t="array" ref="F1356">_xlfn.IFS(B1356=2020,E1356*$K$2,B1356=2021,E1356*$L$2,B1356=2022,E1356*$M$2,B1356=2023,E1356*$N$2,B1356=2024,E1356*$O$2,B1356=2025,E1356*$P$2,B1356=2026,E1356)</f>
        <v>203730844.22507858</v>
      </c>
    </row>
    <row r="1357" spans="1:6" x14ac:dyDescent="0.25">
      <c r="A1357" s="3" t="s">
        <v>109</v>
      </c>
      <c r="B1357" s="3">
        <f t="shared" si="21"/>
        <v>2024</v>
      </c>
      <c r="C1357" s="3" t="s">
        <v>104</v>
      </c>
      <c r="D1357" s="3" t="s">
        <v>58</v>
      </c>
      <c r="E1357" s="4">
        <v>67592232</v>
      </c>
      <c r="F1357" s="7" cm="1">
        <f t="array" ref="F1357">_xlfn.IFS(B1357=2020,E1357*$K$2,B1357=2021,E1357*$L$2,B1357=2022,E1357*$M$2,B1357=2023,E1357*$N$2,B1357=2024,E1357*$O$2,B1357=2025,E1357*$P$2,B1357=2026,E1357)</f>
        <v>72411743.019561231</v>
      </c>
    </row>
    <row r="1358" spans="1:6" x14ac:dyDescent="0.25">
      <c r="A1358" s="3" t="s">
        <v>109</v>
      </c>
      <c r="B1358" s="3">
        <f t="shared" si="21"/>
        <v>2024</v>
      </c>
      <c r="C1358" s="3" t="s">
        <v>104</v>
      </c>
      <c r="D1358" s="3" t="s">
        <v>59</v>
      </c>
      <c r="E1358" s="4">
        <v>4384943</v>
      </c>
      <c r="F1358" s="7" cm="1">
        <f t="array" ref="F1358">_xlfn.IFS(B1358=2020,E1358*$K$2,B1358=2021,E1358*$L$2,B1358=2022,E1358*$M$2,B1358=2023,E1358*$N$2,B1358=2024,E1358*$O$2,B1358=2025,E1358*$P$2,B1358=2026,E1358)</f>
        <v>4697601.4295758707</v>
      </c>
    </row>
    <row r="1359" spans="1:6" x14ac:dyDescent="0.25">
      <c r="A1359" s="3" t="s">
        <v>109</v>
      </c>
      <c r="B1359" s="3">
        <f t="shared" si="21"/>
        <v>2024</v>
      </c>
      <c r="C1359" s="3" t="s">
        <v>104</v>
      </c>
      <c r="D1359" s="3" t="s">
        <v>60</v>
      </c>
      <c r="E1359" s="4">
        <v>108959166</v>
      </c>
      <c r="F1359" s="7" cm="1">
        <f t="array" ref="F1359">_xlfn.IFS(B1359=2020,E1359*$K$2,B1359=2021,E1359*$L$2,B1359=2022,E1359*$M$2,B1359=2023,E1359*$N$2,B1359=2024,E1359*$O$2,B1359=2025,E1359*$P$2,B1359=2026,E1359)</f>
        <v>116728252.56040834</v>
      </c>
    </row>
    <row r="1360" spans="1:6" x14ac:dyDescent="0.25">
      <c r="A1360" s="3" t="s">
        <v>109</v>
      </c>
      <c r="B1360" s="3">
        <f t="shared" si="21"/>
        <v>2024</v>
      </c>
      <c r="C1360" s="3" t="s">
        <v>104</v>
      </c>
      <c r="D1360" s="3" t="s">
        <v>61</v>
      </c>
      <c r="E1360" s="4">
        <v>86711630</v>
      </c>
      <c r="F1360" s="7" cm="1">
        <f t="array" ref="F1360">_xlfn.IFS(B1360=2020,E1360*$K$2,B1360=2021,E1360*$L$2,B1360=2022,E1360*$M$2,B1360=2023,E1360*$N$2,B1360=2024,E1360*$O$2,B1360=2025,E1360*$P$2,B1360=2026,E1360)</f>
        <v>92894406.392250463</v>
      </c>
    </row>
    <row r="1361" spans="1:6" x14ac:dyDescent="0.25">
      <c r="A1361" s="3" t="s">
        <v>109</v>
      </c>
      <c r="B1361" s="3">
        <f t="shared" si="21"/>
        <v>2024</v>
      </c>
      <c r="C1361" s="3" t="s">
        <v>104</v>
      </c>
      <c r="D1361" s="3" t="s">
        <v>62</v>
      </c>
      <c r="E1361" s="4">
        <v>62937553</v>
      </c>
      <c r="F1361" s="7" cm="1">
        <f t="array" ref="F1361">_xlfn.IFS(B1361=2020,E1361*$K$2,B1361=2021,E1361*$L$2,B1361=2022,E1361*$M$2,B1361=2023,E1361*$N$2,B1361=2024,E1361*$O$2,B1361=2025,E1361*$P$2,B1361=2026,E1361)</f>
        <v>67425172.675404698</v>
      </c>
    </row>
    <row r="1362" spans="1:6" x14ac:dyDescent="0.25">
      <c r="A1362" s="3" t="s">
        <v>109</v>
      </c>
      <c r="B1362" s="3">
        <f t="shared" si="21"/>
        <v>2024</v>
      </c>
      <c r="C1362" s="3" t="s">
        <v>104</v>
      </c>
      <c r="D1362" s="3" t="s">
        <v>63</v>
      </c>
      <c r="E1362" s="4">
        <v>115133173</v>
      </c>
      <c r="F1362" s="7" cm="1">
        <f t="array" ref="F1362">_xlfn.IFS(B1362=2020,E1362*$K$2,B1362=2021,E1362*$L$2,B1362=2022,E1362*$M$2,B1362=2023,E1362*$N$2,B1362=2024,E1362*$O$2,B1362=2025,E1362*$P$2,B1362=2026,E1362)</f>
        <v>123342483.14662381</v>
      </c>
    </row>
    <row r="1363" spans="1:6" x14ac:dyDescent="0.25">
      <c r="A1363" s="3" t="s">
        <v>109</v>
      </c>
      <c r="B1363" s="3">
        <f t="shared" si="21"/>
        <v>2024</v>
      </c>
      <c r="C1363" s="3" t="s">
        <v>104</v>
      </c>
      <c r="D1363" s="3" t="s">
        <v>64</v>
      </c>
      <c r="E1363" s="4">
        <v>78557809</v>
      </c>
      <c r="F1363" s="7" cm="1">
        <f t="array" ref="F1363">_xlfn.IFS(B1363=2020,E1363*$K$2,B1363=2021,E1363*$L$2,B1363=2022,E1363*$M$2,B1363=2023,E1363*$N$2,B1363=2024,E1363*$O$2,B1363=2025,E1363*$P$2,B1363=2026,E1363)</f>
        <v>84159195.652656883</v>
      </c>
    </row>
    <row r="1364" spans="1:6" x14ac:dyDescent="0.25">
      <c r="A1364" s="3" t="s">
        <v>109</v>
      </c>
      <c r="B1364" s="3">
        <f t="shared" si="21"/>
        <v>2024</v>
      </c>
      <c r="C1364" s="3" t="s">
        <v>104</v>
      </c>
      <c r="D1364" s="3" t="s">
        <v>65</v>
      </c>
      <c r="E1364" s="4">
        <v>105051710</v>
      </c>
      <c r="F1364" s="7" cm="1">
        <f t="array" ref="F1364">_xlfn.IFS(B1364=2020,E1364*$K$2,B1364=2021,E1364*$L$2,B1364=2022,E1364*$M$2,B1364=2023,E1364*$N$2,B1364=2024,E1364*$O$2,B1364=2025,E1364*$P$2,B1364=2026,E1364)</f>
        <v>112542184.25995271</v>
      </c>
    </row>
    <row r="1365" spans="1:6" x14ac:dyDescent="0.25">
      <c r="A1365" s="3" t="s">
        <v>109</v>
      </c>
      <c r="B1365" s="3">
        <f t="shared" si="21"/>
        <v>2024</v>
      </c>
      <c r="C1365" s="3" t="s">
        <v>104</v>
      </c>
      <c r="D1365" s="3" t="s">
        <v>66</v>
      </c>
      <c r="E1365" s="4">
        <v>208695049</v>
      </c>
      <c r="F1365" s="7" cm="1">
        <f t="array" ref="F1365">_xlfn.IFS(B1365=2020,E1365*$K$2,B1365=2021,E1365*$L$2,B1365=2022,E1365*$M$2,B1365=2023,E1365*$N$2,B1365=2024,E1365*$O$2,B1365=2025,E1365*$P$2,B1365=2026,E1365)</f>
        <v>223575576.81543556</v>
      </c>
    </row>
    <row r="1366" spans="1:6" x14ac:dyDescent="0.25">
      <c r="A1366" s="3" t="s">
        <v>109</v>
      </c>
      <c r="B1366" s="3">
        <f t="shared" si="21"/>
        <v>2024</v>
      </c>
      <c r="C1366" s="3" t="s">
        <v>104</v>
      </c>
      <c r="D1366" s="3" t="s">
        <v>67</v>
      </c>
      <c r="E1366" s="4">
        <v>48375701</v>
      </c>
      <c r="F1366" s="7" cm="1">
        <f t="array" ref="F1366">_xlfn.IFS(B1366=2020,E1366*$K$2,B1366=2021,E1366*$L$2,B1366=2022,E1366*$M$2,B1366=2023,E1366*$N$2,B1366=2024,E1366*$O$2,B1366=2025,E1366*$P$2,B1366=2026,E1366)</f>
        <v>51825020.798294269</v>
      </c>
    </row>
    <row r="1367" spans="1:6" x14ac:dyDescent="0.25">
      <c r="A1367" s="3" t="s">
        <v>109</v>
      </c>
      <c r="B1367" s="3">
        <f t="shared" si="21"/>
        <v>2024</v>
      </c>
      <c r="C1367" s="3" t="s">
        <v>104</v>
      </c>
      <c r="D1367" s="3" t="s">
        <v>68</v>
      </c>
      <c r="E1367" s="4">
        <v>560374625</v>
      </c>
      <c r="F1367" s="7" cm="1">
        <f t="array" ref="F1367">_xlfn.IFS(B1367=2020,E1367*$K$2,B1367=2021,E1367*$L$2,B1367=2022,E1367*$M$2,B1367=2023,E1367*$N$2,B1367=2024,E1367*$O$2,B1367=2025,E1367*$P$2,B1367=2026,E1367)</f>
        <v>600330868.4965899</v>
      </c>
    </row>
    <row r="1368" spans="1:6" x14ac:dyDescent="0.25">
      <c r="A1368" s="3" t="s">
        <v>109</v>
      </c>
      <c r="B1368" s="3">
        <f t="shared" si="21"/>
        <v>2024</v>
      </c>
      <c r="C1368" s="3" t="s">
        <v>104</v>
      </c>
      <c r="D1368" s="3" t="s">
        <v>69</v>
      </c>
      <c r="E1368" s="4">
        <v>117276093</v>
      </c>
      <c r="F1368" s="7" cm="1">
        <f t="array" ref="F1368">_xlfn.IFS(B1368=2020,E1368*$K$2,B1368=2021,E1368*$L$2,B1368=2022,E1368*$M$2,B1368=2023,E1368*$N$2,B1368=2024,E1368*$O$2,B1368=2025,E1368*$P$2,B1368=2026,E1368)</f>
        <v>125638199.20392871</v>
      </c>
    </row>
    <row r="1369" spans="1:6" x14ac:dyDescent="0.25">
      <c r="A1369" s="3" t="s">
        <v>109</v>
      </c>
      <c r="B1369" s="3">
        <f t="shared" si="21"/>
        <v>2024</v>
      </c>
      <c r="C1369" s="3" t="s">
        <v>104</v>
      </c>
      <c r="D1369" s="3" t="s">
        <v>70</v>
      </c>
      <c r="E1369" s="4">
        <v>281432916</v>
      </c>
      <c r="F1369" s="7" cm="1">
        <f t="array" ref="F1369">_xlfn.IFS(B1369=2020,E1369*$K$2,B1369=2021,E1369*$L$2,B1369=2022,E1369*$M$2,B1369=2023,E1369*$N$2,B1369=2024,E1369*$O$2,B1369=2025,E1369*$P$2,B1369=2026,E1369)</f>
        <v>301499852.68481392</v>
      </c>
    </row>
    <row r="1370" spans="1:6" x14ac:dyDescent="0.25">
      <c r="A1370" s="3" t="s">
        <v>109</v>
      </c>
      <c r="B1370" s="3">
        <f t="shared" si="21"/>
        <v>2024</v>
      </c>
      <c r="C1370" s="3" t="s">
        <v>104</v>
      </c>
      <c r="D1370" s="3" t="s">
        <v>71</v>
      </c>
      <c r="E1370" s="4">
        <v>50391384</v>
      </c>
      <c r="F1370" s="7" cm="1">
        <f t="array" ref="F1370">_xlfn.IFS(B1370=2020,E1370*$K$2,B1370=2021,E1370*$L$2,B1370=2022,E1370*$M$2,B1370=2023,E1370*$N$2,B1370=2024,E1370*$O$2,B1370=2025,E1370*$P$2,B1370=2026,E1370)</f>
        <v>53984427.509481117</v>
      </c>
    </row>
    <row r="1371" spans="1:6" x14ac:dyDescent="0.25">
      <c r="A1371" s="3" t="s">
        <v>109</v>
      </c>
      <c r="B1371" s="3">
        <f t="shared" si="21"/>
        <v>2024</v>
      </c>
      <c r="C1371" s="3" t="s">
        <v>104</v>
      </c>
      <c r="D1371" s="3" t="s">
        <v>72</v>
      </c>
      <c r="E1371" s="4">
        <v>136349374</v>
      </c>
      <c r="F1371" s="7" cm="1">
        <f t="array" ref="F1371">_xlfn.IFS(B1371=2020,E1371*$K$2,B1371=2021,E1371*$L$2,B1371=2022,E1371*$M$2,B1371=2023,E1371*$N$2,B1371=2024,E1371*$O$2,B1371=2025,E1371*$P$2,B1371=2026,E1371)</f>
        <v>146071457.30837893</v>
      </c>
    </row>
    <row r="1372" spans="1:6" x14ac:dyDescent="0.25">
      <c r="A1372" s="3" t="s">
        <v>109</v>
      </c>
      <c r="B1372" s="3">
        <f t="shared" si="21"/>
        <v>2024</v>
      </c>
      <c r="C1372" s="3" t="s">
        <v>104</v>
      </c>
      <c r="D1372" s="3" t="s">
        <v>73</v>
      </c>
      <c r="E1372" s="4">
        <v>81292508</v>
      </c>
      <c r="F1372" s="7" cm="1">
        <f t="array" ref="F1372">_xlfn.IFS(B1372=2020,E1372*$K$2,B1372=2021,E1372*$L$2,B1372=2022,E1372*$M$2,B1372=2023,E1372*$N$2,B1372=2024,E1372*$O$2,B1372=2025,E1372*$P$2,B1372=2026,E1372)</f>
        <v>87088886.171292976</v>
      </c>
    </row>
    <row r="1373" spans="1:6" x14ac:dyDescent="0.25">
      <c r="A1373" s="3" t="s">
        <v>109</v>
      </c>
      <c r="B1373" s="3">
        <f t="shared" si="21"/>
        <v>2024</v>
      </c>
      <c r="C1373" s="3" t="s">
        <v>104</v>
      </c>
      <c r="D1373" s="3" t="s">
        <v>74</v>
      </c>
      <c r="E1373" s="4">
        <v>171277814</v>
      </c>
      <c r="F1373" s="7" cm="1">
        <f t="array" ref="F1373">_xlfn.IFS(B1373=2020,E1373*$K$2,B1373=2021,E1373*$L$2,B1373=2022,E1373*$M$2,B1373=2023,E1373*$N$2,B1373=2024,E1373*$O$2,B1373=2025,E1373*$P$2,B1373=2026,E1373)</f>
        <v>183490390.61648694</v>
      </c>
    </row>
    <row r="1374" spans="1:6" x14ac:dyDescent="0.25">
      <c r="A1374" s="3" t="s">
        <v>109</v>
      </c>
      <c r="B1374" s="3">
        <f t="shared" si="21"/>
        <v>2024</v>
      </c>
      <c r="C1374" s="3" t="s">
        <v>104</v>
      </c>
      <c r="D1374" s="3" t="s">
        <v>75</v>
      </c>
      <c r="E1374" s="4">
        <v>64763971</v>
      </c>
      <c r="F1374" s="7" cm="1">
        <f t="array" ref="F1374">_xlfn.IFS(B1374=2020,E1374*$K$2,B1374=2021,E1374*$L$2,B1374=2022,E1374*$M$2,B1374=2023,E1374*$N$2,B1374=2024,E1374*$O$2,B1374=2025,E1374*$P$2,B1374=2026,E1374)</f>
        <v>69381819.274414793</v>
      </c>
    </row>
    <row r="1375" spans="1:6" x14ac:dyDescent="0.25">
      <c r="A1375" s="3" t="s">
        <v>109</v>
      </c>
      <c r="B1375" s="3">
        <f t="shared" si="21"/>
        <v>2024</v>
      </c>
      <c r="C1375" s="3" t="s">
        <v>104</v>
      </c>
      <c r="D1375" s="3" t="s">
        <v>76</v>
      </c>
      <c r="E1375" s="4">
        <v>75731017</v>
      </c>
      <c r="F1375" s="7" cm="1">
        <f t="array" ref="F1375">_xlfn.IFS(B1375=2020,E1375*$K$2,B1375=2021,E1375*$L$2,B1375=2022,E1375*$M$2,B1375=2023,E1375*$N$2,B1375=2024,E1375*$O$2,B1375=2025,E1375*$P$2,B1375=2026,E1375)</f>
        <v>81130845.651228428</v>
      </c>
    </row>
    <row r="1376" spans="1:6" x14ac:dyDescent="0.25">
      <c r="A1376" s="3" t="s">
        <v>109</v>
      </c>
      <c r="B1376" s="3">
        <f t="shared" si="21"/>
        <v>2024</v>
      </c>
      <c r="C1376" s="3" t="s">
        <v>104</v>
      </c>
      <c r="D1376" s="3" t="s">
        <v>77</v>
      </c>
      <c r="E1376" s="4">
        <v>9123837</v>
      </c>
      <c r="F1376" s="7" cm="1">
        <f t="array" ref="F1376">_xlfn.IFS(B1376=2020,E1376*$K$2,B1376=2021,E1376*$L$2,B1376=2022,E1376*$M$2,B1376=2023,E1376*$N$2,B1376=2024,E1376*$O$2,B1376=2025,E1376*$P$2,B1376=2026,E1376)</f>
        <v>9774391.5335768834</v>
      </c>
    </row>
    <row r="1377" spans="1:6" x14ac:dyDescent="0.25">
      <c r="A1377" s="3" t="s">
        <v>109</v>
      </c>
      <c r="B1377" s="3">
        <f t="shared" si="21"/>
        <v>2024</v>
      </c>
      <c r="C1377" s="3" t="s">
        <v>104</v>
      </c>
      <c r="D1377" s="3" t="s">
        <v>78</v>
      </c>
      <c r="E1377" s="4">
        <v>206046988</v>
      </c>
      <c r="F1377" s="7" cm="1">
        <f t="array" ref="F1377">_xlfn.IFS(B1377=2020,E1377*$K$2,B1377=2021,E1377*$L$2,B1377=2022,E1377*$M$2,B1377=2023,E1377*$N$2,B1377=2024,E1377*$O$2,B1377=2025,E1377*$P$2,B1377=2026,E1377)</f>
        <v>220738701.82317132</v>
      </c>
    </row>
    <row r="1378" spans="1:6" x14ac:dyDescent="0.25">
      <c r="A1378" s="3" t="s">
        <v>109</v>
      </c>
      <c r="B1378" s="3">
        <f t="shared" si="21"/>
        <v>2024</v>
      </c>
      <c r="C1378" s="3" t="s">
        <v>104</v>
      </c>
      <c r="D1378" s="3" t="s">
        <v>79</v>
      </c>
      <c r="E1378" s="4">
        <v>104453506</v>
      </c>
      <c r="F1378" s="7" cm="1">
        <f t="array" ref="F1378">_xlfn.IFS(B1378=2020,E1378*$K$2,B1378=2021,E1378*$L$2,B1378=2022,E1378*$M$2,B1378=2023,E1378*$N$2,B1378=2024,E1378*$O$2,B1378=2025,E1378*$P$2,B1378=2026,E1378)</f>
        <v>111901326.67854789</v>
      </c>
    </row>
    <row r="1379" spans="1:6" x14ac:dyDescent="0.25">
      <c r="A1379" s="3" t="s">
        <v>109</v>
      </c>
      <c r="B1379" s="3">
        <f t="shared" si="21"/>
        <v>2024</v>
      </c>
      <c r="C1379" s="3" t="s">
        <v>104</v>
      </c>
      <c r="D1379" s="3" t="s">
        <v>80</v>
      </c>
      <c r="E1379" s="4">
        <v>135091123</v>
      </c>
      <c r="F1379" s="7" cm="1">
        <f t="array" ref="F1379">_xlfn.IFS(B1379=2020,E1379*$K$2,B1379=2021,E1379*$L$2,B1379=2022,E1379*$M$2,B1379=2023,E1379*$N$2,B1379=2024,E1379*$O$2,B1379=2025,E1379*$P$2,B1379=2026,E1379)</f>
        <v>144723489.57051662</v>
      </c>
    </row>
    <row r="1380" spans="1:6" x14ac:dyDescent="0.25">
      <c r="A1380" s="3" t="s">
        <v>109</v>
      </c>
      <c r="B1380" s="3">
        <f t="shared" si="21"/>
        <v>2024</v>
      </c>
      <c r="C1380" s="3" t="s">
        <v>104</v>
      </c>
      <c r="D1380" s="3" t="s">
        <v>81</v>
      </c>
      <c r="E1380" s="4">
        <v>234022675</v>
      </c>
      <c r="F1380" s="7" cm="1">
        <f t="array" ref="F1380">_xlfn.IFS(B1380=2020,E1380*$K$2,B1380=2021,E1380*$L$2,B1380=2022,E1380*$M$2,B1380=2023,E1380*$N$2,B1380=2024,E1380*$O$2,B1380=2025,E1380*$P$2,B1380=2026,E1380)</f>
        <v>250709131.82524136</v>
      </c>
    </row>
    <row r="1381" spans="1:6" x14ac:dyDescent="0.25">
      <c r="A1381" s="3" t="s">
        <v>109</v>
      </c>
      <c r="B1381" s="3">
        <f t="shared" si="21"/>
        <v>2024</v>
      </c>
      <c r="C1381" s="3" t="s">
        <v>104</v>
      </c>
      <c r="D1381" s="3" t="s">
        <v>82</v>
      </c>
      <c r="E1381" s="4">
        <v>30242469</v>
      </c>
      <c r="F1381" s="7" cm="1">
        <f t="array" ref="F1381">_xlfn.IFS(B1381=2020,E1381*$K$2,B1381=2021,E1381*$L$2,B1381=2022,E1381*$M$2,B1381=2023,E1381*$N$2,B1381=2024,E1381*$O$2,B1381=2025,E1381*$P$2,B1381=2026,E1381)</f>
        <v>32398839.758761734</v>
      </c>
    </row>
    <row r="1382" spans="1:6" x14ac:dyDescent="0.25">
      <c r="A1382" s="3" t="s">
        <v>109</v>
      </c>
      <c r="B1382" s="3">
        <f t="shared" si="21"/>
        <v>2024</v>
      </c>
      <c r="C1382" s="3" t="s">
        <v>104</v>
      </c>
      <c r="D1382" s="3" t="s">
        <v>83</v>
      </c>
      <c r="E1382" s="4">
        <v>77828960</v>
      </c>
      <c r="F1382" s="7" cm="1">
        <f t="array" ref="F1382">_xlfn.IFS(B1382=2020,E1382*$K$2,B1382=2021,E1382*$L$2,B1382=2022,E1382*$M$2,B1382=2023,E1382*$N$2,B1382=2024,E1382*$O$2,B1382=2025,E1382*$P$2,B1382=2026,E1382)</f>
        <v>83378377.725412458</v>
      </c>
    </row>
    <row r="1383" spans="1:6" x14ac:dyDescent="0.25">
      <c r="A1383" s="3" t="s">
        <v>109</v>
      </c>
      <c r="B1383" s="3">
        <f t="shared" si="21"/>
        <v>2024</v>
      </c>
      <c r="C1383" s="3" t="s">
        <v>104</v>
      </c>
      <c r="D1383" s="3" t="s">
        <v>84</v>
      </c>
      <c r="E1383" s="4">
        <v>51378179</v>
      </c>
      <c r="F1383" s="7" cm="1">
        <f t="array" ref="F1383">_xlfn.IFS(B1383=2020,E1383*$K$2,B1383=2021,E1383*$L$2,B1383=2022,E1383*$M$2,B1383=2023,E1383*$N$2,B1383=2024,E1383*$O$2,B1383=2025,E1383*$P$2,B1383=2026,E1383)</f>
        <v>55041583.69205825</v>
      </c>
    </row>
    <row r="1384" spans="1:6" x14ac:dyDescent="0.25">
      <c r="A1384" s="3" t="s">
        <v>109</v>
      </c>
      <c r="B1384" s="3">
        <f t="shared" si="21"/>
        <v>2024</v>
      </c>
      <c r="C1384" s="3" t="s">
        <v>104</v>
      </c>
      <c r="D1384" s="3" t="s">
        <v>85</v>
      </c>
      <c r="E1384" s="4">
        <v>55301345</v>
      </c>
      <c r="F1384" s="7" cm="1">
        <f t="array" ref="F1384">_xlfn.IFS(B1384=2020,E1384*$K$2,B1384=2021,E1384*$L$2,B1384=2022,E1384*$M$2,B1384=2023,E1384*$N$2,B1384=2024,E1384*$O$2,B1384=2025,E1384*$P$2,B1384=2026,E1384)</f>
        <v>59244482.158483803</v>
      </c>
    </row>
    <row r="1385" spans="1:6" x14ac:dyDescent="0.25">
      <c r="A1385" s="3" t="s">
        <v>109</v>
      </c>
      <c r="B1385" s="3">
        <f t="shared" si="21"/>
        <v>2024</v>
      </c>
      <c r="C1385" s="3" t="s">
        <v>104</v>
      </c>
      <c r="D1385" s="3" t="s">
        <v>86</v>
      </c>
      <c r="E1385" s="4">
        <v>159175146</v>
      </c>
      <c r="F1385" s="7" cm="1">
        <f t="array" ref="F1385">_xlfn.IFS(B1385=2020,E1385*$K$2,B1385=2021,E1385*$L$2,B1385=2022,E1385*$M$2,B1385=2023,E1385*$N$2,B1385=2024,E1385*$O$2,B1385=2025,E1385*$P$2,B1385=2026,E1385)</f>
        <v>170524769.28492525</v>
      </c>
    </row>
    <row r="1386" spans="1:6" x14ac:dyDescent="0.25">
      <c r="A1386" s="3" t="s">
        <v>109</v>
      </c>
      <c r="B1386" s="3">
        <f t="shared" si="21"/>
        <v>2024</v>
      </c>
      <c r="C1386" s="3" t="s">
        <v>104</v>
      </c>
      <c r="D1386" s="3" t="s">
        <v>87</v>
      </c>
      <c r="E1386" s="4">
        <v>89935479</v>
      </c>
      <c r="F1386" s="7" cm="1">
        <f t="array" ref="F1386">_xlfn.IFS(B1386=2020,E1386*$K$2,B1386=2021,E1386*$L$2,B1386=2022,E1386*$M$2,B1386=2023,E1386*$N$2,B1386=2024,E1386*$O$2,B1386=2025,E1386*$P$2,B1386=2026,E1386)</f>
        <v>96348124.643807381</v>
      </c>
    </row>
    <row r="1387" spans="1:6" x14ac:dyDescent="0.25">
      <c r="A1387" s="3" t="s">
        <v>109</v>
      </c>
      <c r="B1387" s="3">
        <f t="shared" si="21"/>
        <v>2024</v>
      </c>
      <c r="C1387" s="3" t="s">
        <v>104</v>
      </c>
      <c r="D1387" s="3" t="s">
        <v>88</v>
      </c>
      <c r="E1387" s="4">
        <v>207009247</v>
      </c>
      <c r="F1387" s="7" cm="1">
        <f t="array" ref="F1387">_xlfn.IFS(B1387=2020,E1387*$K$2,B1387=2021,E1387*$L$2,B1387=2022,E1387*$M$2,B1387=2023,E1387*$N$2,B1387=2024,E1387*$O$2,B1387=2025,E1387*$P$2,B1387=2026,E1387)</f>
        <v>221769572.52183768</v>
      </c>
    </row>
    <row r="1388" spans="1:6" x14ac:dyDescent="0.25">
      <c r="A1388" s="3" t="s">
        <v>109</v>
      </c>
      <c r="B1388" s="3">
        <f t="shared" si="21"/>
        <v>2024</v>
      </c>
      <c r="C1388" s="3" t="s">
        <v>104</v>
      </c>
      <c r="D1388" s="3" t="s">
        <v>89</v>
      </c>
      <c r="E1388" s="4">
        <v>122452237</v>
      </c>
      <c r="F1388" s="7" cm="1">
        <f t="array" ref="F1388">_xlfn.IFS(B1388=2020,E1388*$K$2,B1388=2021,E1388*$L$2,B1388=2022,E1388*$M$2,B1388=2023,E1388*$N$2,B1388=2024,E1388*$O$2,B1388=2025,E1388*$P$2,B1388=2026,E1388)</f>
        <v>131183416.42889391</v>
      </c>
    </row>
    <row r="1389" spans="1:6" x14ac:dyDescent="0.25">
      <c r="A1389" s="3" t="s">
        <v>109</v>
      </c>
      <c r="B1389" s="3">
        <f t="shared" si="21"/>
        <v>2024</v>
      </c>
      <c r="C1389" s="3" t="s">
        <v>104</v>
      </c>
      <c r="D1389" s="3" t="s">
        <v>90</v>
      </c>
      <c r="E1389" s="4">
        <v>96856351</v>
      </c>
      <c r="F1389" s="7" cm="1">
        <f t="array" ref="F1389">_xlfn.IFS(B1389=2020,E1389*$K$2,B1389=2021,E1389*$L$2,B1389=2022,E1389*$M$2,B1389=2023,E1389*$N$2,B1389=2024,E1389*$O$2,B1389=2025,E1389*$P$2,B1389=2026,E1389)</f>
        <v>103762473.74734457</v>
      </c>
    </row>
    <row r="1390" spans="1:6" x14ac:dyDescent="0.25">
      <c r="A1390" s="3" t="s">
        <v>109</v>
      </c>
      <c r="B1390" s="3">
        <f t="shared" si="21"/>
        <v>2024</v>
      </c>
      <c r="C1390" s="3" t="s">
        <v>104</v>
      </c>
      <c r="D1390" s="3" t="s">
        <v>91</v>
      </c>
      <c r="E1390" s="4">
        <v>69754230</v>
      </c>
      <c r="F1390" s="7" cm="1">
        <f t="array" ref="F1390">_xlfn.IFS(B1390=2020,E1390*$K$2,B1390=2021,E1390*$L$2,B1390=2022,E1390*$M$2,B1390=2023,E1390*$N$2,B1390=2024,E1390*$O$2,B1390=2025,E1390*$P$2,B1390=2026,E1390)</f>
        <v>74727897.390448198</v>
      </c>
    </row>
    <row r="1391" spans="1:6" x14ac:dyDescent="0.25">
      <c r="A1391" s="3" t="s">
        <v>109</v>
      </c>
      <c r="B1391" s="3">
        <f t="shared" si="21"/>
        <v>2024</v>
      </c>
      <c r="C1391" s="3" t="s">
        <v>104</v>
      </c>
      <c r="D1391" s="3" t="s">
        <v>92</v>
      </c>
      <c r="E1391" s="4">
        <v>16712266</v>
      </c>
      <c r="F1391" s="7" cm="1">
        <f t="array" ref="F1391">_xlfn.IFS(B1391=2020,E1391*$K$2,B1391=2021,E1391*$L$2,B1391=2022,E1391*$M$2,B1391=2023,E1391*$N$2,B1391=2024,E1391*$O$2,B1391=2025,E1391*$P$2,B1391=2026,E1391)</f>
        <v>17903896.277112886</v>
      </c>
    </row>
    <row r="1392" spans="1:6" x14ac:dyDescent="0.25">
      <c r="A1392" s="3" t="s">
        <v>109</v>
      </c>
      <c r="B1392" s="3">
        <f t="shared" si="21"/>
        <v>2024</v>
      </c>
      <c r="C1392" s="3" t="s">
        <v>104</v>
      </c>
      <c r="D1392" s="3" t="s">
        <v>93</v>
      </c>
      <c r="E1392" s="4">
        <v>122498533</v>
      </c>
      <c r="F1392" s="7" cm="1">
        <f t="array" ref="F1392">_xlfn.IFS(B1392=2020,E1392*$K$2,B1392=2021,E1392*$L$2,B1392=2022,E1392*$M$2,B1392=2023,E1392*$N$2,B1392=2024,E1392*$O$2,B1392=2025,E1392*$P$2,B1392=2026,E1392)</f>
        <v>131233013.46032251</v>
      </c>
    </row>
    <row r="1393" spans="1:6" x14ac:dyDescent="0.25">
      <c r="A1393" s="3" t="s">
        <v>109</v>
      </c>
      <c r="B1393" s="3">
        <f t="shared" si="21"/>
        <v>2024</v>
      </c>
      <c r="C1393" s="3" t="s">
        <v>104</v>
      </c>
      <c r="D1393" s="3" t="s">
        <v>94</v>
      </c>
      <c r="E1393" s="4">
        <v>102584132</v>
      </c>
      <c r="F1393" s="7" cm="1">
        <f t="array" ref="F1393">_xlfn.IFS(B1393=2020,E1393*$K$2,B1393=2021,E1393*$L$2,B1393=2022,E1393*$M$2,B1393=2023,E1393*$N$2,B1393=2024,E1393*$O$2,B1393=2025,E1393*$P$2,B1393=2026,E1393)</f>
        <v>109898661.19924474</v>
      </c>
    </row>
    <row r="1394" spans="1:6" x14ac:dyDescent="0.25">
      <c r="A1394" s="3" t="s">
        <v>109</v>
      </c>
      <c r="B1394" s="3">
        <f t="shared" si="21"/>
        <v>2024</v>
      </c>
      <c r="C1394" s="3" t="s">
        <v>104</v>
      </c>
      <c r="D1394" s="3" t="s">
        <v>95</v>
      </c>
      <c r="E1394" s="4">
        <v>261135531</v>
      </c>
      <c r="F1394" s="7" cm="1">
        <f t="array" ref="F1394">_xlfn.IFS(B1394=2020,E1394*$K$2,B1394=2021,E1394*$L$2,B1394=2022,E1394*$M$2,B1394=2023,E1394*$N$2,B1394=2024,E1394*$O$2,B1394=2025,E1394*$P$2,B1394=2026,E1394)</f>
        <v>279755208.61700004</v>
      </c>
    </row>
    <row r="1395" spans="1:6" x14ac:dyDescent="0.25">
      <c r="A1395" s="3" t="s">
        <v>109</v>
      </c>
      <c r="B1395" s="3">
        <f t="shared" si="21"/>
        <v>2024</v>
      </c>
      <c r="C1395" s="3" t="s">
        <v>104</v>
      </c>
      <c r="D1395" s="3" t="s">
        <v>96</v>
      </c>
      <c r="E1395" s="4">
        <v>106958623</v>
      </c>
      <c r="F1395" s="7" cm="1">
        <f t="array" ref="F1395">_xlfn.IFS(B1395=2020,E1395*$K$2,B1395=2021,E1395*$L$2,B1395=2022,E1395*$M$2,B1395=2023,E1395*$N$2,B1395=2024,E1395*$O$2,B1395=2025,E1395*$P$2,B1395=2026,E1395)</f>
        <v>114585065.37263235</v>
      </c>
    </row>
    <row r="1396" spans="1:6" x14ac:dyDescent="0.25">
      <c r="A1396" s="3" t="s">
        <v>109</v>
      </c>
      <c r="B1396" s="3">
        <f t="shared" si="21"/>
        <v>2024</v>
      </c>
      <c r="C1396" s="3" t="s">
        <v>104</v>
      </c>
      <c r="D1396" s="3" t="s">
        <v>97</v>
      </c>
      <c r="E1396" s="4">
        <v>267698024</v>
      </c>
      <c r="F1396" s="7" cm="1">
        <f t="array" ref="F1396">_xlfn.IFS(B1396=2020,E1396*$K$2,B1396=2021,E1396*$L$2,B1396=2022,E1396*$M$2,B1396=2023,E1396*$N$2,B1396=2024,E1396*$O$2,B1396=2025,E1396*$P$2,B1396=2026,E1396)</f>
        <v>286785625.31760067</v>
      </c>
    </row>
    <row r="1397" spans="1:6" x14ac:dyDescent="0.25">
      <c r="A1397" s="3" t="s">
        <v>109</v>
      </c>
      <c r="B1397" s="3">
        <f t="shared" si="21"/>
        <v>2024</v>
      </c>
      <c r="C1397" s="3" t="s">
        <v>104</v>
      </c>
      <c r="D1397" s="3" t="s">
        <v>98</v>
      </c>
      <c r="E1397" s="4">
        <v>134836332</v>
      </c>
      <c r="F1397" s="7" cm="1">
        <f t="array" ref="F1397">_xlfn.IFS(B1397=2020,E1397*$K$2,B1397=2021,E1397*$L$2,B1397=2022,E1397*$M$2,B1397=2023,E1397*$N$2,B1397=2024,E1397*$O$2,B1397=2025,E1397*$P$2,B1397=2026,E1397)</f>
        <v>144450531.27531344</v>
      </c>
    </row>
    <row r="1398" spans="1:6" x14ac:dyDescent="0.25">
      <c r="A1398" s="3" t="s">
        <v>109</v>
      </c>
      <c r="B1398" s="3">
        <f t="shared" si="21"/>
        <v>2024</v>
      </c>
      <c r="C1398" s="3" t="s">
        <v>104</v>
      </c>
      <c r="D1398" s="3" t="s">
        <v>99</v>
      </c>
      <c r="E1398" s="4">
        <v>14355707</v>
      </c>
      <c r="F1398" s="7" cm="1">
        <f t="array" ref="F1398">_xlfn.IFS(B1398=2020,E1398*$K$2,B1398=2021,E1398*$L$2,B1398=2022,E1398*$M$2,B1398=2023,E1398*$N$2,B1398=2024,E1398*$O$2,B1398=2025,E1398*$P$2,B1398=2026,E1398)</f>
        <v>15379308.174763579</v>
      </c>
    </row>
    <row r="1399" spans="1:6" x14ac:dyDescent="0.25">
      <c r="A1399" s="3" t="s">
        <v>109</v>
      </c>
      <c r="B1399" s="3">
        <f t="shared" si="21"/>
        <v>2024</v>
      </c>
      <c r="C1399" s="3" t="s">
        <v>104</v>
      </c>
      <c r="D1399" s="3" t="s">
        <v>100</v>
      </c>
      <c r="E1399" s="4">
        <v>157070563</v>
      </c>
      <c r="F1399" s="7" cm="1">
        <f t="array" ref="F1399">_xlfn.IFS(B1399=2020,E1399*$K$2,B1399=2021,E1399*$L$2,B1399=2022,E1399*$M$2,B1399=2023,E1399*$N$2,B1399=2024,E1399*$O$2,B1399=2025,E1399*$P$2,B1399=2026,E1399)</f>
        <v>168270123.76057953</v>
      </c>
    </row>
    <row r="1400" spans="1:6" x14ac:dyDescent="0.25">
      <c r="A1400" s="3" t="s">
        <v>109</v>
      </c>
      <c r="B1400" s="3">
        <f t="shared" si="21"/>
        <v>2024</v>
      </c>
      <c r="C1400" s="3" t="s">
        <v>104</v>
      </c>
      <c r="D1400" s="3" t="s">
        <v>101</v>
      </c>
      <c r="E1400" s="4">
        <v>451844042</v>
      </c>
      <c r="F1400" s="7" cm="1">
        <f t="array" ref="F1400">_xlfn.IFS(B1400=2020,E1400*$K$2,B1400=2021,E1400*$L$2,B1400=2022,E1400*$M$2,B1400=2023,E1400*$N$2,B1400=2024,E1400*$O$2,B1400=2025,E1400*$P$2,B1400=2026,E1400)</f>
        <v>484061758.07633984</v>
      </c>
    </row>
    <row r="1401" spans="1:6" x14ac:dyDescent="0.25">
      <c r="A1401" s="3" t="s">
        <v>109</v>
      </c>
      <c r="B1401" s="3">
        <f t="shared" si="21"/>
        <v>2024</v>
      </c>
      <c r="C1401" s="3" t="s">
        <v>104</v>
      </c>
      <c r="D1401" s="3" t="s">
        <v>102</v>
      </c>
      <c r="E1401" s="4">
        <v>821946913</v>
      </c>
      <c r="F1401" s="7" cm="1">
        <f t="array" ref="F1401">_xlfn.IFS(B1401=2020,E1401*$K$2,B1401=2021,E1401*$L$2,B1401=2022,E1401*$M$2,B1401=2023,E1401*$N$2,B1401=2024,E1401*$O$2,B1401=2025,E1401*$P$2,B1401=2026,E1401)</f>
        <v>880553976.08230567</v>
      </c>
    </row>
    <row r="1402" spans="1:6" x14ac:dyDescent="0.25">
      <c r="A1402" s="3" t="s">
        <v>109</v>
      </c>
      <c r="B1402" s="3">
        <f t="shared" si="21"/>
        <v>2024</v>
      </c>
      <c r="C1402" s="3" t="s">
        <v>104</v>
      </c>
      <c r="D1402" s="3" t="s">
        <v>103</v>
      </c>
      <c r="E1402" s="4">
        <v>192659976</v>
      </c>
      <c r="F1402" s="7" cm="1">
        <f t="array" ref="F1402">_xlfn.IFS(B1402=2020,E1402*$K$2,B1402=2021,E1402*$L$2,B1402=2022,E1402*$M$2,B1402=2023,E1402*$N$2,B1402=2024,E1402*$O$2,B1402=2025,E1402*$P$2,B1402=2026,E1402)</f>
        <v>206397159.25147784</v>
      </c>
    </row>
    <row r="1403" spans="1:6" x14ac:dyDescent="0.25">
      <c r="A1403" s="3" t="s">
        <v>109</v>
      </c>
      <c r="B1403" s="3">
        <f t="shared" si="21"/>
        <v>2024</v>
      </c>
      <c r="C1403" s="3" t="s">
        <v>105</v>
      </c>
      <c r="D1403" s="3" t="s">
        <v>4</v>
      </c>
      <c r="E1403" s="4">
        <v>1531578125</v>
      </c>
      <c r="F1403" s="7" cm="1">
        <f t="array" ref="F1403">_xlfn.IFS(B1403=2020,E1403*$K$2,B1403=2021,E1403*$L$2,B1403=2022,E1403*$M$2,B1403=2023,E1403*$N$2,B1403=2024,E1403*$O$2,B1403=2025,E1403*$P$2,B1403=2026,E1403)</f>
        <v>1640783834.4779241</v>
      </c>
    </row>
    <row r="1404" spans="1:6" x14ac:dyDescent="0.25">
      <c r="A1404" s="3" t="s">
        <v>109</v>
      </c>
      <c r="B1404" s="3">
        <f t="shared" si="21"/>
        <v>2024</v>
      </c>
      <c r="C1404" s="3" t="s">
        <v>105</v>
      </c>
      <c r="D1404" s="3" t="s">
        <v>5</v>
      </c>
      <c r="E1404" s="4">
        <v>5757822</v>
      </c>
      <c r="F1404" s="7" cm="1">
        <f t="array" ref="F1404">_xlfn.IFS(B1404=2020,E1404*$K$2,B1404=2021,E1404*$L$2,B1404=2022,E1404*$M$2,B1404=2023,E1404*$N$2,B1404=2024,E1404*$O$2,B1404=2025,E1404*$P$2,B1404=2026,E1404)</f>
        <v>6168370.4573681802</v>
      </c>
    </row>
    <row r="1405" spans="1:6" x14ac:dyDescent="0.25">
      <c r="A1405" s="3" t="s">
        <v>109</v>
      </c>
      <c r="B1405" s="3">
        <f t="shared" si="21"/>
        <v>2024</v>
      </c>
      <c r="C1405" s="3" t="s">
        <v>105</v>
      </c>
      <c r="D1405" s="3" t="s">
        <v>6</v>
      </c>
      <c r="E1405" s="4">
        <v>3515648</v>
      </c>
      <c r="F1405" s="7" cm="1">
        <f t="array" ref="F1405">_xlfn.IFS(B1405=2020,E1405*$K$2,B1405=2021,E1405*$L$2,B1405=2022,E1405*$M$2,B1405=2023,E1405*$N$2,B1405=2024,E1405*$O$2,B1405=2025,E1405*$P$2,B1405=2026,E1405)</f>
        <v>3766323.3183841957</v>
      </c>
    </row>
    <row r="1406" spans="1:6" x14ac:dyDescent="0.25">
      <c r="A1406" s="3" t="s">
        <v>109</v>
      </c>
      <c r="B1406" s="3">
        <f t="shared" si="21"/>
        <v>2024</v>
      </c>
      <c r="C1406" s="3" t="s">
        <v>105</v>
      </c>
      <c r="D1406" s="3" t="s">
        <v>7</v>
      </c>
      <c r="E1406" s="4">
        <v>14970775</v>
      </c>
      <c r="F1406" s="7" cm="1">
        <f t="array" ref="F1406">_xlfn.IFS(B1406=2020,E1406*$K$2,B1406=2021,E1406*$L$2,B1406=2022,E1406*$M$2,B1406=2023,E1406*$N$2,B1406=2024,E1406*$O$2,B1406=2025,E1406*$P$2,B1406=2026,E1406)</f>
        <v>16038232.205494735</v>
      </c>
    </row>
    <row r="1407" spans="1:6" x14ac:dyDescent="0.25">
      <c r="A1407" s="3" t="s">
        <v>109</v>
      </c>
      <c r="B1407" s="3">
        <f t="shared" si="21"/>
        <v>2024</v>
      </c>
      <c r="C1407" s="3" t="s">
        <v>105</v>
      </c>
      <c r="D1407" s="3" t="s">
        <v>8</v>
      </c>
      <c r="E1407" s="4">
        <v>11278161</v>
      </c>
      <c r="F1407" s="7" cm="1">
        <f t="array" ref="F1407">_xlfn.IFS(B1407=2020,E1407*$K$2,B1407=2021,E1407*$L$2,B1407=2022,E1407*$M$2,B1407=2023,E1407*$N$2,B1407=2024,E1407*$O$2,B1407=2025,E1407*$P$2,B1407=2026,E1407)</f>
        <v>12082324.727273954</v>
      </c>
    </row>
    <row r="1408" spans="1:6" x14ac:dyDescent="0.25">
      <c r="A1408" s="3" t="s">
        <v>109</v>
      </c>
      <c r="B1408" s="3">
        <f t="shared" si="21"/>
        <v>2024</v>
      </c>
      <c r="C1408" s="3" t="s">
        <v>105</v>
      </c>
      <c r="D1408" s="3" t="s">
        <v>9</v>
      </c>
      <c r="E1408" s="4">
        <v>8733151</v>
      </c>
      <c r="F1408" s="7" cm="1">
        <f t="array" ref="F1408">_xlfn.IFS(B1408=2020,E1408*$K$2,B1408=2021,E1408*$L$2,B1408=2022,E1408*$M$2,B1408=2023,E1408*$N$2,B1408=2024,E1408*$O$2,B1408=2025,E1408*$P$2,B1408=2026,E1408)</f>
        <v>9355848.5531743392</v>
      </c>
    </row>
    <row r="1409" spans="1:6" x14ac:dyDescent="0.25">
      <c r="A1409" s="3" t="s">
        <v>109</v>
      </c>
      <c r="B1409" s="3">
        <f t="shared" si="21"/>
        <v>2024</v>
      </c>
      <c r="C1409" s="3" t="s">
        <v>105</v>
      </c>
      <c r="D1409" s="3" t="s">
        <v>10</v>
      </c>
      <c r="E1409" s="4">
        <v>19070915</v>
      </c>
      <c r="F1409" s="7" cm="1">
        <f t="array" ref="F1409">_xlfn.IFS(B1409=2020,E1409*$K$2,B1409=2021,E1409*$L$2,B1409=2022,E1409*$M$2,B1409=2023,E1409*$N$2,B1409=2024,E1409*$O$2,B1409=2025,E1409*$P$2,B1409=2026,E1409)</f>
        <v>20430723.402178753</v>
      </c>
    </row>
    <row r="1410" spans="1:6" x14ac:dyDescent="0.25">
      <c r="A1410" s="3" t="s">
        <v>109</v>
      </c>
      <c r="B1410" s="3">
        <f t="shared" si="21"/>
        <v>2024</v>
      </c>
      <c r="C1410" s="3" t="s">
        <v>105</v>
      </c>
      <c r="D1410" s="3" t="s">
        <v>11</v>
      </c>
      <c r="E1410" s="4">
        <v>10050463</v>
      </c>
      <c r="F1410" s="7" cm="1">
        <f t="array" ref="F1410">_xlfn.IFS(B1410=2020,E1410*$K$2,B1410=2021,E1410*$L$2,B1410=2022,E1410*$M$2,B1410=2023,E1410*$N$2,B1410=2024,E1410*$O$2,B1410=2025,E1410*$P$2,B1410=2026,E1410)</f>
        <v>10767088.501880046</v>
      </c>
    </row>
    <row r="1411" spans="1:6" x14ac:dyDescent="0.25">
      <c r="A1411" s="3" t="s">
        <v>109</v>
      </c>
      <c r="B1411" s="3">
        <f t="shared" si="21"/>
        <v>2024</v>
      </c>
      <c r="C1411" s="3" t="s">
        <v>105</v>
      </c>
      <c r="D1411" s="3" t="s">
        <v>12</v>
      </c>
      <c r="E1411" s="4">
        <v>11129829</v>
      </c>
      <c r="F1411" s="7" cm="1">
        <f t="array" ref="F1411">_xlfn.IFS(B1411=2020,E1411*$K$2,B1411=2021,E1411*$L$2,B1411=2022,E1411*$M$2,B1411=2023,E1411*$N$2,B1411=2024,E1411*$O$2,B1411=2025,E1411*$P$2,B1411=2026,E1411)</f>
        <v>11923416.249956951</v>
      </c>
    </row>
    <row r="1412" spans="1:6" x14ac:dyDescent="0.25">
      <c r="A1412" s="3" t="s">
        <v>109</v>
      </c>
      <c r="B1412" s="3">
        <f t="shared" ref="B1412:B1475" si="22">VALUE(RIGHT(A1412,4))</f>
        <v>2024</v>
      </c>
      <c r="C1412" s="3" t="s">
        <v>105</v>
      </c>
      <c r="D1412" s="3" t="s">
        <v>13</v>
      </c>
      <c r="E1412" s="4">
        <v>3436634</v>
      </c>
      <c r="F1412" s="7" cm="1">
        <f t="array" ref="F1412">_xlfn.IFS(B1412=2020,E1412*$K$2,B1412=2021,E1412*$L$2,B1412=2022,E1412*$M$2,B1412=2023,E1412*$N$2,B1412=2024,E1412*$O$2,B1412=2025,E1412*$P$2,B1412=2026,E1412)</f>
        <v>3681675.4040654674</v>
      </c>
    </row>
    <row r="1413" spans="1:6" x14ac:dyDescent="0.25">
      <c r="A1413" s="3" t="s">
        <v>109</v>
      </c>
      <c r="B1413" s="3">
        <f t="shared" si="22"/>
        <v>2024</v>
      </c>
      <c r="C1413" s="3" t="s">
        <v>105</v>
      </c>
      <c r="D1413" s="3" t="s">
        <v>14</v>
      </c>
      <c r="E1413" s="4">
        <v>8326776</v>
      </c>
      <c r="F1413" s="7" cm="1">
        <f t="array" ref="F1413">_xlfn.IFS(B1413=2020,E1413*$K$2,B1413=2021,E1413*$L$2,B1413=2022,E1413*$M$2,B1413=2023,E1413*$N$2,B1413=2024,E1413*$O$2,B1413=2025,E1413*$P$2,B1413=2026,E1413)</f>
        <v>8920497.9041593131</v>
      </c>
    </row>
    <row r="1414" spans="1:6" x14ac:dyDescent="0.25">
      <c r="A1414" s="3" t="s">
        <v>109</v>
      </c>
      <c r="B1414" s="3">
        <f t="shared" si="22"/>
        <v>2024</v>
      </c>
      <c r="C1414" s="3" t="s">
        <v>105</v>
      </c>
      <c r="D1414" s="3" t="s">
        <v>15</v>
      </c>
      <c r="E1414" s="4">
        <v>36481753</v>
      </c>
      <c r="F1414" s="7" cm="1">
        <f t="array" ref="F1414">_xlfn.IFS(B1414=2020,E1414*$K$2,B1414=2021,E1414*$L$2,B1414=2022,E1414*$M$2,B1414=2023,E1414*$N$2,B1414=2024,E1414*$O$2,B1414=2025,E1414*$P$2,B1414=2026,E1414)</f>
        <v>39083001.773622558</v>
      </c>
    </row>
    <row r="1415" spans="1:6" x14ac:dyDescent="0.25">
      <c r="A1415" s="3" t="s">
        <v>109</v>
      </c>
      <c r="B1415" s="3">
        <f t="shared" si="22"/>
        <v>2024</v>
      </c>
      <c r="C1415" s="3" t="s">
        <v>105</v>
      </c>
      <c r="D1415" s="3" t="s">
        <v>16</v>
      </c>
      <c r="E1415" s="4">
        <v>1382757</v>
      </c>
      <c r="F1415" s="7" cm="1">
        <f t="array" ref="F1415">_xlfn.IFS(B1415=2020,E1415*$K$2,B1415=2021,E1415*$L$2,B1415=2022,E1415*$M$2,B1415=2023,E1415*$N$2,B1415=2024,E1415*$O$2,B1415=2025,E1415*$P$2,B1415=2026,E1415)</f>
        <v>1481351.3562105692</v>
      </c>
    </row>
    <row r="1416" spans="1:6" x14ac:dyDescent="0.25">
      <c r="A1416" s="3" t="s">
        <v>109</v>
      </c>
      <c r="B1416" s="3">
        <f t="shared" si="22"/>
        <v>2024</v>
      </c>
      <c r="C1416" s="3" t="s">
        <v>105</v>
      </c>
      <c r="D1416" s="3" t="s">
        <v>17</v>
      </c>
      <c r="E1416" s="4">
        <v>8811028</v>
      </c>
      <c r="F1416" s="7" cm="1">
        <f t="array" ref="F1416">_xlfn.IFS(B1416=2020,E1416*$K$2,B1416=2021,E1416*$L$2,B1416=2022,E1416*$M$2,B1416=2023,E1416*$N$2,B1416=2024,E1416*$O$2,B1416=2025,E1416*$P$2,B1416=2026,E1416)</f>
        <v>9439278.3962831497</v>
      </c>
    </row>
    <row r="1417" spans="1:6" x14ac:dyDescent="0.25">
      <c r="A1417" s="3" t="s">
        <v>109</v>
      </c>
      <c r="B1417" s="3">
        <f t="shared" si="22"/>
        <v>2024</v>
      </c>
      <c r="C1417" s="3" t="s">
        <v>105</v>
      </c>
      <c r="D1417" s="3" t="s">
        <v>18</v>
      </c>
      <c r="E1417" s="4">
        <v>14853917</v>
      </c>
      <c r="F1417" s="7" cm="1">
        <f t="array" ref="F1417">_xlfn.IFS(B1417=2020,E1417*$K$2,B1417=2021,E1417*$L$2,B1417=2022,E1417*$M$2,B1417=2023,E1417*$N$2,B1417=2024,E1417*$O$2,B1417=2025,E1417*$P$2,B1417=2026,E1417)</f>
        <v>15913041.910465274</v>
      </c>
    </row>
    <row r="1418" spans="1:6" x14ac:dyDescent="0.25">
      <c r="A1418" s="3" t="s">
        <v>109</v>
      </c>
      <c r="B1418" s="3">
        <f t="shared" si="22"/>
        <v>2024</v>
      </c>
      <c r="C1418" s="3" t="s">
        <v>105</v>
      </c>
      <c r="D1418" s="3" t="s">
        <v>19</v>
      </c>
      <c r="E1418" s="4">
        <v>8380887</v>
      </c>
      <c r="F1418" s="7" cm="1">
        <f t="array" ref="F1418">_xlfn.IFS(B1418=2020,E1418*$K$2,B1418=2021,E1418*$L$2,B1418=2022,E1418*$M$2,B1418=2023,E1418*$N$2,B1418=2024,E1418*$O$2,B1418=2025,E1418*$P$2,B1418=2026,E1418)</f>
        <v>8978467.1664634701</v>
      </c>
    </row>
    <row r="1419" spans="1:6" x14ac:dyDescent="0.25">
      <c r="A1419" s="3" t="s">
        <v>109</v>
      </c>
      <c r="B1419" s="3">
        <f t="shared" si="22"/>
        <v>2024</v>
      </c>
      <c r="C1419" s="3" t="s">
        <v>105</v>
      </c>
      <c r="D1419" s="3" t="s">
        <v>20</v>
      </c>
      <c r="E1419" s="4">
        <v>19252348</v>
      </c>
      <c r="F1419" s="7" cm="1">
        <f t="array" ref="F1419">_xlfn.IFS(B1419=2020,E1419*$K$2,B1419=2021,E1419*$L$2,B1419=2022,E1419*$M$2,B1419=2023,E1419*$N$2,B1419=2024,E1419*$O$2,B1419=2025,E1419*$P$2,B1419=2026,E1419)</f>
        <v>20625093.071333461</v>
      </c>
    </row>
    <row r="1420" spans="1:6" x14ac:dyDescent="0.25">
      <c r="A1420" s="3" t="s">
        <v>109</v>
      </c>
      <c r="B1420" s="3">
        <f t="shared" si="22"/>
        <v>2024</v>
      </c>
      <c r="C1420" s="3" t="s">
        <v>105</v>
      </c>
      <c r="D1420" s="3" t="s">
        <v>21</v>
      </c>
      <c r="E1420" s="4">
        <v>12233675</v>
      </c>
      <c r="F1420" s="7" cm="1">
        <f t="array" ref="F1420">_xlfn.IFS(B1420=2020,E1420*$K$2,B1420=2021,E1420*$L$2,B1420=2022,E1420*$M$2,B1420=2023,E1420*$N$2,B1420=2024,E1420*$O$2,B1420=2025,E1420*$P$2,B1420=2026,E1420)</f>
        <v>13105969.488991439</v>
      </c>
    </row>
    <row r="1421" spans="1:6" x14ac:dyDescent="0.25">
      <c r="A1421" s="3" t="s">
        <v>109</v>
      </c>
      <c r="B1421" s="3">
        <f t="shared" si="22"/>
        <v>2024</v>
      </c>
      <c r="C1421" s="3" t="s">
        <v>105</v>
      </c>
      <c r="D1421" s="3" t="s">
        <v>22</v>
      </c>
      <c r="E1421" s="4">
        <v>19908231</v>
      </c>
      <c r="F1421" s="7" cm="1">
        <f t="array" ref="F1421">_xlfn.IFS(B1421=2020,E1421*$K$2,B1421=2021,E1421*$L$2,B1421=2022,E1421*$M$2,B1421=2023,E1421*$N$2,B1421=2024,E1421*$O$2,B1421=2025,E1421*$P$2,B1421=2026,E1421)</f>
        <v>21327742.323201615</v>
      </c>
    </row>
    <row r="1422" spans="1:6" x14ac:dyDescent="0.25">
      <c r="A1422" s="3" t="s">
        <v>109</v>
      </c>
      <c r="B1422" s="3">
        <f t="shared" si="22"/>
        <v>2024</v>
      </c>
      <c r="C1422" s="3" t="s">
        <v>105</v>
      </c>
      <c r="D1422" s="3" t="s">
        <v>23</v>
      </c>
      <c r="E1422" s="4">
        <v>17633045</v>
      </c>
      <c r="F1422" s="7" cm="1">
        <f t="array" ref="F1422">_xlfn.IFS(B1422=2020,E1422*$K$2,B1422=2021,E1422*$L$2,B1422=2022,E1422*$M$2,B1422=2023,E1422*$N$2,B1422=2024,E1422*$O$2,B1422=2025,E1422*$P$2,B1422=2026,E1422)</f>
        <v>18890329.338323362</v>
      </c>
    </row>
    <row r="1423" spans="1:6" x14ac:dyDescent="0.25">
      <c r="A1423" s="3" t="s">
        <v>109</v>
      </c>
      <c r="B1423" s="3">
        <f t="shared" si="22"/>
        <v>2024</v>
      </c>
      <c r="C1423" s="3" t="s">
        <v>105</v>
      </c>
      <c r="D1423" s="3" t="s">
        <v>24</v>
      </c>
      <c r="E1423" s="4">
        <v>6848250</v>
      </c>
      <c r="F1423" s="7" cm="1">
        <f t="array" ref="F1423">_xlfn.IFS(B1423=2020,E1423*$K$2,B1423=2021,E1423*$L$2,B1423=2022,E1423*$M$2,B1423=2023,E1423*$N$2,B1423=2024,E1423*$O$2,B1423=2025,E1423*$P$2,B1423=2026,E1423)</f>
        <v>7336548.9563018167</v>
      </c>
    </row>
    <row r="1424" spans="1:6" x14ac:dyDescent="0.25">
      <c r="A1424" s="3" t="s">
        <v>109</v>
      </c>
      <c r="B1424" s="3">
        <f t="shared" si="22"/>
        <v>2024</v>
      </c>
      <c r="C1424" s="3" t="s">
        <v>105</v>
      </c>
      <c r="D1424" s="3" t="s">
        <v>25</v>
      </c>
      <c r="E1424" s="4">
        <v>17090160</v>
      </c>
      <c r="F1424" s="7" cm="1">
        <f t="array" ref="F1424">_xlfn.IFS(B1424=2020,E1424*$K$2,B1424=2021,E1424*$L$2,B1424=2022,E1424*$M$2,B1424=2023,E1424*$N$2,B1424=2024,E1424*$O$2,B1424=2025,E1424*$P$2,B1424=2026,E1424)</f>
        <v>18308735.152926814</v>
      </c>
    </row>
    <row r="1425" spans="1:6" x14ac:dyDescent="0.25">
      <c r="A1425" s="3" t="s">
        <v>109</v>
      </c>
      <c r="B1425" s="3">
        <f t="shared" si="22"/>
        <v>2024</v>
      </c>
      <c r="C1425" s="3" t="s">
        <v>105</v>
      </c>
      <c r="D1425" s="3" t="s">
        <v>26</v>
      </c>
      <c r="E1425" s="4">
        <v>7383446</v>
      </c>
      <c r="F1425" s="7" cm="1">
        <f t="array" ref="F1425">_xlfn.IFS(B1425=2020,E1425*$K$2,B1425=2021,E1425*$L$2,B1425=2022,E1425*$M$2,B1425=2023,E1425*$N$2,B1425=2024,E1425*$O$2,B1425=2025,E1425*$P$2,B1425=2026,E1425)</f>
        <v>7909905.894967447</v>
      </c>
    </row>
    <row r="1426" spans="1:6" x14ac:dyDescent="0.25">
      <c r="A1426" s="3" t="s">
        <v>109</v>
      </c>
      <c r="B1426" s="3">
        <f t="shared" si="22"/>
        <v>2024</v>
      </c>
      <c r="C1426" s="3" t="s">
        <v>105</v>
      </c>
      <c r="D1426" s="3" t="s">
        <v>27</v>
      </c>
      <c r="E1426" s="4">
        <v>13436876</v>
      </c>
      <c r="F1426" s="7" cm="1">
        <f t="array" ref="F1426">_xlfn.IFS(B1426=2020,E1426*$K$2,B1426=2021,E1426*$L$2,B1426=2022,E1426*$M$2,B1426=2023,E1426*$N$2,B1426=2024,E1426*$O$2,B1426=2025,E1426*$P$2,B1426=2026,E1426)</f>
        <v>14394962.011281265</v>
      </c>
    </row>
    <row r="1427" spans="1:6" x14ac:dyDescent="0.25">
      <c r="A1427" s="3" t="s">
        <v>109</v>
      </c>
      <c r="B1427" s="3">
        <f t="shared" si="22"/>
        <v>2024</v>
      </c>
      <c r="C1427" s="3" t="s">
        <v>105</v>
      </c>
      <c r="D1427" s="3" t="s">
        <v>28</v>
      </c>
      <c r="E1427" s="4">
        <v>5012107</v>
      </c>
      <c r="F1427" s="7" cm="1">
        <f t="array" ref="F1427">_xlfn.IFS(B1427=2020,E1427*$K$2,B1427=2021,E1427*$L$2,B1427=2022,E1427*$M$2,B1427=2023,E1427*$N$2,B1427=2024,E1427*$O$2,B1427=2025,E1427*$P$2,B1427=2026,E1427)</f>
        <v>5369483.9381919513</v>
      </c>
    </row>
    <row r="1428" spans="1:6" x14ac:dyDescent="0.25">
      <c r="A1428" s="3" t="s">
        <v>109</v>
      </c>
      <c r="B1428" s="3">
        <f t="shared" si="22"/>
        <v>2024</v>
      </c>
      <c r="C1428" s="3" t="s">
        <v>105</v>
      </c>
      <c r="D1428" s="3" t="s">
        <v>29</v>
      </c>
      <c r="E1428" s="4">
        <v>10251260</v>
      </c>
      <c r="F1428" s="7" cm="1">
        <f t="array" ref="F1428">_xlfn.IFS(B1428=2020,E1428*$K$2,B1428=2021,E1428*$L$2,B1428=2022,E1428*$M$2,B1428=2023,E1428*$N$2,B1428=2024,E1428*$O$2,B1428=2025,E1428*$P$2,B1428=2026,E1428)</f>
        <v>10982202.877199074</v>
      </c>
    </row>
    <row r="1429" spans="1:6" x14ac:dyDescent="0.25">
      <c r="A1429" s="3" t="s">
        <v>109</v>
      </c>
      <c r="B1429" s="3">
        <f t="shared" si="22"/>
        <v>2024</v>
      </c>
      <c r="C1429" s="3" t="s">
        <v>105</v>
      </c>
      <c r="D1429" s="3" t="s">
        <v>30</v>
      </c>
      <c r="E1429" s="4">
        <v>15234341</v>
      </c>
      <c r="F1429" s="7" cm="1">
        <f t="array" ref="F1429">_xlfn.IFS(B1429=2020,E1429*$K$2,B1429=2021,E1429*$L$2,B1429=2022,E1429*$M$2,B1429=2023,E1429*$N$2,B1429=2024,E1429*$O$2,B1429=2025,E1429*$P$2,B1429=2026,E1429)</f>
        <v>16320591.182199243</v>
      </c>
    </row>
    <row r="1430" spans="1:6" x14ac:dyDescent="0.25">
      <c r="A1430" s="3" t="s">
        <v>109</v>
      </c>
      <c r="B1430" s="3">
        <f t="shared" si="22"/>
        <v>2024</v>
      </c>
      <c r="C1430" s="3" t="s">
        <v>105</v>
      </c>
      <c r="D1430" s="3" t="s">
        <v>31</v>
      </c>
      <c r="E1430" s="4">
        <v>27065780</v>
      </c>
      <c r="F1430" s="7" cm="1">
        <f t="array" ref="F1430">_xlfn.IFS(B1430=2020,E1430*$K$2,B1430=2021,E1430*$L$2,B1430=2022,E1430*$M$2,B1430=2023,E1430*$N$2,B1430=2024,E1430*$O$2,B1430=2025,E1430*$P$2,B1430=2026,E1430)</f>
        <v>28995644.14419663</v>
      </c>
    </row>
    <row r="1431" spans="1:6" x14ac:dyDescent="0.25">
      <c r="A1431" s="3" t="s">
        <v>109</v>
      </c>
      <c r="B1431" s="3">
        <f t="shared" si="22"/>
        <v>2024</v>
      </c>
      <c r="C1431" s="3" t="s">
        <v>105</v>
      </c>
      <c r="D1431" s="3" t="s">
        <v>32</v>
      </c>
      <c r="E1431" s="4">
        <v>22500633</v>
      </c>
      <c r="F1431" s="7" cm="1">
        <f t="array" ref="F1431">_xlfn.IFS(B1431=2020,E1431*$K$2,B1431=2021,E1431*$L$2,B1431=2022,E1431*$M$2,B1431=2023,E1431*$N$2,B1431=2024,E1431*$O$2,B1431=2025,E1431*$P$2,B1431=2026,E1431)</f>
        <v>24104989.676527612</v>
      </c>
    </row>
    <row r="1432" spans="1:6" x14ac:dyDescent="0.25">
      <c r="A1432" s="3" t="s">
        <v>109</v>
      </c>
      <c r="B1432" s="3">
        <f t="shared" si="22"/>
        <v>2024</v>
      </c>
      <c r="C1432" s="3" t="s">
        <v>105</v>
      </c>
      <c r="D1432" s="3" t="s">
        <v>33</v>
      </c>
      <c r="E1432" s="4">
        <v>13838503</v>
      </c>
      <c r="F1432" s="7" cm="1">
        <f t="array" ref="F1432">_xlfn.IFS(B1432=2020,E1432*$K$2,B1432=2021,E1432*$L$2,B1432=2022,E1432*$M$2,B1432=2023,E1432*$N$2,B1432=2024,E1432*$O$2,B1432=2025,E1432*$P$2,B1432=2026,E1432)</f>
        <v>14825226.114909584</v>
      </c>
    </row>
    <row r="1433" spans="1:6" x14ac:dyDescent="0.25">
      <c r="A1433" s="3" t="s">
        <v>109</v>
      </c>
      <c r="B1433" s="3">
        <f t="shared" si="22"/>
        <v>2024</v>
      </c>
      <c r="C1433" s="3" t="s">
        <v>105</v>
      </c>
      <c r="D1433" s="3" t="s">
        <v>34</v>
      </c>
      <c r="E1433" s="4">
        <v>14654910</v>
      </c>
      <c r="F1433" s="7" cm="1">
        <f t="array" ref="F1433">_xlfn.IFS(B1433=2020,E1433*$K$2,B1433=2021,E1433*$L$2,B1433=2022,E1433*$M$2,B1433=2023,E1433*$N$2,B1433=2024,E1433*$O$2,B1433=2025,E1433*$P$2,B1433=2026,E1433)</f>
        <v>15699845.167042244</v>
      </c>
    </row>
    <row r="1434" spans="1:6" x14ac:dyDescent="0.25">
      <c r="A1434" s="3" t="s">
        <v>109</v>
      </c>
      <c r="B1434" s="3">
        <f t="shared" si="22"/>
        <v>2024</v>
      </c>
      <c r="C1434" s="3" t="s">
        <v>105</v>
      </c>
      <c r="D1434" s="3" t="s">
        <v>35</v>
      </c>
      <c r="E1434" s="4">
        <v>18756445</v>
      </c>
      <c r="F1434" s="7" cm="1">
        <f t="array" ref="F1434">_xlfn.IFS(B1434=2020,E1434*$K$2,B1434=2021,E1434*$L$2,B1434=2022,E1434*$M$2,B1434=2023,E1434*$N$2,B1434=2024,E1434*$O$2,B1434=2025,E1434*$P$2,B1434=2026,E1434)</f>
        <v>20093830.831041861</v>
      </c>
    </row>
    <row r="1435" spans="1:6" x14ac:dyDescent="0.25">
      <c r="A1435" s="3" t="s">
        <v>109</v>
      </c>
      <c r="B1435" s="3">
        <f t="shared" si="22"/>
        <v>2024</v>
      </c>
      <c r="C1435" s="3" t="s">
        <v>105</v>
      </c>
      <c r="D1435" s="3" t="s">
        <v>36</v>
      </c>
      <c r="E1435" s="4">
        <v>6806508</v>
      </c>
      <c r="F1435" s="7" cm="1">
        <f t="array" ref="F1435">_xlfn.IFS(B1435=2020,E1435*$K$2,B1435=2021,E1435*$L$2,B1435=2022,E1435*$M$2,B1435=2023,E1435*$N$2,B1435=2024,E1435*$O$2,B1435=2025,E1435*$P$2,B1435=2026,E1435)</f>
        <v>7291830.6375292903</v>
      </c>
    </row>
    <row r="1436" spans="1:6" x14ac:dyDescent="0.25">
      <c r="A1436" s="3" t="s">
        <v>109</v>
      </c>
      <c r="B1436" s="3">
        <f t="shared" si="22"/>
        <v>2024</v>
      </c>
      <c r="C1436" s="3" t="s">
        <v>105</v>
      </c>
      <c r="D1436" s="3" t="s">
        <v>37</v>
      </c>
      <c r="E1436" s="4">
        <v>26878581</v>
      </c>
      <c r="F1436" s="7" cm="1">
        <f t="array" ref="F1436">_xlfn.IFS(B1436=2020,E1436*$K$2,B1436=2021,E1436*$L$2,B1436=2022,E1436*$M$2,B1436=2023,E1436*$N$2,B1436=2024,E1436*$O$2,B1436=2025,E1436*$P$2,B1436=2026,E1436)</f>
        <v>28795097.343470789</v>
      </c>
    </row>
    <row r="1437" spans="1:6" x14ac:dyDescent="0.25">
      <c r="A1437" s="3" t="s">
        <v>109</v>
      </c>
      <c r="B1437" s="3">
        <f t="shared" si="22"/>
        <v>2024</v>
      </c>
      <c r="C1437" s="3" t="s">
        <v>105</v>
      </c>
      <c r="D1437" s="3" t="s">
        <v>38</v>
      </c>
      <c r="E1437" s="4">
        <v>10644100</v>
      </c>
      <c r="F1437" s="7" cm="1">
        <f t="array" ref="F1437">_xlfn.IFS(B1437=2020,E1437*$K$2,B1437=2021,E1437*$L$2,B1437=2022,E1437*$M$2,B1437=2023,E1437*$N$2,B1437=2024,E1437*$O$2,B1437=2025,E1437*$P$2,B1437=2026,E1437)</f>
        <v>11403053.44369323</v>
      </c>
    </row>
    <row r="1438" spans="1:6" x14ac:dyDescent="0.25">
      <c r="A1438" s="3" t="s">
        <v>109</v>
      </c>
      <c r="B1438" s="3">
        <f t="shared" si="22"/>
        <v>2024</v>
      </c>
      <c r="C1438" s="3" t="s">
        <v>105</v>
      </c>
      <c r="D1438" s="3" t="s">
        <v>39</v>
      </c>
      <c r="E1438" s="4">
        <v>23624270</v>
      </c>
      <c r="F1438" s="7" cm="1">
        <f t="array" ref="F1438">_xlfn.IFS(B1438=2020,E1438*$K$2,B1438=2021,E1438*$L$2,B1438=2022,E1438*$M$2,B1438=2023,E1438*$N$2,B1438=2024,E1438*$O$2,B1438=2025,E1438*$P$2,B1438=2026,E1438)</f>
        <v>25308745.067994352</v>
      </c>
    </row>
    <row r="1439" spans="1:6" x14ac:dyDescent="0.25">
      <c r="A1439" s="3" t="s">
        <v>109</v>
      </c>
      <c r="B1439" s="3">
        <f t="shared" si="22"/>
        <v>2024</v>
      </c>
      <c r="C1439" s="3" t="s">
        <v>105</v>
      </c>
      <c r="D1439" s="3" t="s">
        <v>40</v>
      </c>
      <c r="E1439" s="4">
        <v>20484533</v>
      </c>
      <c r="F1439" s="7" cm="1">
        <f t="array" ref="F1439">_xlfn.IFS(B1439=2020,E1439*$K$2,B1439=2021,E1439*$L$2,B1439=2022,E1439*$M$2,B1439=2023,E1439*$N$2,B1439=2024,E1439*$O$2,B1439=2025,E1439*$P$2,B1439=2026,E1439)</f>
        <v>21945136.232100189</v>
      </c>
    </row>
    <row r="1440" spans="1:6" x14ac:dyDescent="0.25">
      <c r="A1440" s="3" t="s">
        <v>109</v>
      </c>
      <c r="B1440" s="3">
        <f t="shared" si="22"/>
        <v>2024</v>
      </c>
      <c r="C1440" s="3" t="s">
        <v>105</v>
      </c>
      <c r="D1440" s="3" t="s">
        <v>41</v>
      </c>
      <c r="E1440" s="4">
        <v>19756363</v>
      </c>
      <c r="F1440" s="7" cm="1">
        <f t="array" ref="F1440">_xlfn.IFS(B1440=2020,E1440*$K$2,B1440=2021,E1440*$L$2,B1440=2022,E1440*$M$2,B1440=2023,E1440*$N$2,B1440=2024,E1440*$O$2,B1440=2025,E1440*$P$2,B1440=2026,E1440)</f>
        <v>21165045.719412964</v>
      </c>
    </row>
    <row r="1441" spans="1:6" x14ac:dyDescent="0.25">
      <c r="A1441" s="3" t="s">
        <v>109</v>
      </c>
      <c r="B1441" s="3">
        <f t="shared" si="22"/>
        <v>2024</v>
      </c>
      <c r="C1441" s="3" t="s">
        <v>105</v>
      </c>
      <c r="D1441" s="3" t="s">
        <v>42</v>
      </c>
      <c r="E1441" s="4">
        <v>22506357</v>
      </c>
      <c r="F1441" s="7" cm="1">
        <f t="array" ref="F1441">_xlfn.IFS(B1441=2020,E1441*$K$2,B1441=2021,E1441*$L$2,B1441=2022,E1441*$M$2,B1441=2023,E1441*$N$2,B1441=2024,E1441*$O$2,B1441=2025,E1441*$P$2,B1441=2026,E1441)</f>
        <v>24111121.81338387</v>
      </c>
    </row>
    <row r="1442" spans="1:6" x14ac:dyDescent="0.25">
      <c r="A1442" s="3" t="s">
        <v>109</v>
      </c>
      <c r="B1442" s="3">
        <f t="shared" si="22"/>
        <v>2024</v>
      </c>
      <c r="C1442" s="3" t="s">
        <v>105</v>
      </c>
      <c r="D1442" s="3" t="s">
        <v>43</v>
      </c>
      <c r="E1442" s="4">
        <v>14435581</v>
      </c>
      <c r="F1442" s="7" cm="1">
        <f t="array" ref="F1442">_xlfn.IFS(B1442=2020,E1442*$K$2,B1442=2021,E1442*$L$2,B1442=2022,E1442*$M$2,B1442=2023,E1442*$N$2,B1442=2024,E1442*$O$2,B1442=2025,E1442*$P$2,B1442=2026,E1442)</f>
        <v>15464877.409434576</v>
      </c>
    </row>
    <row r="1443" spans="1:6" x14ac:dyDescent="0.25">
      <c r="A1443" s="3" t="s">
        <v>109</v>
      </c>
      <c r="B1443" s="3">
        <f t="shared" si="22"/>
        <v>2024</v>
      </c>
      <c r="C1443" s="3" t="s">
        <v>105</v>
      </c>
      <c r="D1443" s="3" t="s">
        <v>44</v>
      </c>
      <c r="E1443" s="4">
        <v>9937033</v>
      </c>
      <c r="F1443" s="7" cm="1">
        <f t="array" ref="F1443">_xlfn.IFS(B1443=2020,E1443*$K$2,B1443=2021,E1443*$L$2,B1443=2022,E1443*$M$2,B1443=2023,E1443*$N$2,B1443=2024,E1443*$O$2,B1443=2025,E1443*$P$2,B1443=2026,E1443)</f>
        <v>10645570.632626833</v>
      </c>
    </row>
    <row r="1444" spans="1:6" x14ac:dyDescent="0.25">
      <c r="A1444" s="3" t="s">
        <v>109</v>
      </c>
      <c r="B1444" s="3">
        <f t="shared" si="22"/>
        <v>2024</v>
      </c>
      <c r="C1444" s="3" t="s">
        <v>105</v>
      </c>
      <c r="D1444" s="3" t="s">
        <v>45</v>
      </c>
      <c r="E1444" s="4">
        <v>3285859</v>
      </c>
      <c r="F1444" s="7" cm="1">
        <f t="array" ref="F1444">_xlfn.IFS(B1444=2020,E1444*$K$2,B1444=2021,E1444*$L$2,B1444=2022,E1444*$M$2,B1444=2023,E1444*$N$2,B1444=2024,E1444*$O$2,B1444=2025,E1444*$P$2,B1444=2026,E1444)</f>
        <v>3520149.7341663828</v>
      </c>
    </row>
    <row r="1445" spans="1:6" x14ac:dyDescent="0.25">
      <c r="A1445" s="3" t="s">
        <v>109</v>
      </c>
      <c r="B1445" s="3">
        <f t="shared" si="22"/>
        <v>2024</v>
      </c>
      <c r="C1445" s="3" t="s">
        <v>105</v>
      </c>
      <c r="D1445" s="3" t="s">
        <v>46</v>
      </c>
      <c r="E1445" s="4">
        <v>13888040</v>
      </c>
      <c r="F1445" s="7" cm="1">
        <f t="array" ref="F1445">_xlfn.IFS(B1445=2020,E1445*$K$2,B1445=2021,E1445*$L$2,B1445=2022,E1445*$M$2,B1445=2023,E1445*$N$2,B1445=2024,E1445*$O$2,B1445=2025,E1445*$P$2,B1445=2026,E1445)</f>
        <v>14878295.238502957</v>
      </c>
    </row>
    <row r="1446" spans="1:6" x14ac:dyDescent="0.25">
      <c r="A1446" s="3" t="s">
        <v>109</v>
      </c>
      <c r="B1446" s="3">
        <f t="shared" si="22"/>
        <v>2024</v>
      </c>
      <c r="C1446" s="3" t="s">
        <v>105</v>
      </c>
      <c r="D1446" s="3" t="s">
        <v>47</v>
      </c>
      <c r="E1446" s="4">
        <v>4628903</v>
      </c>
      <c r="F1446" s="7" cm="1">
        <f t="array" ref="F1446">_xlfn.IFS(B1446=2020,E1446*$K$2,B1446=2021,E1446*$L$2,B1446=2022,E1446*$M$2,B1446=2023,E1446*$N$2,B1446=2024,E1446*$O$2,B1446=2025,E1446*$P$2,B1446=2026,E1446)</f>
        <v>4958956.4448541375</v>
      </c>
    </row>
    <row r="1447" spans="1:6" x14ac:dyDescent="0.25">
      <c r="A1447" s="3" t="s">
        <v>109</v>
      </c>
      <c r="B1447" s="3">
        <f t="shared" si="22"/>
        <v>2024</v>
      </c>
      <c r="C1447" s="3" t="s">
        <v>105</v>
      </c>
      <c r="D1447" s="3" t="s">
        <v>48</v>
      </c>
      <c r="E1447" s="4">
        <v>14673519</v>
      </c>
      <c r="F1447" s="7" cm="1">
        <f t="array" ref="F1447">_xlfn.IFS(B1447=2020,E1447*$K$2,B1447=2021,E1447*$L$2,B1447=2022,E1447*$M$2,B1447=2023,E1447*$N$2,B1447=2024,E1447*$O$2,B1447=2025,E1447*$P$2,B1447=2026,E1447)</f>
        <v>15719781.039641496</v>
      </c>
    </row>
    <row r="1448" spans="1:6" x14ac:dyDescent="0.25">
      <c r="A1448" s="3" t="s">
        <v>109</v>
      </c>
      <c r="B1448" s="3">
        <f t="shared" si="22"/>
        <v>2024</v>
      </c>
      <c r="C1448" s="3" t="s">
        <v>105</v>
      </c>
      <c r="D1448" s="3" t="s">
        <v>49</v>
      </c>
      <c r="E1448" s="4">
        <v>18547694</v>
      </c>
      <c r="F1448" s="7" cm="1">
        <f t="array" ref="F1448">_xlfn.IFS(B1448=2020,E1448*$K$2,B1448=2021,E1448*$L$2,B1448=2022,E1448*$M$2,B1448=2023,E1448*$N$2,B1448=2024,E1448*$O$2,B1448=2025,E1448*$P$2,B1448=2026,E1448)</f>
        <v>19870195.31376709</v>
      </c>
    </row>
    <row r="1449" spans="1:6" x14ac:dyDescent="0.25">
      <c r="A1449" s="3" t="s">
        <v>109</v>
      </c>
      <c r="B1449" s="3">
        <f t="shared" si="22"/>
        <v>2024</v>
      </c>
      <c r="C1449" s="3" t="s">
        <v>105</v>
      </c>
      <c r="D1449" s="3" t="s">
        <v>50</v>
      </c>
      <c r="E1449" s="4">
        <v>9689179</v>
      </c>
      <c r="F1449" s="7" cm="1">
        <f t="array" ref="F1449">_xlfn.IFS(B1449=2020,E1449*$K$2,B1449=2021,E1449*$L$2,B1449=2022,E1449*$M$2,B1449=2023,E1449*$N$2,B1449=2024,E1449*$O$2,B1449=2025,E1449*$P$2,B1449=2026,E1449)</f>
        <v>10380043.964497715</v>
      </c>
    </row>
    <row r="1450" spans="1:6" x14ac:dyDescent="0.25">
      <c r="A1450" s="3" t="s">
        <v>109</v>
      </c>
      <c r="B1450" s="3">
        <f t="shared" si="22"/>
        <v>2024</v>
      </c>
      <c r="C1450" s="3" t="s">
        <v>105</v>
      </c>
      <c r="D1450" s="3" t="s">
        <v>51</v>
      </c>
      <c r="E1450" s="4">
        <v>25608559</v>
      </c>
      <c r="F1450" s="7" cm="1">
        <f t="array" ref="F1450">_xlfn.IFS(B1450=2020,E1450*$K$2,B1450=2021,E1450*$L$2,B1450=2022,E1450*$M$2,B1450=2023,E1450*$N$2,B1450=2024,E1450*$O$2,B1450=2025,E1450*$P$2,B1450=2026,E1450)</f>
        <v>27434519.301112473</v>
      </c>
    </row>
    <row r="1451" spans="1:6" x14ac:dyDescent="0.25">
      <c r="A1451" s="3" t="s">
        <v>109</v>
      </c>
      <c r="B1451" s="3">
        <f t="shared" si="22"/>
        <v>2024</v>
      </c>
      <c r="C1451" s="3" t="s">
        <v>105</v>
      </c>
      <c r="D1451" s="3" t="s">
        <v>52</v>
      </c>
      <c r="E1451" s="4">
        <v>75185389</v>
      </c>
      <c r="F1451" s="7" cm="1">
        <f t="array" ref="F1451">_xlfn.IFS(B1451=2020,E1451*$K$2,B1451=2021,E1451*$L$2,B1451=2022,E1451*$M$2,B1451=2023,E1451*$N$2,B1451=2024,E1451*$O$2,B1451=2025,E1451*$P$2,B1451=2026,E1451)</f>
        <v>80546312.882429242</v>
      </c>
    </row>
    <row r="1452" spans="1:6" x14ac:dyDescent="0.25">
      <c r="A1452" s="3" t="s">
        <v>109</v>
      </c>
      <c r="B1452" s="3">
        <f t="shared" si="22"/>
        <v>2024</v>
      </c>
      <c r="C1452" s="3" t="s">
        <v>105</v>
      </c>
      <c r="D1452" s="3" t="s">
        <v>53</v>
      </c>
      <c r="E1452" s="4">
        <v>14935567</v>
      </c>
      <c r="F1452" s="7" cm="1">
        <f t="array" ref="F1452">_xlfn.IFS(B1452=2020,E1452*$K$2,B1452=2021,E1452*$L$2,B1452=2022,E1452*$M$2,B1452=2023,E1452*$N$2,B1452=2024,E1452*$O$2,B1452=2025,E1452*$P$2,B1452=2026,E1452)</f>
        <v>16000513.778793978</v>
      </c>
    </row>
    <row r="1453" spans="1:6" x14ac:dyDescent="0.25">
      <c r="A1453" s="3" t="s">
        <v>109</v>
      </c>
      <c r="B1453" s="3">
        <f t="shared" si="22"/>
        <v>2024</v>
      </c>
      <c r="C1453" s="3" t="s">
        <v>105</v>
      </c>
      <c r="D1453" s="3" t="s">
        <v>54</v>
      </c>
      <c r="E1453" s="4">
        <v>7931235</v>
      </c>
      <c r="F1453" s="7" cm="1">
        <f t="array" ref="F1453">_xlfn.IFS(B1453=2020,E1453*$K$2,B1453=2021,E1453*$L$2,B1453=2022,E1453*$M$2,B1453=2023,E1453*$N$2,B1453=2024,E1453*$O$2,B1453=2025,E1453*$P$2,B1453=2026,E1453)</f>
        <v>8496753.7489773948</v>
      </c>
    </row>
    <row r="1454" spans="1:6" x14ac:dyDescent="0.25">
      <c r="A1454" s="3" t="s">
        <v>109</v>
      </c>
      <c r="B1454" s="3">
        <f t="shared" si="22"/>
        <v>2024</v>
      </c>
      <c r="C1454" s="3" t="s">
        <v>105</v>
      </c>
      <c r="D1454" s="3" t="s">
        <v>55</v>
      </c>
      <c r="E1454" s="4">
        <v>6987509</v>
      </c>
      <c r="F1454" s="7" cm="1">
        <f t="array" ref="F1454">_xlfn.IFS(B1454=2020,E1454*$K$2,B1454=2021,E1454*$L$2,B1454=2022,E1454*$M$2,B1454=2023,E1454*$N$2,B1454=2024,E1454*$O$2,B1454=2025,E1454*$P$2,B1454=2026,E1454)</f>
        <v>7485737.5039023915</v>
      </c>
    </row>
    <row r="1455" spans="1:6" x14ac:dyDescent="0.25">
      <c r="A1455" s="3" t="s">
        <v>109</v>
      </c>
      <c r="B1455" s="3">
        <f t="shared" si="22"/>
        <v>2024</v>
      </c>
      <c r="C1455" s="3" t="s">
        <v>105</v>
      </c>
      <c r="D1455" s="3" t="s">
        <v>56</v>
      </c>
      <c r="E1455" s="4">
        <v>6383164</v>
      </c>
      <c r="F1455" s="7" cm="1">
        <f t="array" ref="F1455">_xlfn.IFS(B1455=2020,E1455*$K$2,B1455=2021,E1455*$L$2,B1455=2022,E1455*$M$2,B1455=2023,E1455*$N$2,B1455=2024,E1455*$O$2,B1455=2025,E1455*$P$2,B1455=2026,E1455)</f>
        <v>6838301.0524007343</v>
      </c>
    </row>
    <row r="1456" spans="1:6" x14ac:dyDescent="0.25">
      <c r="A1456" s="3" t="s">
        <v>109</v>
      </c>
      <c r="B1456" s="3">
        <f t="shared" si="22"/>
        <v>2024</v>
      </c>
      <c r="C1456" s="3" t="s">
        <v>105</v>
      </c>
      <c r="D1456" s="3" t="s">
        <v>57</v>
      </c>
      <c r="E1456" s="4">
        <v>22227295</v>
      </c>
      <c r="F1456" s="7" cm="1">
        <f t="array" ref="F1456">_xlfn.IFS(B1456=2020,E1456*$K$2,B1456=2021,E1456*$L$2,B1456=2022,E1456*$M$2,B1456=2023,E1456*$N$2,B1456=2024,E1456*$O$2,B1456=2025,E1456*$P$2,B1456=2026,E1456)</f>
        <v>23812161.929494772</v>
      </c>
    </row>
    <row r="1457" spans="1:6" x14ac:dyDescent="0.25">
      <c r="A1457" s="3" t="s">
        <v>109</v>
      </c>
      <c r="B1457" s="3">
        <f t="shared" si="22"/>
        <v>2024</v>
      </c>
      <c r="C1457" s="3" t="s">
        <v>105</v>
      </c>
      <c r="D1457" s="3" t="s">
        <v>58</v>
      </c>
      <c r="E1457" s="4">
        <v>7677703</v>
      </c>
      <c r="F1457" s="7" cm="1">
        <f t="array" ref="F1457">_xlfn.IFS(B1457=2020,E1457*$K$2,B1457=2021,E1457*$L$2,B1457=2022,E1457*$M$2,B1457=2023,E1457*$N$2,B1457=2024,E1457*$O$2,B1457=2025,E1457*$P$2,B1457=2026,E1457)</f>
        <v>8225144.2239178373</v>
      </c>
    </row>
    <row r="1458" spans="1:6" x14ac:dyDescent="0.25">
      <c r="A1458" s="3" t="s">
        <v>109</v>
      </c>
      <c r="B1458" s="3">
        <f t="shared" si="22"/>
        <v>2024</v>
      </c>
      <c r="C1458" s="3" t="s">
        <v>105</v>
      </c>
      <c r="D1458" s="3" t="s">
        <v>59</v>
      </c>
      <c r="E1458" s="4">
        <v>851038</v>
      </c>
      <c r="F1458" s="7" cm="1">
        <f t="array" ref="F1458">_xlfn.IFS(B1458=2020,E1458*$K$2,B1458=2021,E1458*$L$2,B1458=2022,E1458*$M$2,B1458=2023,E1458*$N$2,B1458=2024,E1458*$O$2,B1458=2025,E1458*$P$2,B1458=2026,E1458)</f>
        <v>911719.33715521265</v>
      </c>
    </row>
    <row r="1459" spans="1:6" x14ac:dyDescent="0.25">
      <c r="A1459" s="3" t="s">
        <v>109</v>
      </c>
      <c r="B1459" s="3">
        <f t="shared" si="22"/>
        <v>2024</v>
      </c>
      <c r="C1459" s="3" t="s">
        <v>105</v>
      </c>
      <c r="D1459" s="3" t="s">
        <v>60</v>
      </c>
      <c r="E1459" s="4">
        <v>14325188</v>
      </c>
      <c r="F1459" s="7" cm="1">
        <f t="array" ref="F1459">_xlfn.IFS(B1459=2020,E1459*$K$2,B1459=2021,E1459*$L$2,B1459=2022,E1459*$M$2,B1459=2023,E1459*$N$2,B1459=2024,E1459*$O$2,B1459=2025,E1459*$P$2,B1459=2026,E1459)</f>
        <v>15346613.086588152</v>
      </c>
    </row>
    <row r="1460" spans="1:6" x14ac:dyDescent="0.25">
      <c r="A1460" s="3" t="s">
        <v>109</v>
      </c>
      <c r="B1460" s="3">
        <f t="shared" si="22"/>
        <v>2024</v>
      </c>
      <c r="C1460" s="3" t="s">
        <v>105</v>
      </c>
      <c r="D1460" s="3" t="s">
        <v>61</v>
      </c>
      <c r="E1460" s="4">
        <v>13331023</v>
      </c>
      <c r="F1460" s="7" cm="1">
        <f t="array" ref="F1460">_xlfn.IFS(B1460=2020,E1460*$K$2,B1460=2021,E1460*$L$2,B1460=2022,E1460*$M$2,B1460=2023,E1460*$N$2,B1460=2024,E1460*$O$2,B1460=2025,E1460*$P$2,B1460=2026,E1460)</f>
        <v>14281561.402852628</v>
      </c>
    </row>
    <row r="1461" spans="1:6" x14ac:dyDescent="0.25">
      <c r="A1461" s="3" t="s">
        <v>109</v>
      </c>
      <c r="B1461" s="3">
        <f t="shared" si="22"/>
        <v>2024</v>
      </c>
      <c r="C1461" s="3" t="s">
        <v>105</v>
      </c>
      <c r="D1461" s="3" t="s">
        <v>62</v>
      </c>
      <c r="E1461" s="4">
        <v>7132655</v>
      </c>
      <c r="F1461" s="7" cm="1">
        <f t="array" ref="F1461">_xlfn.IFS(B1461=2020,E1461*$K$2,B1461=2021,E1461*$L$2,B1461=2022,E1461*$M$2,B1461=2023,E1461*$N$2,B1461=2024,E1461*$O$2,B1461=2025,E1461*$P$2,B1461=2026,E1461)</f>
        <v>7641232.8107050611</v>
      </c>
    </row>
    <row r="1462" spans="1:6" x14ac:dyDescent="0.25">
      <c r="A1462" s="3" t="s">
        <v>109</v>
      </c>
      <c r="B1462" s="3">
        <f t="shared" si="22"/>
        <v>2024</v>
      </c>
      <c r="C1462" s="3" t="s">
        <v>105</v>
      </c>
      <c r="D1462" s="3" t="s">
        <v>63</v>
      </c>
      <c r="E1462" s="4">
        <v>17091942</v>
      </c>
      <c r="F1462" s="7" cm="1">
        <f t="array" ref="F1462">_xlfn.IFS(B1462=2020,E1462*$K$2,B1462=2021,E1462*$L$2,B1462=2022,E1462*$M$2,B1462=2023,E1462*$N$2,B1462=2024,E1462*$O$2,B1462=2025,E1462*$P$2,B1462=2026,E1462)</f>
        <v>18310644.214400932</v>
      </c>
    </row>
    <row r="1463" spans="1:6" x14ac:dyDescent="0.25">
      <c r="A1463" s="3" t="s">
        <v>109</v>
      </c>
      <c r="B1463" s="3">
        <f t="shared" si="22"/>
        <v>2024</v>
      </c>
      <c r="C1463" s="3" t="s">
        <v>105</v>
      </c>
      <c r="D1463" s="3" t="s">
        <v>64</v>
      </c>
      <c r="E1463" s="4">
        <v>11704899</v>
      </c>
      <c r="F1463" s="7" cm="1">
        <f t="array" ref="F1463">_xlfn.IFS(B1463=2020,E1463*$K$2,B1463=2021,E1463*$L$2,B1463=2022,E1463*$M$2,B1463=2023,E1463*$N$2,B1463=2024,E1463*$O$2,B1463=2025,E1463*$P$2,B1463=2026,E1463)</f>
        <v>12539490.313885763</v>
      </c>
    </row>
    <row r="1464" spans="1:6" x14ac:dyDescent="0.25">
      <c r="A1464" s="3" t="s">
        <v>109</v>
      </c>
      <c r="B1464" s="3">
        <f t="shared" si="22"/>
        <v>2024</v>
      </c>
      <c r="C1464" s="3" t="s">
        <v>105</v>
      </c>
      <c r="D1464" s="3" t="s">
        <v>65</v>
      </c>
      <c r="E1464" s="4">
        <v>12125760</v>
      </c>
      <c r="F1464" s="7" cm="1">
        <f t="array" ref="F1464">_xlfn.IFS(B1464=2020,E1464*$K$2,B1464=2021,E1464*$L$2,B1464=2022,E1464*$M$2,B1464=2023,E1464*$N$2,B1464=2024,E1464*$O$2,B1464=2025,E1464*$P$2,B1464=2026,E1464)</f>
        <v>12990359.854322828</v>
      </c>
    </row>
    <row r="1465" spans="1:6" x14ac:dyDescent="0.25">
      <c r="A1465" s="3" t="s">
        <v>109</v>
      </c>
      <c r="B1465" s="3">
        <f t="shared" si="22"/>
        <v>2024</v>
      </c>
      <c r="C1465" s="3" t="s">
        <v>105</v>
      </c>
      <c r="D1465" s="3" t="s">
        <v>66</v>
      </c>
      <c r="E1465" s="4">
        <v>28294083</v>
      </c>
      <c r="F1465" s="7" cm="1">
        <f t="array" ref="F1465">_xlfn.IFS(B1465=2020,E1465*$K$2,B1465=2021,E1465*$L$2,B1465=2022,E1465*$M$2,B1465=2023,E1465*$N$2,B1465=2024,E1465*$O$2,B1465=2025,E1465*$P$2,B1465=2026,E1465)</f>
        <v>30311528.507745333</v>
      </c>
    </row>
    <row r="1466" spans="1:6" x14ac:dyDescent="0.25">
      <c r="A1466" s="3" t="s">
        <v>109</v>
      </c>
      <c r="B1466" s="3">
        <f t="shared" si="22"/>
        <v>2024</v>
      </c>
      <c r="C1466" s="3" t="s">
        <v>105</v>
      </c>
      <c r="D1466" s="3" t="s">
        <v>67</v>
      </c>
      <c r="E1466" s="4">
        <v>6371519</v>
      </c>
      <c r="F1466" s="7" cm="1">
        <f t="array" ref="F1466">_xlfn.IFS(B1466=2020,E1466*$K$2,B1466=2021,E1466*$L$2,B1466=2022,E1466*$M$2,B1466=2023,E1466*$N$2,B1466=2024,E1466*$O$2,B1466=2025,E1466*$P$2,B1466=2026,E1466)</f>
        <v>6825825.7320493842</v>
      </c>
    </row>
    <row r="1467" spans="1:6" x14ac:dyDescent="0.25">
      <c r="A1467" s="3" t="s">
        <v>109</v>
      </c>
      <c r="B1467" s="3">
        <f t="shared" si="22"/>
        <v>2024</v>
      </c>
      <c r="C1467" s="3" t="s">
        <v>105</v>
      </c>
      <c r="D1467" s="3" t="s">
        <v>68</v>
      </c>
      <c r="E1467" s="4">
        <v>51135715</v>
      </c>
      <c r="F1467" s="7" cm="1">
        <f t="array" ref="F1467">_xlfn.IFS(B1467=2020,E1467*$K$2,B1467=2021,E1467*$L$2,B1467=2022,E1467*$M$2,B1467=2023,E1467*$N$2,B1467=2024,E1467*$O$2,B1467=2025,E1467*$P$2,B1467=2026,E1467)</f>
        <v>54781831.345671833</v>
      </c>
    </row>
    <row r="1468" spans="1:6" x14ac:dyDescent="0.25">
      <c r="A1468" s="3" t="s">
        <v>109</v>
      </c>
      <c r="B1468" s="3">
        <f t="shared" si="22"/>
        <v>2024</v>
      </c>
      <c r="C1468" s="3" t="s">
        <v>105</v>
      </c>
      <c r="D1468" s="3" t="s">
        <v>69</v>
      </c>
      <c r="E1468" s="4">
        <v>13358707</v>
      </c>
      <c r="F1468" s="7" cm="1">
        <f t="array" ref="F1468">_xlfn.IFS(B1468=2020,E1468*$K$2,B1468=2021,E1468*$L$2,B1468=2022,E1468*$M$2,B1468=2023,E1468*$N$2,B1468=2024,E1468*$O$2,B1468=2025,E1468*$P$2,B1468=2026,E1468)</f>
        <v>14311219.347773777</v>
      </c>
    </row>
    <row r="1469" spans="1:6" x14ac:dyDescent="0.25">
      <c r="A1469" s="3" t="s">
        <v>109</v>
      </c>
      <c r="B1469" s="3">
        <f t="shared" si="22"/>
        <v>2024</v>
      </c>
      <c r="C1469" s="3" t="s">
        <v>105</v>
      </c>
      <c r="D1469" s="3" t="s">
        <v>70</v>
      </c>
      <c r="E1469" s="4">
        <v>28636999</v>
      </c>
      <c r="F1469" s="7" cm="1">
        <f t="array" ref="F1469">_xlfn.IFS(B1469=2020,E1469*$K$2,B1469=2021,E1469*$L$2,B1469=2022,E1469*$M$2,B1469=2023,E1469*$N$2,B1469=2024,E1469*$O$2,B1469=2025,E1469*$P$2,B1469=2026,E1469)</f>
        <v>30678895.356487595</v>
      </c>
    </row>
    <row r="1470" spans="1:6" x14ac:dyDescent="0.25">
      <c r="A1470" s="3" t="s">
        <v>109</v>
      </c>
      <c r="B1470" s="3">
        <f t="shared" si="22"/>
        <v>2024</v>
      </c>
      <c r="C1470" s="3" t="s">
        <v>105</v>
      </c>
      <c r="D1470" s="3" t="s">
        <v>71</v>
      </c>
      <c r="E1470" s="4">
        <v>8065310</v>
      </c>
      <c r="F1470" s="7" cm="1">
        <f t="array" ref="F1470">_xlfn.IFS(B1470=2020,E1470*$K$2,B1470=2021,E1470*$L$2,B1470=2022,E1470*$M$2,B1470=2023,E1470*$N$2,B1470=2024,E1470*$O$2,B1470=2025,E1470*$P$2,B1470=2026,E1470)</f>
        <v>8640388.6631987151</v>
      </c>
    </row>
    <row r="1471" spans="1:6" x14ac:dyDescent="0.25">
      <c r="A1471" s="3" t="s">
        <v>109</v>
      </c>
      <c r="B1471" s="3">
        <f t="shared" si="22"/>
        <v>2024</v>
      </c>
      <c r="C1471" s="3" t="s">
        <v>105</v>
      </c>
      <c r="D1471" s="3" t="s">
        <v>72</v>
      </c>
      <c r="E1471" s="4">
        <v>17575912</v>
      </c>
      <c r="F1471" s="7" cm="1">
        <f t="array" ref="F1471">_xlfn.IFS(B1471=2020,E1471*$K$2,B1471=2021,E1471*$L$2,B1471=2022,E1471*$M$2,B1471=2023,E1471*$N$2,B1471=2024,E1471*$O$2,B1471=2025,E1471*$P$2,B1471=2026,E1471)</f>
        <v>18829122.599153444</v>
      </c>
    </row>
    <row r="1472" spans="1:6" x14ac:dyDescent="0.25">
      <c r="A1472" s="3" t="s">
        <v>109</v>
      </c>
      <c r="B1472" s="3">
        <f t="shared" si="22"/>
        <v>2024</v>
      </c>
      <c r="C1472" s="3" t="s">
        <v>105</v>
      </c>
      <c r="D1472" s="3" t="s">
        <v>73</v>
      </c>
      <c r="E1472" s="4">
        <v>8808967</v>
      </c>
      <c r="F1472" s="7" cm="1">
        <f t="array" ref="F1472">_xlfn.IFS(B1472=2020,E1472*$K$2,B1472=2021,E1472*$L$2,B1472=2022,E1472*$M$2,B1472=2023,E1472*$N$2,B1472=2024,E1472*$O$2,B1472=2025,E1472*$P$2,B1472=2026,E1472)</f>
        <v>9437070.4413459115</v>
      </c>
    </row>
    <row r="1473" spans="1:6" x14ac:dyDescent="0.25">
      <c r="A1473" s="3" t="s">
        <v>109</v>
      </c>
      <c r="B1473" s="3">
        <f t="shared" si="22"/>
        <v>2024</v>
      </c>
      <c r="C1473" s="3" t="s">
        <v>105</v>
      </c>
      <c r="D1473" s="3" t="s">
        <v>74</v>
      </c>
      <c r="E1473" s="4">
        <v>18008678</v>
      </c>
      <c r="F1473" s="7" cm="1">
        <f t="array" ref="F1473">_xlfn.IFS(B1473=2020,E1473*$K$2,B1473=2021,E1473*$L$2,B1473=2022,E1473*$M$2,B1473=2023,E1473*$N$2,B1473=2024,E1473*$O$2,B1473=2025,E1473*$P$2,B1473=2026,E1473)</f>
        <v>19292745.99865301</v>
      </c>
    </row>
    <row r="1474" spans="1:6" x14ac:dyDescent="0.25">
      <c r="A1474" s="3" t="s">
        <v>109</v>
      </c>
      <c r="B1474" s="3">
        <f t="shared" si="22"/>
        <v>2024</v>
      </c>
      <c r="C1474" s="3" t="s">
        <v>105</v>
      </c>
      <c r="D1474" s="3" t="s">
        <v>75</v>
      </c>
      <c r="E1474" s="4">
        <v>7841155</v>
      </c>
      <c r="F1474" s="7" cm="1">
        <f t="array" ref="F1474">_xlfn.IFS(B1474=2020,E1474*$K$2,B1474=2021,E1474*$L$2,B1474=2022,E1474*$M$2,B1474=2023,E1474*$N$2,B1474=2024,E1474*$O$2,B1474=2025,E1474*$P$2,B1474=2026,E1474)</f>
        <v>8400250.7985909935</v>
      </c>
    </row>
    <row r="1475" spans="1:6" x14ac:dyDescent="0.25">
      <c r="A1475" s="3" t="s">
        <v>109</v>
      </c>
      <c r="B1475" s="3">
        <f t="shared" si="22"/>
        <v>2024</v>
      </c>
      <c r="C1475" s="3" t="s">
        <v>105</v>
      </c>
      <c r="D1475" s="3" t="s">
        <v>76</v>
      </c>
      <c r="E1475" s="4">
        <v>11038362</v>
      </c>
      <c r="F1475" s="7" cm="1">
        <f t="array" ref="F1475">_xlfn.IFS(B1475=2020,E1475*$K$2,B1475=2021,E1475*$L$2,B1475=2022,E1475*$M$2,B1475=2023,E1475*$N$2,B1475=2024,E1475*$O$2,B1475=2025,E1475*$P$2,B1475=2026,E1475)</f>
        <v>11825427.402676834</v>
      </c>
    </row>
    <row r="1476" spans="1:6" x14ac:dyDescent="0.25">
      <c r="A1476" s="3" t="s">
        <v>109</v>
      </c>
      <c r="B1476" s="3">
        <f t="shared" ref="B1476:B1539" si="23">VALUE(RIGHT(A1476,4))</f>
        <v>2024</v>
      </c>
      <c r="C1476" s="3" t="s">
        <v>105</v>
      </c>
      <c r="D1476" s="3" t="s">
        <v>77</v>
      </c>
      <c r="E1476" s="4">
        <v>2118857</v>
      </c>
      <c r="F1476" s="7" cm="1">
        <f t="array" ref="F1476">_xlfn.IFS(B1476=2020,E1476*$K$2,B1476=2021,E1476*$L$2,B1476=2022,E1476*$M$2,B1476=2023,E1476*$N$2,B1476=2024,E1476*$O$2,B1476=2025,E1476*$P$2,B1476=2026,E1476)</f>
        <v>2269937.2995878942</v>
      </c>
    </row>
    <row r="1477" spans="1:6" x14ac:dyDescent="0.25">
      <c r="A1477" s="3" t="s">
        <v>109</v>
      </c>
      <c r="B1477" s="3">
        <f t="shared" si="23"/>
        <v>2024</v>
      </c>
      <c r="C1477" s="3" t="s">
        <v>105</v>
      </c>
      <c r="D1477" s="3" t="s">
        <v>78</v>
      </c>
      <c r="E1477" s="4">
        <v>22926460</v>
      </c>
      <c r="F1477" s="7" cm="1">
        <f t="array" ref="F1477">_xlfn.IFS(B1477=2020,E1477*$K$2,B1477=2021,E1477*$L$2,B1477=2022,E1477*$M$2,B1477=2023,E1477*$N$2,B1477=2024,E1477*$O$2,B1477=2025,E1477*$P$2,B1477=2026,E1477)</f>
        <v>24561179.306347657</v>
      </c>
    </row>
    <row r="1478" spans="1:6" x14ac:dyDescent="0.25">
      <c r="A1478" s="3" t="s">
        <v>109</v>
      </c>
      <c r="B1478" s="3">
        <f t="shared" si="23"/>
        <v>2024</v>
      </c>
      <c r="C1478" s="3" t="s">
        <v>105</v>
      </c>
      <c r="D1478" s="3" t="s">
        <v>79</v>
      </c>
      <c r="E1478" s="4">
        <v>13804527</v>
      </c>
      <c r="F1478" s="7" cm="1">
        <f t="array" ref="F1478">_xlfn.IFS(B1478=2020,E1478*$K$2,B1478=2021,E1478*$L$2,B1478=2022,E1478*$M$2,B1478=2023,E1478*$N$2,B1478=2024,E1478*$O$2,B1478=2025,E1478*$P$2,B1478=2026,E1478)</f>
        <v>14788827.533178585</v>
      </c>
    </row>
    <row r="1479" spans="1:6" x14ac:dyDescent="0.25">
      <c r="A1479" s="3" t="s">
        <v>109</v>
      </c>
      <c r="B1479" s="3">
        <f t="shared" si="23"/>
        <v>2024</v>
      </c>
      <c r="C1479" s="3" t="s">
        <v>105</v>
      </c>
      <c r="D1479" s="3" t="s">
        <v>80</v>
      </c>
      <c r="E1479" s="4">
        <v>16131227</v>
      </c>
      <c r="F1479" s="7" cm="1">
        <f t="array" ref="F1479">_xlfn.IFS(B1479=2020,E1479*$K$2,B1479=2021,E1479*$L$2,B1479=2022,E1479*$M$2,B1479=2023,E1479*$N$2,B1479=2024,E1479*$O$2,B1479=2025,E1479*$P$2,B1479=2026,E1479)</f>
        <v>17281427.607157696</v>
      </c>
    </row>
    <row r="1480" spans="1:6" x14ac:dyDescent="0.25">
      <c r="A1480" s="3" t="s">
        <v>109</v>
      </c>
      <c r="B1480" s="3">
        <f t="shared" si="23"/>
        <v>2024</v>
      </c>
      <c r="C1480" s="3" t="s">
        <v>105</v>
      </c>
      <c r="D1480" s="3" t="s">
        <v>81</v>
      </c>
      <c r="E1480" s="4">
        <v>22378195</v>
      </c>
      <c r="F1480" s="7" cm="1">
        <f t="array" ref="F1480">_xlfn.IFS(B1480=2020,E1480*$K$2,B1480=2021,E1480*$L$2,B1480=2022,E1480*$M$2,B1480=2023,E1480*$N$2,B1480=2024,E1480*$O$2,B1480=2025,E1480*$P$2,B1480=2026,E1480)</f>
        <v>23973821.512235757</v>
      </c>
    </row>
    <row r="1481" spans="1:6" x14ac:dyDescent="0.25">
      <c r="A1481" s="3" t="s">
        <v>109</v>
      </c>
      <c r="B1481" s="3">
        <f t="shared" si="23"/>
        <v>2024</v>
      </c>
      <c r="C1481" s="3" t="s">
        <v>105</v>
      </c>
      <c r="D1481" s="3" t="s">
        <v>82</v>
      </c>
      <c r="E1481" s="4">
        <v>4910376</v>
      </c>
      <c r="F1481" s="7" cm="1">
        <f t="array" ref="F1481">_xlfn.IFS(B1481=2020,E1481*$K$2,B1481=2021,E1481*$L$2,B1481=2022,E1481*$M$2,B1481=2023,E1481*$N$2,B1481=2024,E1481*$O$2,B1481=2025,E1481*$P$2,B1481=2026,E1481)</f>
        <v>5260499.2396377893</v>
      </c>
    </row>
    <row r="1482" spans="1:6" x14ac:dyDescent="0.25">
      <c r="A1482" s="3" t="s">
        <v>109</v>
      </c>
      <c r="B1482" s="3">
        <f t="shared" si="23"/>
        <v>2024</v>
      </c>
      <c r="C1482" s="3" t="s">
        <v>105</v>
      </c>
      <c r="D1482" s="3" t="s">
        <v>83</v>
      </c>
      <c r="E1482" s="4">
        <v>11916422</v>
      </c>
      <c r="F1482" s="7" cm="1">
        <f t="array" ref="F1482">_xlfn.IFS(B1482=2020,E1482*$K$2,B1482=2021,E1482*$L$2,B1482=2022,E1482*$M$2,B1482=2023,E1482*$N$2,B1482=2024,E1482*$O$2,B1482=2025,E1482*$P$2,B1482=2026,E1482)</f>
        <v>12766095.482342497</v>
      </c>
    </row>
    <row r="1483" spans="1:6" x14ac:dyDescent="0.25">
      <c r="A1483" s="3" t="s">
        <v>109</v>
      </c>
      <c r="B1483" s="3">
        <f t="shared" si="23"/>
        <v>2024</v>
      </c>
      <c r="C1483" s="3" t="s">
        <v>105</v>
      </c>
      <c r="D1483" s="3" t="s">
        <v>84</v>
      </c>
      <c r="E1483" s="4">
        <v>9071888</v>
      </c>
      <c r="F1483" s="7" cm="1">
        <f t="array" ref="F1483">_xlfn.IFS(B1483=2020,E1483*$K$2,B1483=2021,E1483*$L$2,B1483=2022,E1483*$M$2,B1483=2023,E1483*$N$2,B1483=2024,E1483*$O$2,B1483=2025,E1483*$P$2,B1483=2026,E1483)</f>
        <v>9718738.4277862199</v>
      </c>
    </row>
    <row r="1484" spans="1:6" x14ac:dyDescent="0.25">
      <c r="A1484" s="3" t="s">
        <v>109</v>
      </c>
      <c r="B1484" s="3">
        <f t="shared" si="23"/>
        <v>2024</v>
      </c>
      <c r="C1484" s="3" t="s">
        <v>105</v>
      </c>
      <c r="D1484" s="3" t="s">
        <v>85</v>
      </c>
      <c r="E1484" s="4">
        <v>8304391</v>
      </c>
      <c r="F1484" s="7" cm="1">
        <f t="array" ref="F1484">_xlfn.IFS(B1484=2020,E1484*$K$2,B1484=2021,E1484*$L$2,B1484=2022,E1484*$M$2,B1484=2023,E1484*$N$2,B1484=2024,E1484*$O$2,B1484=2025,E1484*$P$2,B1484=2026,E1484)</f>
        <v>8896516.7924319636</v>
      </c>
    </row>
    <row r="1485" spans="1:6" x14ac:dyDescent="0.25">
      <c r="A1485" s="3" t="s">
        <v>109</v>
      </c>
      <c r="B1485" s="3">
        <f t="shared" si="23"/>
        <v>2024</v>
      </c>
      <c r="C1485" s="3" t="s">
        <v>105</v>
      </c>
      <c r="D1485" s="3" t="s">
        <v>86</v>
      </c>
      <c r="E1485" s="4">
        <v>19181770</v>
      </c>
      <c r="F1485" s="7" cm="1">
        <f t="array" ref="F1485">_xlfn.IFS(B1485=2020,E1485*$K$2,B1485=2021,E1485*$L$2,B1485=2022,E1485*$M$2,B1485=2023,E1485*$N$2,B1485=2024,E1485*$O$2,B1485=2025,E1485*$P$2,B1485=2026,E1485)</f>
        <v>20549482.66688884</v>
      </c>
    </row>
    <row r="1486" spans="1:6" x14ac:dyDescent="0.25">
      <c r="A1486" s="3" t="s">
        <v>109</v>
      </c>
      <c r="B1486" s="3">
        <f t="shared" si="23"/>
        <v>2024</v>
      </c>
      <c r="C1486" s="3" t="s">
        <v>105</v>
      </c>
      <c r="D1486" s="3" t="s">
        <v>87</v>
      </c>
      <c r="E1486" s="4">
        <v>15045611</v>
      </c>
      <c r="F1486" s="7" cm="1">
        <f t="array" ref="F1486">_xlfn.IFS(B1486=2020,E1486*$K$2,B1486=2021,E1486*$L$2,B1486=2022,E1486*$M$2,B1486=2023,E1486*$N$2,B1486=2024,E1486*$O$2,B1486=2025,E1486*$P$2,B1486=2026,E1486)</f>
        <v>16118404.216985818</v>
      </c>
    </row>
    <row r="1487" spans="1:6" x14ac:dyDescent="0.25">
      <c r="A1487" s="3" t="s">
        <v>109</v>
      </c>
      <c r="B1487" s="3">
        <f t="shared" si="23"/>
        <v>2024</v>
      </c>
      <c r="C1487" s="3" t="s">
        <v>105</v>
      </c>
      <c r="D1487" s="3" t="s">
        <v>88</v>
      </c>
      <c r="E1487" s="4">
        <v>23623531</v>
      </c>
      <c r="F1487" s="7" cm="1">
        <f t="array" ref="F1487">_xlfn.IFS(B1487=2020,E1487*$K$2,B1487=2021,E1487*$L$2,B1487=2022,E1487*$M$2,B1487=2023,E1487*$N$2,B1487=2024,E1487*$O$2,B1487=2025,E1487*$P$2,B1487=2026,E1487)</f>
        <v>25307953.375273041</v>
      </c>
    </row>
    <row r="1488" spans="1:6" x14ac:dyDescent="0.25">
      <c r="A1488" s="3" t="s">
        <v>109</v>
      </c>
      <c r="B1488" s="3">
        <f t="shared" si="23"/>
        <v>2024</v>
      </c>
      <c r="C1488" s="3" t="s">
        <v>105</v>
      </c>
      <c r="D1488" s="3" t="s">
        <v>89</v>
      </c>
      <c r="E1488" s="4">
        <v>18125905</v>
      </c>
      <c r="F1488" s="7" cm="1">
        <f t="array" ref="F1488">_xlfn.IFS(B1488=2020,E1488*$K$2,B1488=2021,E1488*$L$2,B1488=2022,E1488*$M$2,B1488=2023,E1488*$N$2,B1488=2024,E1488*$O$2,B1488=2025,E1488*$P$2,B1488=2026,E1488)</f>
        <v>19418331.604391761</v>
      </c>
    </row>
    <row r="1489" spans="1:6" x14ac:dyDescent="0.25">
      <c r="A1489" s="3" t="s">
        <v>109</v>
      </c>
      <c r="B1489" s="3">
        <f t="shared" si="23"/>
        <v>2024</v>
      </c>
      <c r="C1489" s="3" t="s">
        <v>105</v>
      </c>
      <c r="D1489" s="3" t="s">
        <v>90</v>
      </c>
      <c r="E1489" s="4">
        <v>16483269</v>
      </c>
      <c r="F1489" s="7" cm="1">
        <f t="array" ref="F1489">_xlfn.IFS(B1489=2020,E1489*$K$2,B1489=2021,E1489*$L$2,B1489=2022,E1489*$M$2,B1489=2023,E1489*$N$2,B1489=2024,E1489*$O$2,B1489=2025,E1489*$P$2,B1489=2026,E1489)</f>
        <v>17658571.164661348</v>
      </c>
    </row>
    <row r="1490" spans="1:6" x14ac:dyDescent="0.25">
      <c r="A1490" s="3" t="s">
        <v>109</v>
      </c>
      <c r="B1490" s="3">
        <f t="shared" si="23"/>
        <v>2024</v>
      </c>
      <c r="C1490" s="3" t="s">
        <v>105</v>
      </c>
      <c r="D1490" s="3" t="s">
        <v>91</v>
      </c>
      <c r="E1490" s="4">
        <v>16741922</v>
      </c>
      <c r="F1490" s="7" cm="1">
        <f t="array" ref="F1490">_xlfn.IFS(B1490=2020,E1490*$K$2,B1490=2021,E1490*$L$2,B1490=2022,E1490*$M$2,B1490=2023,E1490*$N$2,B1490=2024,E1490*$O$2,B1490=2025,E1490*$P$2,B1490=2026,E1490)</f>
        <v>17935666.831027843</v>
      </c>
    </row>
    <row r="1491" spans="1:6" x14ac:dyDescent="0.25">
      <c r="A1491" s="3" t="s">
        <v>109</v>
      </c>
      <c r="B1491" s="3">
        <f t="shared" si="23"/>
        <v>2024</v>
      </c>
      <c r="C1491" s="3" t="s">
        <v>105</v>
      </c>
      <c r="D1491" s="3" t="s">
        <v>92</v>
      </c>
      <c r="E1491" s="4">
        <v>2294533</v>
      </c>
      <c r="F1491" s="7" cm="1">
        <f t="array" ref="F1491">_xlfn.IFS(B1491=2020,E1491*$K$2,B1491=2021,E1491*$L$2,B1491=2022,E1491*$M$2,B1491=2023,E1491*$N$2,B1491=2024,E1491*$O$2,B1491=2025,E1491*$P$2,B1491=2026,E1491)</f>
        <v>2458139.4788960796</v>
      </c>
    </row>
    <row r="1492" spans="1:6" x14ac:dyDescent="0.25">
      <c r="A1492" s="3" t="s">
        <v>109</v>
      </c>
      <c r="B1492" s="3">
        <f t="shared" si="23"/>
        <v>2024</v>
      </c>
      <c r="C1492" s="3" t="s">
        <v>105</v>
      </c>
      <c r="D1492" s="3" t="s">
        <v>93</v>
      </c>
      <c r="E1492" s="4">
        <v>15989054</v>
      </c>
      <c r="F1492" s="7" cm="1">
        <f t="array" ref="F1492">_xlfn.IFS(B1492=2020,E1492*$K$2,B1492=2021,E1492*$L$2,B1492=2022,E1492*$M$2,B1492=2023,E1492*$N$2,B1492=2024,E1492*$O$2,B1492=2025,E1492*$P$2,B1492=2026,E1492)</f>
        <v>17129117.283386759</v>
      </c>
    </row>
    <row r="1493" spans="1:6" x14ac:dyDescent="0.25">
      <c r="A1493" s="3" t="s">
        <v>109</v>
      </c>
      <c r="B1493" s="3">
        <f t="shared" si="23"/>
        <v>2024</v>
      </c>
      <c r="C1493" s="3" t="s">
        <v>105</v>
      </c>
      <c r="D1493" s="3" t="s">
        <v>94</v>
      </c>
      <c r="E1493" s="4">
        <v>14428098</v>
      </c>
      <c r="F1493" s="7" cm="1">
        <f t="array" ref="F1493">_xlfn.IFS(B1493=2020,E1493*$K$2,B1493=2021,E1493*$L$2,B1493=2022,E1493*$M$2,B1493=2023,E1493*$N$2,B1493=2024,E1493*$O$2,B1493=2025,E1493*$P$2,B1493=2026,E1493)</f>
        <v>15456860.851067109</v>
      </c>
    </row>
    <row r="1494" spans="1:6" x14ac:dyDescent="0.25">
      <c r="A1494" s="3" t="s">
        <v>109</v>
      </c>
      <c r="B1494" s="3">
        <f t="shared" si="23"/>
        <v>2024</v>
      </c>
      <c r="C1494" s="3" t="s">
        <v>105</v>
      </c>
      <c r="D1494" s="3" t="s">
        <v>95</v>
      </c>
      <c r="E1494" s="4">
        <v>25272913</v>
      </c>
      <c r="F1494" s="7" cm="1">
        <f t="array" ref="F1494">_xlfn.IFS(B1494=2020,E1494*$K$2,B1494=2021,E1494*$L$2,B1494=2022,E1494*$M$2,B1494=2023,E1494*$N$2,B1494=2024,E1494*$O$2,B1494=2025,E1494*$P$2,B1494=2026,E1494)</f>
        <v>27074940.823255081</v>
      </c>
    </row>
    <row r="1495" spans="1:6" x14ac:dyDescent="0.25">
      <c r="A1495" s="3" t="s">
        <v>109</v>
      </c>
      <c r="B1495" s="3">
        <f t="shared" si="23"/>
        <v>2024</v>
      </c>
      <c r="C1495" s="3" t="s">
        <v>105</v>
      </c>
      <c r="D1495" s="3" t="s">
        <v>96</v>
      </c>
      <c r="E1495" s="4">
        <v>14432309</v>
      </c>
      <c r="F1495" s="7" cm="1">
        <f t="array" ref="F1495">_xlfn.IFS(B1495=2020,E1495*$K$2,B1495=2021,E1495*$L$2,B1495=2022,E1495*$M$2,B1495=2023,E1495*$N$2,B1495=2024,E1495*$O$2,B1495=2025,E1495*$P$2,B1495=2026,E1495)</f>
        <v>15461372.106885016</v>
      </c>
    </row>
    <row r="1496" spans="1:6" x14ac:dyDescent="0.25">
      <c r="A1496" s="3" t="s">
        <v>109</v>
      </c>
      <c r="B1496" s="3">
        <f t="shared" si="23"/>
        <v>2024</v>
      </c>
      <c r="C1496" s="3" t="s">
        <v>105</v>
      </c>
      <c r="D1496" s="3" t="s">
        <v>97</v>
      </c>
      <c r="E1496" s="4">
        <v>24491709</v>
      </c>
      <c r="F1496" s="7" cm="1">
        <f t="array" ref="F1496">_xlfn.IFS(B1496=2020,E1496*$K$2,B1496=2021,E1496*$L$2,B1496=2022,E1496*$M$2,B1496=2023,E1496*$N$2,B1496=2024,E1496*$O$2,B1496=2025,E1496*$P$2,B1496=2026,E1496)</f>
        <v>26238034.841309503</v>
      </c>
    </row>
    <row r="1497" spans="1:6" x14ac:dyDescent="0.25">
      <c r="A1497" s="3" t="s">
        <v>109</v>
      </c>
      <c r="B1497" s="3">
        <f t="shared" si="23"/>
        <v>2024</v>
      </c>
      <c r="C1497" s="3" t="s">
        <v>105</v>
      </c>
      <c r="D1497" s="3" t="s">
        <v>98</v>
      </c>
      <c r="E1497" s="4">
        <v>20583623</v>
      </c>
      <c r="F1497" s="7" cm="1">
        <f t="array" ref="F1497">_xlfn.IFS(B1497=2020,E1497*$K$2,B1497=2021,E1497*$L$2,B1497=2022,E1497*$M$2,B1497=2023,E1497*$N$2,B1497=2024,E1497*$O$2,B1497=2025,E1497*$P$2,B1497=2026,E1497)</f>
        <v>22051291.620130699</v>
      </c>
    </row>
    <row r="1498" spans="1:6" x14ac:dyDescent="0.25">
      <c r="A1498" s="3" t="s">
        <v>109</v>
      </c>
      <c r="B1498" s="3">
        <f t="shared" si="23"/>
        <v>2024</v>
      </c>
      <c r="C1498" s="3" t="s">
        <v>105</v>
      </c>
      <c r="D1498" s="3" t="s">
        <v>99</v>
      </c>
      <c r="E1498" s="4">
        <v>2227217</v>
      </c>
      <c r="F1498" s="7" cm="1">
        <f t="array" ref="F1498">_xlfn.IFS(B1498=2020,E1498*$K$2,B1498=2021,E1498*$L$2,B1498=2022,E1498*$M$2,B1498=2023,E1498*$N$2,B1498=2024,E1498*$O$2,B1498=2025,E1498*$P$2,B1498=2026,E1498)</f>
        <v>2386023.6639736667</v>
      </c>
    </row>
    <row r="1499" spans="1:6" x14ac:dyDescent="0.25">
      <c r="A1499" s="3" t="s">
        <v>109</v>
      </c>
      <c r="B1499" s="3">
        <f t="shared" si="23"/>
        <v>2024</v>
      </c>
      <c r="C1499" s="3" t="s">
        <v>105</v>
      </c>
      <c r="D1499" s="3" t="s">
        <v>100</v>
      </c>
      <c r="E1499" s="4">
        <v>19441108</v>
      </c>
      <c r="F1499" s="7" cm="1">
        <f t="array" ref="F1499">_xlfn.IFS(B1499=2020,E1499*$K$2,B1499=2021,E1499*$L$2,B1499=2022,E1499*$M$2,B1499=2023,E1499*$N$2,B1499=2024,E1499*$O$2,B1499=2025,E1499*$P$2,B1499=2026,E1499)</f>
        <v>20827312.175628942</v>
      </c>
    </row>
    <row r="1500" spans="1:6" x14ac:dyDescent="0.25">
      <c r="A1500" s="3" t="s">
        <v>109</v>
      </c>
      <c r="B1500" s="3">
        <f t="shared" si="23"/>
        <v>2024</v>
      </c>
      <c r="C1500" s="3" t="s">
        <v>105</v>
      </c>
      <c r="D1500" s="3" t="s">
        <v>101</v>
      </c>
      <c r="E1500" s="4">
        <v>45833089</v>
      </c>
      <c r="F1500" s="7" cm="1">
        <f t="array" ref="F1500">_xlfn.IFS(B1500=2020,E1500*$K$2,B1500=2021,E1500*$L$2,B1500=2022,E1500*$M$2,B1500=2023,E1500*$N$2,B1500=2024,E1500*$O$2,B1500=2025,E1500*$P$2,B1500=2026,E1500)</f>
        <v>49101113.608153656</v>
      </c>
    </row>
    <row r="1501" spans="1:6" x14ac:dyDescent="0.25">
      <c r="A1501" s="3" t="s">
        <v>109</v>
      </c>
      <c r="B1501" s="3">
        <f t="shared" si="23"/>
        <v>2024</v>
      </c>
      <c r="C1501" s="3" t="s">
        <v>105</v>
      </c>
      <c r="D1501" s="3" t="s">
        <v>102</v>
      </c>
      <c r="E1501" s="4">
        <v>49270088</v>
      </c>
      <c r="F1501" s="7" cm="1">
        <f t="array" ref="F1501">_xlfn.IFS(B1501=2020,E1501*$K$2,B1501=2021,E1501*$L$2,B1501=2022,E1501*$M$2,B1501=2023,E1501*$N$2,B1501=2024,E1501*$O$2,B1501=2025,E1501*$P$2,B1501=2026,E1501)</f>
        <v>52783180.037717469</v>
      </c>
    </row>
    <row r="1502" spans="1:6" x14ac:dyDescent="0.25">
      <c r="A1502" s="3" t="s">
        <v>109</v>
      </c>
      <c r="B1502" s="3">
        <f t="shared" si="23"/>
        <v>2024</v>
      </c>
      <c r="C1502" s="3" t="s">
        <v>105</v>
      </c>
      <c r="D1502" s="3" t="s">
        <v>103</v>
      </c>
      <c r="E1502" s="4">
        <v>6848654</v>
      </c>
      <c r="F1502" s="7" cm="1">
        <f t="array" ref="F1502">_xlfn.IFS(B1502=2020,E1502*$K$2,B1502=2021,E1502*$L$2,B1502=2022,E1502*$M$2,B1502=2023,E1502*$N$2,B1502=2024,E1502*$O$2,B1502=2025,E1502*$P$2,B1502=2026,E1502)</f>
        <v>7336981.7626068359</v>
      </c>
    </row>
    <row r="1503" spans="1:6" x14ac:dyDescent="0.25">
      <c r="A1503" s="3" t="s">
        <v>110</v>
      </c>
      <c r="B1503" s="3">
        <f t="shared" si="23"/>
        <v>2025</v>
      </c>
      <c r="C1503" s="3" t="s">
        <v>3</v>
      </c>
      <c r="D1503" s="3" t="s">
        <v>4</v>
      </c>
      <c r="E1503" s="4">
        <v>30721609286</v>
      </c>
      <c r="F1503" s="7" cm="1">
        <f t="array" ref="F1503">_xlfn.IFS(B1503=2020,E1503*$K$2,B1503=2021,E1503*$L$2,B1503=2022,E1503*$M$2,B1503=2023,E1503*$N$2,B1503=2024,E1503*$O$2,B1503=2025,E1503*$P$2,B1503=2026,E1503)</f>
        <v>31765374907.237232</v>
      </c>
    </row>
    <row r="1504" spans="1:6" x14ac:dyDescent="0.25">
      <c r="A1504" s="3" t="s">
        <v>110</v>
      </c>
      <c r="B1504" s="3">
        <f t="shared" si="23"/>
        <v>2025</v>
      </c>
      <c r="C1504" s="3" t="s">
        <v>3</v>
      </c>
      <c r="D1504" s="3" t="s">
        <v>5</v>
      </c>
      <c r="E1504" s="4">
        <v>159675171</v>
      </c>
      <c r="F1504" s="7" cm="1">
        <f t="array" ref="F1504">_xlfn.IFS(B1504=2020,E1504*$K$2,B1504=2021,E1504*$L$2,B1504=2022,E1504*$M$2,B1504=2023,E1504*$N$2,B1504=2024,E1504*$O$2,B1504=2025,E1504*$P$2,B1504=2026,E1504)</f>
        <v>165100129.45525011</v>
      </c>
    </row>
    <row r="1505" spans="1:6" x14ac:dyDescent="0.25">
      <c r="A1505" s="3" t="s">
        <v>110</v>
      </c>
      <c r="B1505" s="3">
        <f t="shared" si="23"/>
        <v>2025</v>
      </c>
      <c r="C1505" s="3" t="s">
        <v>3</v>
      </c>
      <c r="D1505" s="3" t="s">
        <v>6</v>
      </c>
      <c r="E1505" s="4">
        <v>66842954</v>
      </c>
      <c r="F1505" s="7" cm="1">
        <f t="array" ref="F1505">_xlfn.IFS(B1505=2020,E1505*$K$2,B1505=2021,E1505*$L$2,B1505=2022,E1505*$M$2,B1505=2023,E1505*$N$2,B1505=2024,E1505*$O$2,B1505=2025,E1505*$P$2,B1505=2026,E1505)</f>
        <v>69113941.068341359</v>
      </c>
    </row>
    <row r="1506" spans="1:6" x14ac:dyDescent="0.25">
      <c r="A1506" s="3" t="s">
        <v>110</v>
      </c>
      <c r="B1506" s="3">
        <f t="shared" si="23"/>
        <v>2025</v>
      </c>
      <c r="C1506" s="3" t="s">
        <v>3</v>
      </c>
      <c r="D1506" s="3" t="s">
        <v>7</v>
      </c>
      <c r="E1506" s="4">
        <v>253289405</v>
      </c>
      <c r="F1506" s="7" cm="1">
        <f t="array" ref="F1506">_xlfn.IFS(B1506=2020,E1506*$K$2,B1506=2021,E1506*$L$2,B1506=2022,E1506*$M$2,B1506=2023,E1506*$N$2,B1506=2024,E1506*$O$2,B1506=2025,E1506*$P$2,B1506=2026,E1506)</f>
        <v>261894903.84289786</v>
      </c>
    </row>
    <row r="1507" spans="1:6" x14ac:dyDescent="0.25">
      <c r="A1507" s="3" t="s">
        <v>110</v>
      </c>
      <c r="B1507" s="3">
        <f t="shared" si="23"/>
        <v>2025</v>
      </c>
      <c r="C1507" s="3" t="s">
        <v>3</v>
      </c>
      <c r="D1507" s="3" t="s">
        <v>8</v>
      </c>
      <c r="E1507" s="4">
        <v>269543927</v>
      </c>
      <c r="F1507" s="7" cm="1">
        <f t="array" ref="F1507">_xlfn.IFS(B1507=2020,E1507*$K$2,B1507=2021,E1507*$L$2,B1507=2022,E1507*$M$2,B1507=2023,E1507*$N$2,B1507=2024,E1507*$O$2,B1507=2025,E1507*$P$2,B1507=2026,E1507)</f>
        <v>278701672.6700514</v>
      </c>
    </row>
    <row r="1508" spans="1:6" x14ac:dyDescent="0.25">
      <c r="A1508" s="3" t="s">
        <v>110</v>
      </c>
      <c r="B1508" s="3">
        <f t="shared" si="23"/>
        <v>2025</v>
      </c>
      <c r="C1508" s="3" t="s">
        <v>3</v>
      </c>
      <c r="D1508" s="3" t="s">
        <v>9</v>
      </c>
      <c r="E1508" s="4">
        <v>146469532</v>
      </c>
      <c r="F1508" s="7" cm="1">
        <f t="array" ref="F1508">_xlfn.IFS(B1508=2020,E1508*$K$2,B1508=2021,E1508*$L$2,B1508=2022,E1508*$M$2,B1508=2023,E1508*$N$2,B1508=2024,E1508*$O$2,B1508=2025,E1508*$P$2,B1508=2026,E1508)</f>
        <v>151445829.32339492</v>
      </c>
    </row>
    <row r="1509" spans="1:6" x14ac:dyDescent="0.25">
      <c r="A1509" s="3" t="s">
        <v>110</v>
      </c>
      <c r="B1509" s="3">
        <f t="shared" si="23"/>
        <v>2025</v>
      </c>
      <c r="C1509" s="3" t="s">
        <v>3</v>
      </c>
      <c r="D1509" s="3" t="s">
        <v>10</v>
      </c>
      <c r="E1509" s="4">
        <v>251755895</v>
      </c>
      <c r="F1509" s="7" cm="1">
        <f t="array" ref="F1509">_xlfn.IFS(B1509=2020,E1509*$K$2,B1509=2021,E1509*$L$2,B1509=2022,E1509*$M$2,B1509=2023,E1509*$N$2,B1509=2024,E1509*$O$2,B1509=2025,E1509*$P$2,B1509=2026,E1509)</f>
        <v>260309292.8932724</v>
      </c>
    </row>
    <row r="1510" spans="1:6" x14ac:dyDescent="0.25">
      <c r="A1510" s="3" t="s">
        <v>110</v>
      </c>
      <c r="B1510" s="3">
        <f t="shared" si="23"/>
        <v>2025</v>
      </c>
      <c r="C1510" s="3" t="s">
        <v>3</v>
      </c>
      <c r="D1510" s="3" t="s">
        <v>11</v>
      </c>
      <c r="E1510" s="4">
        <v>230851611</v>
      </c>
      <c r="F1510" s="7" cm="1">
        <f t="array" ref="F1510">_xlfn.IFS(B1510=2020,E1510*$K$2,B1510=2021,E1510*$L$2,B1510=2022,E1510*$M$2,B1510=2023,E1510*$N$2,B1510=2024,E1510*$O$2,B1510=2025,E1510*$P$2,B1510=2026,E1510)</f>
        <v>238694786.56173187</v>
      </c>
    </row>
    <row r="1511" spans="1:6" x14ac:dyDescent="0.25">
      <c r="A1511" s="3" t="s">
        <v>110</v>
      </c>
      <c r="B1511" s="3">
        <f t="shared" si="23"/>
        <v>2025</v>
      </c>
      <c r="C1511" s="3" t="s">
        <v>3</v>
      </c>
      <c r="D1511" s="3" t="s">
        <v>12</v>
      </c>
      <c r="E1511" s="4">
        <v>211659364</v>
      </c>
      <c r="F1511" s="7" cm="1">
        <f t="array" ref="F1511">_xlfn.IFS(B1511=2020,E1511*$K$2,B1511=2021,E1511*$L$2,B1511=2022,E1511*$M$2,B1511=2023,E1511*$N$2,B1511=2024,E1511*$O$2,B1511=2025,E1511*$P$2,B1511=2026,E1511)</f>
        <v>218850483.62851545</v>
      </c>
    </row>
    <row r="1512" spans="1:6" x14ac:dyDescent="0.25">
      <c r="A1512" s="3" t="s">
        <v>110</v>
      </c>
      <c r="B1512" s="3">
        <f t="shared" si="23"/>
        <v>2025</v>
      </c>
      <c r="C1512" s="3" t="s">
        <v>3</v>
      </c>
      <c r="D1512" s="3" t="s">
        <v>13</v>
      </c>
      <c r="E1512" s="4">
        <v>37431386</v>
      </c>
      <c r="F1512" s="7" cm="1">
        <f t="array" ref="F1512">_xlfn.IFS(B1512=2020,E1512*$K$2,B1512=2021,E1512*$L$2,B1512=2022,E1512*$M$2,B1512=2023,E1512*$N$2,B1512=2024,E1512*$O$2,B1512=2025,E1512*$P$2,B1512=2026,E1512)</f>
        <v>38703116.054840088</v>
      </c>
    </row>
    <row r="1513" spans="1:6" x14ac:dyDescent="0.25">
      <c r="A1513" s="3" t="s">
        <v>110</v>
      </c>
      <c r="B1513" s="3">
        <f t="shared" si="23"/>
        <v>2025</v>
      </c>
      <c r="C1513" s="3" t="s">
        <v>3</v>
      </c>
      <c r="D1513" s="3" t="s">
        <v>14</v>
      </c>
      <c r="E1513" s="4">
        <v>141863077</v>
      </c>
      <c r="F1513" s="7" cm="1">
        <f t="array" ref="F1513">_xlfn.IFS(B1513=2020,E1513*$K$2,B1513=2021,E1513*$L$2,B1513=2022,E1513*$M$2,B1513=2023,E1513*$N$2,B1513=2024,E1513*$O$2,B1513=2025,E1513*$P$2,B1513=2026,E1513)</f>
        <v>146682870.17284682</v>
      </c>
    </row>
    <row r="1514" spans="1:6" x14ac:dyDescent="0.25">
      <c r="A1514" s="3" t="s">
        <v>110</v>
      </c>
      <c r="B1514" s="3">
        <f t="shared" si="23"/>
        <v>2025</v>
      </c>
      <c r="C1514" s="3" t="s">
        <v>3</v>
      </c>
      <c r="D1514" s="3" t="s">
        <v>15</v>
      </c>
      <c r="E1514" s="4">
        <v>670216468</v>
      </c>
      <c r="F1514" s="7" cm="1">
        <f t="array" ref="F1514">_xlfn.IFS(B1514=2020,E1514*$K$2,B1514=2021,E1514*$L$2,B1514=2022,E1514*$M$2,B1514=2023,E1514*$N$2,B1514=2024,E1514*$O$2,B1514=2025,E1514*$P$2,B1514=2026,E1514)</f>
        <v>692987049.50089264</v>
      </c>
    </row>
    <row r="1515" spans="1:6" x14ac:dyDescent="0.25">
      <c r="A1515" s="3" t="s">
        <v>110</v>
      </c>
      <c r="B1515" s="3">
        <f t="shared" si="23"/>
        <v>2025</v>
      </c>
      <c r="C1515" s="3" t="s">
        <v>3</v>
      </c>
      <c r="D1515" s="3" t="s">
        <v>16</v>
      </c>
      <c r="E1515" s="4">
        <v>12941640</v>
      </c>
      <c r="F1515" s="7" cm="1">
        <f t="array" ref="F1515">_xlfn.IFS(B1515=2020,E1515*$K$2,B1515=2021,E1515*$L$2,B1515=2022,E1515*$M$2,B1515=2023,E1515*$N$2,B1515=2024,E1515*$O$2,B1515=2025,E1515*$P$2,B1515=2026,E1515)</f>
        <v>13381331.77488968</v>
      </c>
    </row>
    <row r="1516" spans="1:6" x14ac:dyDescent="0.25">
      <c r="A1516" s="3" t="s">
        <v>110</v>
      </c>
      <c r="B1516" s="3">
        <f t="shared" si="23"/>
        <v>2025</v>
      </c>
      <c r="C1516" s="3" t="s">
        <v>3</v>
      </c>
      <c r="D1516" s="3" t="s">
        <v>17</v>
      </c>
      <c r="E1516" s="4">
        <v>201420334</v>
      </c>
      <c r="F1516" s="7" cm="1">
        <f t="array" ref="F1516">_xlfn.IFS(B1516=2020,E1516*$K$2,B1516=2021,E1516*$L$2,B1516=2022,E1516*$M$2,B1516=2023,E1516*$N$2,B1516=2024,E1516*$O$2,B1516=2025,E1516*$P$2,B1516=2026,E1516)</f>
        <v>208263582.93563196</v>
      </c>
    </row>
    <row r="1517" spans="1:6" x14ac:dyDescent="0.25">
      <c r="A1517" s="3" t="s">
        <v>110</v>
      </c>
      <c r="B1517" s="3">
        <f t="shared" si="23"/>
        <v>2025</v>
      </c>
      <c r="C1517" s="3" t="s">
        <v>3</v>
      </c>
      <c r="D1517" s="3" t="s">
        <v>18</v>
      </c>
      <c r="E1517" s="4">
        <v>218442279</v>
      </c>
      <c r="F1517" s="7" cm="1">
        <f t="array" ref="F1517">_xlfn.IFS(B1517=2020,E1517*$K$2,B1517=2021,E1517*$L$2,B1517=2022,E1517*$M$2,B1517=2023,E1517*$N$2,B1517=2024,E1517*$O$2,B1517=2025,E1517*$P$2,B1517=2026,E1517)</f>
        <v>225863847.93287531</v>
      </c>
    </row>
    <row r="1518" spans="1:6" x14ac:dyDescent="0.25">
      <c r="A1518" s="3" t="s">
        <v>110</v>
      </c>
      <c r="B1518" s="3">
        <f t="shared" si="23"/>
        <v>2025</v>
      </c>
      <c r="C1518" s="3" t="s">
        <v>3</v>
      </c>
      <c r="D1518" s="3" t="s">
        <v>19</v>
      </c>
      <c r="E1518" s="4">
        <v>166139480</v>
      </c>
      <c r="F1518" s="7" cm="1">
        <f t="array" ref="F1518">_xlfn.IFS(B1518=2020,E1518*$K$2,B1518=2021,E1518*$L$2,B1518=2022,E1518*$M$2,B1518=2023,E1518*$N$2,B1518=2024,E1518*$O$2,B1518=2025,E1518*$P$2,B1518=2026,E1518)</f>
        <v>171784063.13169339</v>
      </c>
    </row>
    <row r="1519" spans="1:6" x14ac:dyDescent="0.25">
      <c r="A1519" s="3" t="s">
        <v>110</v>
      </c>
      <c r="B1519" s="3">
        <f t="shared" si="23"/>
        <v>2025</v>
      </c>
      <c r="C1519" s="3" t="s">
        <v>3</v>
      </c>
      <c r="D1519" s="3" t="s">
        <v>20</v>
      </c>
      <c r="E1519" s="4">
        <v>332380215</v>
      </c>
      <c r="F1519" s="7" cm="1">
        <f t="array" ref="F1519">_xlfn.IFS(B1519=2020,E1519*$K$2,B1519=2021,E1519*$L$2,B1519=2022,E1519*$M$2,B1519=2023,E1519*$N$2,B1519=2024,E1519*$O$2,B1519=2025,E1519*$P$2,B1519=2026,E1519)</f>
        <v>343672821.39853704</v>
      </c>
    </row>
    <row r="1520" spans="1:6" x14ac:dyDescent="0.25">
      <c r="A1520" s="3" t="s">
        <v>110</v>
      </c>
      <c r="B1520" s="3">
        <f t="shared" si="23"/>
        <v>2025</v>
      </c>
      <c r="C1520" s="3" t="s">
        <v>3</v>
      </c>
      <c r="D1520" s="3" t="s">
        <v>21</v>
      </c>
      <c r="E1520" s="4">
        <v>381160013</v>
      </c>
      <c r="F1520" s="7" cm="1">
        <f t="array" ref="F1520">_xlfn.IFS(B1520=2020,E1520*$K$2,B1520=2021,E1520*$L$2,B1520=2022,E1520*$M$2,B1520=2023,E1520*$N$2,B1520=2024,E1520*$O$2,B1520=2025,E1520*$P$2,B1520=2026,E1520)</f>
        <v>394109911.36164069</v>
      </c>
    </row>
    <row r="1521" spans="1:6" x14ac:dyDescent="0.25">
      <c r="A1521" s="3" t="s">
        <v>110</v>
      </c>
      <c r="B1521" s="3">
        <f t="shared" si="23"/>
        <v>2025</v>
      </c>
      <c r="C1521" s="3" t="s">
        <v>3</v>
      </c>
      <c r="D1521" s="3" t="s">
        <v>22</v>
      </c>
      <c r="E1521" s="4">
        <v>386188601</v>
      </c>
      <c r="F1521" s="7" cm="1">
        <f t="array" ref="F1521">_xlfn.IFS(B1521=2020,E1521*$K$2,B1521=2021,E1521*$L$2,B1521=2022,E1521*$M$2,B1521=2023,E1521*$N$2,B1521=2024,E1521*$O$2,B1521=2025,E1521*$P$2,B1521=2026,E1521)</f>
        <v>399309345.46637768</v>
      </c>
    </row>
    <row r="1522" spans="1:6" x14ac:dyDescent="0.25">
      <c r="A1522" s="3" t="s">
        <v>110</v>
      </c>
      <c r="B1522" s="3">
        <f t="shared" si="23"/>
        <v>2025</v>
      </c>
      <c r="C1522" s="3" t="s">
        <v>3</v>
      </c>
      <c r="D1522" s="3" t="s">
        <v>23</v>
      </c>
      <c r="E1522" s="4">
        <v>225891334</v>
      </c>
      <c r="F1522" s="7" cm="1">
        <f t="array" ref="F1522">_xlfn.IFS(B1522=2020,E1522*$K$2,B1522=2021,E1522*$L$2,B1522=2022,E1522*$M$2,B1522=2023,E1522*$N$2,B1522=2024,E1522*$O$2,B1522=2025,E1522*$P$2,B1522=2026,E1522)</f>
        <v>233565984.32087567</v>
      </c>
    </row>
    <row r="1523" spans="1:6" x14ac:dyDescent="0.25">
      <c r="A1523" s="3" t="s">
        <v>110</v>
      </c>
      <c r="B1523" s="3">
        <f t="shared" si="23"/>
        <v>2025</v>
      </c>
      <c r="C1523" s="3" t="s">
        <v>3</v>
      </c>
      <c r="D1523" s="3" t="s">
        <v>24</v>
      </c>
      <c r="E1523" s="4">
        <v>134599851</v>
      </c>
      <c r="F1523" s="7" cm="1">
        <f t="array" ref="F1523">_xlfn.IFS(B1523=2020,E1523*$K$2,B1523=2021,E1523*$L$2,B1523=2022,E1523*$M$2,B1523=2023,E1523*$N$2,B1523=2024,E1523*$O$2,B1523=2025,E1523*$P$2,B1523=2026,E1523)</f>
        <v>139172876.31874448</v>
      </c>
    </row>
    <row r="1524" spans="1:6" x14ac:dyDescent="0.25">
      <c r="A1524" s="3" t="s">
        <v>110</v>
      </c>
      <c r="B1524" s="3">
        <f t="shared" si="23"/>
        <v>2025</v>
      </c>
      <c r="C1524" s="3" t="s">
        <v>3</v>
      </c>
      <c r="D1524" s="3" t="s">
        <v>25</v>
      </c>
      <c r="E1524" s="4">
        <v>317453890</v>
      </c>
      <c r="F1524" s="7" cm="1">
        <f t="array" ref="F1524">_xlfn.IFS(B1524=2020,E1524*$K$2,B1524=2021,E1524*$L$2,B1524=2022,E1524*$M$2,B1524=2023,E1524*$N$2,B1524=2024,E1524*$O$2,B1524=2025,E1524*$P$2,B1524=2026,E1524)</f>
        <v>328239375.01887959</v>
      </c>
    </row>
    <row r="1525" spans="1:6" x14ac:dyDescent="0.25">
      <c r="A1525" s="3" t="s">
        <v>110</v>
      </c>
      <c r="B1525" s="3">
        <f t="shared" si="23"/>
        <v>2025</v>
      </c>
      <c r="C1525" s="3" t="s">
        <v>3</v>
      </c>
      <c r="D1525" s="3" t="s">
        <v>26</v>
      </c>
      <c r="E1525" s="4">
        <v>192031729</v>
      </c>
      <c r="F1525" s="7" cm="1">
        <f t="array" ref="F1525">_xlfn.IFS(B1525=2020,E1525*$K$2,B1525=2021,E1525*$L$2,B1525=2022,E1525*$M$2,B1525=2023,E1525*$N$2,B1525=2024,E1525*$O$2,B1525=2025,E1525*$P$2,B1525=2026,E1525)</f>
        <v>198556000.40293998</v>
      </c>
    </row>
    <row r="1526" spans="1:6" x14ac:dyDescent="0.25">
      <c r="A1526" s="3" t="s">
        <v>110</v>
      </c>
      <c r="B1526" s="3">
        <f t="shared" si="23"/>
        <v>2025</v>
      </c>
      <c r="C1526" s="3" t="s">
        <v>3</v>
      </c>
      <c r="D1526" s="3" t="s">
        <v>27</v>
      </c>
      <c r="E1526" s="4">
        <v>291926751</v>
      </c>
      <c r="F1526" s="7" cm="1">
        <f t="array" ref="F1526">_xlfn.IFS(B1526=2020,E1526*$K$2,B1526=2021,E1526*$L$2,B1526=2022,E1526*$M$2,B1526=2023,E1526*$N$2,B1526=2024,E1526*$O$2,B1526=2025,E1526*$P$2,B1526=2026,E1526)</f>
        <v>301844952.34735376</v>
      </c>
    </row>
    <row r="1527" spans="1:6" x14ac:dyDescent="0.25">
      <c r="A1527" s="3" t="s">
        <v>110</v>
      </c>
      <c r="B1527" s="3">
        <f t="shared" si="23"/>
        <v>2025</v>
      </c>
      <c r="C1527" s="3" t="s">
        <v>3</v>
      </c>
      <c r="D1527" s="3" t="s">
        <v>28</v>
      </c>
      <c r="E1527" s="4">
        <v>118273749</v>
      </c>
      <c r="F1527" s="7" cm="1">
        <f t="array" ref="F1527">_xlfn.IFS(B1527=2020,E1527*$K$2,B1527=2021,E1527*$L$2,B1527=2022,E1527*$M$2,B1527=2023,E1527*$N$2,B1527=2024,E1527*$O$2,B1527=2025,E1527*$P$2,B1527=2026,E1527)</f>
        <v>122292095.56354731</v>
      </c>
    </row>
    <row r="1528" spans="1:6" x14ac:dyDescent="0.25">
      <c r="A1528" s="3" t="s">
        <v>110</v>
      </c>
      <c r="B1528" s="3">
        <f t="shared" si="23"/>
        <v>2025</v>
      </c>
      <c r="C1528" s="3" t="s">
        <v>3</v>
      </c>
      <c r="D1528" s="3" t="s">
        <v>29</v>
      </c>
      <c r="E1528" s="4">
        <v>218285892</v>
      </c>
      <c r="F1528" s="7" cm="1">
        <f t="array" ref="F1528">_xlfn.IFS(B1528=2020,E1528*$K$2,B1528=2021,E1528*$L$2,B1528=2022,E1528*$M$2,B1528=2023,E1528*$N$2,B1528=2024,E1528*$O$2,B1528=2025,E1528*$P$2,B1528=2026,E1528)</f>
        <v>225702147.68991697</v>
      </c>
    </row>
    <row r="1529" spans="1:6" x14ac:dyDescent="0.25">
      <c r="A1529" s="3" t="s">
        <v>110</v>
      </c>
      <c r="B1529" s="3">
        <f t="shared" si="23"/>
        <v>2025</v>
      </c>
      <c r="C1529" s="3" t="s">
        <v>3</v>
      </c>
      <c r="D1529" s="3" t="s">
        <v>30</v>
      </c>
      <c r="E1529" s="4">
        <v>195248827</v>
      </c>
      <c r="F1529" s="7" cm="1">
        <f t="array" ref="F1529">_xlfn.IFS(B1529=2020,E1529*$K$2,B1529=2021,E1529*$L$2,B1529=2022,E1529*$M$2,B1529=2023,E1529*$N$2,B1529=2024,E1529*$O$2,B1529=2025,E1529*$P$2,B1529=2026,E1529)</f>
        <v>201882399.19709077</v>
      </c>
    </row>
    <row r="1530" spans="1:6" x14ac:dyDescent="0.25">
      <c r="A1530" s="3" t="s">
        <v>110</v>
      </c>
      <c r="B1530" s="3">
        <f t="shared" si="23"/>
        <v>2025</v>
      </c>
      <c r="C1530" s="3" t="s">
        <v>3</v>
      </c>
      <c r="D1530" s="3" t="s">
        <v>31</v>
      </c>
      <c r="E1530" s="4">
        <v>424948047</v>
      </c>
      <c r="F1530" s="7" cm="1">
        <f t="array" ref="F1530">_xlfn.IFS(B1530=2020,E1530*$K$2,B1530=2021,E1530*$L$2,B1530=2022,E1530*$M$2,B1530=2023,E1530*$N$2,B1530=2024,E1530*$O$2,B1530=2025,E1530*$P$2,B1530=2026,E1530)</f>
        <v>439385642.31414354</v>
      </c>
    </row>
    <row r="1531" spans="1:6" x14ac:dyDescent="0.25">
      <c r="A1531" s="3" t="s">
        <v>110</v>
      </c>
      <c r="B1531" s="3">
        <f t="shared" si="23"/>
        <v>2025</v>
      </c>
      <c r="C1531" s="3" t="s">
        <v>3</v>
      </c>
      <c r="D1531" s="3" t="s">
        <v>32</v>
      </c>
      <c r="E1531" s="4">
        <v>331018941</v>
      </c>
      <c r="F1531" s="7" cm="1">
        <f t="array" ref="F1531">_xlfn.IFS(B1531=2020,E1531*$K$2,B1531=2021,E1531*$L$2,B1531=2022,E1531*$M$2,B1531=2023,E1531*$N$2,B1531=2024,E1531*$O$2,B1531=2025,E1531*$P$2,B1531=2026,E1531)</f>
        <v>342265298.16110104</v>
      </c>
    </row>
    <row r="1532" spans="1:6" x14ac:dyDescent="0.25">
      <c r="A1532" s="3" t="s">
        <v>110</v>
      </c>
      <c r="B1532" s="3">
        <f t="shared" si="23"/>
        <v>2025</v>
      </c>
      <c r="C1532" s="3" t="s">
        <v>3</v>
      </c>
      <c r="D1532" s="3" t="s">
        <v>33</v>
      </c>
      <c r="E1532" s="4">
        <v>176547663</v>
      </c>
      <c r="F1532" s="7" cm="1">
        <f t="array" ref="F1532">_xlfn.IFS(B1532=2020,E1532*$K$2,B1532=2021,E1532*$L$2,B1532=2022,E1532*$M$2,B1532=2023,E1532*$N$2,B1532=2024,E1532*$O$2,B1532=2025,E1532*$P$2,B1532=2026,E1532)</f>
        <v>182545863.79194716</v>
      </c>
    </row>
    <row r="1533" spans="1:6" x14ac:dyDescent="0.25">
      <c r="A1533" s="3" t="s">
        <v>110</v>
      </c>
      <c r="B1533" s="3">
        <f t="shared" si="23"/>
        <v>2025</v>
      </c>
      <c r="C1533" s="3" t="s">
        <v>3</v>
      </c>
      <c r="D1533" s="3" t="s">
        <v>34</v>
      </c>
      <c r="E1533" s="4">
        <v>227524603</v>
      </c>
      <c r="F1533" s="7" cm="1">
        <f t="array" ref="F1533">_xlfn.IFS(B1533=2020,E1533*$K$2,B1533=2021,E1533*$L$2,B1533=2022,E1533*$M$2,B1533=2023,E1533*$N$2,B1533=2024,E1533*$O$2,B1533=2025,E1533*$P$2,B1533=2026,E1533)</f>
        <v>235254743.57910278</v>
      </c>
    </row>
    <row r="1534" spans="1:6" x14ac:dyDescent="0.25">
      <c r="A1534" s="3" t="s">
        <v>110</v>
      </c>
      <c r="B1534" s="3">
        <f t="shared" si="23"/>
        <v>2025</v>
      </c>
      <c r="C1534" s="3" t="s">
        <v>3</v>
      </c>
      <c r="D1534" s="3" t="s">
        <v>35</v>
      </c>
      <c r="E1534" s="4">
        <v>314956885</v>
      </c>
      <c r="F1534" s="7" cm="1">
        <f t="array" ref="F1534">_xlfn.IFS(B1534=2020,E1534*$K$2,B1534=2021,E1534*$L$2,B1534=2022,E1534*$M$2,B1534=2023,E1534*$N$2,B1534=2024,E1534*$O$2,B1534=2025,E1534*$P$2,B1534=2026,E1534)</f>
        <v>325657534.35969281</v>
      </c>
    </row>
    <row r="1535" spans="1:6" x14ac:dyDescent="0.25">
      <c r="A1535" s="3" t="s">
        <v>110</v>
      </c>
      <c r="B1535" s="3">
        <f t="shared" si="23"/>
        <v>2025</v>
      </c>
      <c r="C1535" s="3" t="s">
        <v>3</v>
      </c>
      <c r="D1535" s="3" t="s">
        <v>36</v>
      </c>
      <c r="E1535" s="4">
        <v>147752187</v>
      </c>
      <c r="F1535" s="7" cm="1">
        <f t="array" ref="F1535">_xlfn.IFS(B1535=2020,E1535*$K$2,B1535=2021,E1535*$L$2,B1535=2022,E1535*$M$2,B1535=2023,E1535*$N$2,B1535=2024,E1535*$O$2,B1535=2025,E1535*$P$2,B1535=2026,E1535)</f>
        <v>152772062.48300385</v>
      </c>
    </row>
    <row r="1536" spans="1:6" x14ac:dyDescent="0.25">
      <c r="A1536" s="3" t="s">
        <v>110</v>
      </c>
      <c r="B1536" s="3">
        <f t="shared" si="23"/>
        <v>2025</v>
      </c>
      <c r="C1536" s="3" t="s">
        <v>3</v>
      </c>
      <c r="D1536" s="3" t="s">
        <v>37</v>
      </c>
      <c r="E1536" s="4">
        <v>485471917</v>
      </c>
      <c r="F1536" s="7" cm="1">
        <f t="array" ref="F1536">_xlfn.IFS(B1536=2020,E1536*$K$2,B1536=2021,E1536*$L$2,B1536=2022,E1536*$M$2,B1536=2023,E1536*$N$2,B1536=2024,E1536*$O$2,B1536=2025,E1536*$P$2,B1536=2026,E1536)</f>
        <v>501965808.72043306</v>
      </c>
    </row>
    <row r="1537" spans="1:6" x14ac:dyDescent="0.25">
      <c r="A1537" s="3" t="s">
        <v>110</v>
      </c>
      <c r="B1537" s="3">
        <f t="shared" si="23"/>
        <v>2025</v>
      </c>
      <c r="C1537" s="3" t="s">
        <v>3</v>
      </c>
      <c r="D1537" s="3" t="s">
        <v>38</v>
      </c>
      <c r="E1537" s="4">
        <v>209254067</v>
      </c>
      <c r="F1537" s="7" cm="1">
        <f t="array" ref="F1537">_xlfn.IFS(B1537=2020,E1537*$K$2,B1537=2021,E1537*$L$2,B1537=2022,E1537*$M$2,B1537=2023,E1537*$N$2,B1537=2024,E1537*$O$2,B1537=2025,E1537*$P$2,B1537=2026,E1537)</f>
        <v>216363466.74548155</v>
      </c>
    </row>
    <row r="1538" spans="1:6" x14ac:dyDescent="0.25">
      <c r="A1538" s="3" t="s">
        <v>110</v>
      </c>
      <c r="B1538" s="3">
        <f t="shared" si="23"/>
        <v>2025</v>
      </c>
      <c r="C1538" s="3" t="s">
        <v>3</v>
      </c>
      <c r="D1538" s="3" t="s">
        <v>39</v>
      </c>
      <c r="E1538" s="4">
        <v>390223872</v>
      </c>
      <c r="F1538" s="7" cm="1">
        <f t="array" ref="F1538">_xlfn.IFS(B1538=2020,E1538*$K$2,B1538=2021,E1538*$L$2,B1538=2022,E1538*$M$2,B1538=2023,E1538*$N$2,B1538=2024,E1538*$O$2,B1538=2025,E1538*$P$2,B1538=2026,E1538)</f>
        <v>403481714.66012675</v>
      </c>
    </row>
    <row r="1539" spans="1:6" x14ac:dyDescent="0.25">
      <c r="A1539" s="3" t="s">
        <v>110</v>
      </c>
      <c r="B1539" s="3">
        <f t="shared" si="23"/>
        <v>2025</v>
      </c>
      <c r="C1539" s="3" t="s">
        <v>3</v>
      </c>
      <c r="D1539" s="3" t="s">
        <v>40</v>
      </c>
      <c r="E1539" s="4">
        <v>405947101</v>
      </c>
      <c r="F1539" s="7" cm="1">
        <f t="array" ref="F1539">_xlfn.IFS(B1539=2020,E1539*$K$2,B1539=2021,E1539*$L$2,B1539=2022,E1539*$M$2,B1539=2023,E1539*$N$2,B1539=2024,E1539*$O$2,B1539=2025,E1539*$P$2,B1539=2026,E1539)</f>
        <v>419739139.82583737</v>
      </c>
    </row>
    <row r="1540" spans="1:6" x14ac:dyDescent="0.25">
      <c r="A1540" s="3" t="s">
        <v>110</v>
      </c>
      <c r="B1540" s="3">
        <f t="shared" ref="B1540:B1603" si="24">VALUE(RIGHT(A1540,4))</f>
        <v>2025</v>
      </c>
      <c r="C1540" s="3" t="s">
        <v>3</v>
      </c>
      <c r="D1540" s="3" t="s">
        <v>41</v>
      </c>
      <c r="E1540" s="4">
        <v>303128730</v>
      </c>
      <c r="F1540" s="7" cm="1">
        <f t="array" ref="F1540">_xlfn.IFS(B1540=2020,E1540*$K$2,B1540=2021,E1540*$L$2,B1540=2022,E1540*$M$2,B1540=2023,E1540*$N$2,B1540=2024,E1540*$O$2,B1540=2025,E1540*$P$2,B1540=2026,E1540)</f>
        <v>313427518.19946736</v>
      </c>
    </row>
    <row r="1541" spans="1:6" x14ac:dyDescent="0.25">
      <c r="A1541" s="3" t="s">
        <v>110</v>
      </c>
      <c r="B1541" s="3">
        <f t="shared" si="24"/>
        <v>2025</v>
      </c>
      <c r="C1541" s="3" t="s">
        <v>3</v>
      </c>
      <c r="D1541" s="3" t="s">
        <v>42</v>
      </c>
      <c r="E1541" s="4">
        <v>550251330</v>
      </c>
      <c r="F1541" s="7" cm="1">
        <f t="array" ref="F1541">_xlfn.IFS(B1541=2020,E1541*$K$2,B1541=2021,E1541*$L$2,B1541=2022,E1541*$M$2,B1541=2023,E1541*$N$2,B1541=2024,E1541*$O$2,B1541=2025,E1541*$P$2,B1541=2026,E1541)</f>
        <v>568946100.05411267</v>
      </c>
    </row>
    <row r="1542" spans="1:6" x14ac:dyDescent="0.25">
      <c r="A1542" s="3" t="s">
        <v>110</v>
      </c>
      <c r="B1542" s="3">
        <f t="shared" si="24"/>
        <v>2025</v>
      </c>
      <c r="C1542" s="3" t="s">
        <v>3</v>
      </c>
      <c r="D1542" s="3" t="s">
        <v>43</v>
      </c>
      <c r="E1542" s="4">
        <v>264072009</v>
      </c>
      <c r="F1542" s="7" cm="1">
        <f t="array" ref="F1542">_xlfn.IFS(B1542=2020,E1542*$K$2,B1542=2021,E1542*$L$2,B1542=2022,E1542*$M$2,B1542=2023,E1542*$N$2,B1542=2024,E1542*$O$2,B1542=2025,E1542*$P$2,B1542=2026,E1542)</f>
        <v>273043846.44377786</v>
      </c>
    </row>
    <row r="1543" spans="1:6" x14ac:dyDescent="0.25">
      <c r="A1543" s="3" t="s">
        <v>110</v>
      </c>
      <c r="B1543" s="3">
        <f t="shared" si="24"/>
        <v>2025</v>
      </c>
      <c r="C1543" s="3" t="s">
        <v>3</v>
      </c>
      <c r="D1543" s="3" t="s">
        <v>44</v>
      </c>
      <c r="E1543" s="4">
        <v>289952795</v>
      </c>
      <c r="F1543" s="7" cm="1">
        <f t="array" ref="F1543">_xlfn.IFS(B1543=2020,E1543*$K$2,B1543=2021,E1543*$L$2,B1543=2022,E1543*$M$2,B1543=2023,E1543*$N$2,B1543=2024,E1543*$O$2,B1543=2025,E1543*$P$2,B1543=2026,E1543)</f>
        <v>299803931.25999284</v>
      </c>
    </row>
    <row r="1544" spans="1:6" x14ac:dyDescent="0.25">
      <c r="A1544" s="3" t="s">
        <v>110</v>
      </c>
      <c r="B1544" s="3">
        <f t="shared" si="24"/>
        <v>2025</v>
      </c>
      <c r="C1544" s="3" t="s">
        <v>3</v>
      </c>
      <c r="D1544" s="3" t="s">
        <v>45</v>
      </c>
      <c r="E1544" s="4">
        <v>65603469</v>
      </c>
      <c r="F1544" s="7" cm="1">
        <f t="array" ref="F1544">_xlfn.IFS(B1544=2020,E1544*$K$2,B1544=2021,E1544*$L$2,B1544=2022,E1544*$M$2,B1544=2023,E1544*$N$2,B1544=2024,E1544*$O$2,B1544=2025,E1544*$P$2,B1544=2026,E1544)</f>
        <v>67832344.608000994</v>
      </c>
    </row>
    <row r="1545" spans="1:6" x14ac:dyDescent="0.25">
      <c r="A1545" s="3" t="s">
        <v>110</v>
      </c>
      <c r="B1545" s="3">
        <f t="shared" si="24"/>
        <v>2025</v>
      </c>
      <c r="C1545" s="3" t="s">
        <v>3</v>
      </c>
      <c r="D1545" s="3" t="s">
        <v>46</v>
      </c>
      <c r="E1545" s="4">
        <v>225252834</v>
      </c>
      <c r="F1545" s="7" cm="1">
        <f t="array" ref="F1545">_xlfn.IFS(B1545=2020,E1545*$K$2,B1545=2021,E1545*$L$2,B1545=2022,E1545*$M$2,B1545=2023,E1545*$N$2,B1545=2024,E1545*$O$2,B1545=2025,E1545*$P$2,B1545=2026,E1545)</f>
        <v>232905791.30528668</v>
      </c>
    </row>
    <row r="1546" spans="1:6" x14ac:dyDescent="0.25">
      <c r="A1546" s="3" t="s">
        <v>110</v>
      </c>
      <c r="B1546" s="3">
        <f t="shared" si="24"/>
        <v>2025</v>
      </c>
      <c r="C1546" s="3" t="s">
        <v>3</v>
      </c>
      <c r="D1546" s="3" t="s">
        <v>47</v>
      </c>
      <c r="E1546" s="4">
        <v>151666592</v>
      </c>
      <c r="F1546" s="7" cm="1">
        <f t="array" ref="F1546">_xlfn.IFS(B1546=2020,E1546*$K$2,B1546=2021,E1546*$L$2,B1546=2022,E1546*$M$2,B1546=2023,E1546*$N$2,B1546=2024,E1546*$O$2,B1546=2025,E1546*$P$2,B1546=2026,E1546)</f>
        <v>156819459.25855061</v>
      </c>
    </row>
    <row r="1547" spans="1:6" x14ac:dyDescent="0.25">
      <c r="A1547" s="3" t="s">
        <v>110</v>
      </c>
      <c r="B1547" s="3">
        <f t="shared" si="24"/>
        <v>2025</v>
      </c>
      <c r="C1547" s="3" t="s">
        <v>3</v>
      </c>
      <c r="D1547" s="3" t="s">
        <v>48</v>
      </c>
      <c r="E1547" s="4">
        <v>224289505</v>
      </c>
      <c r="F1547" s="7" cm="1">
        <f t="array" ref="F1547">_xlfn.IFS(B1547=2020,E1547*$K$2,B1547=2021,E1547*$L$2,B1547=2022,E1547*$M$2,B1547=2023,E1547*$N$2,B1547=2024,E1547*$O$2,B1547=2025,E1547*$P$2,B1547=2026,E1547)</f>
        <v>231909733.23556966</v>
      </c>
    </row>
    <row r="1548" spans="1:6" x14ac:dyDescent="0.25">
      <c r="A1548" s="3" t="s">
        <v>110</v>
      </c>
      <c r="B1548" s="3">
        <f t="shared" si="24"/>
        <v>2025</v>
      </c>
      <c r="C1548" s="3" t="s">
        <v>3</v>
      </c>
      <c r="D1548" s="3" t="s">
        <v>49</v>
      </c>
      <c r="E1548" s="4">
        <v>321039078</v>
      </c>
      <c r="F1548" s="7" cm="1">
        <f t="array" ref="F1548">_xlfn.IFS(B1548=2020,E1548*$K$2,B1548=2021,E1548*$L$2,B1548=2022,E1548*$M$2,B1548=2023,E1548*$N$2,B1548=2024,E1548*$O$2,B1548=2025,E1548*$P$2,B1548=2026,E1548)</f>
        <v>331946369.65814888</v>
      </c>
    </row>
    <row r="1549" spans="1:6" x14ac:dyDescent="0.25">
      <c r="A1549" s="3" t="s">
        <v>110</v>
      </c>
      <c r="B1549" s="3">
        <f t="shared" si="24"/>
        <v>2025</v>
      </c>
      <c r="C1549" s="3" t="s">
        <v>3</v>
      </c>
      <c r="D1549" s="3" t="s">
        <v>50</v>
      </c>
      <c r="E1549" s="4">
        <v>142466487</v>
      </c>
      <c r="F1549" s="7" cm="1">
        <f t="array" ref="F1549">_xlfn.IFS(B1549=2020,E1549*$K$2,B1549=2021,E1549*$L$2,B1549=2022,E1549*$M$2,B1549=2023,E1549*$N$2,B1549=2024,E1549*$O$2,B1549=2025,E1549*$P$2,B1549=2026,E1549)</f>
        <v>147306781.00688997</v>
      </c>
    </row>
    <row r="1550" spans="1:6" x14ac:dyDescent="0.25">
      <c r="A1550" s="3" t="s">
        <v>110</v>
      </c>
      <c r="B1550" s="3">
        <f t="shared" si="24"/>
        <v>2025</v>
      </c>
      <c r="C1550" s="3" t="s">
        <v>3</v>
      </c>
      <c r="D1550" s="3" t="s">
        <v>51</v>
      </c>
      <c r="E1550" s="4">
        <v>488139411</v>
      </c>
      <c r="F1550" s="7" cm="1">
        <f t="array" ref="F1550">_xlfn.IFS(B1550=2020,E1550*$K$2,B1550=2021,E1550*$L$2,B1550=2022,E1550*$M$2,B1550=2023,E1550*$N$2,B1550=2024,E1550*$O$2,B1550=2025,E1550*$P$2,B1550=2026,E1550)</f>
        <v>504723930.7375443</v>
      </c>
    </row>
    <row r="1551" spans="1:6" x14ac:dyDescent="0.25">
      <c r="A1551" s="3" t="s">
        <v>110</v>
      </c>
      <c r="B1551" s="3">
        <f t="shared" si="24"/>
        <v>2025</v>
      </c>
      <c r="C1551" s="3" t="s">
        <v>3</v>
      </c>
      <c r="D1551" s="3" t="s">
        <v>52</v>
      </c>
      <c r="E1551" s="4">
        <v>2779187542</v>
      </c>
      <c r="F1551" s="7" cm="1">
        <f t="array" ref="F1551">_xlfn.IFS(B1551=2020,E1551*$K$2,B1551=2021,E1551*$L$2,B1551=2022,E1551*$M$2,B1551=2023,E1551*$N$2,B1551=2024,E1551*$O$2,B1551=2025,E1551*$P$2,B1551=2026,E1551)</f>
        <v>2873610343.3677759</v>
      </c>
    </row>
    <row r="1552" spans="1:6" x14ac:dyDescent="0.25">
      <c r="A1552" s="3" t="s">
        <v>110</v>
      </c>
      <c r="B1552" s="3">
        <f t="shared" si="24"/>
        <v>2025</v>
      </c>
      <c r="C1552" s="3" t="s">
        <v>3</v>
      </c>
      <c r="D1552" s="3" t="s">
        <v>53</v>
      </c>
      <c r="E1552" s="4">
        <v>310422190</v>
      </c>
      <c r="F1552" s="7" cm="1">
        <f t="array" ref="F1552">_xlfn.IFS(B1552=2020,E1552*$K$2,B1552=2021,E1552*$L$2,B1552=2022,E1552*$M$2,B1552=2023,E1552*$N$2,B1552=2024,E1552*$O$2,B1552=2025,E1552*$P$2,B1552=2026,E1552)</f>
        <v>320968773.25268215</v>
      </c>
    </row>
    <row r="1553" spans="1:6" x14ac:dyDescent="0.25">
      <c r="A1553" s="3" t="s">
        <v>110</v>
      </c>
      <c r="B1553" s="3">
        <f t="shared" si="24"/>
        <v>2025</v>
      </c>
      <c r="C1553" s="3" t="s">
        <v>3</v>
      </c>
      <c r="D1553" s="3" t="s">
        <v>54</v>
      </c>
      <c r="E1553" s="4">
        <v>89580433</v>
      </c>
      <c r="F1553" s="7" cm="1">
        <f t="array" ref="F1553">_xlfn.IFS(B1553=2020,E1553*$K$2,B1553=2021,E1553*$L$2,B1553=2022,E1553*$M$2,B1553=2023,E1553*$N$2,B1553=2024,E1553*$O$2,B1553=2025,E1553*$P$2,B1553=2026,E1553)</f>
        <v>92623925.137098238</v>
      </c>
    </row>
    <row r="1554" spans="1:6" x14ac:dyDescent="0.25">
      <c r="A1554" s="3" t="s">
        <v>110</v>
      </c>
      <c r="B1554" s="3">
        <f t="shared" si="24"/>
        <v>2025</v>
      </c>
      <c r="C1554" s="3" t="s">
        <v>3</v>
      </c>
      <c r="D1554" s="3" t="s">
        <v>55</v>
      </c>
      <c r="E1554" s="4">
        <v>123317603</v>
      </c>
      <c r="F1554" s="7" cm="1">
        <f t="array" ref="F1554">_xlfn.IFS(B1554=2020,E1554*$K$2,B1554=2021,E1554*$L$2,B1554=2022,E1554*$M$2,B1554=2023,E1554*$N$2,B1554=2024,E1554*$O$2,B1554=2025,E1554*$P$2,B1554=2026,E1554)</f>
        <v>127507314.33011048</v>
      </c>
    </row>
    <row r="1555" spans="1:6" x14ac:dyDescent="0.25">
      <c r="A1555" s="3" t="s">
        <v>110</v>
      </c>
      <c r="B1555" s="3">
        <f t="shared" si="24"/>
        <v>2025</v>
      </c>
      <c r="C1555" s="3" t="s">
        <v>3</v>
      </c>
      <c r="D1555" s="3" t="s">
        <v>56</v>
      </c>
      <c r="E1555" s="4">
        <v>107229791</v>
      </c>
      <c r="F1555" s="7" cm="1">
        <f t="array" ref="F1555">_xlfn.IFS(B1555=2020,E1555*$K$2,B1555=2021,E1555*$L$2,B1555=2022,E1555*$M$2,B1555=2023,E1555*$N$2,B1555=2024,E1555*$O$2,B1555=2025,E1555*$P$2,B1555=2026,E1555)</f>
        <v>110872919.46948604</v>
      </c>
    </row>
    <row r="1556" spans="1:6" x14ac:dyDescent="0.25">
      <c r="A1556" s="3" t="s">
        <v>110</v>
      </c>
      <c r="B1556" s="3">
        <f t="shared" si="24"/>
        <v>2025</v>
      </c>
      <c r="C1556" s="3" t="s">
        <v>3</v>
      </c>
      <c r="D1556" s="3" t="s">
        <v>57</v>
      </c>
      <c r="E1556" s="4">
        <v>341178256</v>
      </c>
      <c r="F1556" s="7" cm="1">
        <f t="array" ref="F1556">_xlfn.IFS(B1556=2020,E1556*$K$2,B1556=2021,E1556*$L$2,B1556=2022,E1556*$M$2,B1556=2023,E1556*$N$2,B1556=2024,E1556*$O$2,B1556=2025,E1556*$P$2,B1556=2026,E1556)</f>
        <v>352769775.53959507</v>
      </c>
    </row>
    <row r="1557" spans="1:6" x14ac:dyDescent="0.25">
      <c r="A1557" s="3" t="s">
        <v>110</v>
      </c>
      <c r="B1557" s="3">
        <f t="shared" si="24"/>
        <v>2025</v>
      </c>
      <c r="C1557" s="3" t="s">
        <v>3</v>
      </c>
      <c r="D1557" s="3" t="s">
        <v>58</v>
      </c>
      <c r="E1557" s="4">
        <v>171403471</v>
      </c>
      <c r="F1557" s="7" cm="1">
        <f t="array" ref="F1557">_xlfn.IFS(B1557=2020,E1557*$K$2,B1557=2021,E1557*$L$2,B1557=2022,E1557*$M$2,B1557=2023,E1557*$N$2,B1557=2024,E1557*$O$2,B1557=2025,E1557*$P$2,B1557=2026,E1557)</f>
        <v>177226898.04527724</v>
      </c>
    </row>
    <row r="1558" spans="1:6" x14ac:dyDescent="0.25">
      <c r="A1558" s="3" t="s">
        <v>110</v>
      </c>
      <c r="B1558" s="3">
        <f t="shared" si="24"/>
        <v>2025</v>
      </c>
      <c r="C1558" s="3" t="s">
        <v>3</v>
      </c>
      <c r="D1558" s="3" t="s">
        <v>59</v>
      </c>
      <c r="E1558" s="4">
        <v>9458631</v>
      </c>
      <c r="F1558" s="7" cm="1">
        <f t="array" ref="F1558">_xlfn.IFS(B1558=2020,E1558*$K$2,B1558=2021,E1558*$L$2,B1558=2022,E1558*$M$2,B1558=2023,E1558*$N$2,B1558=2024,E1558*$O$2,B1558=2025,E1558*$P$2,B1558=2026,E1558)</f>
        <v>9779987.6636389624</v>
      </c>
    </row>
    <row r="1559" spans="1:6" x14ac:dyDescent="0.25">
      <c r="A1559" s="3" t="s">
        <v>110</v>
      </c>
      <c r="B1559" s="3">
        <f t="shared" si="24"/>
        <v>2025</v>
      </c>
      <c r="C1559" s="3" t="s">
        <v>3</v>
      </c>
      <c r="D1559" s="3" t="s">
        <v>60</v>
      </c>
      <c r="E1559" s="4">
        <v>254998679</v>
      </c>
      <c r="F1559" s="7" cm="1">
        <f t="array" ref="F1559">_xlfn.IFS(B1559=2020,E1559*$K$2,B1559=2021,E1559*$L$2,B1559=2022,E1559*$M$2,B1559=2023,E1559*$N$2,B1559=2024,E1559*$O$2,B1559=2025,E1559*$P$2,B1559=2026,E1559)</f>
        <v>263662250.36839175</v>
      </c>
    </row>
    <row r="1560" spans="1:6" x14ac:dyDescent="0.25">
      <c r="A1560" s="3" t="s">
        <v>110</v>
      </c>
      <c r="B1560" s="3">
        <f t="shared" si="24"/>
        <v>2025</v>
      </c>
      <c r="C1560" s="3" t="s">
        <v>3</v>
      </c>
      <c r="D1560" s="3" t="s">
        <v>61</v>
      </c>
      <c r="E1560" s="4">
        <v>203206722</v>
      </c>
      <c r="F1560" s="7" cm="1">
        <f t="array" ref="F1560">_xlfn.IFS(B1560=2020,E1560*$K$2,B1560=2021,E1560*$L$2,B1560=2022,E1560*$M$2,B1560=2023,E1560*$N$2,B1560=2024,E1560*$O$2,B1560=2025,E1560*$P$2,B1560=2026,E1560)</f>
        <v>210110663.40662959</v>
      </c>
    </row>
    <row r="1561" spans="1:6" x14ac:dyDescent="0.25">
      <c r="A1561" s="3" t="s">
        <v>110</v>
      </c>
      <c r="B1561" s="3">
        <f t="shared" si="24"/>
        <v>2025</v>
      </c>
      <c r="C1561" s="3" t="s">
        <v>3</v>
      </c>
      <c r="D1561" s="3" t="s">
        <v>62</v>
      </c>
      <c r="E1561" s="4">
        <v>125522365</v>
      </c>
      <c r="F1561" s="7" cm="1">
        <f t="array" ref="F1561">_xlfn.IFS(B1561=2020,E1561*$K$2,B1561=2021,E1561*$L$2,B1561=2022,E1561*$M$2,B1561=2023,E1561*$N$2,B1561=2024,E1561*$O$2,B1561=2025,E1561*$P$2,B1561=2026,E1561)</f>
        <v>129786983.043401</v>
      </c>
    </row>
    <row r="1562" spans="1:6" x14ac:dyDescent="0.25">
      <c r="A1562" s="3" t="s">
        <v>110</v>
      </c>
      <c r="B1562" s="3">
        <f t="shared" si="24"/>
        <v>2025</v>
      </c>
      <c r="C1562" s="3" t="s">
        <v>3</v>
      </c>
      <c r="D1562" s="3" t="s">
        <v>63</v>
      </c>
      <c r="E1562" s="4">
        <v>245678057</v>
      </c>
      <c r="F1562" s="7" cm="1">
        <f t="array" ref="F1562">_xlfn.IFS(B1562=2020,E1562*$K$2,B1562=2021,E1562*$L$2,B1562=2022,E1562*$M$2,B1562=2023,E1562*$N$2,B1562=2024,E1562*$O$2,B1562=2025,E1562*$P$2,B1562=2026,E1562)</f>
        <v>254024960.55579183</v>
      </c>
    </row>
    <row r="1563" spans="1:6" x14ac:dyDescent="0.25">
      <c r="A1563" s="3" t="s">
        <v>110</v>
      </c>
      <c r="B1563" s="3">
        <f t="shared" si="24"/>
        <v>2025</v>
      </c>
      <c r="C1563" s="3" t="s">
        <v>3</v>
      </c>
      <c r="D1563" s="3" t="s">
        <v>64</v>
      </c>
      <c r="E1563" s="4">
        <v>178186589</v>
      </c>
      <c r="F1563" s="7" cm="1">
        <f t="array" ref="F1563">_xlfn.IFS(B1563=2020,E1563*$K$2,B1563=2021,E1563*$L$2,B1563=2022,E1563*$M$2,B1563=2023,E1563*$N$2,B1563=2024,E1563*$O$2,B1563=2025,E1563*$P$2,B1563=2026,E1563)</f>
        <v>184240472.24655515</v>
      </c>
    </row>
    <row r="1564" spans="1:6" x14ac:dyDescent="0.25">
      <c r="A1564" s="3" t="s">
        <v>110</v>
      </c>
      <c r="B1564" s="3">
        <f t="shared" si="24"/>
        <v>2025</v>
      </c>
      <c r="C1564" s="3" t="s">
        <v>3</v>
      </c>
      <c r="D1564" s="3" t="s">
        <v>65</v>
      </c>
      <c r="E1564" s="4">
        <v>212724865</v>
      </c>
      <c r="F1564" s="7" cm="1">
        <f t="array" ref="F1564">_xlfn.IFS(B1564=2020,E1564*$K$2,B1564=2021,E1564*$L$2,B1564=2022,E1564*$M$2,B1564=2023,E1564*$N$2,B1564=2024,E1564*$O$2,B1564=2025,E1564*$P$2,B1564=2026,E1564)</f>
        <v>219952184.9884263</v>
      </c>
    </row>
    <row r="1565" spans="1:6" x14ac:dyDescent="0.25">
      <c r="A1565" s="3" t="s">
        <v>110</v>
      </c>
      <c r="B1565" s="3">
        <f t="shared" si="24"/>
        <v>2025</v>
      </c>
      <c r="C1565" s="3" t="s">
        <v>3</v>
      </c>
      <c r="D1565" s="3" t="s">
        <v>66</v>
      </c>
      <c r="E1565" s="4">
        <v>487396735</v>
      </c>
      <c r="F1565" s="7" cm="1">
        <f t="array" ref="F1565">_xlfn.IFS(B1565=2020,E1565*$K$2,B1565=2021,E1565*$L$2,B1565=2022,E1565*$M$2,B1565=2023,E1565*$N$2,B1565=2024,E1565*$O$2,B1565=2025,E1565*$P$2,B1565=2026,E1565)</f>
        <v>503956022.34593022</v>
      </c>
    </row>
    <row r="1566" spans="1:6" x14ac:dyDescent="0.25">
      <c r="A1566" s="3" t="s">
        <v>110</v>
      </c>
      <c r="B1566" s="3">
        <f t="shared" si="24"/>
        <v>2025</v>
      </c>
      <c r="C1566" s="3" t="s">
        <v>3</v>
      </c>
      <c r="D1566" s="3" t="s">
        <v>67</v>
      </c>
      <c r="E1566" s="4">
        <v>118016459</v>
      </c>
      <c r="F1566" s="7" cm="1">
        <f t="array" ref="F1566">_xlfn.IFS(B1566=2020,E1566*$K$2,B1566=2021,E1566*$L$2,B1566=2022,E1566*$M$2,B1566=2023,E1566*$N$2,B1566=2024,E1566*$O$2,B1566=2025,E1566*$P$2,B1566=2026,E1566)</f>
        <v>122026064.14462657</v>
      </c>
    </row>
    <row r="1567" spans="1:6" x14ac:dyDescent="0.25">
      <c r="A1567" s="3" t="s">
        <v>110</v>
      </c>
      <c r="B1567" s="3">
        <f t="shared" si="24"/>
        <v>2025</v>
      </c>
      <c r="C1567" s="3" t="s">
        <v>3</v>
      </c>
      <c r="D1567" s="3" t="s">
        <v>68</v>
      </c>
      <c r="E1567" s="4">
        <v>1241400364</v>
      </c>
      <c r="F1567" s="7" cm="1">
        <f t="array" ref="F1567">_xlfn.IFS(B1567=2020,E1567*$K$2,B1567=2021,E1567*$L$2,B1567=2022,E1567*$M$2,B1567=2023,E1567*$N$2,B1567=2024,E1567*$O$2,B1567=2025,E1567*$P$2,B1567=2026,E1567)</f>
        <v>1283576898.7665253</v>
      </c>
    </row>
    <row r="1568" spans="1:6" x14ac:dyDescent="0.25">
      <c r="A1568" s="3" t="s">
        <v>110</v>
      </c>
      <c r="B1568" s="3">
        <f t="shared" si="24"/>
        <v>2025</v>
      </c>
      <c r="C1568" s="3" t="s">
        <v>3</v>
      </c>
      <c r="D1568" s="3" t="s">
        <v>69</v>
      </c>
      <c r="E1568" s="4">
        <v>222112302</v>
      </c>
      <c r="F1568" s="7" cm="1">
        <f t="array" ref="F1568">_xlfn.IFS(B1568=2020,E1568*$K$2,B1568=2021,E1568*$L$2,B1568=2022,E1568*$M$2,B1568=2023,E1568*$N$2,B1568=2024,E1568*$O$2,B1568=2025,E1568*$P$2,B1568=2026,E1568)</f>
        <v>229658559.8383584</v>
      </c>
    </row>
    <row r="1569" spans="1:6" x14ac:dyDescent="0.25">
      <c r="A1569" s="3" t="s">
        <v>110</v>
      </c>
      <c r="B1569" s="3">
        <f t="shared" si="24"/>
        <v>2025</v>
      </c>
      <c r="C1569" s="3" t="s">
        <v>3</v>
      </c>
      <c r="D1569" s="3" t="s">
        <v>70</v>
      </c>
      <c r="E1569" s="4">
        <v>647718973</v>
      </c>
      <c r="F1569" s="7" cm="1">
        <f t="array" ref="F1569">_xlfn.IFS(B1569=2020,E1569*$K$2,B1569=2021,E1569*$L$2,B1569=2022,E1569*$M$2,B1569=2023,E1569*$N$2,B1569=2024,E1569*$O$2,B1569=2025,E1569*$P$2,B1569=2026,E1569)</f>
        <v>669725202.8803004</v>
      </c>
    </row>
    <row r="1570" spans="1:6" x14ac:dyDescent="0.25">
      <c r="A1570" s="3" t="s">
        <v>110</v>
      </c>
      <c r="B1570" s="3">
        <f t="shared" si="24"/>
        <v>2025</v>
      </c>
      <c r="C1570" s="3" t="s">
        <v>3</v>
      </c>
      <c r="D1570" s="3" t="s">
        <v>71</v>
      </c>
      <c r="E1570" s="4">
        <v>130828351</v>
      </c>
      <c r="F1570" s="7" cm="1">
        <f t="array" ref="F1570">_xlfn.IFS(B1570=2020,E1570*$K$2,B1570=2021,E1570*$L$2,B1570=2022,E1570*$M$2,B1570=2023,E1570*$N$2,B1570=2024,E1570*$O$2,B1570=2025,E1570*$P$2,B1570=2026,E1570)</f>
        <v>135273239.73566875</v>
      </c>
    </row>
    <row r="1571" spans="1:6" x14ac:dyDescent="0.25">
      <c r="A1571" s="3" t="s">
        <v>110</v>
      </c>
      <c r="B1571" s="3">
        <f t="shared" si="24"/>
        <v>2025</v>
      </c>
      <c r="C1571" s="3" t="s">
        <v>3</v>
      </c>
      <c r="D1571" s="3" t="s">
        <v>72</v>
      </c>
      <c r="E1571" s="4">
        <v>275452058</v>
      </c>
      <c r="F1571" s="7" cm="1">
        <f t="array" ref="F1571">_xlfn.IFS(B1571=2020,E1571*$K$2,B1571=2021,E1571*$L$2,B1571=2022,E1571*$M$2,B1571=2023,E1571*$N$2,B1571=2024,E1571*$O$2,B1571=2025,E1571*$P$2,B1571=2026,E1571)</f>
        <v>284810532.21803069</v>
      </c>
    </row>
    <row r="1572" spans="1:6" x14ac:dyDescent="0.25">
      <c r="A1572" s="3" t="s">
        <v>110</v>
      </c>
      <c r="B1572" s="3">
        <f t="shared" si="24"/>
        <v>2025</v>
      </c>
      <c r="C1572" s="3" t="s">
        <v>3</v>
      </c>
      <c r="D1572" s="3" t="s">
        <v>73</v>
      </c>
      <c r="E1572" s="4">
        <v>200319997</v>
      </c>
      <c r="F1572" s="7" cm="1">
        <f t="array" ref="F1572">_xlfn.IFS(B1572=2020,E1572*$K$2,B1572=2021,E1572*$L$2,B1572=2022,E1572*$M$2,B1572=2023,E1572*$N$2,B1572=2024,E1572*$O$2,B1572=2025,E1572*$P$2,B1572=2026,E1572)</f>
        <v>207125862.02381656</v>
      </c>
    </row>
    <row r="1573" spans="1:6" x14ac:dyDescent="0.25">
      <c r="A1573" s="3" t="s">
        <v>110</v>
      </c>
      <c r="B1573" s="3">
        <f t="shared" si="24"/>
        <v>2025</v>
      </c>
      <c r="C1573" s="3" t="s">
        <v>3</v>
      </c>
      <c r="D1573" s="3" t="s">
        <v>74</v>
      </c>
      <c r="E1573" s="4">
        <v>384670924</v>
      </c>
      <c r="F1573" s="7" cm="1">
        <f t="array" ref="F1573">_xlfn.IFS(B1573=2020,E1573*$K$2,B1573=2021,E1573*$L$2,B1573=2022,E1573*$M$2,B1573=2023,E1573*$N$2,B1573=2024,E1573*$O$2,B1573=2025,E1573*$P$2,B1573=2026,E1573)</f>
        <v>397740105.44238389</v>
      </c>
    </row>
    <row r="1574" spans="1:6" x14ac:dyDescent="0.25">
      <c r="A1574" s="3" t="s">
        <v>110</v>
      </c>
      <c r="B1574" s="3">
        <f t="shared" si="24"/>
        <v>2025</v>
      </c>
      <c r="C1574" s="3" t="s">
        <v>3</v>
      </c>
      <c r="D1574" s="3" t="s">
        <v>75</v>
      </c>
      <c r="E1574" s="4">
        <v>151533302</v>
      </c>
      <c r="F1574" s="7" cm="1">
        <f t="array" ref="F1574">_xlfn.IFS(B1574=2020,E1574*$K$2,B1574=2021,E1574*$L$2,B1574=2022,E1574*$M$2,B1574=2023,E1574*$N$2,B1574=2024,E1574*$O$2,B1574=2025,E1574*$P$2,B1574=2026,E1574)</f>
        <v>156681640.73537463</v>
      </c>
    </row>
    <row r="1575" spans="1:6" x14ac:dyDescent="0.25">
      <c r="A1575" s="3" t="s">
        <v>110</v>
      </c>
      <c r="B1575" s="3">
        <f t="shared" si="24"/>
        <v>2025</v>
      </c>
      <c r="C1575" s="3" t="s">
        <v>3</v>
      </c>
      <c r="D1575" s="3" t="s">
        <v>76</v>
      </c>
      <c r="E1575" s="4">
        <v>207438505</v>
      </c>
      <c r="F1575" s="7" cm="1">
        <f t="array" ref="F1575">_xlfn.IFS(B1575=2020,E1575*$K$2,B1575=2021,E1575*$L$2,B1575=2022,E1575*$M$2,B1575=2023,E1575*$N$2,B1575=2024,E1575*$O$2,B1575=2025,E1575*$P$2,B1575=2026,E1575)</f>
        <v>214486221.08883509</v>
      </c>
    </row>
    <row r="1576" spans="1:6" x14ac:dyDescent="0.25">
      <c r="A1576" s="3" t="s">
        <v>110</v>
      </c>
      <c r="B1576" s="3">
        <f t="shared" si="24"/>
        <v>2025</v>
      </c>
      <c r="C1576" s="3" t="s">
        <v>3</v>
      </c>
      <c r="D1576" s="3" t="s">
        <v>77</v>
      </c>
      <c r="E1576" s="4">
        <v>19671067</v>
      </c>
      <c r="F1576" s="7" cm="1">
        <f t="array" ref="F1576">_xlfn.IFS(B1576=2020,E1576*$K$2,B1576=2021,E1576*$L$2,B1576=2022,E1576*$M$2,B1576=2023,E1576*$N$2,B1576=2024,E1576*$O$2,B1576=2025,E1576*$P$2,B1576=2026,E1576)</f>
        <v>20339390.82628506</v>
      </c>
    </row>
    <row r="1577" spans="1:6" x14ac:dyDescent="0.25">
      <c r="A1577" s="3" t="s">
        <v>110</v>
      </c>
      <c r="B1577" s="3">
        <f t="shared" si="24"/>
        <v>2025</v>
      </c>
      <c r="C1577" s="3" t="s">
        <v>3</v>
      </c>
      <c r="D1577" s="3" t="s">
        <v>78</v>
      </c>
      <c r="E1577" s="4">
        <v>483211389</v>
      </c>
      <c r="F1577" s="7" cm="1">
        <f t="array" ref="F1577">_xlfn.IFS(B1577=2020,E1577*$K$2,B1577=2021,E1577*$L$2,B1577=2022,E1577*$M$2,B1577=2023,E1577*$N$2,B1577=2024,E1577*$O$2,B1577=2025,E1577*$P$2,B1577=2026,E1577)</f>
        <v>499628479.3592062</v>
      </c>
    </row>
    <row r="1578" spans="1:6" x14ac:dyDescent="0.25">
      <c r="A1578" s="3" t="s">
        <v>110</v>
      </c>
      <c r="B1578" s="3">
        <f t="shared" si="24"/>
        <v>2025</v>
      </c>
      <c r="C1578" s="3" t="s">
        <v>3</v>
      </c>
      <c r="D1578" s="3" t="s">
        <v>79</v>
      </c>
      <c r="E1578" s="4">
        <v>256439116</v>
      </c>
      <c r="F1578" s="7" cm="1">
        <f t="array" ref="F1578">_xlfn.IFS(B1578=2020,E1578*$K$2,B1578=2021,E1578*$L$2,B1578=2022,E1578*$M$2,B1578=2023,E1578*$N$2,B1578=2024,E1578*$O$2,B1578=2025,E1578*$P$2,B1578=2026,E1578)</f>
        <v>265151626.16603616</v>
      </c>
    </row>
    <row r="1579" spans="1:6" x14ac:dyDescent="0.25">
      <c r="A1579" s="3" t="s">
        <v>110</v>
      </c>
      <c r="B1579" s="3">
        <f t="shared" si="24"/>
        <v>2025</v>
      </c>
      <c r="C1579" s="3" t="s">
        <v>3</v>
      </c>
      <c r="D1579" s="3" t="s">
        <v>80</v>
      </c>
      <c r="E1579" s="4">
        <v>272449579</v>
      </c>
      <c r="F1579" s="7" cm="1">
        <f t="array" ref="F1579">_xlfn.IFS(B1579=2020,E1579*$K$2,B1579=2021,E1579*$L$2,B1579=2022,E1579*$M$2,B1579=2023,E1579*$N$2,B1579=2024,E1579*$O$2,B1579=2025,E1579*$P$2,B1579=2026,E1579)</f>
        <v>281706044.09703994</v>
      </c>
    </row>
    <row r="1580" spans="1:6" x14ac:dyDescent="0.25">
      <c r="A1580" s="3" t="s">
        <v>110</v>
      </c>
      <c r="B1580" s="3">
        <f t="shared" si="24"/>
        <v>2025</v>
      </c>
      <c r="C1580" s="3" t="s">
        <v>3</v>
      </c>
      <c r="D1580" s="3" t="s">
        <v>81</v>
      </c>
      <c r="E1580" s="4">
        <v>524132249</v>
      </c>
      <c r="F1580" s="7" cm="1">
        <f t="array" ref="F1580">_xlfn.IFS(B1580=2020,E1580*$K$2,B1580=2021,E1580*$L$2,B1580=2022,E1580*$M$2,B1580=2023,E1580*$N$2,B1580=2024,E1580*$O$2,B1580=2025,E1580*$P$2,B1580=2026,E1580)</f>
        <v>541939624.17345011</v>
      </c>
    </row>
    <row r="1581" spans="1:6" x14ac:dyDescent="0.25">
      <c r="A1581" s="3" t="s">
        <v>110</v>
      </c>
      <c r="B1581" s="3">
        <f t="shared" si="24"/>
        <v>2025</v>
      </c>
      <c r="C1581" s="3" t="s">
        <v>3</v>
      </c>
      <c r="D1581" s="3" t="s">
        <v>82</v>
      </c>
      <c r="E1581" s="4">
        <v>80507746</v>
      </c>
      <c r="F1581" s="7" cm="1">
        <f t="array" ref="F1581">_xlfn.IFS(B1581=2020,E1581*$K$2,B1581=2021,E1581*$L$2,B1581=2022,E1581*$M$2,B1581=2023,E1581*$N$2,B1581=2024,E1581*$O$2,B1581=2025,E1581*$P$2,B1581=2026,E1581)</f>
        <v>83242993.907615066</v>
      </c>
    </row>
    <row r="1582" spans="1:6" x14ac:dyDescent="0.25">
      <c r="A1582" s="3" t="s">
        <v>110</v>
      </c>
      <c r="B1582" s="3">
        <f t="shared" si="24"/>
        <v>2025</v>
      </c>
      <c r="C1582" s="3" t="s">
        <v>3</v>
      </c>
      <c r="D1582" s="3" t="s">
        <v>83</v>
      </c>
      <c r="E1582" s="4">
        <v>176869407</v>
      </c>
      <c r="F1582" s="7" cm="1">
        <f t="array" ref="F1582">_xlfn.IFS(B1582=2020,E1582*$K$2,B1582=2021,E1582*$L$2,B1582=2022,E1582*$M$2,B1582=2023,E1582*$N$2,B1582=2024,E1582*$O$2,B1582=2025,E1582*$P$2,B1582=2026,E1582)</f>
        <v>182878539.03330606</v>
      </c>
    </row>
    <row r="1583" spans="1:6" x14ac:dyDescent="0.25">
      <c r="A1583" s="3" t="s">
        <v>110</v>
      </c>
      <c r="B1583" s="3">
        <f t="shared" si="24"/>
        <v>2025</v>
      </c>
      <c r="C1583" s="3" t="s">
        <v>3</v>
      </c>
      <c r="D1583" s="3" t="s">
        <v>84</v>
      </c>
      <c r="E1583" s="4">
        <v>119260175</v>
      </c>
      <c r="F1583" s="7" cm="1">
        <f t="array" ref="F1583">_xlfn.IFS(B1583=2020,E1583*$K$2,B1583=2021,E1583*$L$2,B1583=2022,E1583*$M$2,B1583=2023,E1583*$N$2,B1583=2024,E1583*$O$2,B1583=2025,E1583*$P$2,B1583=2026,E1583)</f>
        <v>123312035.35304673</v>
      </c>
    </row>
    <row r="1584" spans="1:6" x14ac:dyDescent="0.25">
      <c r="A1584" s="3" t="s">
        <v>110</v>
      </c>
      <c r="B1584" s="3">
        <f t="shared" si="24"/>
        <v>2025</v>
      </c>
      <c r="C1584" s="3" t="s">
        <v>3</v>
      </c>
      <c r="D1584" s="3" t="s">
        <v>85</v>
      </c>
      <c r="E1584" s="4">
        <v>117615112</v>
      </c>
      <c r="F1584" s="7" cm="1">
        <f t="array" ref="F1584">_xlfn.IFS(B1584=2020,E1584*$K$2,B1584=2021,E1584*$L$2,B1584=2022,E1584*$M$2,B1584=2023,E1584*$N$2,B1584=2024,E1584*$O$2,B1584=2025,E1584*$P$2,B1584=2026,E1584)</f>
        <v>121611081.39407435</v>
      </c>
    </row>
    <row r="1585" spans="1:6" x14ac:dyDescent="0.25">
      <c r="A1585" s="3" t="s">
        <v>110</v>
      </c>
      <c r="B1585" s="3">
        <f t="shared" si="24"/>
        <v>2025</v>
      </c>
      <c r="C1585" s="3" t="s">
        <v>3</v>
      </c>
      <c r="D1585" s="3" t="s">
        <v>86</v>
      </c>
      <c r="E1585" s="4">
        <v>367044914</v>
      </c>
      <c r="F1585" s="7" cm="1">
        <f t="array" ref="F1585">_xlfn.IFS(B1585=2020,E1585*$K$2,B1585=2021,E1585*$L$2,B1585=2022,E1585*$M$2,B1585=2023,E1585*$N$2,B1585=2024,E1585*$O$2,B1585=2025,E1585*$P$2,B1585=2026,E1585)</f>
        <v>379515252.35749483</v>
      </c>
    </row>
    <row r="1586" spans="1:6" x14ac:dyDescent="0.25">
      <c r="A1586" s="3" t="s">
        <v>110</v>
      </c>
      <c r="B1586" s="3">
        <f t="shared" si="24"/>
        <v>2025</v>
      </c>
      <c r="C1586" s="3" t="s">
        <v>3</v>
      </c>
      <c r="D1586" s="3" t="s">
        <v>87</v>
      </c>
      <c r="E1586" s="4">
        <v>232344916</v>
      </c>
      <c r="F1586" s="7" cm="1">
        <f t="array" ref="F1586">_xlfn.IFS(B1586=2020,E1586*$K$2,B1586=2021,E1586*$L$2,B1586=2022,E1586*$M$2,B1586=2023,E1586*$N$2,B1586=2024,E1586*$O$2,B1586=2025,E1586*$P$2,B1586=2026,E1586)</f>
        <v>240238826.54786205</v>
      </c>
    </row>
    <row r="1587" spans="1:6" x14ac:dyDescent="0.25">
      <c r="A1587" s="3" t="s">
        <v>110</v>
      </c>
      <c r="B1587" s="3">
        <f t="shared" si="24"/>
        <v>2025</v>
      </c>
      <c r="C1587" s="3" t="s">
        <v>3</v>
      </c>
      <c r="D1587" s="3" t="s">
        <v>88</v>
      </c>
      <c r="E1587" s="4">
        <v>423954480</v>
      </c>
      <c r="F1587" s="7" cm="1">
        <f t="array" ref="F1587">_xlfn.IFS(B1587=2020,E1587*$K$2,B1587=2021,E1587*$L$2,B1587=2022,E1587*$M$2,B1587=2023,E1587*$N$2,B1587=2024,E1587*$O$2,B1587=2025,E1587*$P$2,B1587=2026,E1587)</f>
        <v>438358318.90941417</v>
      </c>
    </row>
    <row r="1588" spans="1:6" x14ac:dyDescent="0.25">
      <c r="A1588" s="3" t="s">
        <v>110</v>
      </c>
      <c r="B1588" s="3">
        <f t="shared" si="24"/>
        <v>2025</v>
      </c>
      <c r="C1588" s="3" t="s">
        <v>3</v>
      </c>
      <c r="D1588" s="3" t="s">
        <v>89</v>
      </c>
      <c r="E1588" s="4">
        <v>243512186</v>
      </c>
      <c r="F1588" s="7" cm="1">
        <f t="array" ref="F1588">_xlfn.IFS(B1588=2020,E1588*$K$2,B1588=2021,E1588*$L$2,B1588=2022,E1588*$M$2,B1588=2023,E1588*$N$2,B1588=2024,E1588*$O$2,B1588=2025,E1588*$P$2,B1588=2026,E1588)</f>
        <v>251785504.16289169</v>
      </c>
    </row>
    <row r="1589" spans="1:6" x14ac:dyDescent="0.25">
      <c r="A1589" s="3" t="s">
        <v>110</v>
      </c>
      <c r="B1589" s="3">
        <f t="shared" si="24"/>
        <v>2025</v>
      </c>
      <c r="C1589" s="3" t="s">
        <v>3</v>
      </c>
      <c r="D1589" s="3" t="s">
        <v>90</v>
      </c>
      <c r="E1589" s="4">
        <v>210804952</v>
      </c>
      <c r="F1589" s="7" cm="1">
        <f t="array" ref="F1589">_xlfn.IFS(B1589=2020,E1589*$K$2,B1589=2021,E1589*$L$2,B1589=2022,E1589*$M$2,B1589=2023,E1589*$N$2,B1589=2024,E1589*$O$2,B1589=2025,E1589*$P$2,B1589=2026,E1589)</f>
        <v>217967043.01013577</v>
      </c>
    </row>
    <row r="1590" spans="1:6" x14ac:dyDescent="0.25">
      <c r="A1590" s="3" t="s">
        <v>110</v>
      </c>
      <c r="B1590" s="3">
        <f t="shared" si="24"/>
        <v>2025</v>
      </c>
      <c r="C1590" s="3" t="s">
        <v>3</v>
      </c>
      <c r="D1590" s="3" t="s">
        <v>91</v>
      </c>
      <c r="E1590" s="4">
        <v>197920681</v>
      </c>
      <c r="F1590" s="7" cm="1">
        <f t="array" ref="F1590">_xlfn.IFS(B1590=2020,E1590*$K$2,B1590=2021,E1590*$L$2,B1590=2022,E1590*$M$2,B1590=2023,E1590*$N$2,B1590=2024,E1590*$O$2,B1590=2025,E1590*$P$2,B1590=2026,E1590)</f>
        <v>204645029.34505242</v>
      </c>
    </row>
    <row r="1591" spans="1:6" x14ac:dyDescent="0.25">
      <c r="A1591" s="3" t="s">
        <v>110</v>
      </c>
      <c r="B1591" s="3">
        <f t="shared" si="24"/>
        <v>2025</v>
      </c>
      <c r="C1591" s="3" t="s">
        <v>3</v>
      </c>
      <c r="D1591" s="3" t="s">
        <v>92</v>
      </c>
      <c r="E1591" s="4">
        <v>57546317</v>
      </c>
      <c r="F1591" s="7" cm="1">
        <f t="array" ref="F1591">_xlfn.IFS(B1591=2020,E1591*$K$2,B1591=2021,E1591*$L$2,B1591=2022,E1591*$M$2,B1591=2023,E1591*$N$2,B1591=2024,E1591*$O$2,B1591=2025,E1591*$P$2,B1591=2026,E1591)</f>
        <v>59501451.14529334</v>
      </c>
    </row>
    <row r="1592" spans="1:6" x14ac:dyDescent="0.25">
      <c r="A1592" s="3" t="s">
        <v>110</v>
      </c>
      <c r="B1592" s="3">
        <f t="shared" si="24"/>
        <v>2025</v>
      </c>
      <c r="C1592" s="3" t="s">
        <v>3</v>
      </c>
      <c r="D1592" s="3" t="s">
        <v>93</v>
      </c>
      <c r="E1592" s="4">
        <v>259698475</v>
      </c>
      <c r="F1592" s="7" cm="1">
        <f t="array" ref="F1592">_xlfn.IFS(B1592=2020,E1592*$K$2,B1592=2021,E1592*$L$2,B1592=2022,E1592*$M$2,B1592=2023,E1592*$N$2,B1592=2024,E1592*$O$2,B1592=2025,E1592*$P$2,B1592=2026,E1592)</f>
        <v>268521721.77621174</v>
      </c>
    </row>
    <row r="1593" spans="1:6" x14ac:dyDescent="0.25">
      <c r="A1593" s="3" t="s">
        <v>110</v>
      </c>
      <c r="B1593" s="3">
        <f t="shared" si="24"/>
        <v>2025</v>
      </c>
      <c r="C1593" s="3" t="s">
        <v>3</v>
      </c>
      <c r="D1593" s="3" t="s">
        <v>94</v>
      </c>
      <c r="E1593" s="4">
        <v>227598801</v>
      </c>
      <c r="F1593" s="7" cm="1">
        <f t="array" ref="F1593">_xlfn.IFS(B1593=2020,E1593*$K$2,B1593=2021,E1593*$L$2,B1593=2022,E1593*$M$2,B1593=2023,E1593*$N$2,B1593=2024,E1593*$O$2,B1593=2025,E1593*$P$2,B1593=2026,E1593)</f>
        <v>235331462.45360658</v>
      </c>
    </row>
    <row r="1594" spans="1:6" x14ac:dyDescent="0.25">
      <c r="A1594" s="3" t="s">
        <v>110</v>
      </c>
      <c r="B1594" s="3">
        <f t="shared" si="24"/>
        <v>2025</v>
      </c>
      <c r="C1594" s="3" t="s">
        <v>3</v>
      </c>
      <c r="D1594" s="3" t="s">
        <v>95</v>
      </c>
      <c r="E1594" s="4">
        <v>606372302</v>
      </c>
      <c r="F1594" s="7" cm="1">
        <f t="array" ref="F1594">_xlfn.IFS(B1594=2020,E1594*$K$2,B1594=2021,E1594*$L$2,B1594=2022,E1594*$M$2,B1594=2023,E1594*$N$2,B1594=2024,E1594*$O$2,B1594=2025,E1594*$P$2,B1594=2026,E1594)</f>
        <v>626973780.15194368</v>
      </c>
    </row>
    <row r="1595" spans="1:6" x14ac:dyDescent="0.25">
      <c r="A1595" s="3" t="s">
        <v>110</v>
      </c>
      <c r="B1595" s="3">
        <f t="shared" si="24"/>
        <v>2025</v>
      </c>
      <c r="C1595" s="3" t="s">
        <v>3</v>
      </c>
      <c r="D1595" s="3" t="s">
        <v>96</v>
      </c>
      <c r="E1595" s="4">
        <v>229862394</v>
      </c>
      <c r="F1595" s="7" cm="1">
        <f t="array" ref="F1595">_xlfn.IFS(B1595=2020,E1595*$K$2,B1595=2021,E1595*$L$2,B1595=2022,E1595*$M$2,B1595=2023,E1595*$N$2,B1595=2024,E1595*$O$2,B1595=2025,E1595*$P$2,B1595=2026,E1595)</f>
        <v>237671960.94810325</v>
      </c>
    </row>
    <row r="1596" spans="1:6" x14ac:dyDescent="0.25">
      <c r="A1596" s="3" t="s">
        <v>110</v>
      </c>
      <c r="B1596" s="3">
        <f t="shared" si="24"/>
        <v>2025</v>
      </c>
      <c r="C1596" s="3" t="s">
        <v>3</v>
      </c>
      <c r="D1596" s="3" t="s">
        <v>97</v>
      </c>
      <c r="E1596" s="4">
        <v>544431487</v>
      </c>
      <c r="F1596" s="7" cm="1">
        <f t="array" ref="F1596">_xlfn.IFS(B1596=2020,E1596*$K$2,B1596=2021,E1596*$L$2,B1596=2022,E1596*$M$2,B1596=2023,E1596*$N$2,B1596=2024,E1596*$O$2,B1596=2025,E1596*$P$2,B1596=2026,E1596)</f>
        <v>562928528.08790362</v>
      </c>
    </row>
    <row r="1597" spans="1:6" x14ac:dyDescent="0.25">
      <c r="A1597" s="3" t="s">
        <v>110</v>
      </c>
      <c r="B1597" s="3">
        <f t="shared" si="24"/>
        <v>2025</v>
      </c>
      <c r="C1597" s="3" t="s">
        <v>3</v>
      </c>
      <c r="D1597" s="3" t="s">
        <v>98</v>
      </c>
      <c r="E1597" s="4">
        <v>292684179</v>
      </c>
      <c r="F1597" s="7" cm="1">
        <f t="array" ref="F1597">_xlfn.IFS(B1597=2020,E1597*$K$2,B1597=2021,E1597*$L$2,B1597=2022,E1597*$M$2,B1597=2023,E1597*$N$2,B1597=2024,E1597*$O$2,B1597=2025,E1597*$P$2,B1597=2026,E1597)</f>
        <v>302628113.93766159</v>
      </c>
    </row>
    <row r="1598" spans="1:6" x14ac:dyDescent="0.25">
      <c r="A1598" s="3" t="s">
        <v>110</v>
      </c>
      <c r="B1598" s="3">
        <f t="shared" si="24"/>
        <v>2025</v>
      </c>
      <c r="C1598" s="3" t="s">
        <v>3</v>
      </c>
      <c r="D1598" s="3" t="s">
        <v>99</v>
      </c>
      <c r="E1598" s="4">
        <v>28524822</v>
      </c>
      <c r="F1598" s="7" cm="1">
        <f t="array" ref="F1598">_xlfn.IFS(B1598=2020,E1598*$K$2,B1598=2021,E1598*$L$2,B1598=2022,E1598*$M$2,B1598=2023,E1598*$N$2,B1598=2024,E1598*$O$2,B1598=2025,E1598*$P$2,B1598=2026,E1598)</f>
        <v>29493951.848581184</v>
      </c>
    </row>
    <row r="1599" spans="1:6" x14ac:dyDescent="0.25">
      <c r="A1599" s="3" t="s">
        <v>110</v>
      </c>
      <c r="B1599" s="3">
        <f t="shared" si="24"/>
        <v>2025</v>
      </c>
      <c r="C1599" s="3" t="s">
        <v>3</v>
      </c>
      <c r="D1599" s="3" t="s">
        <v>100</v>
      </c>
      <c r="E1599" s="4">
        <v>309399196</v>
      </c>
      <c r="F1599" s="7" cm="1">
        <f t="array" ref="F1599">_xlfn.IFS(B1599=2020,E1599*$K$2,B1599=2021,E1599*$L$2,B1599=2022,E1599*$M$2,B1599=2023,E1599*$N$2,B1599=2024,E1599*$O$2,B1599=2025,E1599*$P$2,B1599=2026,E1599)</f>
        <v>319911023.06663758</v>
      </c>
    </row>
    <row r="1600" spans="1:6" x14ac:dyDescent="0.25">
      <c r="A1600" s="3" t="s">
        <v>110</v>
      </c>
      <c r="B1600" s="3">
        <f t="shared" si="24"/>
        <v>2025</v>
      </c>
      <c r="C1600" s="3" t="s">
        <v>3</v>
      </c>
      <c r="D1600" s="3" t="s">
        <v>101</v>
      </c>
      <c r="E1600" s="4">
        <v>1167617420</v>
      </c>
      <c r="F1600" s="7" cm="1">
        <f t="array" ref="F1600">_xlfn.IFS(B1600=2020,E1600*$K$2,B1600=2021,E1600*$L$2,B1600=2022,E1600*$M$2,B1600=2023,E1600*$N$2,B1600=2024,E1600*$O$2,B1600=2025,E1600*$P$2,B1600=2026,E1600)</f>
        <v>1207287181.7760892</v>
      </c>
    </row>
    <row r="1601" spans="1:6" x14ac:dyDescent="0.25">
      <c r="A1601" s="3" t="s">
        <v>110</v>
      </c>
      <c r="B1601" s="3">
        <f t="shared" si="24"/>
        <v>2025</v>
      </c>
      <c r="C1601" s="3" t="s">
        <v>3</v>
      </c>
      <c r="D1601" s="3" t="s">
        <v>102</v>
      </c>
      <c r="E1601" s="4">
        <v>1867272283</v>
      </c>
      <c r="F1601" s="7" cm="1">
        <f t="array" ref="F1601">_xlfn.IFS(B1601=2020,E1601*$K$2,B1601=2021,E1601*$L$2,B1601=2022,E1601*$M$2,B1601=2023,E1601*$N$2,B1601=2024,E1601*$O$2,B1601=2025,E1601*$P$2,B1601=2026,E1601)</f>
        <v>1930712794.7368877</v>
      </c>
    </row>
    <row r="1602" spans="1:6" x14ac:dyDescent="0.25">
      <c r="A1602" s="3" t="s">
        <v>110</v>
      </c>
      <c r="B1602" s="3">
        <f t="shared" si="24"/>
        <v>2025</v>
      </c>
      <c r="C1602" s="3" t="s">
        <v>3</v>
      </c>
      <c r="D1602" s="3" t="s">
        <v>103</v>
      </c>
      <c r="E1602" s="4">
        <v>214389579</v>
      </c>
      <c r="F1602" s="7" cm="1">
        <f t="array" ref="F1602">_xlfn.IFS(B1602=2020,E1602*$K$2,B1602=2021,E1602*$L$2,B1602=2022,E1602*$M$2,B1602=2023,E1602*$N$2,B1602=2024,E1602*$O$2,B1602=2025,E1602*$P$2,B1602=2026,E1602)</f>
        <v>221673457.58944935</v>
      </c>
    </row>
    <row r="1603" spans="1:6" x14ac:dyDescent="0.25">
      <c r="A1603" s="3" t="s">
        <v>110</v>
      </c>
      <c r="B1603" s="3">
        <f t="shared" si="24"/>
        <v>2025</v>
      </c>
      <c r="C1603" s="3" t="s">
        <v>104</v>
      </c>
      <c r="D1603" s="3" t="s">
        <v>4</v>
      </c>
      <c r="E1603" s="4">
        <v>14267776985</v>
      </c>
      <c r="F1603" s="7" cm="1">
        <f t="array" ref="F1603">_xlfn.IFS(B1603=2020,E1603*$K$2,B1603=2021,E1603*$L$2,B1603=2022,E1603*$M$2,B1603=2023,E1603*$N$2,B1603=2024,E1603*$O$2,B1603=2025,E1603*$P$2,B1603=2026,E1603)</f>
        <v>14752524218.446825</v>
      </c>
    </row>
    <row r="1604" spans="1:6" x14ac:dyDescent="0.25">
      <c r="A1604" s="3" t="s">
        <v>110</v>
      </c>
      <c r="B1604" s="3">
        <f t="shared" ref="B1604:B1667" si="25">VALUE(RIGHT(A1604,4))</f>
        <v>2025</v>
      </c>
      <c r="C1604" s="3" t="s">
        <v>104</v>
      </c>
      <c r="D1604" s="3" t="s">
        <v>5</v>
      </c>
      <c r="E1604" s="4">
        <v>80013935</v>
      </c>
      <c r="F1604" s="7" cm="1">
        <f t="array" ref="F1604">_xlfn.IFS(B1604=2020,E1604*$K$2,B1604=2021,E1604*$L$2,B1604=2022,E1604*$M$2,B1604=2023,E1604*$N$2,B1604=2024,E1604*$O$2,B1604=2025,E1604*$P$2,B1604=2026,E1604)</f>
        <v>82732405.695835873</v>
      </c>
    </row>
    <row r="1605" spans="1:6" x14ac:dyDescent="0.25">
      <c r="A1605" s="3" t="s">
        <v>110</v>
      </c>
      <c r="B1605" s="3">
        <f t="shared" si="25"/>
        <v>2025</v>
      </c>
      <c r="C1605" s="3" t="s">
        <v>104</v>
      </c>
      <c r="D1605" s="3" t="s">
        <v>6</v>
      </c>
      <c r="E1605" s="4">
        <v>24538018</v>
      </c>
      <c r="F1605" s="7" cm="1">
        <f t="array" ref="F1605">_xlfn.IFS(B1605=2020,E1605*$K$2,B1605=2021,E1605*$L$2,B1605=2022,E1605*$M$2,B1605=2023,E1605*$N$2,B1605=2024,E1605*$O$2,B1605=2025,E1605*$P$2,B1605=2026,E1605)</f>
        <v>25371696.31949389</v>
      </c>
    </row>
    <row r="1606" spans="1:6" x14ac:dyDescent="0.25">
      <c r="A1606" s="3" t="s">
        <v>110</v>
      </c>
      <c r="B1606" s="3">
        <f t="shared" si="25"/>
        <v>2025</v>
      </c>
      <c r="C1606" s="3" t="s">
        <v>104</v>
      </c>
      <c r="D1606" s="3" t="s">
        <v>7</v>
      </c>
      <c r="E1606" s="4">
        <v>123481201</v>
      </c>
      <c r="F1606" s="7" cm="1">
        <f t="array" ref="F1606">_xlfn.IFS(B1606=2020,E1606*$K$2,B1606=2021,E1606*$L$2,B1606=2022,E1606*$M$2,B1606=2023,E1606*$N$2,B1606=2024,E1606*$O$2,B1606=2025,E1606*$P$2,B1606=2026,E1606)</f>
        <v>127676470.56654638</v>
      </c>
    </row>
    <row r="1607" spans="1:6" x14ac:dyDescent="0.25">
      <c r="A1607" s="3" t="s">
        <v>110</v>
      </c>
      <c r="B1607" s="3">
        <f t="shared" si="25"/>
        <v>2025</v>
      </c>
      <c r="C1607" s="3" t="s">
        <v>104</v>
      </c>
      <c r="D1607" s="3" t="s">
        <v>8</v>
      </c>
      <c r="E1607" s="4">
        <v>130970315</v>
      </c>
      <c r="F1607" s="7" cm="1">
        <f t="array" ref="F1607">_xlfn.IFS(B1607=2020,E1607*$K$2,B1607=2021,E1607*$L$2,B1607=2022,E1607*$M$2,B1607=2023,E1607*$N$2,B1607=2024,E1607*$O$2,B1607=2025,E1607*$P$2,B1607=2026,E1607)</f>
        <v>135420026.95769703</v>
      </c>
    </row>
    <row r="1608" spans="1:6" x14ac:dyDescent="0.25">
      <c r="A1608" s="3" t="s">
        <v>110</v>
      </c>
      <c r="B1608" s="3">
        <f t="shared" si="25"/>
        <v>2025</v>
      </c>
      <c r="C1608" s="3" t="s">
        <v>104</v>
      </c>
      <c r="D1608" s="3" t="s">
        <v>9</v>
      </c>
      <c r="E1608" s="4">
        <v>78287228</v>
      </c>
      <c r="F1608" s="7" cm="1">
        <f t="array" ref="F1608">_xlfn.IFS(B1608=2020,E1608*$K$2,B1608=2021,E1608*$L$2,B1608=2022,E1608*$M$2,B1608=2023,E1608*$N$2,B1608=2024,E1608*$O$2,B1608=2025,E1608*$P$2,B1608=2026,E1608)</f>
        <v>80947033.884765223</v>
      </c>
    </row>
    <row r="1609" spans="1:6" x14ac:dyDescent="0.25">
      <c r="A1609" s="3" t="s">
        <v>110</v>
      </c>
      <c r="B1609" s="3">
        <f t="shared" si="25"/>
        <v>2025</v>
      </c>
      <c r="C1609" s="3" t="s">
        <v>104</v>
      </c>
      <c r="D1609" s="3" t="s">
        <v>10</v>
      </c>
      <c r="E1609" s="4">
        <v>155043415</v>
      </c>
      <c r="F1609" s="7" cm="1">
        <f t="array" ref="F1609">_xlfn.IFS(B1609=2020,E1609*$K$2,B1609=2021,E1609*$L$2,B1609=2022,E1609*$M$2,B1609=2023,E1609*$N$2,B1609=2024,E1609*$O$2,B1609=2025,E1609*$P$2,B1609=2026,E1609)</f>
        <v>160311009.70409524</v>
      </c>
    </row>
    <row r="1610" spans="1:6" x14ac:dyDescent="0.25">
      <c r="A1610" s="3" t="s">
        <v>110</v>
      </c>
      <c r="B1610" s="3">
        <f t="shared" si="25"/>
        <v>2025</v>
      </c>
      <c r="C1610" s="3" t="s">
        <v>104</v>
      </c>
      <c r="D1610" s="3" t="s">
        <v>11</v>
      </c>
      <c r="E1610" s="4">
        <v>98872773</v>
      </c>
      <c r="F1610" s="7" cm="1">
        <f t="array" ref="F1610">_xlfn.IFS(B1610=2020,E1610*$K$2,B1610=2021,E1610*$L$2,B1610=2022,E1610*$M$2,B1610=2023,E1610*$N$2,B1610=2024,E1610*$O$2,B1610=2025,E1610*$P$2,B1610=2026,E1610)</f>
        <v>102231972.0697187</v>
      </c>
    </row>
    <row r="1611" spans="1:6" x14ac:dyDescent="0.25">
      <c r="A1611" s="3" t="s">
        <v>110</v>
      </c>
      <c r="B1611" s="3">
        <f t="shared" si="25"/>
        <v>2025</v>
      </c>
      <c r="C1611" s="3" t="s">
        <v>104</v>
      </c>
      <c r="D1611" s="3" t="s">
        <v>12</v>
      </c>
      <c r="E1611" s="4">
        <v>98688008</v>
      </c>
      <c r="F1611" s="7" cm="1">
        <f t="array" ref="F1611">_xlfn.IFS(B1611=2020,E1611*$K$2,B1611=2021,E1611*$L$2,B1611=2022,E1611*$M$2,B1611=2023,E1611*$N$2,B1611=2024,E1611*$O$2,B1611=2025,E1611*$P$2,B1611=2026,E1611)</f>
        <v>102040929.68518417</v>
      </c>
    </row>
    <row r="1612" spans="1:6" x14ac:dyDescent="0.25">
      <c r="A1612" s="3" t="s">
        <v>110</v>
      </c>
      <c r="B1612" s="3">
        <f t="shared" si="25"/>
        <v>2025</v>
      </c>
      <c r="C1612" s="3" t="s">
        <v>104</v>
      </c>
      <c r="D1612" s="3" t="s">
        <v>13</v>
      </c>
      <c r="E1612" s="4">
        <v>12233110</v>
      </c>
      <c r="F1612" s="7" cm="1">
        <f t="array" ref="F1612">_xlfn.IFS(B1612=2020,E1612*$K$2,B1612=2021,E1612*$L$2,B1612=2022,E1612*$M$2,B1612=2023,E1612*$N$2,B1612=2024,E1612*$O$2,B1612=2025,E1612*$P$2,B1612=2026,E1612)</f>
        <v>12648729.492453869</v>
      </c>
    </row>
    <row r="1613" spans="1:6" x14ac:dyDescent="0.25">
      <c r="A1613" s="3" t="s">
        <v>110</v>
      </c>
      <c r="B1613" s="3">
        <f t="shared" si="25"/>
        <v>2025</v>
      </c>
      <c r="C1613" s="3" t="s">
        <v>104</v>
      </c>
      <c r="D1613" s="3" t="s">
        <v>14</v>
      </c>
      <c r="E1613" s="4">
        <v>52916063</v>
      </c>
      <c r="F1613" s="7" cm="1">
        <f t="array" ref="F1613">_xlfn.IFS(B1613=2020,E1613*$K$2,B1613=2021,E1613*$L$2,B1613=2022,E1613*$M$2,B1613=2023,E1613*$N$2,B1613=2024,E1613*$O$2,B1613=2025,E1613*$P$2,B1613=2026,E1613)</f>
        <v>54713884.424536929</v>
      </c>
    </row>
    <row r="1614" spans="1:6" x14ac:dyDescent="0.25">
      <c r="A1614" s="3" t="s">
        <v>110</v>
      </c>
      <c r="B1614" s="3">
        <f t="shared" si="25"/>
        <v>2025</v>
      </c>
      <c r="C1614" s="3" t="s">
        <v>104</v>
      </c>
      <c r="D1614" s="3" t="s">
        <v>15</v>
      </c>
      <c r="E1614" s="4">
        <v>328332515</v>
      </c>
      <c r="F1614" s="7" cm="1">
        <f t="array" ref="F1614">_xlfn.IFS(B1614=2020,E1614*$K$2,B1614=2021,E1614*$L$2,B1614=2022,E1614*$M$2,B1614=2023,E1614*$N$2,B1614=2024,E1614*$O$2,B1614=2025,E1614*$P$2,B1614=2026,E1614)</f>
        <v>339487600.92993951</v>
      </c>
    </row>
    <row r="1615" spans="1:6" x14ac:dyDescent="0.25">
      <c r="A1615" s="3" t="s">
        <v>110</v>
      </c>
      <c r="B1615" s="3">
        <f t="shared" si="25"/>
        <v>2025</v>
      </c>
      <c r="C1615" s="3" t="s">
        <v>104</v>
      </c>
      <c r="D1615" s="3" t="s">
        <v>16</v>
      </c>
      <c r="E1615" s="4">
        <v>5325344</v>
      </c>
      <c r="F1615" s="7" cm="1">
        <f t="array" ref="F1615">_xlfn.IFS(B1615=2020,E1615*$K$2,B1615=2021,E1615*$L$2,B1615=2022,E1615*$M$2,B1615=2023,E1615*$N$2,B1615=2024,E1615*$O$2,B1615=2025,E1615*$P$2,B1615=2026,E1615)</f>
        <v>5506272.3796534371</v>
      </c>
    </row>
    <row r="1616" spans="1:6" x14ac:dyDescent="0.25">
      <c r="A1616" s="3" t="s">
        <v>110</v>
      </c>
      <c r="B1616" s="3">
        <f t="shared" si="25"/>
        <v>2025</v>
      </c>
      <c r="C1616" s="3" t="s">
        <v>104</v>
      </c>
      <c r="D1616" s="3" t="s">
        <v>17</v>
      </c>
      <c r="E1616" s="4">
        <v>82513489</v>
      </c>
      <c r="F1616" s="7" cm="1">
        <f t="array" ref="F1616">_xlfn.IFS(B1616=2020,E1616*$K$2,B1616=2021,E1616*$L$2,B1616=2022,E1616*$M$2,B1616=2023,E1616*$N$2,B1616=2024,E1616*$O$2,B1616=2025,E1616*$P$2,B1616=2026,E1616)</f>
        <v>85316881.957210213</v>
      </c>
    </row>
    <row r="1617" spans="1:6" x14ac:dyDescent="0.25">
      <c r="A1617" s="3" t="s">
        <v>110</v>
      </c>
      <c r="B1617" s="3">
        <f t="shared" si="25"/>
        <v>2025</v>
      </c>
      <c r="C1617" s="3" t="s">
        <v>104</v>
      </c>
      <c r="D1617" s="3" t="s">
        <v>18</v>
      </c>
      <c r="E1617" s="4">
        <v>101865766</v>
      </c>
      <c r="F1617" s="7" cm="1">
        <f t="array" ref="F1617">_xlfn.IFS(B1617=2020,E1617*$K$2,B1617=2021,E1617*$L$2,B1617=2022,E1617*$M$2,B1617=2023,E1617*$N$2,B1617=2024,E1617*$O$2,B1617=2025,E1617*$P$2,B1617=2026,E1617)</f>
        <v>105326651.904185</v>
      </c>
    </row>
    <row r="1618" spans="1:6" x14ac:dyDescent="0.25">
      <c r="A1618" s="3" t="s">
        <v>110</v>
      </c>
      <c r="B1618" s="3">
        <f t="shared" si="25"/>
        <v>2025</v>
      </c>
      <c r="C1618" s="3" t="s">
        <v>104</v>
      </c>
      <c r="D1618" s="3" t="s">
        <v>19</v>
      </c>
      <c r="E1618" s="4">
        <v>79892672</v>
      </c>
      <c r="F1618" s="7" cm="1">
        <f t="array" ref="F1618">_xlfn.IFS(B1618=2020,E1618*$K$2,B1618=2021,E1618*$L$2,B1618=2022,E1618*$M$2,B1618=2023,E1618*$N$2,B1618=2024,E1618*$O$2,B1618=2025,E1618*$P$2,B1618=2026,E1618)</f>
        <v>82607022.789572179</v>
      </c>
    </row>
    <row r="1619" spans="1:6" x14ac:dyDescent="0.25">
      <c r="A1619" s="3" t="s">
        <v>110</v>
      </c>
      <c r="B1619" s="3">
        <f t="shared" si="25"/>
        <v>2025</v>
      </c>
      <c r="C1619" s="3" t="s">
        <v>104</v>
      </c>
      <c r="D1619" s="3" t="s">
        <v>20</v>
      </c>
      <c r="E1619" s="4">
        <v>154494331</v>
      </c>
      <c r="F1619" s="7" cm="1">
        <f t="array" ref="F1619">_xlfn.IFS(B1619=2020,E1619*$K$2,B1619=2021,E1619*$L$2,B1619=2022,E1619*$M$2,B1619=2023,E1619*$N$2,B1619=2024,E1619*$O$2,B1619=2025,E1619*$P$2,B1619=2026,E1619)</f>
        <v>159743270.59403783</v>
      </c>
    </row>
    <row r="1620" spans="1:6" x14ac:dyDescent="0.25">
      <c r="A1620" s="3" t="s">
        <v>110</v>
      </c>
      <c r="B1620" s="3">
        <f t="shared" si="25"/>
        <v>2025</v>
      </c>
      <c r="C1620" s="3" t="s">
        <v>104</v>
      </c>
      <c r="D1620" s="3" t="s">
        <v>21</v>
      </c>
      <c r="E1620" s="4">
        <v>154372932</v>
      </c>
      <c r="F1620" s="7" cm="1">
        <f t="array" ref="F1620">_xlfn.IFS(B1620=2020,E1620*$K$2,B1620=2021,E1620*$L$2,B1620=2022,E1620*$M$2,B1620=2023,E1620*$N$2,B1620=2024,E1620*$O$2,B1620=2025,E1620*$P$2,B1620=2026,E1620)</f>
        <v>159617747.06717879</v>
      </c>
    </row>
    <row r="1621" spans="1:6" x14ac:dyDescent="0.25">
      <c r="A1621" s="3" t="s">
        <v>110</v>
      </c>
      <c r="B1621" s="3">
        <f t="shared" si="25"/>
        <v>2025</v>
      </c>
      <c r="C1621" s="3" t="s">
        <v>104</v>
      </c>
      <c r="D1621" s="3" t="s">
        <v>22</v>
      </c>
      <c r="E1621" s="4">
        <v>182438482</v>
      </c>
      <c r="F1621" s="7" cm="1">
        <f t="array" ref="F1621">_xlfn.IFS(B1621=2020,E1621*$K$2,B1621=2021,E1621*$L$2,B1621=2022,E1621*$M$2,B1621=2023,E1621*$N$2,B1621=2024,E1621*$O$2,B1621=2025,E1621*$P$2,B1621=2026,E1621)</f>
        <v>188636823.16532055</v>
      </c>
    </row>
    <row r="1622" spans="1:6" x14ac:dyDescent="0.25">
      <c r="A1622" s="3" t="s">
        <v>110</v>
      </c>
      <c r="B1622" s="3">
        <f t="shared" si="25"/>
        <v>2025</v>
      </c>
      <c r="C1622" s="3" t="s">
        <v>104</v>
      </c>
      <c r="D1622" s="3" t="s">
        <v>23</v>
      </c>
      <c r="E1622" s="4">
        <v>104850045</v>
      </c>
      <c r="F1622" s="7" cm="1">
        <f t="array" ref="F1622">_xlfn.IFS(B1622=2020,E1622*$K$2,B1622=2021,E1622*$L$2,B1622=2022,E1622*$M$2,B1622=2023,E1622*$N$2,B1622=2024,E1622*$O$2,B1622=2025,E1622*$P$2,B1622=2026,E1622)</f>
        <v>108412321.68080033</v>
      </c>
    </row>
    <row r="1623" spans="1:6" x14ac:dyDescent="0.25">
      <c r="A1623" s="3" t="s">
        <v>110</v>
      </c>
      <c r="B1623" s="3">
        <f t="shared" si="25"/>
        <v>2025</v>
      </c>
      <c r="C1623" s="3" t="s">
        <v>104</v>
      </c>
      <c r="D1623" s="3" t="s">
        <v>24</v>
      </c>
      <c r="E1623" s="4">
        <v>54466289</v>
      </c>
      <c r="F1623" s="7" cm="1">
        <f t="array" ref="F1623">_xlfn.IFS(B1623=2020,E1623*$K$2,B1623=2021,E1623*$L$2,B1623=2022,E1623*$M$2,B1623=2023,E1623*$N$2,B1623=2024,E1623*$O$2,B1623=2025,E1623*$P$2,B1623=2026,E1623)</f>
        <v>56316779.299688771</v>
      </c>
    </row>
    <row r="1624" spans="1:6" x14ac:dyDescent="0.25">
      <c r="A1624" s="3" t="s">
        <v>110</v>
      </c>
      <c r="B1624" s="3">
        <f t="shared" si="25"/>
        <v>2025</v>
      </c>
      <c r="C1624" s="3" t="s">
        <v>104</v>
      </c>
      <c r="D1624" s="3" t="s">
        <v>25</v>
      </c>
      <c r="E1624" s="4">
        <v>164458564</v>
      </c>
      <c r="F1624" s="7" cm="1">
        <f t="array" ref="F1624">_xlfn.IFS(B1624=2020,E1624*$K$2,B1624=2021,E1624*$L$2,B1624=2022,E1624*$M$2,B1624=2023,E1624*$N$2,B1624=2024,E1624*$O$2,B1624=2025,E1624*$P$2,B1624=2026,E1624)</f>
        <v>170046038.06827635</v>
      </c>
    </row>
    <row r="1625" spans="1:6" x14ac:dyDescent="0.25">
      <c r="A1625" s="3" t="s">
        <v>110</v>
      </c>
      <c r="B1625" s="3">
        <f t="shared" si="25"/>
        <v>2025</v>
      </c>
      <c r="C1625" s="3" t="s">
        <v>104</v>
      </c>
      <c r="D1625" s="3" t="s">
        <v>26</v>
      </c>
      <c r="E1625" s="4">
        <v>74543097</v>
      </c>
      <c r="F1625" s="7" cm="1">
        <f t="array" ref="F1625">_xlfn.IFS(B1625=2020,E1625*$K$2,B1625=2021,E1625*$L$2,B1625=2022,E1625*$M$2,B1625=2023,E1625*$N$2,B1625=2024,E1625*$O$2,B1625=2025,E1625*$P$2,B1625=2026,E1625)</f>
        <v>77075696.162525266</v>
      </c>
    </row>
    <row r="1626" spans="1:6" x14ac:dyDescent="0.25">
      <c r="A1626" s="3" t="s">
        <v>110</v>
      </c>
      <c r="B1626" s="3">
        <f t="shared" si="25"/>
        <v>2025</v>
      </c>
      <c r="C1626" s="3" t="s">
        <v>104</v>
      </c>
      <c r="D1626" s="3" t="s">
        <v>27</v>
      </c>
      <c r="E1626" s="4">
        <v>133817676</v>
      </c>
      <c r="F1626" s="7" cm="1">
        <f t="array" ref="F1626">_xlfn.IFS(B1626=2020,E1626*$K$2,B1626=2021,E1626*$L$2,B1626=2022,E1626*$M$2,B1626=2023,E1626*$N$2,B1626=2024,E1626*$O$2,B1626=2025,E1626*$P$2,B1626=2026,E1626)</f>
        <v>138364126.94996092</v>
      </c>
    </row>
    <row r="1627" spans="1:6" x14ac:dyDescent="0.25">
      <c r="A1627" s="3" t="s">
        <v>110</v>
      </c>
      <c r="B1627" s="3">
        <f t="shared" si="25"/>
        <v>2025</v>
      </c>
      <c r="C1627" s="3" t="s">
        <v>104</v>
      </c>
      <c r="D1627" s="3" t="s">
        <v>28</v>
      </c>
      <c r="E1627" s="4">
        <v>49548635</v>
      </c>
      <c r="F1627" s="7" cm="1">
        <f t="array" ref="F1627">_xlfn.IFS(B1627=2020,E1627*$K$2,B1627=2021,E1627*$L$2,B1627=2022,E1627*$M$2,B1627=2023,E1627*$N$2,B1627=2024,E1627*$O$2,B1627=2025,E1627*$P$2,B1627=2026,E1627)</f>
        <v>51232048.173794888</v>
      </c>
    </row>
    <row r="1628" spans="1:6" x14ac:dyDescent="0.25">
      <c r="A1628" s="3" t="s">
        <v>110</v>
      </c>
      <c r="B1628" s="3">
        <f t="shared" si="25"/>
        <v>2025</v>
      </c>
      <c r="C1628" s="3" t="s">
        <v>104</v>
      </c>
      <c r="D1628" s="3" t="s">
        <v>29</v>
      </c>
      <c r="E1628" s="4">
        <v>100683281</v>
      </c>
      <c r="F1628" s="7" cm="1">
        <f t="array" ref="F1628">_xlfn.IFS(B1628=2020,E1628*$K$2,B1628=2021,E1628*$L$2,B1628=2022,E1628*$M$2,B1628=2023,E1628*$N$2,B1628=2024,E1628*$O$2,B1628=2025,E1628*$P$2,B1628=2026,E1628)</f>
        <v>104103992.01688862</v>
      </c>
    </row>
    <row r="1629" spans="1:6" x14ac:dyDescent="0.25">
      <c r="A1629" s="3" t="s">
        <v>110</v>
      </c>
      <c r="B1629" s="3">
        <f t="shared" si="25"/>
        <v>2025</v>
      </c>
      <c r="C1629" s="3" t="s">
        <v>104</v>
      </c>
      <c r="D1629" s="3" t="s">
        <v>30</v>
      </c>
      <c r="E1629" s="4">
        <v>95342702</v>
      </c>
      <c r="F1629" s="7" cm="1">
        <f t="array" ref="F1629">_xlfn.IFS(B1629=2020,E1629*$K$2,B1629=2021,E1629*$L$2,B1629=2022,E1629*$M$2,B1629=2023,E1629*$N$2,B1629=2024,E1629*$O$2,B1629=2025,E1629*$P$2,B1629=2026,E1629)</f>
        <v>98581967.028632984</v>
      </c>
    </row>
    <row r="1630" spans="1:6" x14ac:dyDescent="0.25">
      <c r="A1630" s="3" t="s">
        <v>110</v>
      </c>
      <c r="B1630" s="3">
        <f t="shared" si="25"/>
        <v>2025</v>
      </c>
      <c r="C1630" s="3" t="s">
        <v>104</v>
      </c>
      <c r="D1630" s="3" t="s">
        <v>31</v>
      </c>
      <c r="E1630" s="4">
        <v>206005087</v>
      </c>
      <c r="F1630" s="7" cm="1">
        <f t="array" ref="F1630">_xlfn.IFS(B1630=2020,E1630*$K$2,B1630=2021,E1630*$L$2,B1630=2022,E1630*$M$2,B1630=2023,E1630*$N$2,B1630=2024,E1630*$O$2,B1630=2025,E1630*$P$2,B1630=2026,E1630)</f>
        <v>213004102.76147482</v>
      </c>
    </row>
    <row r="1631" spans="1:6" x14ac:dyDescent="0.25">
      <c r="A1631" s="3" t="s">
        <v>110</v>
      </c>
      <c r="B1631" s="3">
        <f t="shared" si="25"/>
        <v>2025</v>
      </c>
      <c r="C1631" s="3" t="s">
        <v>104</v>
      </c>
      <c r="D1631" s="3" t="s">
        <v>32</v>
      </c>
      <c r="E1631" s="4">
        <v>154026145</v>
      </c>
      <c r="F1631" s="7" cm="1">
        <f t="array" ref="F1631">_xlfn.IFS(B1631=2020,E1631*$K$2,B1631=2021,E1631*$L$2,B1631=2022,E1631*$M$2,B1631=2023,E1631*$N$2,B1631=2024,E1631*$O$2,B1631=2025,E1631*$P$2,B1631=2026,E1631)</f>
        <v>159259177.99075428</v>
      </c>
    </row>
    <row r="1632" spans="1:6" x14ac:dyDescent="0.25">
      <c r="A1632" s="3" t="s">
        <v>110</v>
      </c>
      <c r="B1632" s="3">
        <f t="shared" si="25"/>
        <v>2025</v>
      </c>
      <c r="C1632" s="3" t="s">
        <v>104</v>
      </c>
      <c r="D1632" s="3" t="s">
        <v>33</v>
      </c>
      <c r="E1632" s="4">
        <v>82801663</v>
      </c>
      <c r="F1632" s="7" cm="1">
        <f t="array" ref="F1632">_xlfn.IFS(B1632=2020,E1632*$K$2,B1632=2021,E1632*$L$2,B1632=2022,E1632*$M$2,B1632=2023,E1632*$N$2,B1632=2024,E1632*$O$2,B1632=2025,E1632*$P$2,B1632=2026,E1632)</f>
        <v>85614846.658971131</v>
      </c>
    </row>
    <row r="1633" spans="1:6" x14ac:dyDescent="0.25">
      <c r="A1633" s="3" t="s">
        <v>110</v>
      </c>
      <c r="B1633" s="3">
        <f t="shared" si="25"/>
        <v>2025</v>
      </c>
      <c r="C1633" s="3" t="s">
        <v>104</v>
      </c>
      <c r="D1633" s="3" t="s">
        <v>34</v>
      </c>
      <c r="E1633" s="4">
        <v>94854721</v>
      </c>
      <c r="F1633" s="7" cm="1">
        <f t="array" ref="F1633">_xlfn.IFS(B1633=2020,E1633*$K$2,B1633=2021,E1633*$L$2,B1633=2022,E1633*$M$2,B1633=2023,E1633*$N$2,B1633=2024,E1633*$O$2,B1633=2025,E1633*$P$2,B1633=2026,E1633)</f>
        <v>98077406.890903726</v>
      </c>
    </row>
    <row r="1634" spans="1:6" x14ac:dyDescent="0.25">
      <c r="A1634" s="3" t="s">
        <v>110</v>
      </c>
      <c r="B1634" s="3">
        <f t="shared" si="25"/>
        <v>2025</v>
      </c>
      <c r="C1634" s="3" t="s">
        <v>104</v>
      </c>
      <c r="D1634" s="3" t="s">
        <v>35</v>
      </c>
      <c r="E1634" s="4">
        <v>159631419</v>
      </c>
      <c r="F1634" s="7" cm="1">
        <f t="array" ref="F1634">_xlfn.IFS(B1634=2020,E1634*$K$2,B1634=2021,E1634*$L$2,B1634=2022,E1634*$M$2,B1634=2023,E1634*$N$2,B1634=2024,E1634*$O$2,B1634=2025,E1634*$P$2,B1634=2026,E1634)</f>
        <v>165054890.98255152</v>
      </c>
    </row>
    <row r="1635" spans="1:6" x14ac:dyDescent="0.25">
      <c r="A1635" s="3" t="s">
        <v>110</v>
      </c>
      <c r="B1635" s="3">
        <f t="shared" si="25"/>
        <v>2025</v>
      </c>
      <c r="C1635" s="3" t="s">
        <v>104</v>
      </c>
      <c r="D1635" s="3" t="s">
        <v>36</v>
      </c>
      <c r="E1635" s="4">
        <v>64298053</v>
      </c>
      <c r="F1635" s="7" cm="1">
        <f t="array" ref="F1635">_xlfn.IFS(B1635=2020,E1635*$K$2,B1635=2021,E1635*$L$2,B1635=2022,E1635*$M$2,B1635=2023,E1635*$N$2,B1635=2024,E1635*$O$2,B1635=2025,E1635*$P$2,B1635=2026,E1635)</f>
        <v>66482577.144198157</v>
      </c>
    </row>
    <row r="1636" spans="1:6" x14ac:dyDescent="0.25">
      <c r="A1636" s="3" t="s">
        <v>110</v>
      </c>
      <c r="B1636" s="3">
        <f t="shared" si="25"/>
        <v>2025</v>
      </c>
      <c r="C1636" s="3" t="s">
        <v>104</v>
      </c>
      <c r="D1636" s="3" t="s">
        <v>37</v>
      </c>
      <c r="E1636" s="4">
        <v>229393173</v>
      </c>
      <c r="F1636" s="7" cm="1">
        <f t="array" ref="F1636">_xlfn.IFS(B1636=2020,E1636*$K$2,B1636=2021,E1636*$L$2,B1636=2022,E1636*$M$2,B1636=2023,E1636*$N$2,B1636=2024,E1636*$O$2,B1636=2025,E1636*$P$2,B1636=2026,E1636)</f>
        <v>237186798.18073019</v>
      </c>
    </row>
    <row r="1637" spans="1:6" x14ac:dyDescent="0.25">
      <c r="A1637" s="3" t="s">
        <v>110</v>
      </c>
      <c r="B1637" s="3">
        <f t="shared" si="25"/>
        <v>2025</v>
      </c>
      <c r="C1637" s="3" t="s">
        <v>104</v>
      </c>
      <c r="D1637" s="3" t="s">
        <v>38</v>
      </c>
      <c r="E1637" s="4">
        <v>93186258</v>
      </c>
      <c r="F1637" s="7" cm="1">
        <f t="array" ref="F1637">_xlfn.IFS(B1637=2020,E1637*$K$2,B1637=2021,E1637*$L$2,B1637=2022,E1637*$M$2,B1637=2023,E1637*$N$2,B1637=2024,E1637*$O$2,B1637=2025,E1637*$P$2,B1637=2026,E1637)</f>
        <v>96352257.917734355</v>
      </c>
    </row>
    <row r="1638" spans="1:6" x14ac:dyDescent="0.25">
      <c r="A1638" s="3" t="s">
        <v>110</v>
      </c>
      <c r="B1638" s="3">
        <f t="shared" si="25"/>
        <v>2025</v>
      </c>
      <c r="C1638" s="3" t="s">
        <v>104</v>
      </c>
      <c r="D1638" s="3" t="s">
        <v>39</v>
      </c>
      <c r="E1638" s="4">
        <v>183092363</v>
      </c>
      <c r="F1638" s="7" cm="1">
        <f t="array" ref="F1638">_xlfn.IFS(B1638=2020,E1638*$K$2,B1638=2021,E1638*$L$2,B1638=2022,E1638*$M$2,B1638=2023,E1638*$N$2,B1638=2024,E1638*$O$2,B1638=2025,E1638*$P$2,B1638=2026,E1638)</f>
        <v>189312919.74985671</v>
      </c>
    </row>
    <row r="1639" spans="1:6" x14ac:dyDescent="0.25">
      <c r="A1639" s="3" t="s">
        <v>110</v>
      </c>
      <c r="B1639" s="3">
        <f t="shared" si="25"/>
        <v>2025</v>
      </c>
      <c r="C1639" s="3" t="s">
        <v>104</v>
      </c>
      <c r="D1639" s="3" t="s">
        <v>40</v>
      </c>
      <c r="E1639" s="4">
        <v>200324754</v>
      </c>
      <c r="F1639" s="7" cm="1">
        <f t="array" ref="F1639">_xlfn.IFS(B1639=2020,E1639*$K$2,B1639=2021,E1639*$L$2,B1639=2022,E1639*$M$2,B1639=2023,E1639*$N$2,B1639=2024,E1639*$O$2,B1639=2025,E1639*$P$2,B1639=2026,E1639)</f>
        <v>207130780.6427283</v>
      </c>
    </row>
    <row r="1640" spans="1:6" x14ac:dyDescent="0.25">
      <c r="A1640" s="3" t="s">
        <v>110</v>
      </c>
      <c r="B1640" s="3">
        <f t="shared" si="25"/>
        <v>2025</v>
      </c>
      <c r="C1640" s="3" t="s">
        <v>104</v>
      </c>
      <c r="D1640" s="3" t="s">
        <v>41</v>
      </c>
      <c r="E1640" s="4">
        <v>134751653</v>
      </c>
      <c r="F1640" s="7" cm="1">
        <f t="array" ref="F1640">_xlfn.IFS(B1640=2020,E1640*$K$2,B1640=2021,E1640*$L$2,B1640=2022,E1640*$M$2,B1640=2023,E1640*$N$2,B1640=2024,E1640*$O$2,B1640=2025,E1640*$P$2,B1640=2026,E1640)</f>
        <v>139329835.7864852</v>
      </c>
    </row>
    <row r="1641" spans="1:6" x14ac:dyDescent="0.25">
      <c r="A1641" s="3" t="s">
        <v>110</v>
      </c>
      <c r="B1641" s="3">
        <f t="shared" si="25"/>
        <v>2025</v>
      </c>
      <c r="C1641" s="3" t="s">
        <v>104</v>
      </c>
      <c r="D1641" s="3" t="s">
        <v>42</v>
      </c>
      <c r="E1641" s="4">
        <v>274471638</v>
      </c>
      <c r="F1641" s="7" cm="1">
        <f t="array" ref="F1641">_xlfn.IFS(B1641=2020,E1641*$K$2,B1641=2021,E1641*$L$2,B1641=2022,E1641*$M$2,B1641=2023,E1641*$N$2,B1641=2024,E1641*$O$2,B1641=2025,E1641*$P$2,B1641=2026,E1641)</f>
        <v>283796802.48217517</v>
      </c>
    </row>
    <row r="1642" spans="1:6" x14ac:dyDescent="0.25">
      <c r="A1642" s="3" t="s">
        <v>110</v>
      </c>
      <c r="B1642" s="3">
        <f t="shared" si="25"/>
        <v>2025</v>
      </c>
      <c r="C1642" s="3" t="s">
        <v>104</v>
      </c>
      <c r="D1642" s="3" t="s">
        <v>43</v>
      </c>
      <c r="E1642" s="4">
        <v>121501991</v>
      </c>
      <c r="F1642" s="7" cm="1">
        <f t="array" ref="F1642">_xlfn.IFS(B1642=2020,E1642*$K$2,B1642=2021,E1642*$L$2,B1642=2022,E1642*$M$2,B1642=2023,E1642*$N$2,B1642=2024,E1642*$O$2,B1642=2025,E1642*$P$2,B1642=2026,E1642)</f>
        <v>125630016.97471571</v>
      </c>
    </row>
    <row r="1643" spans="1:6" x14ac:dyDescent="0.25">
      <c r="A1643" s="3" t="s">
        <v>110</v>
      </c>
      <c r="B1643" s="3">
        <f t="shared" si="25"/>
        <v>2025</v>
      </c>
      <c r="C1643" s="3" t="s">
        <v>104</v>
      </c>
      <c r="D1643" s="3" t="s">
        <v>44</v>
      </c>
      <c r="E1643" s="4">
        <v>130610410</v>
      </c>
      <c r="F1643" s="7" cm="1">
        <f t="array" ref="F1643">_xlfn.IFS(B1643=2020,E1643*$K$2,B1643=2021,E1643*$L$2,B1643=2022,E1643*$M$2,B1643=2023,E1643*$N$2,B1643=2024,E1643*$O$2,B1643=2025,E1643*$P$2,B1643=2026,E1643)</f>
        <v>135047894.19767269</v>
      </c>
    </row>
    <row r="1644" spans="1:6" x14ac:dyDescent="0.25">
      <c r="A1644" s="3" t="s">
        <v>110</v>
      </c>
      <c r="B1644" s="3">
        <f t="shared" si="25"/>
        <v>2025</v>
      </c>
      <c r="C1644" s="3" t="s">
        <v>104</v>
      </c>
      <c r="D1644" s="3" t="s">
        <v>45</v>
      </c>
      <c r="E1644" s="4">
        <v>24146834</v>
      </c>
      <c r="F1644" s="7" cm="1">
        <f t="array" ref="F1644">_xlfn.IFS(B1644=2020,E1644*$K$2,B1644=2021,E1644*$L$2,B1644=2022,E1644*$M$2,B1644=2023,E1644*$N$2,B1644=2024,E1644*$O$2,B1644=2025,E1644*$P$2,B1644=2026,E1644)</f>
        <v>24967221.856517911</v>
      </c>
    </row>
    <row r="1645" spans="1:6" x14ac:dyDescent="0.25">
      <c r="A1645" s="3" t="s">
        <v>110</v>
      </c>
      <c r="B1645" s="3">
        <f t="shared" si="25"/>
        <v>2025</v>
      </c>
      <c r="C1645" s="3" t="s">
        <v>104</v>
      </c>
      <c r="D1645" s="3" t="s">
        <v>46</v>
      </c>
      <c r="E1645" s="4">
        <v>100935030</v>
      </c>
      <c r="F1645" s="7" cm="1">
        <f t="array" ref="F1645">_xlfn.IFS(B1645=2020,E1645*$K$2,B1645=2021,E1645*$L$2,B1645=2022,E1645*$M$2,B1645=2023,E1645*$N$2,B1645=2024,E1645*$O$2,B1645=2025,E1645*$P$2,B1645=2026,E1645)</f>
        <v>104364294.1805245</v>
      </c>
    </row>
    <row r="1646" spans="1:6" x14ac:dyDescent="0.25">
      <c r="A1646" s="3" t="s">
        <v>110</v>
      </c>
      <c r="B1646" s="3">
        <f t="shared" si="25"/>
        <v>2025</v>
      </c>
      <c r="C1646" s="3" t="s">
        <v>104</v>
      </c>
      <c r="D1646" s="3" t="s">
        <v>47</v>
      </c>
      <c r="E1646" s="4">
        <v>63684283</v>
      </c>
      <c r="F1646" s="7" cm="1">
        <f t="array" ref="F1646">_xlfn.IFS(B1646=2020,E1646*$K$2,B1646=2021,E1646*$L$2,B1646=2022,E1646*$M$2,B1646=2023,E1646*$N$2,B1646=2024,E1646*$O$2,B1646=2025,E1646*$P$2,B1646=2026,E1646)</f>
        <v>65847954.329510525</v>
      </c>
    </row>
    <row r="1647" spans="1:6" x14ac:dyDescent="0.25">
      <c r="A1647" s="3" t="s">
        <v>110</v>
      </c>
      <c r="B1647" s="3">
        <f t="shared" si="25"/>
        <v>2025</v>
      </c>
      <c r="C1647" s="3" t="s">
        <v>104</v>
      </c>
      <c r="D1647" s="3" t="s">
        <v>48</v>
      </c>
      <c r="E1647" s="4">
        <v>101454416</v>
      </c>
      <c r="F1647" s="7" cm="1">
        <f t="array" ref="F1647">_xlfn.IFS(B1647=2020,E1647*$K$2,B1647=2021,E1647*$L$2,B1647=2022,E1647*$M$2,B1647=2023,E1647*$N$2,B1647=2024,E1647*$O$2,B1647=2025,E1647*$P$2,B1647=2026,E1647)</f>
        <v>104901326.30205105</v>
      </c>
    </row>
    <row r="1648" spans="1:6" x14ac:dyDescent="0.25">
      <c r="A1648" s="3" t="s">
        <v>110</v>
      </c>
      <c r="B1648" s="3">
        <f t="shared" si="25"/>
        <v>2025</v>
      </c>
      <c r="C1648" s="3" t="s">
        <v>104</v>
      </c>
      <c r="D1648" s="3" t="s">
        <v>49</v>
      </c>
      <c r="E1648" s="4">
        <v>179934069</v>
      </c>
      <c r="F1648" s="7" cm="1">
        <f t="array" ref="F1648">_xlfn.IFS(B1648=2020,E1648*$K$2,B1648=2021,E1648*$L$2,B1648=2022,E1648*$M$2,B1648=2023,E1648*$N$2,B1648=2024,E1648*$O$2,B1648=2025,E1648*$P$2,B1648=2026,E1648)</f>
        <v>186047322.81958795</v>
      </c>
    </row>
    <row r="1649" spans="1:6" x14ac:dyDescent="0.25">
      <c r="A1649" s="3" t="s">
        <v>110</v>
      </c>
      <c r="B1649" s="3">
        <f t="shared" si="25"/>
        <v>2025</v>
      </c>
      <c r="C1649" s="3" t="s">
        <v>104</v>
      </c>
      <c r="D1649" s="3" t="s">
        <v>50</v>
      </c>
      <c r="E1649" s="4">
        <v>66963335</v>
      </c>
      <c r="F1649" s="7" cm="1">
        <f t="array" ref="F1649">_xlfn.IFS(B1649=2020,E1649*$K$2,B1649=2021,E1649*$L$2,B1649=2022,E1649*$M$2,B1649=2023,E1649*$N$2,B1649=2024,E1649*$O$2,B1649=2025,E1649*$P$2,B1649=2026,E1649)</f>
        <v>69238412.008685306</v>
      </c>
    </row>
    <row r="1650" spans="1:6" x14ac:dyDescent="0.25">
      <c r="A1650" s="3" t="s">
        <v>110</v>
      </c>
      <c r="B1650" s="3">
        <f t="shared" si="25"/>
        <v>2025</v>
      </c>
      <c r="C1650" s="3" t="s">
        <v>104</v>
      </c>
      <c r="D1650" s="3" t="s">
        <v>51</v>
      </c>
      <c r="E1650" s="4">
        <v>220030789</v>
      </c>
      <c r="F1650" s="7" cm="1">
        <f t="array" ref="F1650">_xlfn.IFS(B1650=2020,E1650*$K$2,B1650=2021,E1650*$L$2,B1650=2022,E1650*$M$2,B1650=2023,E1650*$N$2,B1650=2024,E1650*$O$2,B1650=2025,E1650*$P$2,B1650=2026,E1650)</f>
        <v>227506327.50561339</v>
      </c>
    </row>
    <row r="1651" spans="1:6" x14ac:dyDescent="0.25">
      <c r="A1651" s="3" t="s">
        <v>110</v>
      </c>
      <c r="B1651" s="3">
        <f t="shared" si="25"/>
        <v>2025</v>
      </c>
      <c r="C1651" s="3" t="s">
        <v>104</v>
      </c>
      <c r="D1651" s="3" t="s">
        <v>52</v>
      </c>
      <c r="E1651" s="4">
        <v>1018344213</v>
      </c>
      <c r="F1651" s="7" cm="1">
        <f t="array" ref="F1651">_xlfn.IFS(B1651=2020,E1651*$K$2,B1651=2021,E1651*$L$2,B1651=2022,E1651*$M$2,B1651=2023,E1651*$N$2,B1651=2024,E1651*$O$2,B1651=2025,E1651*$P$2,B1651=2026,E1651)</f>
        <v>1052942422.6907814</v>
      </c>
    </row>
    <row r="1652" spans="1:6" x14ac:dyDescent="0.25">
      <c r="A1652" s="3" t="s">
        <v>110</v>
      </c>
      <c r="B1652" s="3">
        <f t="shared" si="25"/>
        <v>2025</v>
      </c>
      <c r="C1652" s="3" t="s">
        <v>104</v>
      </c>
      <c r="D1652" s="3" t="s">
        <v>53</v>
      </c>
      <c r="E1652" s="4">
        <v>151290769</v>
      </c>
      <c r="F1652" s="7" cm="1">
        <f t="array" ref="F1652">_xlfn.IFS(B1652=2020,E1652*$K$2,B1652=2021,E1652*$L$2,B1652=2022,E1652*$M$2,B1652=2023,E1652*$N$2,B1652=2024,E1652*$O$2,B1652=2025,E1652*$P$2,B1652=2026,E1652)</f>
        <v>156430867.6850225</v>
      </c>
    </row>
    <row r="1653" spans="1:6" x14ac:dyDescent="0.25">
      <c r="A1653" s="3" t="s">
        <v>110</v>
      </c>
      <c r="B1653" s="3">
        <f t="shared" si="25"/>
        <v>2025</v>
      </c>
      <c r="C1653" s="3" t="s">
        <v>104</v>
      </c>
      <c r="D1653" s="3" t="s">
        <v>54</v>
      </c>
      <c r="E1653" s="4">
        <v>43606959</v>
      </c>
      <c r="F1653" s="7" cm="1">
        <f t="array" ref="F1653">_xlfn.IFS(B1653=2020,E1653*$K$2,B1653=2021,E1653*$L$2,B1653=2022,E1653*$M$2,B1653=2023,E1653*$N$2,B1653=2024,E1653*$O$2,B1653=2025,E1653*$P$2,B1653=2026,E1653)</f>
        <v>45088503.935591742</v>
      </c>
    </row>
    <row r="1654" spans="1:6" x14ac:dyDescent="0.25">
      <c r="A1654" s="3" t="s">
        <v>110</v>
      </c>
      <c r="B1654" s="3">
        <f t="shared" si="25"/>
        <v>2025</v>
      </c>
      <c r="C1654" s="3" t="s">
        <v>104</v>
      </c>
      <c r="D1654" s="3" t="s">
        <v>55</v>
      </c>
      <c r="E1654" s="4">
        <v>55408066</v>
      </c>
      <c r="F1654" s="7" cm="1">
        <f t="array" ref="F1654">_xlfn.IFS(B1654=2020,E1654*$K$2,B1654=2021,E1654*$L$2,B1654=2022,E1654*$M$2,B1654=2023,E1654*$N$2,B1654=2024,E1654*$O$2,B1654=2025,E1654*$P$2,B1654=2026,E1654)</f>
        <v>57290553.14094539</v>
      </c>
    </row>
    <row r="1655" spans="1:6" x14ac:dyDescent="0.25">
      <c r="A1655" s="3" t="s">
        <v>110</v>
      </c>
      <c r="B1655" s="3">
        <f t="shared" si="25"/>
        <v>2025</v>
      </c>
      <c r="C1655" s="3" t="s">
        <v>104</v>
      </c>
      <c r="D1655" s="3" t="s">
        <v>56</v>
      </c>
      <c r="E1655" s="4">
        <v>58932624</v>
      </c>
      <c r="F1655" s="7" cm="1">
        <f t="array" ref="F1655">_xlfn.IFS(B1655=2020,E1655*$K$2,B1655=2021,E1655*$L$2,B1655=2022,E1655*$M$2,B1655=2023,E1655*$N$2,B1655=2024,E1655*$O$2,B1655=2025,E1655*$P$2,B1655=2026,E1655)</f>
        <v>60934857.878045298</v>
      </c>
    </row>
    <row r="1656" spans="1:6" x14ac:dyDescent="0.25">
      <c r="A1656" s="3" t="s">
        <v>110</v>
      </c>
      <c r="B1656" s="3">
        <f t="shared" si="25"/>
        <v>2025</v>
      </c>
      <c r="C1656" s="3" t="s">
        <v>104</v>
      </c>
      <c r="D1656" s="3" t="s">
        <v>57</v>
      </c>
      <c r="E1656" s="4">
        <v>195744795</v>
      </c>
      <c r="F1656" s="7" cm="1">
        <f t="array" ref="F1656">_xlfn.IFS(B1656=2020,E1656*$K$2,B1656=2021,E1656*$L$2,B1656=2022,E1656*$M$2,B1656=2023,E1656*$N$2,B1656=2024,E1656*$O$2,B1656=2025,E1656*$P$2,B1656=2026,E1656)</f>
        <v>202395217.69287094</v>
      </c>
    </row>
    <row r="1657" spans="1:6" x14ac:dyDescent="0.25">
      <c r="A1657" s="3" t="s">
        <v>110</v>
      </c>
      <c r="B1657" s="3">
        <f t="shared" si="25"/>
        <v>2025</v>
      </c>
      <c r="C1657" s="3" t="s">
        <v>104</v>
      </c>
      <c r="D1657" s="3" t="s">
        <v>58</v>
      </c>
      <c r="E1657" s="4">
        <v>72451779</v>
      </c>
      <c r="F1657" s="7" cm="1">
        <f t="array" ref="F1657">_xlfn.IFS(B1657=2020,E1657*$K$2,B1657=2021,E1657*$L$2,B1657=2022,E1657*$M$2,B1657=2023,E1657*$N$2,B1657=2024,E1657*$O$2,B1657=2025,E1657*$P$2,B1657=2026,E1657)</f>
        <v>74913325.70524174</v>
      </c>
    </row>
    <row r="1658" spans="1:6" x14ac:dyDescent="0.25">
      <c r="A1658" s="3" t="s">
        <v>110</v>
      </c>
      <c r="B1658" s="3">
        <f t="shared" si="25"/>
        <v>2025</v>
      </c>
      <c r="C1658" s="3" t="s">
        <v>104</v>
      </c>
      <c r="D1658" s="3" t="s">
        <v>59</v>
      </c>
      <c r="E1658" s="4">
        <v>4675715</v>
      </c>
      <c r="F1658" s="7" cm="1">
        <f t="array" ref="F1658">_xlfn.IFS(B1658=2020,E1658*$K$2,B1658=2021,E1658*$L$2,B1658=2022,E1658*$M$2,B1658=2023,E1658*$N$2,B1658=2024,E1658*$O$2,B1658=2025,E1658*$P$2,B1658=2026,E1658)</f>
        <v>4834572.256671357</v>
      </c>
    </row>
    <row r="1659" spans="1:6" x14ac:dyDescent="0.25">
      <c r="A1659" s="3" t="s">
        <v>110</v>
      </c>
      <c r="B1659" s="3">
        <f t="shared" si="25"/>
        <v>2025</v>
      </c>
      <c r="C1659" s="3" t="s">
        <v>104</v>
      </c>
      <c r="D1659" s="3" t="s">
        <v>60</v>
      </c>
      <c r="E1659" s="4">
        <v>116331013</v>
      </c>
      <c r="F1659" s="7" cm="1">
        <f t="array" ref="F1659">_xlfn.IFS(B1659=2020,E1659*$K$2,B1659=2021,E1659*$L$2,B1659=2022,E1659*$M$2,B1659=2023,E1659*$N$2,B1659=2024,E1659*$O$2,B1659=2025,E1659*$P$2,B1659=2026,E1659)</f>
        <v>120283355.174615</v>
      </c>
    </row>
    <row r="1660" spans="1:6" x14ac:dyDescent="0.25">
      <c r="A1660" s="3" t="s">
        <v>110</v>
      </c>
      <c r="B1660" s="3">
        <f t="shared" si="25"/>
        <v>2025</v>
      </c>
      <c r="C1660" s="3" t="s">
        <v>104</v>
      </c>
      <c r="D1660" s="3" t="s">
        <v>61</v>
      </c>
      <c r="E1660" s="4">
        <v>89946507</v>
      </c>
      <c r="F1660" s="7" cm="1">
        <f t="array" ref="F1660">_xlfn.IFS(B1660=2020,E1660*$K$2,B1660=2021,E1660*$L$2,B1660=2022,E1660*$M$2,B1660=2023,E1660*$N$2,B1660=2024,E1660*$O$2,B1660=2025,E1660*$P$2,B1660=2026,E1660)</f>
        <v>93002436.488685906</v>
      </c>
    </row>
    <row r="1661" spans="1:6" x14ac:dyDescent="0.25">
      <c r="A1661" s="3" t="s">
        <v>110</v>
      </c>
      <c r="B1661" s="3">
        <f t="shared" si="25"/>
        <v>2025</v>
      </c>
      <c r="C1661" s="3" t="s">
        <v>104</v>
      </c>
      <c r="D1661" s="3" t="s">
        <v>62</v>
      </c>
      <c r="E1661" s="4">
        <v>64874628</v>
      </c>
      <c r="F1661" s="7" cm="1">
        <f t="array" ref="F1661">_xlfn.IFS(B1661=2020,E1661*$K$2,B1661=2021,E1661*$L$2,B1661=2022,E1661*$M$2,B1661=2023,E1661*$N$2,B1661=2024,E1661*$O$2,B1661=2025,E1661*$P$2,B1661=2026,E1661)</f>
        <v>67078741.260037191</v>
      </c>
    </row>
    <row r="1662" spans="1:6" x14ac:dyDescent="0.25">
      <c r="A1662" s="3" t="s">
        <v>110</v>
      </c>
      <c r="B1662" s="3">
        <f t="shared" si="25"/>
        <v>2025</v>
      </c>
      <c r="C1662" s="3" t="s">
        <v>104</v>
      </c>
      <c r="D1662" s="3" t="s">
        <v>63</v>
      </c>
      <c r="E1662" s="4">
        <v>126205929</v>
      </c>
      <c r="F1662" s="7" cm="1">
        <f t="array" ref="F1662">_xlfn.IFS(B1662=2020,E1662*$K$2,B1662=2021,E1662*$L$2,B1662=2022,E1662*$M$2,B1662=2023,E1662*$N$2,B1662=2024,E1662*$O$2,B1662=2025,E1662*$P$2,B1662=2026,E1662)</f>
        <v>130493771.10684356</v>
      </c>
    </row>
    <row r="1663" spans="1:6" x14ac:dyDescent="0.25">
      <c r="A1663" s="3" t="s">
        <v>110</v>
      </c>
      <c r="B1663" s="3">
        <f t="shared" si="25"/>
        <v>2025</v>
      </c>
      <c r="C1663" s="3" t="s">
        <v>104</v>
      </c>
      <c r="D1663" s="3" t="s">
        <v>64</v>
      </c>
      <c r="E1663" s="4">
        <v>82402061</v>
      </c>
      <c r="F1663" s="7" cm="1">
        <f t="array" ref="F1663">_xlfn.IFS(B1663=2020,E1663*$K$2,B1663=2021,E1663*$L$2,B1663=2022,E1663*$M$2,B1663=2023,E1663*$N$2,B1663=2024,E1663*$O$2,B1663=2025,E1663*$P$2,B1663=2026,E1663)</f>
        <v>85201668.194734022</v>
      </c>
    </row>
    <row r="1664" spans="1:6" x14ac:dyDescent="0.25">
      <c r="A1664" s="3" t="s">
        <v>110</v>
      </c>
      <c r="B1664" s="3">
        <f t="shared" si="25"/>
        <v>2025</v>
      </c>
      <c r="C1664" s="3" t="s">
        <v>104</v>
      </c>
      <c r="D1664" s="3" t="s">
        <v>65</v>
      </c>
      <c r="E1664" s="4">
        <v>109822859</v>
      </c>
      <c r="F1664" s="7" cm="1">
        <f t="array" ref="F1664">_xlfn.IFS(B1664=2020,E1664*$K$2,B1664=2021,E1664*$L$2,B1664=2022,E1664*$M$2,B1664=2023,E1664*$N$2,B1664=2024,E1664*$O$2,B1664=2025,E1664*$P$2,B1664=2026,E1664)</f>
        <v>113554086.86580132</v>
      </c>
    </row>
    <row r="1665" spans="1:6" x14ac:dyDescent="0.25">
      <c r="A1665" s="3" t="s">
        <v>110</v>
      </c>
      <c r="B1665" s="3">
        <f t="shared" si="25"/>
        <v>2025</v>
      </c>
      <c r="C1665" s="3" t="s">
        <v>104</v>
      </c>
      <c r="D1665" s="3" t="s">
        <v>66</v>
      </c>
      <c r="E1665" s="4">
        <v>229901976</v>
      </c>
      <c r="F1665" s="7" cm="1">
        <f t="array" ref="F1665">_xlfn.IFS(B1665=2020,E1665*$K$2,B1665=2021,E1665*$L$2,B1665=2022,E1665*$M$2,B1665=2023,E1665*$N$2,B1665=2024,E1665*$O$2,B1665=2025,E1665*$P$2,B1665=2026,E1665)</f>
        <v>237712887.74519494</v>
      </c>
    </row>
    <row r="1666" spans="1:6" x14ac:dyDescent="0.25">
      <c r="A1666" s="3" t="s">
        <v>110</v>
      </c>
      <c r="B1666" s="3">
        <f t="shared" si="25"/>
        <v>2025</v>
      </c>
      <c r="C1666" s="3" t="s">
        <v>104</v>
      </c>
      <c r="D1666" s="3" t="s">
        <v>67</v>
      </c>
      <c r="E1666" s="4">
        <v>54538497</v>
      </c>
      <c r="F1666" s="7" cm="1">
        <f t="array" ref="F1666">_xlfn.IFS(B1666=2020,E1666*$K$2,B1666=2021,E1666*$L$2,B1666=2022,E1666*$M$2,B1666=2023,E1666*$N$2,B1666=2024,E1666*$O$2,B1666=2025,E1666*$P$2,B1666=2026,E1666)</f>
        <v>56391440.564010859</v>
      </c>
    </row>
    <row r="1667" spans="1:6" x14ac:dyDescent="0.25">
      <c r="A1667" s="3" t="s">
        <v>110</v>
      </c>
      <c r="B1667" s="3">
        <f t="shared" si="25"/>
        <v>2025</v>
      </c>
      <c r="C1667" s="3" t="s">
        <v>104</v>
      </c>
      <c r="D1667" s="3" t="s">
        <v>68</v>
      </c>
      <c r="E1667" s="4">
        <v>587566389</v>
      </c>
      <c r="F1667" s="7" cm="1">
        <f t="array" ref="F1667">_xlfn.IFS(B1667=2020,E1667*$K$2,B1667=2021,E1667*$L$2,B1667=2022,E1667*$M$2,B1667=2023,E1667*$N$2,B1667=2024,E1667*$O$2,B1667=2025,E1667*$P$2,B1667=2026,E1667)</f>
        <v>607528936.90311968</v>
      </c>
    </row>
    <row r="1668" spans="1:6" x14ac:dyDescent="0.25">
      <c r="A1668" s="3" t="s">
        <v>110</v>
      </c>
      <c r="B1668" s="3">
        <f t="shared" ref="B1668:B1731" si="26">VALUE(RIGHT(A1668,4))</f>
        <v>2025</v>
      </c>
      <c r="C1668" s="3" t="s">
        <v>104</v>
      </c>
      <c r="D1668" s="3" t="s">
        <v>69</v>
      </c>
      <c r="E1668" s="4">
        <v>122056533</v>
      </c>
      <c r="F1668" s="7" cm="1">
        <f t="array" ref="F1668">_xlfn.IFS(B1668=2020,E1668*$K$2,B1668=2021,E1668*$L$2,B1668=2022,E1668*$M$2,B1668=2023,E1668*$N$2,B1668=2024,E1668*$O$2,B1668=2025,E1668*$P$2,B1668=2026,E1668)</f>
        <v>126203399.52013583</v>
      </c>
    </row>
    <row r="1669" spans="1:6" x14ac:dyDescent="0.25">
      <c r="A1669" s="3" t="s">
        <v>110</v>
      </c>
      <c r="B1669" s="3">
        <f t="shared" si="26"/>
        <v>2025</v>
      </c>
      <c r="C1669" s="3" t="s">
        <v>104</v>
      </c>
      <c r="D1669" s="3" t="s">
        <v>70</v>
      </c>
      <c r="E1669" s="4">
        <v>304460982</v>
      </c>
      <c r="F1669" s="7" cm="1">
        <f t="array" ref="F1669">_xlfn.IFS(B1669=2020,E1669*$K$2,B1669=2021,E1669*$L$2,B1669=2022,E1669*$M$2,B1669=2023,E1669*$N$2,B1669=2024,E1669*$O$2,B1669=2025,E1669*$P$2,B1669=2026,E1669)</f>
        <v>314805033.41544926</v>
      </c>
    </row>
    <row r="1670" spans="1:6" x14ac:dyDescent="0.25">
      <c r="A1670" s="3" t="s">
        <v>110</v>
      </c>
      <c r="B1670" s="3">
        <f t="shared" si="26"/>
        <v>2025</v>
      </c>
      <c r="C1670" s="3" t="s">
        <v>104</v>
      </c>
      <c r="D1670" s="3" t="s">
        <v>71</v>
      </c>
      <c r="E1670" s="4">
        <v>53300304</v>
      </c>
      <c r="F1670" s="7" cm="1">
        <f t="array" ref="F1670">_xlfn.IFS(B1670=2020,E1670*$K$2,B1670=2021,E1670*$L$2,B1670=2022,E1670*$M$2,B1670=2023,E1670*$N$2,B1670=2024,E1670*$O$2,B1670=2025,E1670*$P$2,B1670=2026,E1670)</f>
        <v>55111179.999326162</v>
      </c>
    </row>
    <row r="1671" spans="1:6" x14ac:dyDescent="0.25">
      <c r="A1671" s="3" t="s">
        <v>110</v>
      </c>
      <c r="B1671" s="3">
        <f t="shared" si="26"/>
        <v>2025</v>
      </c>
      <c r="C1671" s="3" t="s">
        <v>104</v>
      </c>
      <c r="D1671" s="3" t="s">
        <v>72</v>
      </c>
      <c r="E1671" s="4">
        <v>142299235</v>
      </c>
      <c r="F1671" s="7" cm="1">
        <f t="array" ref="F1671">_xlfn.IFS(B1671=2020,E1671*$K$2,B1671=2021,E1671*$L$2,B1671=2022,E1671*$M$2,B1671=2023,E1671*$N$2,B1671=2024,E1671*$O$2,B1671=2025,E1671*$P$2,B1671=2026,E1671)</f>
        <v>147133846.62592945</v>
      </c>
    </row>
    <row r="1672" spans="1:6" x14ac:dyDescent="0.25">
      <c r="A1672" s="3" t="s">
        <v>110</v>
      </c>
      <c r="B1672" s="3">
        <f t="shared" si="26"/>
        <v>2025</v>
      </c>
      <c r="C1672" s="3" t="s">
        <v>104</v>
      </c>
      <c r="D1672" s="3" t="s">
        <v>73</v>
      </c>
      <c r="E1672" s="4">
        <v>85444789</v>
      </c>
      <c r="F1672" s="7" cm="1">
        <f t="array" ref="F1672">_xlfn.IFS(B1672=2020,E1672*$K$2,B1672=2021,E1672*$L$2,B1672=2022,E1672*$M$2,B1672=2023,E1672*$N$2,B1672=2024,E1672*$O$2,B1672=2025,E1672*$P$2,B1672=2026,E1672)</f>
        <v>88347772.774118587</v>
      </c>
    </row>
    <row r="1673" spans="1:6" x14ac:dyDescent="0.25">
      <c r="A1673" s="3" t="s">
        <v>110</v>
      </c>
      <c r="B1673" s="3">
        <f t="shared" si="26"/>
        <v>2025</v>
      </c>
      <c r="C1673" s="3" t="s">
        <v>104</v>
      </c>
      <c r="D1673" s="3" t="s">
        <v>74</v>
      </c>
      <c r="E1673" s="4">
        <v>187014245</v>
      </c>
      <c r="F1673" s="7" cm="1">
        <f t="array" ref="F1673">_xlfn.IFS(B1673=2020,E1673*$K$2,B1673=2021,E1673*$L$2,B1673=2022,E1673*$M$2,B1673=2023,E1673*$N$2,B1673=2024,E1673*$O$2,B1673=2025,E1673*$P$2,B1673=2026,E1673)</f>
        <v>193368047.55622187</v>
      </c>
    </row>
    <row r="1674" spans="1:6" x14ac:dyDescent="0.25">
      <c r="A1674" s="3" t="s">
        <v>110</v>
      </c>
      <c r="B1674" s="3">
        <f t="shared" si="26"/>
        <v>2025</v>
      </c>
      <c r="C1674" s="3" t="s">
        <v>104</v>
      </c>
      <c r="D1674" s="3" t="s">
        <v>75</v>
      </c>
      <c r="E1674" s="4">
        <v>68461993</v>
      </c>
      <c r="F1674" s="7" cm="1">
        <f t="array" ref="F1674">_xlfn.IFS(B1674=2020,E1674*$K$2,B1674=2021,E1674*$L$2,B1674=2022,E1674*$M$2,B1674=2023,E1674*$N$2,B1674=2024,E1674*$O$2,B1674=2025,E1674*$P$2,B1674=2026,E1674)</f>
        <v>70787986.862806782</v>
      </c>
    </row>
    <row r="1675" spans="1:6" x14ac:dyDescent="0.25">
      <c r="A1675" s="3" t="s">
        <v>110</v>
      </c>
      <c r="B1675" s="3">
        <f t="shared" si="26"/>
        <v>2025</v>
      </c>
      <c r="C1675" s="3" t="s">
        <v>104</v>
      </c>
      <c r="D1675" s="3" t="s">
        <v>76</v>
      </c>
      <c r="E1675" s="4">
        <v>82641137</v>
      </c>
      <c r="F1675" s="7" cm="1">
        <f t="array" ref="F1675">_xlfn.IFS(B1675=2020,E1675*$K$2,B1675=2021,E1675*$L$2,B1675=2022,E1675*$M$2,B1675=2023,E1675*$N$2,B1675=2024,E1675*$O$2,B1675=2025,E1675*$P$2,B1675=2026,E1675)</f>
        <v>85448866.793629795</v>
      </c>
    </row>
    <row r="1676" spans="1:6" x14ac:dyDescent="0.25">
      <c r="A1676" s="3" t="s">
        <v>110</v>
      </c>
      <c r="B1676" s="3">
        <f t="shared" si="26"/>
        <v>2025</v>
      </c>
      <c r="C1676" s="3" t="s">
        <v>104</v>
      </c>
      <c r="D1676" s="3" t="s">
        <v>77</v>
      </c>
      <c r="E1676" s="4">
        <v>9197214</v>
      </c>
      <c r="F1676" s="7" cm="1">
        <f t="array" ref="F1676">_xlfn.IFS(B1676=2020,E1676*$K$2,B1676=2021,E1676*$L$2,B1676=2022,E1676*$M$2,B1676=2023,E1676*$N$2,B1676=2024,E1676*$O$2,B1676=2025,E1676*$P$2,B1676=2026,E1676)</f>
        <v>9509689.0300348494</v>
      </c>
    </row>
    <row r="1677" spans="1:6" x14ac:dyDescent="0.25">
      <c r="A1677" s="3" t="s">
        <v>110</v>
      </c>
      <c r="B1677" s="3">
        <f t="shared" si="26"/>
        <v>2025</v>
      </c>
      <c r="C1677" s="3" t="s">
        <v>104</v>
      </c>
      <c r="D1677" s="3" t="s">
        <v>78</v>
      </c>
      <c r="E1677" s="4">
        <v>221233425</v>
      </c>
      <c r="F1677" s="7" cm="1">
        <f t="array" ref="F1677">_xlfn.IFS(B1677=2020,E1677*$K$2,B1677=2021,E1677*$L$2,B1677=2022,E1677*$M$2,B1677=2023,E1677*$N$2,B1677=2024,E1677*$O$2,B1677=2025,E1677*$P$2,B1677=2026,E1677)</f>
        <v>228749823.02244326</v>
      </c>
    </row>
    <row r="1678" spans="1:6" x14ac:dyDescent="0.25">
      <c r="A1678" s="3" t="s">
        <v>110</v>
      </c>
      <c r="B1678" s="3">
        <f t="shared" si="26"/>
        <v>2025</v>
      </c>
      <c r="C1678" s="3" t="s">
        <v>104</v>
      </c>
      <c r="D1678" s="3" t="s">
        <v>79</v>
      </c>
      <c r="E1678" s="4">
        <v>112764374</v>
      </c>
      <c r="F1678" s="7" cm="1">
        <f t="array" ref="F1678">_xlfn.IFS(B1678=2020,E1678*$K$2,B1678=2021,E1678*$L$2,B1678=2022,E1678*$M$2,B1678=2023,E1678*$N$2,B1678=2024,E1678*$O$2,B1678=2025,E1678*$P$2,B1678=2026,E1678)</f>
        <v>116595539.73698415</v>
      </c>
    </row>
    <row r="1679" spans="1:6" x14ac:dyDescent="0.25">
      <c r="A1679" s="3" t="s">
        <v>110</v>
      </c>
      <c r="B1679" s="3">
        <f t="shared" si="26"/>
        <v>2025</v>
      </c>
      <c r="C1679" s="3" t="s">
        <v>104</v>
      </c>
      <c r="D1679" s="3" t="s">
        <v>80</v>
      </c>
      <c r="E1679" s="4">
        <v>137921599</v>
      </c>
      <c r="F1679" s="7" cm="1">
        <f t="array" ref="F1679">_xlfn.IFS(B1679=2020,E1679*$K$2,B1679=2021,E1679*$L$2,B1679=2022,E1679*$M$2,B1679=2023,E1679*$N$2,B1679=2024,E1679*$O$2,B1679=2025,E1679*$P$2,B1679=2026,E1679)</f>
        <v>142607480.59305409</v>
      </c>
    </row>
    <row r="1680" spans="1:6" x14ac:dyDescent="0.25">
      <c r="A1680" s="3" t="s">
        <v>110</v>
      </c>
      <c r="B1680" s="3">
        <f t="shared" si="26"/>
        <v>2025</v>
      </c>
      <c r="C1680" s="3" t="s">
        <v>104</v>
      </c>
      <c r="D1680" s="3" t="s">
        <v>81</v>
      </c>
      <c r="E1680" s="4">
        <v>253008093</v>
      </c>
      <c r="F1680" s="7" cm="1">
        <f t="array" ref="F1680">_xlfn.IFS(B1680=2020,E1680*$K$2,B1680=2021,E1680*$L$2,B1680=2022,E1680*$M$2,B1680=2023,E1680*$N$2,B1680=2024,E1680*$O$2,B1680=2025,E1680*$P$2,B1680=2026,E1680)</f>
        <v>261604034.2773515</v>
      </c>
    </row>
    <row r="1681" spans="1:6" x14ac:dyDescent="0.25">
      <c r="A1681" s="3" t="s">
        <v>110</v>
      </c>
      <c r="B1681" s="3">
        <f t="shared" si="26"/>
        <v>2025</v>
      </c>
      <c r="C1681" s="3" t="s">
        <v>104</v>
      </c>
      <c r="D1681" s="3" t="s">
        <v>82</v>
      </c>
      <c r="E1681" s="4">
        <v>31338892</v>
      </c>
      <c r="F1681" s="7" cm="1">
        <f t="array" ref="F1681">_xlfn.IFS(B1681=2020,E1681*$K$2,B1681=2021,E1681*$L$2,B1681=2022,E1681*$M$2,B1681=2023,E1681*$N$2,B1681=2024,E1681*$O$2,B1681=2025,E1681*$P$2,B1681=2026,E1681)</f>
        <v>32403629.78026247</v>
      </c>
    </row>
    <row r="1682" spans="1:6" x14ac:dyDescent="0.25">
      <c r="A1682" s="3" t="s">
        <v>110</v>
      </c>
      <c r="B1682" s="3">
        <f t="shared" si="26"/>
        <v>2025</v>
      </c>
      <c r="C1682" s="3" t="s">
        <v>104</v>
      </c>
      <c r="D1682" s="3" t="s">
        <v>83</v>
      </c>
      <c r="E1682" s="4">
        <v>87683511</v>
      </c>
      <c r="F1682" s="7" cm="1">
        <f t="array" ref="F1682">_xlfn.IFS(B1682=2020,E1682*$K$2,B1682=2021,E1682*$L$2,B1682=2022,E1682*$M$2,B1682=2023,E1682*$N$2,B1682=2024,E1682*$O$2,B1682=2025,E1682*$P$2,B1682=2026,E1682)</f>
        <v>90662555.277243748</v>
      </c>
    </row>
    <row r="1683" spans="1:6" x14ac:dyDescent="0.25">
      <c r="A1683" s="3" t="s">
        <v>110</v>
      </c>
      <c r="B1683" s="3">
        <f t="shared" si="26"/>
        <v>2025</v>
      </c>
      <c r="C1683" s="3" t="s">
        <v>104</v>
      </c>
      <c r="D1683" s="3" t="s">
        <v>84</v>
      </c>
      <c r="E1683" s="4">
        <v>54347396</v>
      </c>
      <c r="F1683" s="7" cm="1">
        <f t="array" ref="F1683">_xlfn.IFS(B1683=2020,E1683*$K$2,B1683=2021,E1683*$L$2,B1683=2022,E1683*$M$2,B1683=2023,E1683*$N$2,B1683=2024,E1683*$O$2,B1683=2025,E1683*$P$2,B1683=2026,E1683)</f>
        <v>56193846.914093755</v>
      </c>
    </row>
    <row r="1684" spans="1:6" x14ac:dyDescent="0.25">
      <c r="A1684" s="3" t="s">
        <v>110</v>
      </c>
      <c r="B1684" s="3">
        <f t="shared" si="26"/>
        <v>2025</v>
      </c>
      <c r="C1684" s="3" t="s">
        <v>104</v>
      </c>
      <c r="D1684" s="3" t="s">
        <v>85</v>
      </c>
      <c r="E1684" s="4">
        <v>58562237</v>
      </c>
      <c r="F1684" s="7" cm="1">
        <f t="array" ref="F1684">_xlfn.IFS(B1684=2020,E1684*$K$2,B1684=2021,E1684*$L$2,B1684=2022,E1684*$M$2,B1684=2023,E1684*$N$2,B1684=2024,E1684*$O$2,B1684=2025,E1684*$P$2,B1684=2026,E1684)</f>
        <v>60551886.992430642</v>
      </c>
    </row>
    <row r="1685" spans="1:6" x14ac:dyDescent="0.25">
      <c r="A1685" s="3" t="s">
        <v>110</v>
      </c>
      <c r="B1685" s="3">
        <f t="shared" si="26"/>
        <v>2025</v>
      </c>
      <c r="C1685" s="3" t="s">
        <v>104</v>
      </c>
      <c r="D1685" s="3" t="s">
        <v>86</v>
      </c>
      <c r="E1685" s="4">
        <v>173682424</v>
      </c>
      <c r="F1685" s="7" cm="1">
        <f t="array" ref="F1685">_xlfn.IFS(B1685=2020,E1685*$K$2,B1685=2021,E1685*$L$2,B1685=2022,E1685*$M$2,B1685=2023,E1685*$N$2,B1685=2024,E1685*$O$2,B1685=2025,E1685*$P$2,B1685=2026,E1685)</f>
        <v>179583278.3952468</v>
      </c>
    </row>
    <row r="1686" spans="1:6" x14ac:dyDescent="0.25">
      <c r="A1686" s="3" t="s">
        <v>110</v>
      </c>
      <c r="B1686" s="3">
        <f t="shared" si="26"/>
        <v>2025</v>
      </c>
      <c r="C1686" s="3" t="s">
        <v>104</v>
      </c>
      <c r="D1686" s="3" t="s">
        <v>87</v>
      </c>
      <c r="E1686" s="4">
        <v>95747301</v>
      </c>
      <c r="F1686" s="7" cm="1">
        <f t="array" ref="F1686">_xlfn.IFS(B1686=2020,E1686*$K$2,B1686=2021,E1686*$L$2,B1686=2022,E1686*$M$2,B1686=2023,E1686*$N$2,B1686=2024,E1686*$O$2,B1686=2025,E1686*$P$2,B1686=2026,E1686)</f>
        <v>99000312.265773609</v>
      </c>
    </row>
    <row r="1687" spans="1:6" x14ac:dyDescent="0.25">
      <c r="A1687" s="3" t="s">
        <v>110</v>
      </c>
      <c r="B1687" s="3">
        <f t="shared" si="26"/>
        <v>2025</v>
      </c>
      <c r="C1687" s="3" t="s">
        <v>104</v>
      </c>
      <c r="D1687" s="3" t="s">
        <v>88</v>
      </c>
      <c r="E1687" s="4">
        <v>210243427</v>
      </c>
      <c r="F1687" s="7" cm="1">
        <f t="array" ref="F1687">_xlfn.IFS(B1687=2020,E1687*$K$2,B1687=2021,E1687*$L$2,B1687=2022,E1687*$M$2,B1687=2023,E1687*$N$2,B1687=2024,E1687*$O$2,B1687=2025,E1687*$P$2,B1687=2026,E1687)</f>
        <v>217386440.21753028</v>
      </c>
    </row>
    <row r="1688" spans="1:6" x14ac:dyDescent="0.25">
      <c r="A1688" s="3" t="s">
        <v>110</v>
      </c>
      <c r="B1688" s="3">
        <f t="shared" si="26"/>
        <v>2025</v>
      </c>
      <c r="C1688" s="3" t="s">
        <v>104</v>
      </c>
      <c r="D1688" s="3" t="s">
        <v>89</v>
      </c>
      <c r="E1688" s="4">
        <v>127475900</v>
      </c>
      <c r="F1688" s="7" cm="1">
        <f t="array" ref="F1688">_xlfn.IFS(B1688=2020,E1688*$K$2,B1688=2021,E1688*$L$2,B1688=2022,E1688*$M$2,B1688=2023,E1688*$N$2,B1688=2024,E1688*$O$2,B1688=2025,E1688*$P$2,B1688=2026,E1688)</f>
        <v>131806889.32798775</v>
      </c>
    </row>
    <row r="1689" spans="1:6" x14ac:dyDescent="0.25">
      <c r="A1689" s="3" t="s">
        <v>110</v>
      </c>
      <c r="B1689" s="3">
        <f t="shared" si="26"/>
        <v>2025</v>
      </c>
      <c r="C1689" s="3" t="s">
        <v>104</v>
      </c>
      <c r="D1689" s="3" t="s">
        <v>90</v>
      </c>
      <c r="E1689" s="4">
        <v>99589859</v>
      </c>
      <c r="F1689" s="7" cm="1">
        <f t="array" ref="F1689">_xlfn.IFS(B1689=2020,E1689*$K$2,B1689=2021,E1689*$L$2,B1689=2022,E1689*$M$2,B1689=2023,E1689*$N$2,B1689=2024,E1689*$O$2,B1689=2025,E1689*$P$2,B1689=2026,E1689)</f>
        <v>102973421.04196091</v>
      </c>
    </row>
    <row r="1690" spans="1:6" x14ac:dyDescent="0.25">
      <c r="A1690" s="3" t="s">
        <v>110</v>
      </c>
      <c r="B1690" s="3">
        <f t="shared" si="26"/>
        <v>2025</v>
      </c>
      <c r="C1690" s="3" t="s">
        <v>104</v>
      </c>
      <c r="D1690" s="3" t="s">
        <v>91</v>
      </c>
      <c r="E1690" s="4">
        <v>79364847</v>
      </c>
      <c r="F1690" s="7" cm="1">
        <f t="array" ref="F1690">_xlfn.IFS(B1690=2020,E1690*$K$2,B1690=2021,E1690*$L$2,B1690=2022,E1690*$M$2,B1690=2023,E1690*$N$2,B1690=2024,E1690*$O$2,B1690=2025,E1690*$P$2,B1690=2026,E1690)</f>
        <v>82061264.953310236</v>
      </c>
    </row>
    <row r="1691" spans="1:6" x14ac:dyDescent="0.25">
      <c r="A1691" s="3" t="s">
        <v>110</v>
      </c>
      <c r="B1691" s="3">
        <f t="shared" si="26"/>
        <v>2025</v>
      </c>
      <c r="C1691" s="3" t="s">
        <v>104</v>
      </c>
      <c r="D1691" s="3" t="s">
        <v>92</v>
      </c>
      <c r="E1691" s="4">
        <v>18645625</v>
      </c>
      <c r="F1691" s="7" cm="1">
        <f t="array" ref="F1691">_xlfn.IFS(B1691=2020,E1691*$K$2,B1691=2021,E1691*$L$2,B1691=2022,E1691*$M$2,B1691=2023,E1691*$N$2,B1691=2024,E1691*$O$2,B1691=2025,E1691*$P$2,B1691=2026,E1691)</f>
        <v>19279109.469524525</v>
      </c>
    </row>
    <row r="1692" spans="1:6" x14ac:dyDescent="0.25">
      <c r="A1692" s="3" t="s">
        <v>110</v>
      </c>
      <c r="B1692" s="3">
        <f t="shared" si="26"/>
        <v>2025</v>
      </c>
      <c r="C1692" s="3" t="s">
        <v>104</v>
      </c>
      <c r="D1692" s="3" t="s">
        <v>93</v>
      </c>
      <c r="E1692" s="4">
        <v>127496549</v>
      </c>
      <c r="F1692" s="7" cm="1">
        <f t="array" ref="F1692">_xlfn.IFS(B1692=2020,E1692*$K$2,B1692=2021,E1692*$L$2,B1692=2022,E1692*$M$2,B1692=2023,E1692*$N$2,B1692=2024,E1692*$O$2,B1692=2025,E1692*$P$2,B1692=2026,E1692)</f>
        <v>131828239.87705414</v>
      </c>
    </row>
    <row r="1693" spans="1:6" x14ac:dyDescent="0.25">
      <c r="A1693" s="3" t="s">
        <v>110</v>
      </c>
      <c r="B1693" s="3">
        <f t="shared" si="26"/>
        <v>2025</v>
      </c>
      <c r="C1693" s="3" t="s">
        <v>104</v>
      </c>
      <c r="D1693" s="3" t="s">
        <v>94</v>
      </c>
      <c r="E1693" s="4">
        <v>109344980</v>
      </c>
      <c r="F1693" s="7" cm="1">
        <f t="array" ref="F1693">_xlfn.IFS(B1693=2020,E1693*$K$2,B1693=2021,E1693*$L$2,B1693=2022,E1693*$M$2,B1693=2023,E1693*$N$2,B1693=2024,E1693*$O$2,B1693=2025,E1693*$P$2,B1693=2026,E1693)</f>
        <v>113059971.94317541</v>
      </c>
    </row>
    <row r="1694" spans="1:6" x14ac:dyDescent="0.25">
      <c r="A1694" s="3" t="s">
        <v>110</v>
      </c>
      <c r="B1694" s="3">
        <f t="shared" si="26"/>
        <v>2025</v>
      </c>
      <c r="C1694" s="3" t="s">
        <v>104</v>
      </c>
      <c r="D1694" s="3" t="s">
        <v>95</v>
      </c>
      <c r="E1694" s="4">
        <v>284102313</v>
      </c>
      <c r="F1694" s="7" cm="1">
        <f t="array" ref="F1694">_xlfn.IFS(B1694=2020,E1694*$K$2,B1694=2021,E1694*$L$2,B1694=2022,E1694*$M$2,B1694=2023,E1694*$N$2,B1694=2024,E1694*$O$2,B1694=2025,E1694*$P$2,B1694=2026,E1694)</f>
        <v>293754679.3348102</v>
      </c>
    </row>
    <row r="1695" spans="1:6" x14ac:dyDescent="0.25">
      <c r="A1695" s="3" t="s">
        <v>110</v>
      </c>
      <c r="B1695" s="3">
        <f t="shared" si="26"/>
        <v>2025</v>
      </c>
      <c r="C1695" s="3" t="s">
        <v>104</v>
      </c>
      <c r="D1695" s="3" t="s">
        <v>96</v>
      </c>
      <c r="E1695" s="4">
        <v>113289073</v>
      </c>
      <c r="F1695" s="7" cm="1">
        <f t="array" ref="F1695">_xlfn.IFS(B1695=2020,E1695*$K$2,B1695=2021,E1695*$L$2,B1695=2022,E1695*$M$2,B1695=2023,E1695*$N$2,B1695=2024,E1695*$O$2,B1695=2025,E1695*$P$2,B1695=2026,E1695)</f>
        <v>117138065.36750337</v>
      </c>
    </row>
    <row r="1696" spans="1:6" x14ac:dyDescent="0.25">
      <c r="A1696" s="3" t="s">
        <v>110</v>
      </c>
      <c r="B1696" s="3">
        <f t="shared" si="26"/>
        <v>2025</v>
      </c>
      <c r="C1696" s="3" t="s">
        <v>104</v>
      </c>
      <c r="D1696" s="3" t="s">
        <v>97</v>
      </c>
      <c r="E1696" s="4">
        <v>283468716</v>
      </c>
      <c r="F1696" s="7" cm="1">
        <f t="array" ref="F1696">_xlfn.IFS(B1696=2020,E1696*$K$2,B1696=2021,E1696*$L$2,B1696=2022,E1696*$M$2,B1696=2023,E1696*$N$2,B1696=2024,E1696*$O$2,B1696=2025,E1696*$P$2,B1696=2026,E1696)</f>
        <v>293099555.89847797</v>
      </c>
    </row>
    <row r="1697" spans="1:6" x14ac:dyDescent="0.25">
      <c r="A1697" s="3" t="s">
        <v>110</v>
      </c>
      <c r="B1697" s="3">
        <f t="shared" si="26"/>
        <v>2025</v>
      </c>
      <c r="C1697" s="3" t="s">
        <v>104</v>
      </c>
      <c r="D1697" s="3" t="s">
        <v>98</v>
      </c>
      <c r="E1697" s="4">
        <v>144373868</v>
      </c>
      <c r="F1697" s="7" cm="1">
        <f t="array" ref="F1697">_xlfn.IFS(B1697=2020,E1697*$K$2,B1697=2021,E1697*$L$2,B1697=2022,E1697*$M$2,B1697=2023,E1697*$N$2,B1697=2024,E1697*$O$2,B1697=2025,E1697*$P$2,B1697=2026,E1697)</f>
        <v>149278965.21091053</v>
      </c>
    </row>
    <row r="1698" spans="1:6" x14ac:dyDescent="0.25">
      <c r="A1698" s="3" t="s">
        <v>110</v>
      </c>
      <c r="B1698" s="3">
        <f t="shared" si="26"/>
        <v>2025</v>
      </c>
      <c r="C1698" s="3" t="s">
        <v>104</v>
      </c>
      <c r="D1698" s="3" t="s">
        <v>99</v>
      </c>
      <c r="E1698" s="4">
        <v>14680800</v>
      </c>
      <c r="F1698" s="7" cm="1">
        <f t="array" ref="F1698">_xlfn.IFS(B1698=2020,E1698*$K$2,B1698=2021,E1698*$L$2,B1698=2022,E1698*$M$2,B1698=2023,E1698*$N$2,B1698=2024,E1698*$O$2,B1698=2025,E1698*$P$2,B1698=2026,E1698)</f>
        <v>15179579.676207993</v>
      </c>
    </row>
    <row r="1699" spans="1:6" x14ac:dyDescent="0.25">
      <c r="A1699" s="3" t="s">
        <v>110</v>
      </c>
      <c r="B1699" s="3">
        <f t="shared" si="26"/>
        <v>2025</v>
      </c>
      <c r="C1699" s="3" t="s">
        <v>104</v>
      </c>
      <c r="D1699" s="3" t="s">
        <v>100</v>
      </c>
      <c r="E1699" s="4">
        <v>163496345</v>
      </c>
      <c r="F1699" s="7" cm="1">
        <f t="array" ref="F1699">_xlfn.IFS(B1699=2020,E1699*$K$2,B1699=2021,E1699*$L$2,B1699=2022,E1699*$M$2,B1699=2023,E1699*$N$2,B1699=2024,E1699*$O$2,B1699=2025,E1699*$P$2,B1699=2026,E1699)</f>
        <v>169051127.71077123</v>
      </c>
    </row>
    <row r="1700" spans="1:6" x14ac:dyDescent="0.25">
      <c r="A1700" s="3" t="s">
        <v>110</v>
      </c>
      <c r="B1700" s="3">
        <f t="shared" si="26"/>
        <v>2025</v>
      </c>
      <c r="C1700" s="3" t="s">
        <v>104</v>
      </c>
      <c r="D1700" s="3" t="s">
        <v>101</v>
      </c>
      <c r="E1700" s="4">
        <v>483088124</v>
      </c>
      <c r="F1700" s="7" cm="1">
        <f t="array" ref="F1700">_xlfn.IFS(B1700=2020,E1700*$K$2,B1700=2021,E1700*$L$2,B1700=2022,E1700*$M$2,B1700=2023,E1700*$N$2,B1700=2024,E1700*$O$2,B1700=2025,E1700*$P$2,B1700=2026,E1700)</f>
        <v>499501026.43506122</v>
      </c>
    </row>
    <row r="1701" spans="1:6" x14ac:dyDescent="0.25">
      <c r="A1701" s="3" t="s">
        <v>110</v>
      </c>
      <c r="B1701" s="3">
        <f t="shared" si="26"/>
        <v>2025</v>
      </c>
      <c r="C1701" s="3" t="s">
        <v>104</v>
      </c>
      <c r="D1701" s="3" t="s">
        <v>102</v>
      </c>
      <c r="E1701" s="4">
        <v>862157530</v>
      </c>
      <c r="F1701" s="7" cm="1">
        <f t="array" ref="F1701">_xlfn.IFS(B1701=2020,E1701*$K$2,B1701=2021,E1701*$L$2,B1701=2022,E1701*$M$2,B1701=2023,E1701*$N$2,B1701=2024,E1701*$O$2,B1701=2025,E1701*$P$2,B1701=2026,E1701)</f>
        <v>891449302.49561894</v>
      </c>
    </row>
    <row r="1702" spans="1:6" x14ac:dyDescent="0.25">
      <c r="A1702" s="3" t="s">
        <v>110</v>
      </c>
      <c r="B1702" s="3">
        <f t="shared" si="26"/>
        <v>2025</v>
      </c>
      <c r="C1702" s="3" t="s">
        <v>104</v>
      </c>
      <c r="D1702" s="3" t="s">
        <v>103</v>
      </c>
      <c r="E1702" s="4">
        <v>195660596</v>
      </c>
      <c r="F1702" s="7" cm="1">
        <f t="array" ref="F1702">_xlfn.IFS(B1702=2020,E1702*$K$2,B1702=2021,E1702*$L$2,B1702=2022,E1702*$M$2,B1702=2023,E1702*$N$2,B1702=2024,E1702*$O$2,B1702=2025,E1702*$P$2,B1702=2026,E1702)</f>
        <v>202308158.03473535</v>
      </c>
    </row>
    <row r="1703" spans="1:6" x14ac:dyDescent="0.25">
      <c r="A1703" s="3" t="s">
        <v>110</v>
      </c>
      <c r="B1703" s="3">
        <f t="shared" si="26"/>
        <v>2025</v>
      </c>
      <c r="C1703" s="3" t="s">
        <v>105</v>
      </c>
      <c r="D1703" s="3" t="s">
        <v>4</v>
      </c>
      <c r="E1703" s="4">
        <v>1626218402</v>
      </c>
      <c r="F1703" s="7" cm="1">
        <f t="array" ref="F1703">_xlfn.IFS(B1703=2020,E1703*$K$2,B1703=2021,E1703*$L$2,B1703=2022,E1703*$M$2,B1703=2023,E1703*$N$2,B1703=2024,E1703*$O$2,B1703=2025,E1703*$P$2,B1703=2026,E1703)</f>
        <v>1681469116.4020107</v>
      </c>
    </row>
    <row r="1704" spans="1:6" x14ac:dyDescent="0.25">
      <c r="A1704" s="3" t="s">
        <v>110</v>
      </c>
      <c r="B1704" s="3">
        <f t="shared" si="26"/>
        <v>2025</v>
      </c>
      <c r="C1704" s="3" t="s">
        <v>105</v>
      </c>
      <c r="D1704" s="3" t="s">
        <v>5</v>
      </c>
      <c r="E1704" s="4">
        <v>5909522</v>
      </c>
      <c r="F1704" s="7" cm="1">
        <f t="array" ref="F1704">_xlfn.IFS(B1704=2020,E1704*$K$2,B1704=2021,E1704*$L$2,B1704=2022,E1704*$M$2,B1704=2023,E1704*$N$2,B1704=2024,E1704*$O$2,B1704=2025,E1704*$P$2,B1704=2026,E1704)</f>
        <v>6110297.8071565591</v>
      </c>
    </row>
    <row r="1705" spans="1:6" x14ac:dyDescent="0.25">
      <c r="A1705" s="3" t="s">
        <v>110</v>
      </c>
      <c r="B1705" s="3">
        <f t="shared" si="26"/>
        <v>2025</v>
      </c>
      <c r="C1705" s="3" t="s">
        <v>105</v>
      </c>
      <c r="D1705" s="3" t="s">
        <v>6</v>
      </c>
      <c r="E1705" s="4">
        <v>4245982</v>
      </c>
      <c r="F1705" s="7" cm="1">
        <f t="array" ref="F1705">_xlfn.IFS(B1705=2020,E1705*$K$2,B1705=2021,E1705*$L$2,B1705=2022,E1705*$M$2,B1705=2023,E1705*$N$2,B1705=2024,E1705*$O$2,B1705=2025,E1705*$P$2,B1705=2026,E1705)</f>
        <v>4390239.0927432403</v>
      </c>
    </row>
    <row r="1706" spans="1:6" x14ac:dyDescent="0.25">
      <c r="A1706" s="3" t="s">
        <v>110</v>
      </c>
      <c r="B1706" s="3">
        <f t="shared" si="26"/>
        <v>2025</v>
      </c>
      <c r="C1706" s="3" t="s">
        <v>105</v>
      </c>
      <c r="D1706" s="3" t="s">
        <v>7</v>
      </c>
      <c r="E1706" s="4">
        <v>16355379</v>
      </c>
      <c r="F1706" s="7" cm="1">
        <f t="array" ref="F1706">_xlfn.IFS(B1706=2020,E1706*$K$2,B1706=2021,E1706*$L$2,B1706=2022,E1706*$M$2,B1706=2023,E1706*$N$2,B1706=2024,E1706*$O$2,B1706=2025,E1706*$P$2,B1706=2026,E1706)</f>
        <v>16911052.440267492</v>
      </c>
    </row>
    <row r="1707" spans="1:6" x14ac:dyDescent="0.25">
      <c r="A1707" s="3" t="s">
        <v>110</v>
      </c>
      <c r="B1707" s="3">
        <f t="shared" si="26"/>
        <v>2025</v>
      </c>
      <c r="C1707" s="3" t="s">
        <v>105</v>
      </c>
      <c r="D1707" s="3" t="s">
        <v>8</v>
      </c>
      <c r="E1707" s="4">
        <v>12005642</v>
      </c>
      <c r="F1707" s="7" cm="1">
        <f t="array" ref="F1707">_xlfn.IFS(B1707=2020,E1707*$K$2,B1707=2021,E1707*$L$2,B1707=2022,E1707*$M$2,B1707=2023,E1707*$N$2,B1707=2024,E1707*$O$2,B1707=2025,E1707*$P$2,B1707=2026,E1707)</f>
        <v>12413533.274959749</v>
      </c>
    </row>
    <row r="1708" spans="1:6" x14ac:dyDescent="0.25">
      <c r="A1708" s="3" t="s">
        <v>110</v>
      </c>
      <c r="B1708" s="3">
        <f t="shared" si="26"/>
        <v>2025</v>
      </c>
      <c r="C1708" s="3" t="s">
        <v>105</v>
      </c>
      <c r="D1708" s="3" t="s">
        <v>9</v>
      </c>
      <c r="E1708" s="4">
        <v>9323348</v>
      </c>
      <c r="F1708" s="7" cm="1">
        <f t="array" ref="F1708">_xlfn.IFS(B1708=2020,E1708*$K$2,B1708=2021,E1708*$L$2,B1708=2022,E1708*$M$2,B1708=2023,E1708*$N$2,B1708=2024,E1708*$O$2,B1708=2025,E1708*$P$2,B1708=2026,E1708)</f>
        <v>9640108.4283563867</v>
      </c>
    </row>
    <row r="1709" spans="1:6" x14ac:dyDescent="0.25">
      <c r="A1709" s="3" t="s">
        <v>110</v>
      </c>
      <c r="B1709" s="3">
        <f t="shared" si="26"/>
        <v>2025</v>
      </c>
      <c r="C1709" s="3" t="s">
        <v>105</v>
      </c>
      <c r="D1709" s="3" t="s">
        <v>10</v>
      </c>
      <c r="E1709" s="4">
        <v>18926006</v>
      </c>
      <c r="F1709" s="7" cm="1">
        <f t="array" ref="F1709">_xlfn.IFS(B1709=2020,E1709*$K$2,B1709=2021,E1709*$L$2,B1709=2022,E1709*$M$2,B1709=2023,E1709*$N$2,B1709=2024,E1709*$O$2,B1709=2025,E1709*$P$2,B1709=2026,E1709)</f>
        <v>19569016.404377863</v>
      </c>
    </row>
    <row r="1710" spans="1:6" x14ac:dyDescent="0.25">
      <c r="A1710" s="3" t="s">
        <v>110</v>
      </c>
      <c r="B1710" s="3">
        <f t="shared" si="26"/>
        <v>2025</v>
      </c>
      <c r="C1710" s="3" t="s">
        <v>105</v>
      </c>
      <c r="D1710" s="3" t="s">
        <v>11</v>
      </c>
      <c r="E1710" s="4">
        <v>10386748</v>
      </c>
      <c r="F1710" s="7" cm="1">
        <f t="array" ref="F1710">_xlfn.IFS(B1710=2020,E1710*$K$2,B1710=2021,E1710*$L$2,B1710=2022,E1710*$M$2,B1710=2023,E1710*$N$2,B1710=2024,E1710*$O$2,B1710=2025,E1710*$P$2,B1710=2026,E1710)</f>
        <v>10739637.406864341</v>
      </c>
    </row>
    <row r="1711" spans="1:6" x14ac:dyDescent="0.25">
      <c r="A1711" s="3" t="s">
        <v>110</v>
      </c>
      <c r="B1711" s="3">
        <f t="shared" si="26"/>
        <v>2025</v>
      </c>
      <c r="C1711" s="3" t="s">
        <v>105</v>
      </c>
      <c r="D1711" s="3" t="s">
        <v>12</v>
      </c>
      <c r="E1711" s="4">
        <v>12538948</v>
      </c>
      <c r="F1711" s="7" cm="1">
        <f t="array" ref="F1711">_xlfn.IFS(B1711=2020,E1711*$K$2,B1711=2021,E1711*$L$2,B1711=2022,E1711*$M$2,B1711=2023,E1711*$N$2,B1711=2024,E1711*$O$2,B1711=2025,E1711*$P$2,B1711=2026,E1711)</f>
        <v>12964958.328008614</v>
      </c>
    </row>
    <row r="1712" spans="1:6" x14ac:dyDescent="0.25">
      <c r="A1712" s="3" t="s">
        <v>110</v>
      </c>
      <c r="B1712" s="3">
        <f t="shared" si="26"/>
        <v>2025</v>
      </c>
      <c r="C1712" s="3" t="s">
        <v>105</v>
      </c>
      <c r="D1712" s="3" t="s">
        <v>13</v>
      </c>
      <c r="E1712" s="4">
        <v>3650259</v>
      </c>
      <c r="F1712" s="7" cm="1">
        <f t="array" ref="F1712">_xlfn.IFS(B1712=2020,E1712*$K$2,B1712=2021,E1712*$L$2,B1712=2022,E1712*$M$2,B1712=2023,E1712*$N$2,B1712=2024,E1712*$O$2,B1712=2025,E1712*$P$2,B1712=2026,E1712)</f>
        <v>3774276.4242613013</v>
      </c>
    </row>
    <row r="1713" spans="1:6" x14ac:dyDescent="0.25">
      <c r="A1713" s="3" t="s">
        <v>110</v>
      </c>
      <c r="B1713" s="3">
        <f t="shared" si="26"/>
        <v>2025</v>
      </c>
      <c r="C1713" s="3" t="s">
        <v>105</v>
      </c>
      <c r="D1713" s="3" t="s">
        <v>14</v>
      </c>
      <c r="E1713" s="4">
        <v>9379967</v>
      </c>
      <c r="F1713" s="7" cm="1">
        <f t="array" ref="F1713">_xlfn.IFS(B1713=2020,E1713*$K$2,B1713=2021,E1713*$L$2,B1713=2022,E1713*$M$2,B1713=2023,E1713*$N$2,B1713=2024,E1713*$O$2,B1713=2025,E1713*$P$2,B1713=2026,E1713)</f>
        <v>9698651.0569384266</v>
      </c>
    </row>
    <row r="1714" spans="1:6" x14ac:dyDescent="0.25">
      <c r="A1714" s="3" t="s">
        <v>110</v>
      </c>
      <c r="B1714" s="3">
        <f t="shared" si="26"/>
        <v>2025</v>
      </c>
      <c r="C1714" s="3" t="s">
        <v>105</v>
      </c>
      <c r="D1714" s="3" t="s">
        <v>15</v>
      </c>
      <c r="E1714" s="4">
        <v>39530176</v>
      </c>
      <c r="F1714" s="7" cm="1">
        <f t="array" ref="F1714">_xlfn.IFS(B1714=2020,E1714*$K$2,B1714=2021,E1714*$L$2,B1714=2022,E1714*$M$2,B1714=2023,E1714*$N$2,B1714=2024,E1714*$O$2,B1714=2025,E1714*$P$2,B1714=2026,E1714)</f>
        <v>40873212.3730672</v>
      </c>
    </row>
    <row r="1715" spans="1:6" x14ac:dyDescent="0.25">
      <c r="A1715" s="3" t="s">
        <v>110</v>
      </c>
      <c r="B1715" s="3">
        <f t="shared" si="26"/>
        <v>2025</v>
      </c>
      <c r="C1715" s="3" t="s">
        <v>105</v>
      </c>
      <c r="D1715" s="3" t="s">
        <v>16</v>
      </c>
      <c r="E1715" s="4">
        <v>1399929</v>
      </c>
      <c r="F1715" s="7" cm="1">
        <f t="array" ref="F1715">_xlfn.IFS(B1715=2020,E1715*$K$2,B1715=2021,E1715*$L$2,B1715=2022,E1715*$M$2,B1715=2023,E1715*$N$2,B1715=2024,E1715*$O$2,B1715=2025,E1715*$P$2,B1715=2026,E1715)</f>
        <v>1447491.5397344953</v>
      </c>
    </row>
    <row r="1716" spans="1:6" x14ac:dyDescent="0.25">
      <c r="A1716" s="3" t="s">
        <v>110</v>
      </c>
      <c r="B1716" s="3">
        <f t="shared" si="26"/>
        <v>2025</v>
      </c>
      <c r="C1716" s="3" t="s">
        <v>105</v>
      </c>
      <c r="D1716" s="3" t="s">
        <v>17</v>
      </c>
      <c r="E1716" s="4">
        <v>10090256</v>
      </c>
      <c r="F1716" s="7" cm="1">
        <f t="array" ref="F1716">_xlfn.IFS(B1716=2020,E1716*$K$2,B1716=2021,E1716*$L$2,B1716=2022,E1716*$M$2,B1716=2023,E1716*$N$2,B1716=2024,E1716*$O$2,B1716=2025,E1716*$P$2,B1716=2026,E1716)</f>
        <v>10433072.101338875</v>
      </c>
    </row>
    <row r="1717" spans="1:6" x14ac:dyDescent="0.25">
      <c r="A1717" s="3" t="s">
        <v>110</v>
      </c>
      <c r="B1717" s="3">
        <f t="shared" si="26"/>
        <v>2025</v>
      </c>
      <c r="C1717" s="3" t="s">
        <v>105</v>
      </c>
      <c r="D1717" s="3" t="s">
        <v>18</v>
      </c>
      <c r="E1717" s="4">
        <v>15234871</v>
      </c>
      <c r="F1717" s="7" cm="1">
        <f t="array" ref="F1717">_xlfn.IFS(B1717=2020,E1717*$K$2,B1717=2021,E1717*$L$2,B1717=2022,E1717*$M$2,B1717=2023,E1717*$N$2,B1717=2024,E1717*$O$2,B1717=2025,E1717*$P$2,B1717=2026,E1717)</f>
        <v>15752475.219419278</v>
      </c>
    </row>
    <row r="1718" spans="1:6" x14ac:dyDescent="0.25">
      <c r="A1718" s="3" t="s">
        <v>110</v>
      </c>
      <c r="B1718" s="3">
        <f t="shared" si="26"/>
        <v>2025</v>
      </c>
      <c r="C1718" s="3" t="s">
        <v>105</v>
      </c>
      <c r="D1718" s="3" t="s">
        <v>19</v>
      </c>
      <c r="E1718" s="4">
        <v>8063465</v>
      </c>
      <c r="F1718" s="7" cm="1">
        <f t="array" ref="F1718">_xlfn.IFS(B1718=2020,E1718*$K$2,B1718=2021,E1718*$L$2,B1718=2022,E1718*$M$2,B1718=2023,E1718*$N$2,B1718=2024,E1718*$O$2,B1718=2025,E1718*$P$2,B1718=2026,E1718)</f>
        <v>8337420.9466660181</v>
      </c>
    </row>
    <row r="1719" spans="1:6" x14ac:dyDescent="0.25">
      <c r="A1719" s="3" t="s">
        <v>110</v>
      </c>
      <c r="B1719" s="3">
        <f t="shared" si="26"/>
        <v>2025</v>
      </c>
      <c r="C1719" s="3" t="s">
        <v>105</v>
      </c>
      <c r="D1719" s="3" t="s">
        <v>20</v>
      </c>
      <c r="E1719" s="4">
        <v>21284437</v>
      </c>
      <c r="F1719" s="7" cm="1">
        <f t="array" ref="F1719">_xlfn.IFS(B1719=2020,E1719*$K$2,B1719=2021,E1719*$L$2,B1719=2022,E1719*$M$2,B1719=2023,E1719*$N$2,B1719=2024,E1719*$O$2,B1719=2025,E1719*$P$2,B1719=2026,E1719)</f>
        <v>22007575.016670033</v>
      </c>
    </row>
    <row r="1720" spans="1:6" x14ac:dyDescent="0.25">
      <c r="A1720" s="3" t="s">
        <v>110</v>
      </c>
      <c r="B1720" s="3">
        <f t="shared" si="26"/>
        <v>2025</v>
      </c>
      <c r="C1720" s="3" t="s">
        <v>105</v>
      </c>
      <c r="D1720" s="3" t="s">
        <v>21</v>
      </c>
      <c r="E1720" s="4">
        <v>12786864</v>
      </c>
      <c r="F1720" s="7" cm="1">
        <f t="array" ref="F1720">_xlfn.IFS(B1720=2020,E1720*$K$2,B1720=2021,E1720*$L$2,B1720=2022,E1720*$M$2,B1720=2023,E1720*$N$2,B1720=2024,E1720*$O$2,B1720=2025,E1720*$P$2,B1720=2026,E1720)</f>
        <v>13221297.265601033</v>
      </c>
    </row>
    <row r="1721" spans="1:6" x14ac:dyDescent="0.25">
      <c r="A1721" s="3" t="s">
        <v>110</v>
      </c>
      <c r="B1721" s="3">
        <f t="shared" si="26"/>
        <v>2025</v>
      </c>
      <c r="C1721" s="3" t="s">
        <v>105</v>
      </c>
      <c r="D1721" s="3" t="s">
        <v>22</v>
      </c>
      <c r="E1721" s="4">
        <v>20939084</v>
      </c>
      <c r="F1721" s="7" cm="1">
        <f t="array" ref="F1721">_xlfn.IFS(B1721=2020,E1721*$K$2,B1721=2021,E1721*$L$2,B1721=2022,E1721*$M$2,B1721=2023,E1721*$N$2,B1721=2024,E1721*$O$2,B1721=2025,E1721*$P$2,B1721=2026,E1721)</f>
        <v>21650488.660346299</v>
      </c>
    </row>
    <row r="1722" spans="1:6" x14ac:dyDescent="0.25">
      <c r="A1722" s="3" t="s">
        <v>110</v>
      </c>
      <c r="B1722" s="3">
        <f t="shared" si="26"/>
        <v>2025</v>
      </c>
      <c r="C1722" s="3" t="s">
        <v>105</v>
      </c>
      <c r="D1722" s="3" t="s">
        <v>23</v>
      </c>
      <c r="E1722" s="4">
        <v>17485057</v>
      </c>
      <c r="F1722" s="7" cm="1">
        <f t="array" ref="F1722">_xlfn.IFS(B1722=2020,E1722*$K$2,B1722=2021,E1722*$L$2,B1722=2022,E1722*$M$2,B1722=2023,E1722*$N$2,B1722=2024,E1722*$O$2,B1722=2025,E1722*$P$2,B1722=2026,E1722)</f>
        <v>18079111.211551026</v>
      </c>
    </row>
    <row r="1723" spans="1:6" x14ac:dyDescent="0.25">
      <c r="A1723" s="3" t="s">
        <v>110</v>
      </c>
      <c r="B1723" s="3">
        <f t="shared" si="26"/>
        <v>2025</v>
      </c>
      <c r="C1723" s="3" t="s">
        <v>105</v>
      </c>
      <c r="D1723" s="3" t="s">
        <v>24</v>
      </c>
      <c r="E1723" s="4">
        <v>7453562</v>
      </c>
      <c r="F1723" s="7" cm="1">
        <f t="array" ref="F1723">_xlfn.IFS(B1723=2020,E1723*$K$2,B1723=2021,E1723*$L$2,B1723=2022,E1723*$M$2,B1723=2023,E1723*$N$2,B1723=2024,E1723*$O$2,B1723=2025,E1723*$P$2,B1723=2026,E1723)</f>
        <v>7706796.5131706856</v>
      </c>
    </row>
    <row r="1724" spans="1:6" x14ac:dyDescent="0.25">
      <c r="A1724" s="3" t="s">
        <v>110</v>
      </c>
      <c r="B1724" s="3">
        <f t="shared" si="26"/>
        <v>2025</v>
      </c>
      <c r="C1724" s="3" t="s">
        <v>105</v>
      </c>
      <c r="D1724" s="3" t="s">
        <v>25</v>
      </c>
      <c r="E1724" s="4">
        <v>19204055</v>
      </c>
      <c r="F1724" s="7" cm="1">
        <f t="array" ref="F1724">_xlfn.IFS(B1724=2020,E1724*$K$2,B1724=2021,E1724*$L$2,B1724=2022,E1724*$M$2,B1724=2023,E1724*$N$2,B1724=2024,E1724*$O$2,B1724=2025,E1724*$P$2,B1724=2026,E1724)</f>
        <v>19856512.109611224</v>
      </c>
    </row>
    <row r="1725" spans="1:6" x14ac:dyDescent="0.25">
      <c r="A1725" s="3" t="s">
        <v>110</v>
      </c>
      <c r="B1725" s="3">
        <f t="shared" si="26"/>
        <v>2025</v>
      </c>
      <c r="C1725" s="3" t="s">
        <v>105</v>
      </c>
      <c r="D1725" s="3" t="s">
        <v>26</v>
      </c>
      <c r="E1725" s="4">
        <v>7188725</v>
      </c>
      <c r="F1725" s="7" cm="1">
        <f t="array" ref="F1725">_xlfn.IFS(B1725=2020,E1725*$K$2,B1725=2021,E1725*$L$2,B1725=2022,E1725*$M$2,B1725=2023,E1725*$N$2,B1725=2024,E1725*$O$2,B1725=2025,E1725*$P$2,B1725=2026,E1725)</f>
        <v>7432961.6851839339</v>
      </c>
    </row>
    <row r="1726" spans="1:6" x14ac:dyDescent="0.25">
      <c r="A1726" s="3" t="s">
        <v>110</v>
      </c>
      <c r="B1726" s="3">
        <f t="shared" si="26"/>
        <v>2025</v>
      </c>
      <c r="C1726" s="3" t="s">
        <v>105</v>
      </c>
      <c r="D1726" s="3" t="s">
        <v>27</v>
      </c>
      <c r="E1726" s="4">
        <v>13325269</v>
      </c>
      <c r="F1726" s="7" cm="1">
        <f t="array" ref="F1726">_xlfn.IFS(B1726=2020,E1726*$K$2,B1726=2021,E1726*$L$2,B1726=2022,E1726*$M$2,B1726=2023,E1726*$N$2,B1726=2024,E1726*$O$2,B1726=2025,E1726*$P$2,B1726=2026,E1726)</f>
        <v>13777994.556999918</v>
      </c>
    </row>
    <row r="1727" spans="1:6" x14ac:dyDescent="0.25">
      <c r="A1727" s="3" t="s">
        <v>110</v>
      </c>
      <c r="B1727" s="3">
        <f t="shared" si="26"/>
        <v>2025</v>
      </c>
      <c r="C1727" s="3" t="s">
        <v>105</v>
      </c>
      <c r="D1727" s="3" t="s">
        <v>28</v>
      </c>
      <c r="E1727" s="4">
        <v>5210434</v>
      </c>
      <c r="F1727" s="7" cm="1">
        <f t="array" ref="F1727">_xlfn.IFS(B1727=2020,E1727*$K$2,B1727=2021,E1727*$L$2,B1727=2022,E1727*$M$2,B1727=2023,E1727*$N$2,B1727=2024,E1727*$O$2,B1727=2025,E1727*$P$2,B1727=2026,E1727)</f>
        <v>5387458.3163467329</v>
      </c>
    </row>
    <row r="1728" spans="1:6" x14ac:dyDescent="0.25">
      <c r="A1728" s="3" t="s">
        <v>110</v>
      </c>
      <c r="B1728" s="3">
        <f t="shared" si="26"/>
        <v>2025</v>
      </c>
      <c r="C1728" s="3" t="s">
        <v>105</v>
      </c>
      <c r="D1728" s="3" t="s">
        <v>29</v>
      </c>
      <c r="E1728" s="4">
        <v>10380349</v>
      </c>
      <c r="F1728" s="7" cm="1">
        <f t="array" ref="F1728">_xlfn.IFS(B1728=2020,E1728*$K$2,B1728=2021,E1728*$L$2,B1728=2022,E1728*$M$2,B1728=2023,E1728*$N$2,B1728=2024,E1728*$O$2,B1728=2025,E1728*$P$2,B1728=2026,E1728)</f>
        <v>10733021.001058931</v>
      </c>
    </row>
    <row r="1729" spans="1:6" x14ac:dyDescent="0.25">
      <c r="A1729" s="3" t="s">
        <v>110</v>
      </c>
      <c r="B1729" s="3">
        <f t="shared" si="26"/>
        <v>2025</v>
      </c>
      <c r="C1729" s="3" t="s">
        <v>105</v>
      </c>
      <c r="D1729" s="3" t="s">
        <v>30</v>
      </c>
      <c r="E1729" s="4">
        <v>16077295</v>
      </c>
      <c r="F1729" s="7" cm="1">
        <f t="array" ref="F1729">_xlfn.IFS(B1729=2020,E1729*$K$2,B1729=2021,E1729*$L$2,B1729=2022,E1729*$M$2,B1729=2023,E1729*$N$2,B1729=2024,E1729*$O$2,B1729=2025,E1729*$P$2,B1729=2026,E1729)</f>
        <v>16623520.54591033</v>
      </c>
    </row>
    <row r="1730" spans="1:6" x14ac:dyDescent="0.25">
      <c r="A1730" s="3" t="s">
        <v>110</v>
      </c>
      <c r="B1730" s="3">
        <f t="shared" si="26"/>
        <v>2025</v>
      </c>
      <c r="C1730" s="3" t="s">
        <v>105</v>
      </c>
      <c r="D1730" s="3" t="s">
        <v>31</v>
      </c>
      <c r="E1730" s="4">
        <v>28109279</v>
      </c>
      <c r="F1730" s="7" cm="1">
        <f t="array" ref="F1730">_xlfn.IFS(B1730=2020,E1730*$K$2,B1730=2021,E1730*$L$2,B1730=2022,E1730*$M$2,B1730=2023,E1730*$N$2,B1730=2024,E1730*$O$2,B1730=2025,E1730*$P$2,B1730=2026,E1730)</f>
        <v>29064290.789416116</v>
      </c>
    </row>
    <row r="1731" spans="1:6" x14ac:dyDescent="0.25">
      <c r="A1731" s="3" t="s">
        <v>110</v>
      </c>
      <c r="B1731" s="3">
        <f t="shared" si="26"/>
        <v>2025</v>
      </c>
      <c r="C1731" s="3" t="s">
        <v>105</v>
      </c>
      <c r="D1731" s="3" t="s">
        <v>32</v>
      </c>
      <c r="E1731" s="4">
        <v>23216548</v>
      </c>
      <c r="F1731" s="7" cm="1">
        <f t="array" ref="F1731">_xlfn.IFS(B1731=2020,E1731*$K$2,B1731=2021,E1731*$L$2,B1731=2022,E1731*$M$2,B1731=2023,E1731*$N$2,B1731=2024,E1731*$O$2,B1731=2025,E1731*$P$2,B1731=2026,E1731)</f>
        <v>24005329.421591964</v>
      </c>
    </row>
    <row r="1732" spans="1:6" x14ac:dyDescent="0.25">
      <c r="A1732" s="3" t="s">
        <v>110</v>
      </c>
      <c r="B1732" s="3">
        <f t="shared" ref="B1732:B1795" si="27">VALUE(RIGHT(A1732,4))</f>
        <v>2025</v>
      </c>
      <c r="C1732" s="3" t="s">
        <v>105</v>
      </c>
      <c r="D1732" s="3" t="s">
        <v>33</v>
      </c>
      <c r="E1732" s="4">
        <v>13906383</v>
      </c>
      <c r="F1732" s="7" cm="1">
        <f t="array" ref="F1732">_xlfn.IFS(B1732=2020,E1732*$K$2,B1732=2021,E1732*$L$2,B1732=2022,E1732*$M$2,B1732=2023,E1732*$N$2,B1732=2024,E1732*$O$2,B1732=2025,E1732*$P$2,B1732=2026,E1732)</f>
        <v>14378851.885208186</v>
      </c>
    </row>
    <row r="1733" spans="1:6" x14ac:dyDescent="0.25">
      <c r="A1733" s="3" t="s">
        <v>110</v>
      </c>
      <c r="B1733" s="3">
        <f t="shared" si="27"/>
        <v>2025</v>
      </c>
      <c r="C1733" s="3" t="s">
        <v>105</v>
      </c>
      <c r="D1733" s="3" t="s">
        <v>34</v>
      </c>
      <c r="E1733" s="4">
        <v>15760055</v>
      </c>
      <c r="F1733" s="7" cm="1">
        <f t="array" ref="F1733">_xlfn.IFS(B1733=2020,E1733*$K$2,B1733=2021,E1733*$L$2,B1733=2022,E1733*$M$2,B1733=2023,E1733*$N$2,B1733=2024,E1733*$O$2,B1733=2025,E1733*$P$2,B1733=2026,E1733)</f>
        <v>16295502.327796862</v>
      </c>
    </row>
    <row r="1734" spans="1:6" x14ac:dyDescent="0.25">
      <c r="A1734" s="3" t="s">
        <v>110</v>
      </c>
      <c r="B1734" s="3">
        <f t="shared" si="27"/>
        <v>2025</v>
      </c>
      <c r="C1734" s="3" t="s">
        <v>105</v>
      </c>
      <c r="D1734" s="3" t="s">
        <v>35</v>
      </c>
      <c r="E1734" s="4">
        <v>19147427</v>
      </c>
      <c r="F1734" s="7" cm="1">
        <f t="array" ref="F1734">_xlfn.IFS(B1734=2020,E1734*$K$2,B1734=2021,E1734*$L$2,B1734=2022,E1734*$M$2,B1734=2023,E1734*$N$2,B1734=2024,E1734*$O$2,B1734=2025,E1734*$P$2,B1734=2026,E1734)</f>
        <v>19797960.175254494</v>
      </c>
    </row>
    <row r="1735" spans="1:6" x14ac:dyDescent="0.25">
      <c r="A1735" s="3" t="s">
        <v>110</v>
      </c>
      <c r="B1735" s="3">
        <f t="shared" si="27"/>
        <v>2025</v>
      </c>
      <c r="C1735" s="3" t="s">
        <v>105</v>
      </c>
      <c r="D1735" s="3" t="s">
        <v>36</v>
      </c>
      <c r="E1735" s="4">
        <v>6742081</v>
      </c>
      <c r="F1735" s="7" cm="1">
        <f t="array" ref="F1735">_xlfn.IFS(B1735=2020,E1735*$K$2,B1735=2021,E1735*$L$2,B1735=2022,E1735*$M$2,B1735=2023,E1735*$N$2,B1735=2024,E1735*$O$2,B1735=2025,E1735*$P$2,B1735=2026,E1735)</f>
        <v>6971142.970611142</v>
      </c>
    </row>
    <row r="1736" spans="1:6" x14ac:dyDescent="0.25">
      <c r="A1736" s="3" t="s">
        <v>110</v>
      </c>
      <c r="B1736" s="3">
        <f t="shared" si="27"/>
        <v>2025</v>
      </c>
      <c r="C1736" s="3" t="s">
        <v>105</v>
      </c>
      <c r="D1736" s="3" t="s">
        <v>37</v>
      </c>
      <c r="E1736" s="4">
        <v>27818800</v>
      </c>
      <c r="F1736" s="7" cm="1">
        <f t="array" ref="F1736">_xlfn.IFS(B1736=2020,E1736*$K$2,B1736=2021,E1736*$L$2,B1736=2022,E1736*$M$2,B1736=2023,E1736*$N$2,B1736=2024,E1736*$O$2,B1736=2025,E1736*$P$2,B1736=2026,E1736)</f>
        <v>28763942.775359306</v>
      </c>
    </row>
    <row r="1737" spans="1:6" x14ac:dyDescent="0.25">
      <c r="A1737" s="3" t="s">
        <v>110</v>
      </c>
      <c r="B1737" s="3">
        <f t="shared" si="27"/>
        <v>2025</v>
      </c>
      <c r="C1737" s="3" t="s">
        <v>105</v>
      </c>
      <c r="D1737" s="3" t="s">
        <v>38</v>
      </c>
      <c r="E1737" s="4">
        <v>12282192</v>
      </c>
      <c r="F1737" s="7" cm="1">
        <f t="array" ref="F1737">_xlfn.IFS(B1737=2020,E1737*$K$2,B1737=2021,E1737*$L$2,B1737=2022,E1737*$M$2,B1737=2023,E1737*$N$2,B1737=2024,E1737*$O$2,B1737=2025,E1737*$P$2,B1737=2026,E1737)</f>
        <v>12699479.051719552</v>
      </c>
    </row>
    <row r="1738" spans="1:6" x14ac:dyDescent="0.25">
      <c r="A1738" s="3" t="s">
        <v>110</v>
      </c>
      <c r="B1738" s="3">
        <f t="shared" si="27"/>
        <v>2025</v>
      </c>
      <c r="C1738" s="3" t="s">
        <v>105</v>
      </c>
      <c r="D1738" s="3" t="s">
        <v>39</v>
      </c>
      <c r="E1738" s="4">
        <v>25048622</v>
      </c>
      <c r="F1738" s="7" cm="1">
        <f t="array" ref="F1738">_xlfn.IFS(B1738=2020,E1738*$K$2,B1738=2021,E1738*$L$2,B1738=2022,E1738*$M$2,B1738=2023,E1738*$N$2,B1738=2024,E1738*$O$2,B1738=2025,E1738*$P$2,B1738=2026,E1738)</f>
        <v>25899648.072871804</v>
      </c>
    </row>
    <row r="1739" spans="1:6" x14ac:dyDescent="0.25">
      <c r="A1739" s="3" t="s">
        <v>110</v>
      </c>
      <c r="B1739" s="3">
        <f t="shared" si="27"/>
        <v>2025</v>
      </c>
      <c r="C1739" s="3" t="s">
        <v>105</v>
      </c>
      <c r="D1739" s="3" t="s">
        <v>40</v>
      </c>
      <c r="E1739" s="4">
        <v>23218582</v>
      </c>
      <c r="F1739" s="7" cm="1">
        <f t="array" ref="F1739">_xlfn.IFS(B1739=2020,E1739*$K$2,B1739=2021,E1739*$L$2,B1739=2022,E1739*$M$2,B1739=2023,E1739*$N$2,B1739=2024,E1739*$O$2,B1739=2025,E1739*$P$2,B1739=2026,E1739)</f>
        <v>24007432.526672166</v>
      </c>
    </row>
    <row r="1740" spans="1:6" x14ac:dyDescent="0.25">
      <c r="A1740" s="3" t="s">
        <v>110</v>
      </c>
      <c r="B1740" s="3">
        <f t="shared" si="27"/>
        <v>2025</v>
      </c>
      <c r="C1740" s="3" t="s">
        <v>105</v>
      </c>
      <c r="D1740" s="3" t="s">
        <v>41</v>
      </c>
      <c r="E1740" s="4">
        <v>21189845</v>
      </c>
      <c r="F1740" s="7" cm="1">
        <f t="array" ref="F1740">_xlfn.IFS(B1740=2020,E1740*$K$2,B1740=2021,E1740*$L$2,B1740=2022,E1740*$M$2,B1740=2023,E1740*$N$2,B1740=2024,E1740*$O$2,B1740=2025,E1740*$P$2,B1740=2026,E1740)</f>
        <v>21909769.256716087</v>
      </c>
    </row>
    <row r="1741" spans="1:6" x14ac:dyDescent="0.25">
      <c r="A1741" s="3" t="s">
        <v>110</v>
      </c>
      <c r="B1741" s="3">
        <f t="shared" si="27"/>
        <v>2025</v>
      </c>
      <c r="C1741" s="3" t="s">
        <v>105</v>
      </c>
      <c r="D1741" s="3" t="s">
        <v>42</v>
      </c>
      <c r="E1741" s="4">
        <v>25750005</v>
      </c>
      <c r="F1741" s="7" cm="1">
        <f t="array" ref="F1741">_xlfn.IFS(B1741=2020,E1741*$K$2,B1741=2021,E1741*$L$2,B1741=2022,E1741*$M$2,B1741=2023,E1741*$N$2,B1741=2024,E1741*$O$2,B1741=2025,E1741*$P$2,B1741=2026,E1741)</f>
        <v>26624860.536227874</v>
      </c>
    </row>
    <row r="1742" spans="1:6" x14ac:dyDescent="0.25">
      <c r="A1742" s="3" t="s">
        <v>110</v>
      </c>
      <c r="B1742" s="3">
        <f t="shared" si="27"/>
        <v>2025</v>
      </c>
      <c r="C1742" s="3" t="s">
        <v>105</v>
      </c>
      <c r="D1742" s="3" t="s">
        <v>43</v>
      </c>
      <c r="E1742" s="4">
        <v>14971188</v>
      </c>
      <c r="F1742" s="7" cm="1">
        <f t="array" ref="F1742">_xlfn.IFS(B1742=2020,E1742*$K$2,B1742=2021,E1742*$L$2,B1742=2022,E1742*$M$2,B1742=2023,E1742*$N$2,B1742=2024,E1742*$O$2,B1742=2025,E1742*$P$2,B1742=2026,E1742)</f>
        <v>15479833.598542925</v>
      </c>
    </row>
    <row r="1743" spans="1:6" x14ac:dyDescent="0.25">
      <c r="A1743" s="3" t="s">
        <v>110</v>
      </c>
      <c r="B1743" s="3">
        <f t="shared" si="27"/>
        <v>2025</v>
      </c>
      <c r="C1743" s="3" t="s">
        <v>105</v>
      </c>
      <c r="D1743" s="3" t="s">
        <v>44</v>
      </c>
      <c r="E1743" s="4">
        <v>10437876</v>
      </c>
      <c r="F1743" s="7" cm="1">
        <f t="array" ref="F1743">_xlfn.IFS(B1743=2020,E1743*$K$2,B1743=2021,E1743*$L$2,B1743=2022,E1743*$M$2,B1743=2023,E1743*$N$2,B1743=2024,E1743*$O$2,B1743=2025,E1743*$P$2,B1743=2026,E1743)</f>
        <v>10792502.478909813</v>
      </c>
    </row>
    <row r="1744" spans="1:6" x14ac:dyDescent="0.25">
      <c r="A1744" s="3" t="s">
        <v>110</v>
      </c>
      <c r="B1744" s="3">
        <f t="shared" si="27"/>
        <v>2025</v>
      </c>
      <c r="C1744" s="3" t="s">
        <v>105</v>
      </c>
      <c r="D1744" s="3" t="s">
        <v>45</v>
      </c>
      <c r="E1744" s="4">
        <v>3526562</v>
      </c>
      <c r="F1744" s="7" cm="1">
        <f t="array" ref="F1744">_xlfn.IFS(B1744=2020,E1744*$K$2,B1744=2021,E1744*$L$2,B1744=2022,E1744*$M$2,B1744=2023,E1744*$N$2,B1744=2024,E1744*$O$2,B1744=2025,E1744*$P$2,B1744=2026,E1744)</f>
        <v>3646376.8229311351</v>
      </c>
    </row>
    <row r="1745" spans="1:6" x14ac:dyDescent="0.25">
      <c r="A1745" s="3" t="s">
        <v>110</v>
      </c>
      <c r="B1745" s="3">
        <f t="shared" si="27"/>
        <v>2025</v>
      </c>
      <c r="C1745" s="3" t="s">
        <v>105</v>
      </c>
      <c r="D1745" s="3" t="s">
        <v>46</v>
      </c>
      <c r="E1745" s="4">
        <v>15799335</v>
      </c>
      <c r="F1745" s="7" cm="1">
        <f t="array" ref="F1745">_xlfn.IFS(B1745=2020,E1745*$K$2,B1745=2021,E1745*$L$2,B1745=2022,E1745*$M$2,B1745=2023,E1745*$N$2,B1745=2024,E1745*$O$2,B1745=2025,E1745*$P$2,B1745=2026,E1745)</f>
        <v>16336116.864448912</v>
      </c>
    </row>
    <row r="1746" spans="1:6" x14ac:dyDescent="0.25">
      <c r="A1746" s="3" t="s">
        <v>110</v>
      </c>
      <c r="B1746" s="3">
        <f t="shared" si="27"/>
        <v>2025</v>
      </c>
      <c r="C1746" s="3" t="s">
        <v>105</v>
      </c>
      <c r="D1746" s="3" t="s">
        <v>47</v>
      </c>
      <c r="E1746" s="4">
        <v>5430667</v>
      </c>
      <c r="F1746" s="7" cm="1">
        <f t="array" ref="F1746">_xlfn.IFS(B1746=2020,E1746*$K$2,B1746=2021,E1746*$L$2,B1746=2022,E1746*$M$2,B1746=2023,E1746*$N$2,B1746=2024,E1746*$O$2,B1746=2025,E1746*$P$2,B1746=2026,E1746)</f>
        <v>5615173.7249641325</v>
      </c>
    </row>
    <row r="1747" spans="1:6" x14ac:dyDescent="0.25">
      <c r="A1747" s="3" t="s">
        <v>110</v>
      </c>
      <c r="B1747" s="3">
        <f t="shared" si="27"/>
        <v>2025</v>
      </c>
      <c r="C1747" s="3" t="s">
        <v>105</v>
      </c>
      <c r="D1747" s="3" t="s">
        <v>48</v>
      </c>
      <c r="E1747" s="4">
        <v>15766833</v>
      </c>
      <c r="F1747" s="7" cm="1">
        <f t="array" ref="F1747">_xlfn.IFS(B1747=2020,E1747*$K$2,B1747=2021,E1747*$L$2,B1747=2022,E1747*$M$2,B1747=2023,E1747*$N$2,B1747=2024,E1747*$O$2,B1747=2025,E1747*$P$2,B1747=2026,E1747)</f>
        <v>16302510.610114265</v>
      </c>
    </row>
    <row r="1748" spans="1:6" x14ac:dyDescent="0.25">
      <c r="A1748" s="3" t="s">
        <v>110</v>
      </c>
      <c r="B1748" s="3">
        <f t="shared" si="27"/>
        <v>2025</v>
      </c>
      <c r="C1748" s="3" t="s">
        <v>105</v>
      </c>
      <c r="D1748" s="3" t="s">
        <v>49</v>
      </c>
      <c r="E1748" s="4">
        <v>18826299</v>
      </c>
      <c r="F1748" s="7" cm="1">
        <f t="array" ref="F1748">_xlfn.IFS(B1748=2020,E1748*$K$2,B1748=2021,E1748*$L$2,B1748=2022,E1748*$M$2,B1748=2023,E1748*$N$2,B1748=2024,E1748*$O$2,B1748=2025,E1748*$P$2,B1748=2026,E1748)</f>
        <v>19465921.862474445</v>
      </c>
    </row>
    <row r="1749" spans="1:6" x14ac:dyDescent="0.25">
      <c r="A1749" s="3" t="s">
        <v>110</v>
      </c>
      <c r="B1749" s="3">
        <f t="shared" si="27"/>
        <v>2025</v>
      </c>
      <c r="C1749" s="3" t="s">
        <v>105</v>
      </c>
      <c r="D1749" s="3" t="s">
        <v>50</v>
      </c>
      <c r="E1749" s="4">
        <v>10039420</v>
      </c>
      <c r="F1749" s="7" cm="1">
        <f t="array" ref="F1749">_xlfn.IFS(B1749=2020,E1749*$K$2,B1749=2021,E1749*$L$2,B1749=2022,E1749*$M$2,B1749=2023,E1749*$N$2,B1749=2024,E1749*$O$2,B1749=2025,E1749*$P$2,B1749=2026,E1749)</f>
        <v>10380508.949983383</v>
      </c>
    </row>
    <row r="1750" spans="1:6" x14ac:dyDescent="0.25">
      <c r="A1750" s="3" t="s">
        <v>110</v>
      </c>
      <c r="B1750" s="3">
        <f t="shared" si="27"/>
        <v>2025</v>
      </c>
      <c r="C1750" s="3" t="s">
        <v>105</v>
      </c>
      <c r="D1750" s="3" t="s">
        <v>51</v>
      </c>
      <c r="E1750" s="4">
        <v>28325157</v>
      </c>
      <c r="F1750" s="7" cm="1">
        <f t="array" ref="F1750">_xlfn.IFS(B1750=2020,E1750*$K$2,B1750=2021,E1750*$L$2,B1750=2022,E1750*$M$2,B1750=2023,E1750*$N$2,B1750=2024,E1750*$O$2,B1750=2025,E1750*$P$2,B1750=2026,E1750)</f>
        <v>29287503.237057965</v>
      </c>
    </row>
    <row r="1751" spans="1:6" x14ac:dyDescent="0.25">
      <c r="A1751" s="3" t="s">
        <v>110</v>
      </c>
      <c r="B1751" s="3">
        <f t="shared" si="27"/>
        <v>2025</v>
      </c>
      <c r="C1751" s="3" t="s">
        <v>105</v>
      </c>
      <c r="D1751" s="3" t="s">
        <v>52</v>
      </c>
      <c r="E1751" s="4">
        <v>73401279</v>
      </c>
      <c r="F1751" s="7" cm="1">
        <f t="array" ref="F1751">_xlfn.IFS(B1751=2020,E1751*$K$2,B1751=2021,E1751*$L$2,B1751=2022,E1751*$M$2,B1751=2023,E1751*$N$2,B1751=2024,E1751*$O$2,B1751=2025,E1751*$P$2,B1751=2026,E1751)</f>
        <v>75895084.935158342</v>
      </c>
    </row>
    <row r="1752" spans="1:6" x14ac:dyDescent="0.25">
      <c r="A1752" s="3" t="s">
        <v>110</v>
      </c>
      <c r="B1752" s="3">
        <f t="shared" si="27"/>
        <v>2025</v>
      </c>
      <c r="C1752" s="3" t="s">
        <v>105</v>
      </c>
      <c r="D1752" s="3" t="s">
        <v>53</v>
      </c>
      <c r="E1752" s="4">
        <v>15262513</v>
      </c>
      <c r="F1752" s="7" cm="1">
        <f t="array" ref="F1752">_xlfn.IFS(B1752=2020,E1752*$K$2,B1752=2021,E1752*$L$2,B1752=2022,E1752*$M$2,B1752=2023,E1752*$N$2,B1752=2024,E1752*$O$2,B1752=2025,E1752*$P$2,B1752=2026,E1752)</f>
        <v>15781056.355420705</v>
      </c>
    </row>
    <row r="1753" spans="1:6" x14ac:dyDescent="0.25">
      <c r="A1753" s="3" t="s">
        <v>110</v>
      </c>
      <c r="B1753" s="3">
        <f t="shared" si="27"/>
        <v>2025</v>
      </c>
      <c r="C1753" s="3" t="s">
        <v>105</v>
      </c>
      <c r="D1753" s="3" t="s">
        <v>54</v>
      </c>
      <c r="E1753" s="4">
        <v>8210169</v>
      </c>
      <c r="F1753" s="7" cm="1">
        <f t="array" ref="F1753">_xlfn.IFS(B1753=2020,E1753*$K$2,B1753=2021,E1753*$L$2,B1753=2022,E1753*$M$2,B1753=2023,E1753*$N$2,B1753=2024,E1753*$O$2,B1753=2025,E1753*$P$2,B1753=2026,E1753)</f>
        <v>8489109.2100316677</v>
      </c>
    </row>
    <row r="1754" spans="1:6" x14ac:dyDescent="0.25">
      <c r="A1754" s="3" t="s">
        <v>110</v>
      </c>
      <c r="B1754" s="3">
        <f t="shared" si="27"/>
        <v>2025</v>
      </c>
      <c r="C1754" s="3" t="s">
        <v>105</v>
      </c>
      <c r="D1754" s="3" t="s">
        <v>55</v>
      </c>
      <c r="E1754" s="4">
        <v>7650937</v>
      </c>
      <c r="F1754" s="7" cm="1">
        <f t="array" ref="F1754">_xlfn.IFS(B1754=2020,E1754*$K$2,B1754=2021,E1754*$L$2,B1754=2022,E1754*$M$2,B1754=2023,E1754*$N$2,B1754=2024,E1754*$O$2,B1754=2025,E1754*$P$2,B1754=2026,E1754)</f>
        <v>7910877.3220224883</v>
      </c>
    </row>
    <row r="1755" spans="1:6" x14ac:dyDescent="0.25">
      <c r="A1755" s="3" t="s">
        <v>110</v>
      </c>
      <c r="B1755" s="3">
        <f t="shared" si="27"/>
        <v>2025</v>
      </c>
      <c r="C1755" s="3" t="s">
        <v>105</v>
      </c>
      <c r="D1755" s="3" t="s">
        <v>56</v>
      </c>
      <c r="E1755" s="4">
        <v>6607550</v>
      </c>
      <c r="F1755" s="7" cm="1">
        <f t="array" ref="F1755">_xlfn.IFS(B1755=2020,E1755*$K$2,B1755=2021,E1755*$L$2,B1755=2022,E1755*$M$2,B1755=2023,E1755*$N$2,B1755=2024,E1755*$O$2,B1755=2025,E1755*$P$2,B1755=2026,E1755)</f>
        <v>6832041.2845027605</v>
      </c>
    </row>
    <row r="1756" spans="1:6" x14ac:dyDescent="0.25">
      <c r="A1756" s="3" t="s">
        <v>110</v>
      </c>
      <c r="B1756" s="3">
        <f t="shared" si="27"/>
        <v>2025</v>
      </c>
      <c r="C1756" s="3" t="s">
        <v>105</v>
      </c>
      <c r="D1756" s="3" t="s">
        <v>57</v>
      </c>
      <c r="E1756" s="4">
        <v>21973965</v>
      </c>
      <c r="F1756" s="7" cm="1">
        <f t="array" ref="F1756">_xlfn.IFS(B1756=2020,E1756*$K$2,B1756=2021,E1756*$L$2,B1756=2022,E1756*$M$2,B1756=2023,E1756*$N$2,B1756=2024,E1756*$O$2,B1756=2025,E1756*$P$2,B1756=2026,E1756)</f>
        <v>22720529.706807923</v>
      </c>
    </row>
    <row r="1757" spans="1:6" x14ac:dyDescent="0.25">
      <c r="A1757" s="3" t="s">
        <v>110</v>
      </c>
      <c r="B1757" s="3">
        <f t="shared" si="27"/>
        <v>2025</v>
      </c>
      <c r="C1757" s="3" t="s">
        <v>105</v>
      </c>
      <c r="D1757" s="3" t="s">
        <v>58</v>
      </c>
      <c r="E1757" s="4">
        <v>7909136</v>
      </c>
      <c r="F1757" s="7" cm="1">
        <f t="array" ref="F1757">_xlfn.IFS(B1757=2020,E1757*$K$2,B1757=2021,E1757*$L$2,B1757=2022,E1757*$M$2,B1757=2023,E1757*$N$2,B1757=2024,E1757*$O$2,B1757=2025,E1757*$P$2,B1757=2026,E1757)</f>
        <v>8177848.6241870318</v>
      </c>
    </row>
    <row r="1758" spans="1:6" x14ac:dyDescent="0.25">
      <c r="A1758" s="3" t="s">
        <v>110</v>
      </c>
      <c r="B1758" s="3">
        <f t="shared" si="27"/>
        <v>2025</v>
      </c>
      <c r="C1758" s="3" t="s">
        <v>105</v>
      </c>
      <c r="D1758" s="3" t="s">
        <v>59</v>
      </c>
      <c r="E1758" s="4">
        <v>753724</v>
      </c>
      <c r="F1758" s="7" cm="1">
        <f t="array" ref="F1758">_xlfn.IFS(B1758=2020,E1758*$K$2,B1758=2021,E1758*$L$2,B1758=2022,E1758*$M$2,B1758=2023,E1758*$N$2,B1758=2024,E1758*$O$2,B1758=2025,E1758*$P$2,B1758=2026,E1758)</f>
        <v>779331.74703491584</v>
      </c>
    </row>
    <row r="1759" spans="1:6" x14ac:dyDescent="0.25">
      <c r="A1759" s="3" t="s">
        <v>110</v>
      </c>
      <c r="B1759" s="3">
        <f t="shared" si="27"/>
        <v>2025</v>
      </c>
      <c r="C1759" s="3" t="s">
        <v>105</v>
      </c>
      <c r="D1759" s="3" t="s">
        <v>60</v>
      </c>
      <c r="E1759" s="4">
        <v>16086256</v>
      </c>
      <c r="F1759" s="7" cm="1">
        <f t="array" ref="F1759">_xlfn.IFS(B1759=2020,E1759*$K$2,B1759=2021,E1759*$L$2,B1759=2022,E1759*$M$2,B1759=2023,E1759*$N$2,B1759=2024,E1759*$O$2,B1759=2025,E1759*$P$2,B1759=2026,E1759)</f>
        <v>16632785.995577822</v>
      </c>
    </row>
    <row r="1760" spans="1:6" x14ac:dyDescent="0.25">
      <c r="A1760" s="3" t="s">
        <v>110</v>
      </c>
      <c r="B1760" s="3">
        <f t="shared" si="27"/>
        <v>2025</v>
      </c>
      <c r="C1760" s="3" t="s">
        <v>105</v>
      </c>
      <c r="D1760" s="3" t="s">
        <v>61</v>
      </c>
      <c r="E1760" s="4">
        <v>14772808</v>
      </c>
      <c r="F1760" s="7" cm="1">
        <f t="array" ref="F1760">_xlfn.IFS(B1760=2020,E1760*$K$2,B1760=2021,E1760*$L$2,B1760=2022,E1760*$M$2,B1760=2023,E1760*$N$2,B1760=2024,E1760*$O$2,B1760=2025,E1760*$P$2,B1760=2026,E1760)</f>
        <v>15274713.64485061</v>
      </c>
    </row>
    <row r="1761" spans="1:6" x14ac:dyDescent="0.25">
      <c r="A1761" s="3" t="s">
        <v>110</v>
      </c>
      <c r="B1761" s="3">
        <f t="shared" si="27"/>
        <v>2025</v>
      </c>
      <c r="C1761" s="3" t="s">
        <v>105</v>
      </c>
      <c r="D1761" s="3" t="s">
        <v>62</v>
      </c>
      <c r="E1761" s="4">
        <v>8040168</v>
      </c>
      <c r="F1761" s="7" cm="1">
        <f t="array" ref="F1761">_xlfn.IFS(B1761=2020,E1761*$K$2,B1761=2021,E1761*$L$2,B1761=2022,E1761*$M$2,B1761=2023,E1761*$N$2,B1761=2024,E1761*$O$2,B1761=2025,E1761*$P$2,B1761=2026,E1761)</f>
        <v>8313332.4318904867</v>
      </c>
    </row>
    <row r="1762" spans="1:6" x14ac:dyDescent="0.25">
      <c r="A1762" s="3" t="s">
        <v>110</v>
      </c>
      <c r="B1762" s="3">
        <f t="shared" si="27"/>
        <v>2025</v>
      </c>
      <c r="C1762" s="3" t="s">
        <v>105</v>
      </c>
      <c r="D1762" s="3" t="s">
        <v>63</v>
      </c>
      <c r="E1762" s="4">
        <v>17397020</v>
      </c>
      <c r="F1762" s="7" cm="1">
        <f t="array" ref="F1762">_xlfn.IFS(B1762=2020,E1762*$K$2,B1762=2021,E1762*$L$2,B1762=2022,E1762*$M$2,B1762=2023,E1762*$N$2,B1762=2024,E1762*$O$2,B1762=2025,E1762*$P$2,B1762=2026,E1762)</f>
        <v>17988083.157497138</v>
      </c>
    </row>
    <row r="1763" spans="1:6" x14ac:dyDescent="0.25">
      <c r="A1763" s="3" t="s">
        <v>110</v>
      </c>
      <c r="B1763" s="3">
        <f t="shared" si="27"/>
        <v>2025</v>
      </c>
      <c r="C1763" s="3" t="s">
        <v>105</v>
      </c>
      <c r="D1763" s="3" t="s">
        <v>64</v>
      </c>
      <c r="E1763" s="4">
        <v>12253596</v>
      </c>
      <c r="F1763" s="7" cm="1">
        <f t="array" ref="F1763">_xlfn.IFS(B1763=2020,E1763*$K$2,B1763=2021,E1763*$L$2,B1763=2022,E1763*$M$2,B1763=2023,E1763*$N$2,B1763=2024,E1763*$O$2,B1763=2025,E1763*$P$2,B1763=2026,E1763)</f>
        <v>12669911.503600864</v>
      </c>
    </row>
    <row r="1764" spans="1:6" x14ac:dyDescent="0.25">
      <c r="A1764" s="3" t="s">
        <v>110</v>
      </c>
      <c r="B1764" s="3">
        <f t="shared" si="27"/>
        <v>2025</v>
      </c>
      <c r="C1764" s="3" t="s">
        <v>105</v>
      </c>
      <c r="D1764" s="3" t="s">
        <v>65</v>
      </c>
      <c r="E1764" s="4">
        <v>13200571</v>
      </c>
      <c r="F1764" s="7" cm="1">
        <f t="array" ref="F1764">_xlfn.IFS(B1764=2020,E1764*$K$2,B1764=2021,E1764*$L$2,B1764=2022,E1764*$M$2,B1764=2023,E1764*$N$2,B1764=2024,E1764*$O$2,B1764=2025,E1764*$P$2,B1764=2026,E1764)</f>
        <v>13649059.946729103</v>
      </c>
    </row>
    <row r="1765" spans="1:6" x14ac:dyDescent="0.25">
      <c r="A1765" s="3" t="s">
        <v>110</v>
      </c>
      <c r="B1765" s="3">
        <f t="shared" si="27"/>
        <v>2025</v>
      </c>
      <c r="C1765" s="3" t="s">
        <v>105</v>
      </c>
      <c r="D1765" s="3" t="s">
        <v>66</v>
      </c>
      <c r="E1765" s="4">
        <v>30949447</v>
      </c>
      <c r="F1765" s="7" cm="1">
        <f t="array" ref="F1765">_xlfn.IFS(B1765=2020,E1765*$K$2,B1765=2021,E1765*$L$2,B1765=2022,E1765*$M$2,B1765=2023,E1765*$N$2,B1765=2024,E1765*$O$2,B1765=2025,E1765*$P$2,B1765=2026,E1765)</f>
        <v>32000953.399751812</v>
      </c>
    </row>
    <row r="1766" spans="1:6" x14ac:dyDescent="0.25">
      <c r="A1766" s="3" t="s">
        <v>110</v>
      </c>
      <c r="B1766" s="3">
        <f t="shared" si="27"/>
        <v>2025</v>
      </c>
      <c r="C1766" s="3" t="s">
        <v>105</v>
      </c>
      <c r="D1766" s="3" t="s">
        <v>67</v>
      </c>
      <c r="E1766" s="4">
        <v>7538738</v>
      </c>
      <c r="F1766" s="7" cm="1">
        <f t="array" ref="F1766">_xlfn.IFS(B1766=2020,E1766*$K$2,B1766=2021,E1766*$L$2,B1766=2022,E1766*$M$2,B1766=2023,E1766*$N$2,B1766=2024,E1766*$O$2,B1766=2025,E1766*$P$2,B1766=2026,E1766)</f>
        <v>7794866.3648477532</v>
      </c>
    </row>
    <row r="1767" spans="1:6" x14ac:dyDescent="0.25">
      <c r="A1767" s="3" t="s">
        <v>110</v>
      </c>
      <c r="B1767" s="3">
        <f t="shared" si="27"/>
        <v>2025</v>
      </c>
      <c r="C1767" s="3" t="s">
        <v>105</v>
      </c>
      <c r="D1767" s="3" t="s">
        <v>68</v>
      </c>
      <c r="E1767" s="4">
        <v>53070105</v>
      </c>
      <c r="F1767" s="7" cm="1">
        <f t="array" ref="F1767">_xlfn.IFS(B1767=2020,E1767*$K$2,B1767=2021,E1767*$L$2,B1767=2022,E1767*$M$2,B1767=2023,E1767*$N$2,B1767=2024,E1767*$O$2,B1767=2025,E1767*$P$2,B1767=2026,E1767)</f>
        <v>54873159.996200763</v>
      </c>
    </row>
    <row r="1768" spans="1:6" x14ac:dyDescent="0.25">
      <c r="A1768" s="3" t="s">
        <v>110</v>
      </c>
      <c r="B1768" s="3">
        <f t="shared" si="27"/>
        <v>2025</v>
      </c>
      <c r="C1768" s="3" t="s">
        <v>105</v>
      </c>
      <c r="D1768" s="3" t="s">
        <v>69</v>
      </c>
      <c r="E1768" s="4">
        <v>15217872</v>
      </c>
      <c r="F1768" s="7" cm="1">
        <f t="array" ref="F1768">_xlfn.IFS(B1768=2020,E1768*$K$2,B1768=2021,E1768*$L$2,B1768=2022,E1768*$M$2,B1768=2023,E1768*$N$2,B1768=2024,E1768*$O$2,B1768=2025,E1768*$P$2,B1768=2026,E1768)</f>
        <v>15734898.678977622</v>
      </c>
    </row>
    <row r="1769" spans="1:6" x14ac:dyDescent="0.25">
      <c r="A1769" s="3" t="s">
        <v>110</v>
      </c>
      <c r="B1769" s="3">
        <f t="shared" si="27"/>
        <v>2025</v>
      </c>
      <c r="C1769" s="3" t="s">
        <v>105</v>
      </c>
      <c r="D1769" s="3" t="s">
        <v>70</v>
      </c>
      <c r="E1769" s="4">
        <v>30916177</v>
      </c>
      <c r="F1769" s="7" cm="1">
        <f t="array" ref="F1769">_xlfn.IFS(B1769=2020,E1769*$K$2,B1769=2021,E1769*$L$2,B1769=2022,E1769*$M$2,B1769=2023,E1769*$N$2,B1769=2024,E1769*$O$2,B1769=2025,E1769*$P$2,B1769=2026,E1769)</f>
        <v>31966553.052643519</v>
      </c>
    </row>
    <row r="1770" spans="1:6" x14ac:dyDescent="0.25">
      <c r="A1770" s="3" t="s">
        <v>110</v>
      </c>
      <c r="B1770" s="3">
        <f t="shared" si="27"/>
        <v>2025</v>
      </c>
      <c r="C1770" s="3" t="s">
        <v>105</v>
      </c>
      <c r="D1770" s="3" t="s">
        <v>71</v>
      </c>
      <c r="E1770" s="4">
        <v>8803869</v>
      </c>
      <c r="F1770" s="7" cm="1">
        <f t="array" ref="F1770">_xlfn.IFS(B1770=2020,E1770*$K$2,B1770=2021,E1770*$L$2,B1770=2022,E1770*$M$2,B1770=2023,E1770*$N$2,B1770=2024,E1770*$O$2,B1770=2025,E1770*$P$2,B1770=2026,E1770)</f>
        <v>9102980.1471580286</v>
      </c>
    </row>
    <row r="1771" spans="1:6" x14ac:dyDescent="0.25">
      <c r="A1771" s="3" t="s">
        <v>110</v>
      </c>
      <c r="B1771" s="3">
        <f t="shared" si="27"/>
        <v>2025</v>
      </c>
      <c r="C1771" s="3" t="s">
        <v>105</v>
      </c>
      <c r="D1771" s="3" t="s">
        <v>72</v>
      </c>
      <c r="E1771" s="4">
        <v>18785276</v>
      </c>
      <c r="F1771" s="7" cm="1">
        <f t="array" ref="F1771">_xlfn.IFS(B1771=2020,E1771*$K$2,B1771=2021,E1771*$L$2,B1771=2022,E1771*$M$2,B1771=2023,E1771*$N$2,B1771=2024,E1771*$O$2,B1771=2025,E1771*$P$2,B1771=2026,E1771)</f>
        <v>19423505.107457209</v>
      </c>
    </row>
    <row r="1772" spans="1:6" x14ac:dyDescent="0.25">
      <c r="A1772" s="3" t="s">
        <v>110</v>
      </c>
      <c r="B1772" s="3">
        <f t="shared" si="27"/>
        <v>2025</v>
      </c>
      <c r="C1772" s="3" t="s">
        <v>105</v>
      </c>
      <c r="D1772" s="3" t="s">
        <v>73</v>
      </c>
      <c r="E1772" s="4">
        <v>9374259</v>
      </c>
      <c r="F1772" s="7" cm="1">
        <f t="array" ref="F1772">_xlfn.IFS(B1772=2020,E1772*$K$2,B1772=2021,E1772*$L$2,B1772=2022,E1772*$M$2,B1772=2023,E1772*$N$2,B1772=2024,E1772*$O$2,B1772=2025,E1772*$P$2,B1772=2026,E1772)</f>
        <v>9692749.1278343052</v>
      </c>
    </row>
    <row r="1773" spans="1:6" x14ac:dyDescent="0.25">
      <c r="A1773" s="3" t="s">
        <v>110</v>
      </c>
      <c r="B1773" s="3">
        <f t="shared" si="27"/>
        <v>2025</v>
      </c>
      <c r="C1773" s="3" t="s">
        <v>105</v>
      </c>
      <c r="D1773" s="3" t="s">
        <v>74</v>
      </c>
      <c r="E1773" s="4">
        <v>19887556</v>
      </c>
      <c r="F1773" s="7" cm="1">
        <f t="array" ref="F1773">_xlfn.IFS(B1773=2020,E1773*$K$2,B1773=2021,E1773*$L$2,B1773=2022,E1773*$M$2,B1773=2023,E1773*$N$2,B1773=2024,E1773*$O$2,B1773=2025,E1773*$P$2,B1773=2026,E1773)</f>
        <v>20563235.032630943</v>
      </c>
    </row>
    <row r="1774" spans="1:6" x14ac:dyDescent="0.25">
      <c r="A1774" s="3" t="s">
        <v>110</v>
      </c>
      <c r="B1774" s="3">
        <f t="shared" si="27"/>
        <v>2025</v>
      </c>
      <c r="C1774" s="3" t="s">
        <v>105</v>
      </c>
      <c r="D1774" s="3" t="s">
        <v>75</v>
      </c>
      <c r="E1774" s="4">
        <v>7993462</v>
      </c>
      <c r="F1774" s="7" cm="1">
        <f t="array" ref="F1774">_xlfn.IFS(B1774=2020,E1774*$K$2,B1774=2021,E1774*$L$2,B1774=2022,E1774*$M$2,B1774=2023,E1774*$N$2,B1774=2024,E1774*$O$2,B1774=2025,E1774*$P$2,B1774=2026,E1774)</f>
        <v>8265039.5971432682</v>
      </c>
    </row>
    <row r="1775" spans="1:6" x14ac:dyDescent="0.25">
      <c r="A1775" s="3" t="s">
        <v>110</v>
      </c>
      <c r="B1775" s="3">
        <f t="shared" si="27"/>
        <v>2025</v>
      </c>
      <c r="C1775" s="3" t="s">
        <v>105</v>
      </c>
      <c r="D1775" s="3" t="s">
        <v>76</v>
      </c>
      <c r="E1775" s="4">
        <v>11422021</v>
      </c>
      <c r="F1775" s="7" cm="1">
        <f t="array" ref="F1775">_xlfn.IFS(B1775=2020,E1775*$K$2,B1775=2021,E1775*$L$2,B1775=2022,E1775*$M$2,B1775=2023,E1775*$N$2,B1775=2024,E1775*$O$2,B1775=2025,E1775*$P$2,B1775=2026,E1775)</f>
        <v>11810083.771512512</v>
      </c>
    </row>
    <row r="1776" spans="1:6" x14ac:dyDescent="0.25">
      <c r="A1776" s="3" t="s">
        <v>110</v>
      </c>
      <c r="B1776" s="3">
        <f t="shared" si="27"/>
        <v>2025</v>
      </c>
      <c r="C1776" s="3" t="s">
        <v>105</v>
      </c>
      <c r="D1776" s="3" t="s">
        <v>77</v>
      </c>
      <c r="E1776" s="4">
        <v>2276096</v>
      </c>
      <c r="F1776" s="7" cm="1">
        <f t="array" ref="F1776">_xlfn.IFS(B1776=2020,E1776*$K$2,B1776=2021,E1776*$L$2,B1776=2022,E1776*$M$2,B1776=2023,E1776*$N$2,B1776=2024,E1776*$O$2,B1776=2025,E1776*$P$2,B1776=2026,E1776)</f>
        <v>2353426.2834926099</v>
      </c>
    </row>
    <row r="1777" spans="1:6" x14ac:dyDescent="0.25">
      <c r="A1777" s="3" t="s">
        <v>110</v>
      </c>
      <c r="B1777" s="3">
        <f t="shared" si="27"/>
        <v>2025</v>
      </c>
      <c r="C1777" s="3" t="s">
        <v>105</v>
      </c>
      <c r="D1777" s="3" t="s">
        <v>78</v>
      </c>
      <c r="E1777" s="4">
        <v>24798237</v>
      </c>
      <c r="F1777" s="7" cm="1">
        <f t="array" ref="F1777">_xlfn.IFS(B1777=2020,E1777*$K$2,B1777=2021,E1777*$L$2,B1777=2022,E1777*$M$2,B1777=2023,E1777*$N$2,B1777=2024,E1777*$O$2,B1777=2025,E1777*$P$2,B1777=2026,E1777)</f>
        <v>25640756.251089115</v>
      </c>
    </row>
    <row r="1778" spans="1:6" x14ac:dyDescent="0.25">
      <c r="A1778" s="3" t="s">
        <v>110</v>
      </c>
      <c r="B1778" s="3">
        <f t="shared" si="27"/>
        <v>2025</v>
      </c>
      <c r="C1778" s="3" t="s">
        <v>105</v>
      </c>
      <c r="D1778" s="3" t="s">
        <v>79</v>
      </c>
      <c r="E1778" s="4">
        <v>14506238</v>
      </c>
      <c r="F1778" s="7" cm="1">
        <f t="array" ref="F1778">_xlfn.IFS(B1778=2020,E1778*$K$2,B1778=2021,E1778*$L$2,B1778=2022,E1778*$M$2,B1778=2023,E1778*$N$2,B1778=2024,E1778*$O$2,B1778=2025,E1778*$P$2,B1778=2026,E1778)</f>
        <v>14999086.938248329</v>
      </c>
    </row>
    <row r="1779" spans="1:6" x14ac:dyDescent="0.25">
      <c r="A1779" s="3" t="s">
        <v>110</v>
      </c>
      <c r="B1779" s="3">
        <f t="shared" si="27"/>
        <v>2025</v>
      </c>
      <c r="C1779" s="3" t="s">
        <v>105</v>
      </c>
      <c r="D1779" s="3" t="s">
        <v>80</v>
      </c>
      <c r="E1779" s="4">
        <v>16917226</v>
      </c>
      <c r="F1779" s="7" cm="1">
        <f t="array" ref="F1779">_xlfn.IFS(B1779=2020,E1779*$K$2,B1779=2021,E1779*$L$2,B1779=2022,E1779*$M$2,B1779=2023,E1779*$N$2,B1779=2024,E1779*$O$2,B1779=2025,E1779*$P$2,B1779=2026,E1779)</f>
        <v>17491988.172811933</v>
      </c>
    </row>
    <row r="1780" spans="1:6" x14ac:dyDescent="0.25">
      <c r="A1780" s="3" t="s">
        <v>110</v>
      </c>
      <c r="B1780" s="3">
        <f t="shared" si="27"/>
        <v>2025</v>
      </c>
      <c r="C1780" s="3" t="s">
        <v>105</v>
      </c>
      <c r="D1780" s="3" t="s">
        <v>81</v>
      </c>
      <c r="E1780" s="4">
        <v>24930737</v>
      </c>
      <c r="F1780" s="7" cm="1">
        <f t="array" ref="F1780">_xlfn.IFS(B1780=2020,E1780*$K$2,B1780=2021,E1780*$L$2,B1780=2022,E1780*$M$2,B1780=2023,E1780*$N$2,B1780=2024,E1780*$O$2,B1780=2025,E1780*$P$2,B1780=2026,E1780)</f>
        <v>25777757.934042193</v>
      </c>
    </row>
    <row r="1781" spans="1:6" x14ac:dyDescent="0.25">
      <c r="A1781" s="3" t="s">
        <v>110</v>
      </c>
      <c r="B1781" s="3">
        <f t="shared" si="27"/>
        <v>2025</v>
      </c>
      <c r="C1781" s="3" t="s">
        <v>105</v>
      </c>
      <c r="D1781" s="3" t="s">
        <v>82</v>
      </c>
      <c r="E1781" s="4">
        <v>5149775</v>
      </c>
      <c r="F1781" s="7" cm="1">
        <f t="array" ref="F1781">_xlfn.IFS(B1781=2020,E1781*$K$2,B1781=2021,E1781*$L$2,B1781=2022,E1781*$M$2,B1781=2023,E1781*$N$2,B1781=2024,E1781*$O$2,B1781=2025,E1781*$P$2,B1781=2026,E1781)</f>
        <v>5324738.4289033301</v>
      </c>
    </row>
    <row r="1782" spans="1:6" x14ac:dyDescent="0.25">
      <c r="A1782" s="3" t="s">
        <v>110</v>
      </c>
      <c r="B1782" s="3">
        <f t="shared" si="27"/>
        <v>2025</v>
      </c>
      <c r="C1782" s="3" t="s">
        <v>105</v>
      </c>
      <c r="D1782" s="3" t="s">
        <v>83</v>
      </c>
      <c r="E1782" s="4">
        <v>13105888</v>
      </c>
      <c r="F1782" s="7" cm="1">
        <f t="array" ref="F1782">_xlfn.IFS(B1782=2020,E1782*$K$2,B1782=2021,E1782*$L$2,B1782=2022,E1782*$M$2,B1782=2023,E1782*$N$2,B1782=2024,E1782*$O$2,B1782=2025,E1782*$P$2,B1782=2026,E1782)</f>
        <v>13551160.095053282</v>
      </c>
    </row>
    <row r="1783" spans="1:6" x14ac:dyDescent="0.25">
      <c r="A1783" s="3" t="s">
        <v>110</v>
      </c>
      <c r="B1783" s="3">
        <f t="shared" si="27"/>
        <v>2025</v>
      </c>
      <c r="C1783" s="3" t="s">
        <v>105</v>
      </c>
      <c r="D1783" s="3" t="s">
        <v>84</v>
      </c>
      <c r="E1783" s="4">
        <v>8688461</v>
      </c>
      <c r="F1783" s="7" cm="1">
        <f t="array" ref="F1783">_xlfn.IFS(B1783=2020,E1783*$K$2,B1783=2021,E1783*$L$2,B1783=2022,E1783*$M$2,B1783=2023,E1783*$N$2,B1783=2024,E1783*$O$2,B1783=2025,E1783*$P$2,B1783=2026,E1783)</f>
        <v>8983651.1643184144</v>
      </c>
    </row>
    <row r="1784" spans="1:6" x14ac:dyDescent="0.25">
      <c r="A1784" s="3" t="s">
        <v>110</v>
      </c>
      <c r="B1784" s="3">
        <f t="shared" si="27"/>
        <v>2025</v>
      </c>
      <c r="C1784" s="3" t="s">
        <v>105</v>
      </c>
      <c r="D1784" s="3" t="s">
        <v>85</v>
      </c>
      <c r="E1784" s="4">
        <v>8205583</v>
      </c>
      <c r="F1784" s="7" cm="1">
        <f t="array" ref="F1784">_xlfn.IFS(B1784=2020,E1784*$K$2,B1784=2021,E1784*$L$2,B1784=2022,E1784*$M$2,B1784=2023,E1784*$N$2,B1784=2024,E1784*$O$2,B1784=2025,E1784*$P$2,B1784=2026,E1784)</f>
        <v>8484367.4008390419</v>
      </c>
    </row>
    <row r="1785" spans="1:6" x14ac:dyDescent="0.25">
      <c r="A1785" s="3" t="s">
        <v>110</v>
      </c>
      <c r="B1785" s="3">
        <f t="shared" si="27"/>
        <v>2025</v>
      </c>
      <c r="C1785" s="3" t="s">
        <v>105</v>
      </c>
      <c r="D1785" s="3" t="s">
        <v>86</v>
      </c>
      <c r="E1785" s="4">
        <v>21581309</v>
      </c>
      <c r="F1785" s="7" cm="1">
        <f t="array" ref="F1785">_xlfn.IFS(B1785=2020,E1785*$K$2,B1785=2021,E1785*$L$2,B1785=2022,E1785*$M$2,B1785=2023,E1785*$N$2,B1785=2024,E1785*$O$2,B1785=2025,E1785*$P$2,B1785=2026,E1785)</f>
        <v>22314533.232682459</v>
      </c>
    </row>
    <row r="1786" spans="1:6" x14ac:dyDescent="0.25">
      <c r="A1786" s="3" t="s">
        <v>110</v>
      </c>
      <c r="B1786" s="3">
        <f t="shared" si="27"/>
        <v>2025</v>
      </c>
      <c r="C1786" s="3" t="s">
        <v>105</v>
      </c>
      <c r="D1786" s="3" t="s">
        <v>87</v>
      </c>
      <c r="E1786" s="4">
        <v>17019787</v>
      </c>
      <c r="F1786" s="7" cm="1">
        <f t="array" ref="F1786">_xlfn.IFS(B1786=2020,E1786*$K$2,B1786=2021,E1786*$L$2,B1786=2022,E1786*$M$2,B1786=2023,E1786*$N$2,B1786=2024,E1786*$O$2,B1786=2025,E1786*$P$2,B1786=2026,E1786)</f>
        <v>17598033.67926741</v>
      </c>
    </row>
    <row r="1787" spans="1:6" x14ac:dyDescent="0.25">
      <c r="A1787" s="3" t="s">
        <v>110</v>
      </c>
      <c r="B1787" s="3">
        <f t="shared" si="27"/>
        <v>2025</v>
      </c>
      <c r="C1787" s="3" t="s">
        <v>105</v>
      </c>
      <c r="D1787" s="3" t="s">
        <v>88</v>
      </c>
      <c r="E1787" s="4">
        <v>25518857</v>
      </c>
      <c r="F1787" s="7" cm="1">
        <f t="array" ref="F1787">_xlfn.IFS(B1787=2020,E1787*$K$2,B1787=2021,E1787*$L$2,B1787=2022,E1787*$M$2,B1787=2023,E1787*$N$2,B1787=2024,E1787*$O$2,B1787=2025,E1787*$P$2,B1787=2026,E1787)</f>
        <v>26385859.290860038</v>
      </c>
    </row>
    <row r="1788" spans="1:6" x14ac:dyDescent="0.25">
      <c r="A1788" s="3" t="s">
        <v>110</v>
      </c>
      <c r="B1788" s="3">
        <f t="shared" si="27"/>
        <v>2025</v>
      </c>
      <c r="C1788" s="3" t="s">
        <v>105</v>
      </c>
      <c r="D1788" s="3" t="s">
        <v>89</v>
      </c>
      <c r="E1788" s="4">
        <v>18833560</v>
      </c>
      <c r="F1788" s="7" cm="1">
        <f t="array" ref="F1788">_xlfn.IFS(B1788=2020,E1788*$K$2,B1788=2021,E1788*$L$2,B1788=2022,E1788*$M$2,B1788=2023,E1788*$N$2,B1788=2024,E1788*$O$2,B1788=2025,E1788*$P$2,B1788=2026,E1788)</f>
        <v>19473429.554700274</v>
      </c>
    </row>
    <row r="1789" spans="1:6" x14ac:dyDescent="0.25">
      <c r="A1789" s="3" t="s">
        <v>110</v>
      </c>
      <c r="B1789" s="3">
        <f t="shared" si="27"/>
        <v>2025</v>
      </c>
      <c r="C1789" s="3" t="s">
        <v>105</v>
      </c>
      <c r="D1789" s="3" t="s">
        <v>90</v>
      </c>
      <c r="E1789" s="4">
        <v>18212013</v>
      </c>
      <c r="F1789" s="7" cm="1">
        <f t="array" ref="F1789">_xlfn.IFS(B1789=2020,E1789*$K$2,B1789=2021,E1789*$L$2,B1789=2022,E1789*$M$2,B1789=2023,E1789*$N$2,B1789=2024,E1789*$O$2,B1789=2025,E1789*$P$2,B1789=2026,E1789)</f>
        <v>18830765.516704522</v>
      </c>
    </row>
    <row r="1790" spans="1:6" x14ac:dyDescent="0.25">
      <c r="A1790" s="3" t="s">
        <v>110</v>
      </c>
      <c r="B1790" s="3">
        <f t="shared" si="27"/>
        <v>2025</v>
      </c>
      <c r="C1790" s="3" t="s">
        <v>105</v>
      </c>
      <c r="D1790" s="3" t="s">
        <v>91</v>
      </c>
      <c r="E1790" s="4">
        <v>16497286</v>
      </c>
      <c r="F1790" s="7" cm="1">
        <f t="array" ref="F1790">_xlfn.IFS(B1790=2020,E1790*$K$2,B1790=2021,E1790*$L$2,B1790=2022,E1790*$M$2,B1790=2023,E1790*$N$2,B1790=2024,E1790*$O$2,B1790=2025,E1790*$P$2,B1790=2026,E1790)</f>
        <v>17057780.725722756</v>
      </c>
    </row>
    <row r="1791" spans="1:6" x14ac:dyDescent="0.25">
      <c r="A1791" s="3" t="s">
        <v>110</v>
      </c>
      <c r="B1791" s="3">
        <f t="shared" si="27"/>
        <v>2025</v>
      </c>
      <c r="C1791" s="3" t="s">
        <v>105</v>
      </c>
      <c r="D1791" s="3" t="s">
        <v>92</v>
      </c>
      <c r="E1791" s="4">
        <v>2136442</v>
      </c>
      <c r="F1791" s="7" cm="1">
        <f t="array" ref="F1791">_xlfn.IFS(B1791=2020,E1791*$K$2,B1791=2021,E1791*$L$2,B1791=2022,E1791*$M$2,B1791=2023,E1791*$N$2,B1791=2024,E1791*$O$2,B1791=2025,E1791*$P$2,B1791=2026,E1791)</f>
        <v>2209027.5436350307</v>
      </c>
    </row>
    <row r="1792" spans="1:6" x14ac:dyDescent="0.25">
      <c r="A1792" s="3" t="s">
        <v>110</v>
      </c>
      <c r="B1792" s="3">
        <f t="shared" si="27"/>
        <v>2025</v>
      </c>
      <c r="C1792" s="3" t="s">
        <v>105</v>
      </c>
      <c r="D1792" s="3" t="s">
        <v>93</v>
      </c>
      <c r="E1792" s="4">
        <v>17671144</v>
      </c>
      <c r="F1792" s="7" cm="1">
        <f t="array" ref="F1792">_xlfn.IFS(B1792=2020,E1792*$K$2,B1792=2021,E1792*$L$2,B1792=2022,E1792*$M$2,B1792=2023,E1792*$N$2,B1792=2024,E1792*$O$2,B1792=2025,E1792*$P$2,B1792=2026,E1792)</f>
        <v>18271520.510990191</v>
      </c>
    </row>
    <row r="1793" spans="1:6" x14ac:dyDescent="0.25">
      <c r="A1793" s="3" t="s">
        <v>110</v>
      </c>
      <c r="B1793" s="3">
        <f t="shared" si="27"/>
        <v>2025</v>
      </c>
      <c r="C1793" s="3" t="s">
        <v>105</v>
      </c>
      <c r="D1793" s="3" t="s">
        <v>94</v>
      </c>
      <c r="E1793" s="4">
        <v>15193166</v>
      </c>
      <c r="F1793" s="7" cm="1">
        <f t="array" ref="F1793">_xlfn.IFS(B1793=2020,E1793*$K$2,B1793=2021,E1793*$L$2,B1793=2022,E1793*$M$2,B1793=2023,E1793*$N$2,B1793=2024,E1793*$O$2,B1793=2025,E1793*$P$2,B1793=2026,E1793)</f>
        <v>15709353.293475443</v>
      </c>
    </row>
    <row r="1794" spans="1:6" x14ac:dyDescent="0.25">
      <c r="A1794" s="3" t="s">
        <v>110</v>
      </c>
      <c r="B1794" s="3">
        <f t="shared" si="27"/>
        <v>2025</v>
      </c>
      <c r="C1794" s="3" t="s">
        <v>105</v>
      </c>
      <c r="D1794" s="3" t="s">
        <v>95</v>
      </c>
      <c r="E1794" s="4">
        <v>28614115</v>
      </c>
      <c r="F1794" s="7" cm="1">
        <f t="array" ref="F1794">_xlfn.IFS(B1794=2020,E1794*$K$2,B1794=2021,E1794*$L$2,B1794=2022,E1794*$M$2,B1794=2023,E1794*$N$2,B1794=2024,E1794*$O$2,B1794=2025,E1794*$P$2,B1794=2026,E1794)</f>
        <v>29586278.575191971</v>
      </c>
    </row>
    <row r="1795" spans="1:6" x14ac:dyDescent="0.25">
      <c r="A1795" s="3" t="s">
        <v>110</v>
      </c>
      <c r="B1795" s="3">
        <f t="shared" si="27"/>
        <v>2025</v>
      </c>
      <c r="C1795" s="3" t="s">
        <v>105</v>
      </c>
      <c r="D1795" s="3" t="s">
        <v>96</v>
      </c>
      <c r="E1795" s="4">
        <v>15208602</v>
      </c>
      <c r="F1795" s="7" cm="1">
        <f t="array" ref="F1795">_xlfn.IFS(B1795=2020,E1795*$K$2,B1795=2021,E1795*$L$2,B1795=2022,E1795*$M$2,B1795=2023,E1795*$N$2,B1795=2024,E1795*$O$2,B1795=2025,E1795*$P$2,B1795=2026,E1795)</f>
        <v>15725313.731045736</v>
      </c>
    </row>
    <row r="1796" spans="1:6" x14ac:dyDescent="0.25">
      <c r="A1796" s="3" t="s">
        <v>110</v>
      </c>
      <c r="B1796" s="3">
        <f t="shared" ref="B1796:B1859" si="28">VALUE(RIGHT(A1796,4))</f>
        <v>2025</v>
      </c>
      <c r="C1796" s="3" t="s">
        <v>105</v>
      </c>
      <c r="D1796" s="3" t="s">
        <v>97</v>
      </c>
      <c r="E1796" s="4">
        <v>26411229</v>
      </c>
      <c r="F1796" s="7" cm="1">
        <f t="array" ref="F1796">_xlfn.IFS(B1796=2020,E1796*$K$2,B1796=2021,E1796*$L$2,B1796=2022,E1796*$M$2,B1796=2023,E1796*$N$2,B1796=2024,E1796*$O$2,B1796=2025,E1796*$P$2,B1796=2026,E1796)</f>
        <v>27308549.598937057</v>
      </c>
    </row>
    <row r="1797" spans="1:6" x14ac:dyDescent="0.25">
      <c r="A1797" s="3" t="s">
        <v>110</v>
      </c>
      <c r="B1797" s="3">
        <f t="shared" si="28"/>
        <v>2025</v>
      </c>
      <c r="C1797" s="3" t="s">
        <v>105</v>
      </c>
      <c r="D1797" s="3" t="s">
        <v>98</v>
      </c>
      <c r="E1797" s="4">
        <v>21971454</v>
      </c>
      <c r="F1797" s="7" cm="1">
        <f t="array" ref="F1797">_xlfn.IFS(B1797=2020,E1797*$K$2,B1797=2021,E1797*$L$2,B1797=2022,E1797*$M$2,B1797=2023,E1797*$N$2,B1797=2024,E1797*$O$2,B1797=2025,E1797*$P$2,B1797=2026,E1797)</f>
        <v>22717933.395669091</v>
      </c>
    </row>
    <row r="1798" spans="1:6" x14ac:dyDescent="0.25">
      <c r="A1798" s="3" t="s">
        <v>110</v>
      </c>
      <c r="B1798" s="3">
        <f t="shared" si="28"/>
        <v>2025</v>
      </c>
      <c r="C1798" s="3" t="s">
        <v>105</v>
      </c>
      <c r="D1798" s="3" t="s">
        <v>99</v>
      </c>
      <c r="E1798" s="4">
        <v>2495889</v>
      </c>
      <c r="F1798" s="7" cm="1">
        <f t="array" ref="F1798">_xlfn.IFS(B1798=2020,E1798*$K$2,B1798=2021,E1798*$L$2,B1798=2022,E1798*$M$2,B1798=2023,E1798*$N$2,B1798=2024,E1798*$O$2,B1798=2025,E1798*$P$2,B1798=2026,E1798)</f>
        <v>2580686.7431251085</v>
      </c>
    </row>
    <row r="1799" spans="1:6" x14ac:dyDescent="0.25">
      <c r="A1799" s="3" t="s">
        <v>110</v>
      </c>
      <c r="B1799" s="3">
        <f t="shared" si="28"/>
        <v>2025</v>
      </c>
      <c r="C1799" s="3" t="s">
        <v>105</v>
      </c>
      <c r="D1799" s="3" t="s">
        <v>100</v>
      </c>
      <c r="E1799" s="4">
        <v>19514250</v>
      </c>
      <c r="F1799" s="7" cm="1">
        <f t="array" ref="F1799">_xlfn.IFS(B1799=2020,E1799*$K$2,B1799=2021,E1799*$L$2,B1799=2022,E1799*$M$2,B1799=2023,E1799*$N$2,B1799=2024,E1799*$O$2,B1799=2025,E1799*$P$2,B1799=2026,E1799)</f>
        <v>20177245.974091455</v>
      </c>
    </row>
    <row r="1800" spans="1:6" x14ac:dyDescent="0.25">
      <c r="A1800" s="3" t="s">
        <v>110</v>
      </c>
      <c r="B1800" s="3">
        <f t="shared" si="28"/>
        <v>2025</v>
      </c>
      <c r="C1800" s="3" t="s">
        <v>105</v>
      </c>
      <c r="D1800" s="3" t="s">
        <v>101</v>
      </c>
      <c r="E1800" s="4">
        <v>49904151</v>
      </c>
      <c r="F1800" s="7" cm="1">
        <f t="array" ref="F1800">_xlfn.IFS(B1800=2020,E1800*$K$2,B1800=2021,E1800*$L$2,B1800=2022,E1800*$M$2,B1800=2023,E1800*$N$2,B1800=2024,E1800*$O$2,B1800=2025,E1800*$P$2,B1800=2026,E1800)</f>
        <v>51599642.817694865</v>
      </c>
    </row>
    <row r="1801" spans="1:6" x14ac:dyDescent="0.25">
      <c r="A1801" s="3" t="s">
        <v>110</v>
      </c>
      <c r="B1801" s="3">
        <f t="shared" si="28"/>
        <v>2025</v>
      </c>
      <c r="C1801" s="3" t="s">
        <v>105</v>
      </c>
      <c r="D1801" s="3" t="s">
        <v>102</v>
      </c>
      <c r="E1801" s="4">
        <v>52442815</v>
      </c>
      <c r="F1801" s="7" cm="1">
        <f t="array" ref="F1801">_xlfn.IFS(B1801=2020,E1801*$K$2,B1801=2021,E1801*$L$2,B1801=2022,E1801*$M$2,B1801=2023,E1801*$N$2,B1801=2024,E1801*$O$2,B1801=2025,E1801*$P$2,B1801=2026,E1801)</f>
        <v>54224557.839977093</v>
      </c>
    </row>
    <row r="1802" spans="1:6" x14ac:dyDescent="0.25">
      <c r="A1802" s="3" t="s">
        <v>110</v>
      </c>
      <c r="B1802" s="3">
        <f t="shared" si="28"/>
        <v>2025</v>
      </c>
      <c r="C1802" s="3" t="s">
        <v>105</v>
      </c>
      <c r="D1802" s="3" t="s">
        <v>103</v>
      </c>
      <c r="E1802" s="4">
        <v>7246833</v>
      </c>
      <c r="F1802" s="7" cm="1">
        <f t="array" ref="F1802">_xlfn.IFS(B1802=2020,E1802*$K$2,B1802=2021,E1802*$L$2,B1802=2022,E1802*$M$2,B1802=2023,E1802*$N$2,B1802=2024,E1802*$O$2,B1802=2025,E1802*$P$2,B1802=2026,E1802)</f>
        <v>7493043.9024898773</v>
      </c>
    </row>
    <row r="1803" spans="1:6" x14ac:dyDescent="0.25">
      <c r="A1803" s="3" t="s">
        <v>111</v>
      </c>
      <c r="B1803" s="3">
        <f t="shared" si="28"/>
        <v>2026</v>
      </c>
      <c r="C1803" s="3" t="s">
        <v>3</v>
      </c>
      <c r="D1803" s="3" t="s">
        <v>4</v>
      </c>
      <c r="E1803" s="4">
        <v>32243655671</v>
      </c>
      <c r="F1803" s="7" cm="1">
        <f t="array" ref="F1803">_xlfn.IFS(B1803=2020,E1803*$K$2,B1803=2021,E1803*$L$2,B1803=2022,E1803*$M$2,B1803=2023,E1803*$N$2,B1803=2024,E1803*$O$2,B1803=2025,E1803*$P$2,B1803=2026,E1803)</f>
        <v>32243655671</v>
      </c>
    </row>
    <row r="1804" spans="1:6" x14ac:dyDescent="0.25">
      <c r="A1804" s="3" t="s">
        <v>111</v>
      </c>
      <c r="B1804" s="3">
        <f t="shared" si="28"/>
        <v>2026</v>
      </c>
      <c r="C1804" s="3" t="s">
        <v>3</v>
      </c>
      <c r="D1804" s="3" t="s">
        <v>5</v>
      </c>
      <c r="E1804" s="4">
        <v>174833923</v>
      </c>
      <c r="F1804" s="7" cm="1">
        <f t="array" ref="F1804">_xlfn.IFS(B1804=2020,E1804*$K$2,B1804=2021,E1804*$L$2,B1804=2022,E1804*$M$2,B1804=2023,E1804*$N$2,B1804=2024,E1804*$O$2,B1804=2025,E1804*$P$2,B1804=2026,E1804)</f>
        <v>174833923</v>
      </c>
    </row>
    <row r="1805" spans="1:6" x14ac:dyDescent="0.25">
      <c r="A1805" s="3" t="s">
        <v>111</v>
      </c>
      <c r="B1805" s="3">
        <f t="shared" si="28"/>
        <v>2026</v>
      </c>
      <c r="C1805" s="3" t="s">
        <v>3</v>
      </c>
      <c r="D1805" s="3" t="s">
        <v>6</v>
      </c>
      <c r="E1805" s="4">
        <v>71946977</v>
      </c>
      <c r="F1805" s="7" cm="1">
        <f t="array" ref="F1805">_xlfn.IFS(B1805=2020,E1805*$K$2,B1805=2021,E1805*$L$2,B1805=2022,E1805*$M$2,B1805=2023,E1805*$N$2,B1805=2024,E1805*$O$2,B1805=2025,E1805*$P$2,B1805=2026,E1805)</f>
        <v>71946977</v>
      </c>
    </row>
    <row r="1806" spans="1:6" x14ac:dyDescent="0.25">
      <c r="A1806" s="3" t="s">
        <v>111</v>
      </c>
      <c r="B1806" s="3">
        <f t="shared" si="28"/>
        <v>2026</v>
      </c>
      <c r="C1806" s="3" t="s">
        <v>3</v>
      </c>
      <c r="D1806" s="3" t="s">
        <v>7</v>
      </c>
      <c r="E1806" s="4">
        <v>261719484</v>
      </c>
      <c r="F1806" s="7" cm="1">
        <f t="array" ref="F1806">_xlfn.IFS(B1806=2020,E1806*$K$2,B1806=2021,E1806*$L$2,B1806=2022,E1806*$M$2,B1806=2023,E1806*$N$2,B1806=2024,E1806*$O$2,B1806=2025,E1806*$P$2,B1806=2026,E1806)</f>
        <v>261719484</v>
      </c>
    </row>
    <row r="1807" spans="1:6" x14ac:dyDescent="0.25">
      <c r="A1807" s="3" t="s">
        <v>111</v>
      </c>
      <c r="B1807" s="3">
        <f t="shared" si="28"/>
        <v>2026</v>
      </c>
      <c r="C1807" s="3" t="s">
        <v>3</v>
      </c>
      <c r="D1807" s="3" t="s">
        <v>8</v>
      </c>
      <c r="E1807" s="4">
        <v>286011474</v>
      </c>
      <c r="F1807" s="7" cm="1">
        <f t="array" ref="F1807">_xlfn.IFS(B1807=2020,E1807*$K$2,B1807=2021,E1807*$L$2,B1807=2022,E1807*$M$2,B1807=2023,E1807*$N$2,B1807=2024,E1807*$O$2,B1807=2025,E1807*$P$2,B1807=2026,E1807)</f>
        <v>286011474</v>
      </c>
    </row>
    <row r="1808" spans="1:6" x14ac:dyDescent="0.25">
      <c r="A1808" s="3" t="s">
        <v>111</v>
      </c>
      <c r="B1808" s="3">
        <f t="shared" si="28"/>
        <v>2026</v>
      </c>
      <c r="C1808" s="3" t="s">
        <v>3</v>
      </c>
      <c r="D1808" s="3" t="s">
        <v>9</v>
      </c>
      <c r="E1808" s="4">
        <v>150146085</v>
      </c>
      <c r="F1808" s="7" cm="1">
        <f t="array" ref="F1808">_xlfn.IFS(B1808=2020,E1808*$K$2,B1808=2021,E1808*$L$2,B1808=2022,E1808*$M$2,B1808=2023,E1808*$N$2,B1808=2024,E1808*$O$2,B1808=2025,E1808*$P$2,B1808=2026,E1808)</f>
        <v>150146085</v>
      </c>
    </row>
    <row r="1809" spans="1:6" x14ac:dyDescent="0.25">
      <c r="A1809" s="3" t="s">
        <v>111</v>
      </c>
      <c r="B1809" s="3">
        <f t="shared" si="28"/>
        <v>2026</v>
      </c>
      <c r="C1809" s="3" t="s">
        <v>3</v>
      </c>
      <c r="D1809" s="3" t="s">
        <v>10</v>
      </c>
      <c r="E1809" s="4">
        <v>259644550</v>
      </c>
      <c r="F1809" s="7" cm="1">
        <f t="array" ref="F1809">_xlfn.IFS(B1809=2020,E1809*$K$2,B1809=2021,E1809*$L$2,B1809=2022,E1809*$M$2,B1809=2023,E1809*$N$2,B1809=2024,E1809*$O$2,B1809=2025,E1809*$P$2,B1809=2026,E1809)</f>
        <v>259644550</v>
      </c>
    </row>
    <row r="1810" spans="1:6" x14ac:dyDescent="0.25">
      <c r="A1810" s="3" t="s">
        <v>111</v>
      </c>
      <c r="B1810" s="3">
        <f t="shared" si="28"/>
        <v>2026</v>
      </c>
      <c r="C1810" s="3" t="s">
        <v>3</v>
      </c>
      <c r="D1810" s="3" t="s">
        <v>11</v>
      </c>
      <c r="E1810" s="4">
        <v>241280227</v>
      </c>
      <c r="F1810" s="7" cm="1">
        <f t="array" ref="F1810">_xlfn.IFS(B1810=2020,E1810*$K$2,B1810=2021,E1810*$L$2,B1810=2022,E1810*$M$2,B1810=2023,E1810*$N$2,B1810=2024,E1810*$O$2,B1810=2025,E1810*$P$2,B1810=2026,E1810)</f>
        <v>241280227</v>
      </c>
    </row>
    <row r="1811" spans="1:6" x14ac:dyDescent="0.25">
      <c r="A1811" s="3" t="s">
        <v>111</v>
      </c>
      <c r="B1811" s="3">
        <f t="shared" si="28"/>
        <v>2026</v>
      </c>
      <c r="C1811" s="3" t="s">
        <v>3</v>
      </c>
      <c r="D1811" s="3" t="s">
        <v>12</v>
      </c>
      <c r="E1811" s="4">
        <v>221799753</v>
      </c>
      <c r="F1811" s="7" cm="1">
        <f t="array" ref="F1811">_xlfn.IFS(B1811=2020,E1811*$K$2,B1811=2021,E1811*$L$2,B1811=2022,E1811*$M$2,B1811=2023,E1811*$N$2,B1811=2024,E1811*$O$2,B1811=2025,E1811*$P$2,B1811=2026,E1811)</f>
        <v>221799753</v>
      </c>
    </row>
    <row r="1812" spans="1:6" x14ac:dyDescent="0.25">
      <c r="A1812" s="3" t="s">
        <v>111</v>
      </c>
      <c r="B1812" s="3">
        <f t="shared" si="28"/>
        <v>2026</v>
      </c>
      <c r="C1812" s="3" t="s">
        <v>3</v>
      </c>
      <c r="D1812" s="3" t="s">
        <v>13</v>
      </c>
      <c r="E1812" s="4">
        <v>40424276</v>
      </c>
      <c r="F1812" s="7" cm="1">
        <f t="array" ref="F1812">_xlfn.IFS(B1812=2020,E1812*$K$2,B1812=2021,E1812*$L$2,B1812=2022,E1812*$M$2,B1812=2023,E1812*$N$2,B1812=2024,E1812*$O$2,B1812=2025,E1812*$P$2,B1812=2026,E1812)</f>
        <v>40424276</v>
      </c>
    </row>
    <row r="1813" spans="1:6" x14ac:dyDescent="0.25">
      <c r="A1813" s="3" t="s">
        <v>111</v>
      </c>
      <c r="B1813" s="3">
        <f t="shared" si="28"/>
        <v>2026</v>
      </c>
      <c r="C1813" s="3" t="s">
        <v>3</v>
      </c>
      <c r="D1813" s="3" t="s">
        <v>14</v>
      </c>
      <c r="E1813" s="4">
        <v>158857897</v>
      </c>
      <c r="F1813" s="7" cm="1">
        <f t="array" ref="F1813">_xlfn.IFS(B1813=2020,E1813*$K$2,B1813=2021,E1813*$L$2,B1813=2022,E1813*$M$2,B1813=2023,E1813*$N$2,B1813=2024,E1813*$O$2,B1813=2025,E1813*$P$2,B1813=2026,E1813)</f>
        <v>158857897</v>
      </c>
    </row>
    <row r="1814" spans="1:6" x14ac:dyDescent="0.25">
      <c r="A1814" s="3" t="s">
        <v>111</v>
      </c>
      <c r="B1814" s="3">
        <f t="shared" si="28"/>
        <v>2026</v>
      </c>
      <c r="C1814" s="3" t="s">
        <v>3</v>
      </c>
      <c r="D1814" s="3" t="s">
        <v>15</v>
      </c>
      <c r="E1814" s="4">
        <v>689561366</v>
      </c>
      <c r="F1814" s="7" cm="1">
        <f t="array" ref="F1814">_xlfn.IFS(B1814=2020,E1814*$K$2,B1814=2021,E1814*$L$2,B1814=2022,E1814*$M$2,B1814=2023,E1814*$N$2,B1814=2024,E1814*$O$2,B1814=2025,E1814*$P$2,B1814=2026,E1814)</f>
        <v>689561366</v>
      </c>
    </row>
    <row r="1815" spans="1:6" x14ac:dyDescent="0.25">
      <c r="A1815" s="3" t="s">
        <v>111</v>
      </c>
      <c r="B1815" s="3">
        <f t="shared" si="28"/>
        <v>2026</v>
      </c>
      <c r="C1815" s="3" t="s">
        <v>3</v>
      </c>
      <c r="D1815" s="3" t="s">
        <v>16</v>
      </c>
      <c r="E1815" s="4">
        <v>13032005</v>
      </c>
      <c r="F1815" s="7" cm="1">
        <f t="array" ref="F1815">_xlfn.IFS(B1815=2020,E1815*$K$2,B1815=2021,E1815*$L$2,B1815=2022,E1815*$M$2,B1815=2023,E1815*$N$2,B1815=2024,E1815*$O$2,B1815=2025,E1815*$P$2,B1815=2026,E1815)</f>
        <v>13032005</v>
      </c>
    </row>
    <row r="1816" spans="1:6" x14ac:dyDescent="0.25">
      <c r="A1816" s="3" t="s">
        <v>111</v>
      </c>
      <c r="B1816" s="3">
        <f t="shared" si="28"/>
        <v>2026</v>
      </c>
      <c r="C1816" s="3" t="s">
        <v>3</v>
      </c>
      <c r="D1816" s="3" t="s">
        <v>17</v>
      </c>
      <c r="E1816" s="4">
        <v>209627533</v>
      </c>
      <c r="F1816" s="7" cm="1">
        <f t="array" ref="F1816">_xlfn.IFS(B1816=2020,E1816*$K$2,B1816=2021,E1816*$L$2,B1816=2022,E1816*$M$2,B1816=2023,E1816*$N$2,B1816=2024,E1816*$O$2,B1816=2025,E1816*$P$2,B1816=2026,E1816)</f>
        <v>209627533</v>
      </c>
    </row>
    <row r="1817" spans="1:6" x14ac:dyDescent="0.25">
      <c r="A1817" s="3" t="s">
        <v>111</v>
      </c>
      <c r="B1817" s="3">
        <f t="shared" si="28"/>
        <v>2026</v>
      </c>
      <c r="C1817" s="3" t="s">
        <v>3</v>
      </c>
      <c r="D1817" s="3" t="s">
        <v>18</v>
      </c>
      <c r="E1817" s="4">
        <v>232635469</v>
      </c>
      <c r="F1817" s="7" cm="1">
        <f t="array" ref="F1817">_xlfn.IFS(B1817=2020,E1817*$K$2,B1817=2021,E1817*$L$2,B1817=2022,E1817*$M$2,B1817=2023,E1817*$N$2,B1817=2024,E1817*$O$2,B1817=2025,E1817*$P$2,B1817=2026,E1817)</f>
        <v>232635469</v>
      </c>
    </row>
    <row r="1818" spans="1:6" x14ac:dyDescent="0.25">
      <c r="A1818" s="3" t="s">
        <v>111</v>
      </c>
      <c r="B1818" s="3">
        <f t="shared" si="28"/>
        <v>2026</v>
      </c>
      <c r="C1818" s="3" t="s">
        <v>3</v>
      </c>
      <c r="D1818" s="3" t="s">
        <v>19</v>
      </c>
      <c r="E1818" s="4">
        <v>175484025</v>
      </c>
      <c r="F1818" s="7" cm="1">
        <f t="array" ref="F1818">_xlfn.IFS(B1818=2020,E1818*$K$2,B1818=2021,E1818*$L$2,B1818=2022,E1818*$M$2,B1818=2023,E1818*$N$2,B1818=2024,E1818*$O$2,B1818=2025,E1818*$P$2,B1818=2026,E1818)</f>
        <v>175484025</v>
      </c>
    </row>
    <row r="1819" spans="1:6" x14ac:dyDescent="0.25">
      <c r="A1819" s="3" t="s">
        <v>111</v>
      </c>
      <c r="B1819" s="3">
        <f t="shared" si="28"/>
        <v>2026</v>
      </c>
      <c r="C1819" s="3" t="s">
        <v>3</v>
      </c>
      <c r="D1819" s="3" t="s">
        <v>20</v>
      </c>
      <c r="E1819" s="4">
        <v>340536589</v>
      </c>
      <c r="F1819" s="7" cm="1">
        <f t="array" ref="F1819">_xlfn.IFS(B1819=2020,E1819*$K$2,B1819=2021,E1819*$L$2,B1819=2022,E1819*$M$2,B1819=2023,E1819*$N$2,B1819=2024,E1819*$O$2,B1819=2025,E1819*$P$2,B1819=2026,E1819)</f>
        <v>340536589</v>
      </c>
    </row>
    <row r="1820" spans="1:6" x14ac:dyDescent="0.25">
      <c r="A1820" s="3" t="s">
        <v>111</v>
      </c>
      <c r="B1820" s="3">
        <f t="shared" si="28"/>
        <v>2026</v>
      </c>
      <c r="C1820" s="3" t="s">
        <v>3</v>
      </c>
      <c r="D1820" s="3" t="s">
        <v>21</v>
      </c>
      <c r="E1820" s="4">
        <v>406216845</v>
      </c>
      <c r="F1820" s="7" cm="1">
        <f t="array" ref="F1820">_xlfn.IFS(B1820=2020,E1820*$K$2,B1820=2021,E1820*$L$2,B1820=2022,E1820*$M$2,B1820=2023,E1820*$N$2,B1820=2024,E1820*$O$2,B1820=2025,E1820*$P$2,B1820=2026,E1820)</f>
        <v>406216845</v>
      </c>
    </row>
    <row r="1821" spans="1:6" x14ac:dyDescent="0.25">
      <c r="A1821" s="3" t="s">
        <v>111</v>
      </c>
      <c r="B1821" s="3">
        <f t="shared" si="28"/>
        <v>2026</v>
      </c>
      <c r="C1821" s="3" t="s">
        <v>3</v>
      </c>
      <c r="D1821" s="3" t="s">
        <v>22</v>
      </c>
      <c r="E1821" s="4">
        <v>400760875</v>
      </c>
      <c r="F1821" s="7" cm="1">
        <f t="array" ref="F1821">_xlfn.IFS(B1821=2020,E1821*$K$2,B1821=2021,E1821*$L$2,B1821=2022,E1821*$M$2,B1821=2023,E1821*$N$2,B1821=2024,E1821*$O$2,B1821=2025,E1821*$P$2,B1821=2026,E1821)</f>
        <v>400760875</v>
      </c>
    </row>
    <row r="1822" spans="1:6" x14ac:dyDescent="0.25">
      <c r="A1822" s="3" t="s">
        <v>111</v>
      </c>
      <c r="B1822" s="3">
        <f t="shared" si="28"/>
        <v>2026</v>
      </c>
      <c r="C1822" s="3" t="s">
        <v>3</v>
      </c>
      <c r="D1822" s="3" t="s">
        <v>23</v>
      </c>
      <c r="E1822" s="4">
        <v>242771098</v>
      </c>
      <c r="F1822" s="7" cm="1">
        <f t="array" ref="F1822">_xlfn.IFS(B1822=2020,E1822*$K$2,B1822=2021,E1822*$L$2,B1822=2022,E1822*$M$2,B1822=2023,E1822*$N$2,B1822=2024,E1822*$O$2,B1822=2025,E1822*$P$2,B1822=2026,E1822)</f>
        <v>242771098</v>
      </c>
    </row>
    <row r="1823" spans="1:6" x14ac:dyDescent="0.25">
      <c r="A1823" s="3" t="s">
        <v>111</v>
      </c>
      <c r="B1823" s="3">
        <f t="shared" si="28"/>
        <v>2026</v>
      </c>
      <c r="C1823" s="3" t="s">
        <v>3</v>
      </c>
      <c r="D1823" s="3" t="s">
        <v>24</v>
      </c>
      <c r="E1823" s="4">
        <v>147325245</v>
      </c>
      <c r="F1823" s="7" cm="1">
        <f t="array" ref="F1823">_xlfn.IFS(B1823=2020,E1823*$K$2,B1823=2021,E1823*$L$2,B1823=2022,E1823*$M$2,B1823=2023,E1823*$N$2,B1823=2024,E1823*$O$2,B1823=2025,E1823*$P$2,B1823=2026,E1823)</f>
        <v>147325245</v>
      </c>
    </row>
    <row r="1824" spans="1:6" x14ac:dyDescent="0.25">
      <c r="A1824" s="3" t="s">
        <v>111</v>
      </c>
      <c r="B1824" s="3">
        <f t="shared" si="28"/>
        <v>2026</v>
      </c>
      <c r="C1824" s="3" t="s">
        <v>3</v>
      </c>
      <c r="D1824" s="3" t="s">
        <v>25</v>
      </c>
      <c r="E1824" s="4">
        <v>337526228</v>
      </c>
      <c r="F1824" s="7" cm="1">
        <f t="array" ref="F1824">_xlfn.IFS(B1824=2020,E1824*$K$2,B1824=2021,E1824*$L$2,B1824=2022,E1824*$M$2,B1824=2023,E1824*$N$2,B1824=2024,E1824*$O$2,B1824=2025,E1824*$P$2,B1824=2026,E1824)</f>
        <v>337526228</v>
      </c>
    </row>
    <row r="1825" spans="1:6" x14ac:dyDescent="0.25">
      <c r="A1825" s="3" t="s">
        <v>111</v>
      </c>
      <c r="B1825" s="3">
        <f t="shared" si="28"/>
        <v>2026</v>
      </c>
      <c r="C1825" s="3" t="s">
        <v>3</v>
      </c>
      <c r="D1825" s="3" t="s">
        <v>26</v>
      </c>
      <c r="E1825" s="4">
        <v>210107937</v>
      </c>
      <c r="F1825" s="7" cm="1">
        <f t="array" ref="F1825">_xlfn.IFS(B1825=2020,E1825*$K$2,B1825=2021,E1825*$L$2,B1825=2022,E1825*$M$2,B1825=2023,E1825*$N$2,B1825=2024,E1825*$O$2,B1825=2025,E1825*$P$2,B1825=2026,E1825)</f>
        <v>210107937</v>
      </c>
    </row>
    <row r="1826" spans="1:6" x14ac:dyDescent="0.25">
      <c r="A1826" s="3" t="s">
        <v>111</v>
      </c>
      <c r="B1826" s="3">
        <f t="shared" si="28"/>
        <v>2026</v>
      </c>
      <c r="C1826" s="3" t="s">
        <v>3</v>
      </c>
      <c r="D1826" s="3" t="s">
        <v>27</v>
      </c>
      <c r="E1826" s="4">
        <v>309249954</v>
      </c>
      <c r="F1826" s="7" cm="1">
        <f t="array" ref="F1826">_xlfn.IFS(B1826=2020,E1826*$K$2,B1826=2021,E1826*$L$2,B1826=2022,E1826*$M$2,B1826=2023,E1826*$N$2,B1826=2024,E1826*$O$2,B1826=2025,E1826*$P$2,B1826=2026,E1826)</f>
        <v>309249954</v>
      </c>
    </row>
    <row r="1827" spans="1:6" x14ac:dyDescent="0.25">
      <c r="A1827" s="3" t="s">
        <v>111</v>
      </c>
      <c r="B1827" s="3">
        <f t="shared" si="28"/>
        <v>2026</v>
      </c>
      <c r="C1827" s="3" t="s">
        <v>3</v>
      </c>
      <c r="D1827" s="3" t="s">
        <v>28</v>
      </c>
      <c r="E1827" s="4">
        <v>124507128</v>
      </c>
      <c r="F1827" s="7" cm="1">
        <f t="array" ref="F1827">_xlfn.IFS(B1827=2020,E1827*$K$2,B1827=2021,E1827*$L$2,B1827=2022,E1827*$M$2,B1827=2023,E1827*$N$2,B1827=2024,E1827*$O$2,B1827=2025,E1827*$P$2,B1827=2026,E1827)</f>
        <v>124507128</v>
      </c>
    </row>
    <row r="1828" spans="1:6" x14ac:dyDescent="0.25">
      <c r="A1828" s="3" t="s">
        <v>111</v>
      </c>
      <c r="B1828" s="3">
        <f t="shared" si="28"/>
        <v>2026</v>
      </c>
      <c r="C1828" s="3" t="s">
        <v>3</v>
      </c>
      <c r="D1828" s="3" t="s">
        <v>29</v>
      </c>
      <c r="E1828" s="4">
        <v>238979170</v>
      </c>
      <c r="F1828" s="7" cm="1">
        <f t="array" ref="F1828">_xlfn.IFS(B1828=2020,E1828*$K$2,B1828=2021,E1828*$L$2,B1828=2022,E1828*$M$2,B1828=2023,E1828*$N$2,B1828=2024,E1828*$O$2,B1828=2025,E1828*$P$2,B1828=2026,E1828)</f>
        <v>238979170</v>
      </c>
    </row>
    <row r="1829" spans="1:6" x14ac:dyDescent="0.25">
      <c r="A1829" s="3" t="s">
        <v>111</v>
      </c>
      <c r="B1829" s="3">
        <f t="shared" si="28"/>
        <v>2026</v>
      </c>
      <c r="C1829" s="3" t="s">
        <v>3</v>
      </c>
      <c r="D1829" s="3" t="s">
        <v>30</v>
      </c>
      <c r="E1829" s="4">
        <v>210543467</v>
      </c>
      <c r="F1829" s="7" cm="1">
        <f t="array" ref="F1829">_xlfn.IFS(B1829=2020,E1829*$K$2,B1829=2021,E1829*$L$2,B1829=2022,E1829*$M$2,B1829=2023,E1829*$N$2,B1829=2024,E1829*$O$2,B1829=2025,E1829*$P$2,B1829=2026,E1829)</f>
        <v>210543467</v>
      </c>
    </row>
    <row r="1830" spans="1:6" x14ac:dyDescent="0.25">
      <c r="A1830" s="3" t="s">
        <v>111</v>
      </c>
      <c r="B1830" s="3">
        <f t="shared" si="28"/>
        <v>2026</v>
      </c>
      <c r="C1830" s="3" t="s">
        <v>3</v>
      </c>
      <c r="D1830" s="3" t="s">
        <v>31</v>
      </c>
      <c r="E1830" s="4">
        <v>429530389</v>
      </c>
      <c r="F1830" s="7" cm="1">
        <f t="array" ref="F1830">_xlfn.IFS(B1830=2020,E1830*$K$2,B1830=2021,E1830*$L$2,B1830=2022,E1830*$M$2,B1830=2023,E1830*$N$2,B1830=2024,E1830*$O$2,B1830=2025,E1830*$P$2,B1830=2026,E1830)</f>
        <v>429530389</v>
      </c>
    </row>
    <row r="1831" spans="1:6" x14ac:dyDescent="0.25">
      <c r="A1831" s="3" t="s">
        <v>111</v>
      </c>
      <c r="B1831" s="3">
        <f t="shared" si="28"/>
        <v>2026</v>
      </c>
      <c r="C1831" s="3" t="s">
        <v>3</v>
      </c>
      <c r="D1831" s="3" t="s">
        <v>32</v>
      </c>
      <c r="E1831" s="4">
        <v>341530869</v>
      </c>
      <c r="F1831" s="7" cm="1">
        <f t="array" ref="F1831">_xlfn.IFS(B1831=2020,E1831*$K$2,B1831=2021,E1831*$L$2,B1831=2022,E1831*$M$2,B1831=2023,E1831*$N$2,B1831=2024,E1831*$O$2,B1831=2025,E1831*$P$2,B1831=2026,E1831)</f>
        <v>341530869</v>
      </c>
    </row>
    <row r="1832" spans="1:6" x14ac:dyDescent="0.25">
      <c r="A1832" s="3" t="s">
        <v>111</v>
      </c>
      <c r="B1832" s="3">
        <f t="shared" si="28"/>
        <v>2026</v>
      </c>
      <c r="C1832" s="3" t="s">
        <v>3</v>
      </c>
      <c r="D1832" s="3" t="s">
        <v>33</v>
      </c>
      <c r="E1832" s="4">
        <v>187566339</v>
      </c>
      <c r="F1832" s="7" cm="1">
        <f t="array" ref="F1832">_xlfn.IFS(B1832=2020,E1832*$K$2,B1832=2021,E1832*$L$2,B1832=2022,E1832*$M$2,B1832=2023,E1832*$N$2,B1832=2024,E1832*$O$2,B1832=2025,E1832*$P$2,B1832=2026,E1832)</f>
        <v>187566339</v>
      </c>
    </row>
    <row r="1833" spans="1:6" x14ac:dyDescent="0.25">
      <c r="A1833" s="3" t="s">
        <v>111</v>
      </c>
      <c r="B1833" s="3">
        <f t="shared" si="28"/>
        <v>2026</v>
      </c>
      <c r="C1833" s="3" t="s">
        <v>3</v>
      </c>
      <c r="D1833" s="3" t="s">
        <v>34</v>
      </c>
      <c r="E1833" s="4">
        <v>238480061</v>
      </c>
      <c r="F1833" s="7" cm="1">
        <f t="array" ref="F1833">_xlfn.IFS(B1833=2020,E1833*$K$2,B1833=2021,E1833*$L$2,B1833=2022,E1833*$M$2,B1833=2023,E1833*$N$2,B1833=2024,E1833*$O$2,B1833=2025,E1833*$P$2,B1833=2026,E1833)</f>
        <v>238480061</v>
      </c>
    </row>
    <row r="1834" spans="1:6" x14ac:dyDescent="0.25">
      <c r="A1834" s="3" t="s">
        <v>111</v>
      </c>
      <c r="B1834" s="3">
        <f t="shared" si="28"/>
        <v>2026</v>
      </c>
      <c r="C1834" s="3" t="s">
        <v>3</v>
      </c>
      <c r="D1834" s="3" t="s">
        <v>35</v>
      </c>
      <c r="E1834" s="4">
        <v>333913757</v>
      </c>
      <c r="F1834" s="7" cm="1">
        <f t="array" ref="F1834">_xlfn.IFS(B1834=2020,E1834*$K$2,B1834=2021,E1834*$L$2,B1834=2022,E1834*$M$2,B1834=2023,E1834*$N$2,B1834=2024,E1834*$O$2,B1834=2025,E1834*$P$2,B1834=2026,E1834)</f>
        <v>333913757</v>
      </c>
    </row>
    <row r="1835" spans="1:6" x14ac:dyDescent="0.25">
      <c r="A1835" s="3" t="s">
        <v>111</v>
      </c>
      <c r="B1835" s="3">
        <f t="shared" si="28"/>
        <v>2026</v>
      </c>
      <c r="C1835" s="3" t="s">
        <v>3</v>
      </c>
      <c r="D1835" s="3" t="s">
        <v>36</v>
      </c>
      <c r="E1835" s="4">
        <v>153275755</v>
      </c>
      <c r="F1835" s="7" cm="1">
        <f t="array" ref="F1835">_xlfn.IFS(B1835=2020,E1835*$K$2,B1835=2021,E1835*$L$2,B1835=2022,E1835*$M$2,B1835=2023,E1835*$N$2,B1835=2024,E1835*$O$2,B1835=2025,E1835*$P$2,B1835=2026,E1835)</f>
        <v>153275755</v>
      </c>
    </row>
    <row r="1836" spans="1:6" x14ac:dyDescent="0.25">
      <c r="A1836" s="3" t="s">
        <v>111</v>
      </c>
      <c r="B1836" s="3">
        <f t="shared" si="28"/>
        <v>2026</v>
      </c>
      <c r="C1836" s="3" t="s">
        <v>3</v>
      </c>
      <c r="D1836" s="3" t="s">
        <v>37</v>
      </c>
      <c r="E1836" s="4">
        <v>508131915</v>
      </c>
      <c r="F1836" s="7" cm="1">
        <f t="array" ref="F1836">_xlfn.IFS(B1836=2020,E1836*$K$2,B1836=2021,E1836*$L$2,B1836=2022,E1836*$M$2,B1836=2023,E1836*$N$2,B1836=2024,E1836*$O$2,B1836=2025,E1836*$P$2,B1836=2026,E1836)</f>
        <v>508131915</v>
      </c>
    </row>
    <row r="1837" spans="1:6" x14ac:dyDescent="0.25">
      <c r="A1837" s="3" t="s">
        <v>111</v>
      </c>
      <c r="B1837" s="3">
        <f t="shared" si="28"/>
        <v>2026</v>
      </c>
      <c r="C1837" s="3" t="s">
        <v>3</v>
      </c>
      <c r="D1837" s="3" t="s">
        <v>38</v>
      </c>
      <c r="E1837" s="4">
        <v>232272137</v>
      </c>
      <c r="F1837" s="7" cm="1">
        <f t="array" ref="F1837">_xlfn.IFS(B1837=2020,E1837*$K$2,B1837=2021,E1837*$L$2,B1837=2022,E1837*$M$2,B1837=2023,E1837*$N$2,B1837=2024,E1837*$O$2,B1837=2025,E1837*$P$2,B1837=2026,E1837)</f>
        <v>232272137</v>
      </c>
    </row>
    <row r="1838" spans="1:6" x14ac:dyDescent="0.25">
      <c r="A1838" s="3" t="s">
        <v>111</v>
      </c>
      <c r="B1838" s="3">
        <f t="shared" si="28"/>
        <v>2026</v>
      </c>
      <c r="C1838" s="3" t="s">
        <v>3</v>
      </c>
      <c r="D1838" s="3" t="s">
        <v>39</v>
      </c>
      <c r="E1838" s="4">
        <v>393629906</v>
      </c>
      <c r="F1838" s="7" cm="1">
        <f t="array" ref="F1838">_xlfn.IFS(B1838=2020,E1838*$K$2,B1838=2021,E1838*$L$2,B1838=2022,E1838*$M$2,B1838=2023,E1838*$N$2,B1838=2024,E1838*$O$2,B1838=2025,E1838*$P$2,B1838=2026,E1838)</f>
        <v>393629906</v>
      </c>
    </row>
    <row r="1839" spans="1:6" x14ac:dyDescent="0.25">
      <c r="A1839" s="3" t="s">
        <v>111</v>
      </c>
      <c r="B1839" s="3">
        <f t="shared" si="28"/>
        <v>2026</v>
      </c>
      <c r="C1839" s="3" t="s">
        <v>3</v>
      </c>
      <c r="D1839" s="3" t="s">
        <v>40</v>
      </c>
      <c r="E1839" s="4">
        <v>430458770</v>
      </c>
      <c r="F1839" s="7" cm="1">
        <f t="array" ref="F1839">_xlfn.IFS(B1839=2020,E1839*$K$2,B1839=2021,E1839*$L$2,B1839=2022,E1839*$M$2,B1839=2023,E1839*$N$2,B1839=2024,E1839*$O$2,B1839=2025,E1839*$P$2,B1839=2026,E1839)</f>
        <v>430458770</v>
      </c>
    </row>
    <row r="1840" spans="1:6" x14ac:dyDescent="0.25">
      <c r="A1840" s="3" t="s">
        <v>111</v>
      </c>
      <c r="B1840" s="3">
        <f t="shared" si="28"/>
        <v>2026</v>
      </c>
      <c r="C1840" s="3" t="s">
        <v>3</v>
      </c>
      <c r="D1840" s="3" t="s">
        <v>41</v>
      </c>
      <c r="E1840" s="4">
        <v>313745518</v>
      </c>
      <c r="F1840" s="7" cm="1">
        <f t="array" ref="F1840">_xlfn.IFS(B1840=2020,E1840*$K$2,B1840=2021,E1840*$L$2,B1840=2022,E1840*$M$2,B1840=2023,E1840*$N$2,B1840=2024,E1840*$O$2,B1840=2025,E1840*$P$2,B1840=2026,E1840)</f>
        <v>313745518</v>
      </c>
    </row>
    <row r="1841" spans="1:6" x14ac:dyDescent="0.25">
      <c r="A1841" s="3" t="s">
        <v>111</v>
      </c>
      <c r="B1841" s="3">
        <f t="shared" si="28"/>
        <v>2026</v>
      </c>
      <c r="C1841" s="3" t="s">
        <v>3</v>
      </c>
      <c r="D1841" s="3" t="s">
        <v>42</v>
      </c>
      <c r="E1841" s="4">
        <v>581602079</v>
      </c>
      <c r="F1841" s="7" cm="1">
        <f t="array" ref="F1841">_xlfn.IFS(B1841=2020,E1841*$K$2,B1841=2021,E1841*$L$2,B1841=2022,E1841*$M$2,B1841=2023,E1841*$N$2,B1841=2024,E1841*$O$2,B1841=2025,E1841*$P$2,B1841=2026,E1841)</f>
        <v>581602079</v>
      </c>
    </row>
    <row r="1842" spans="1:6" x14ac:dyDescent="0.25">
      <c r="A1842" s="3" t="s">
        <v>111</v>
      </c>
      <c r="B1842" s="3">
        <f t="shared" si="28"/>
        <v>2026</v>
      </c>
      <c r="C1842" s="3" t="s">
        <v>3</v>
      </c>
      <c r="D1842" s="3" t="s">
        <v>43</v>
      </c>
      <c r="E1842" s="4">
        <v>279509647</v>
      </c>
      <c r="F1842" s="7" cm="1">
        <f t="array" ref="F1842">_xlfn.IFS(B1842=2020,E1842*$K$2,B1842=2021,E1842*$L$2,B1842=2022,E1842*$M$2,B1842=2023,E1842*$N$2,B1842=2024,E1842*$O$2,B1842=2025,E1842*$P$2,B1842=2026,E1842)</f>
        <v>279509647</v>
      </c>
    </row>
    <row r="1843" spans="1:6" x14ac:dyDescent="0.25">
      <c r="A1843" s="3" t="s">
        <v>111</v>
      </c>
      <c r="B1843" s="3">
        <f t="shared" si="28"/>
        <v>2026</v>
      </c>
      <c r="C1843" s="3" t="s">
        <v>3</v>
      </c>
      <c r="D1843" s="3" t="s">
        <v>44</v>
      </c>
      <c r="E1843" s="4">
        <v>314844460</v>
      </c>
      <c r="F1843" s="7" cm="1">
        <f t="array" ref="F1843">_xlfn.IFS(B1843=2020,E1843*$K$2,B1843=2021,E1843*$L$2,B1843=2022,E1843*$M$2,B1843=2023,E1843*$N$2,B1843=2024,E1843*$O$2,B1843=2025,E1843*$P$2,B1843=2026,E1843)</f>
        <v>314844460</v>
      </c>
    </row>
    <row r="1844" spans="1:6" x14ac:dyDescent="0.25">
      <c r="A1844" s="3" t="s">
        <v>111</v>
      </c>
      <c r="B1844" s="3">
        <f t="shared" si="28"/>
        <v>2026</v>
      </c>
      <c r="C1844" s="3" t="s">
        <v>3</v>
      </c>
      <c r="D1844" s="3" t="s">
        <v>45</v>
      </c>
      <c r="E1844" s="4">
        <v>73126020</v>
      </c>
      <c r="F1844" s="7" cm="1">
        <f t="array" ref="F1844">_xlfn.IFS(B1844=2020,E1844*$K$2,B1844=2021,E1844*$L$2,B1844=2022,E1844*$M$2,B1844=2023,E1844*$N$2,B1844=2024,E1844*$O$2,B1844=2025,E1844*$P$2,B1844=2026,E1844)</f>
        <v>73126020</v>
      </c>
    </row>
    <row r="1845" spans="1:6" x14ac:dyDescent="0.25">
      <c r="A1845" s="3" t="s">
        <v>111</v>
      </c>
      <c r="B1845" s="3">
        <f t="shared" si="28"/>
        <v>2026</v>
      </c>
      <c r="C1845" s="3" t="s">
        <v>3</v>
      </c>
      <c r="D1845" s="3" t="s">
        <v>46</v>
      </c>
      <c r="E1845" s="4">
        <v>231493854</v>
      </c>
      <c r="F1845" s="7" cm="1">
        <f t="array" ref="F1845">_xlfn.IFS(B1845=2020,E1845*$K$2,B1845=2021,E1845*$L$2,B1845=2022,E1845*$M$2,B1845=2023,E1845*$N$2,B1845=2024,E1845*$O$2,B1845=2025,E1845*$P$2,B1845=2026,E1845)</f>
        <v>231493854</v>
      </c>
    </row>
    <row r="1846" spans="1:6" x14ac:dyDescent="0.25">
      <c r="A1846" s="3" t="s">
        <v>111</v>
      </c>
      <c r="B1846" s="3">
        <f t="shared" si="28"/>
        <v>2026</v>
      </c>
      <c r="C1846" s="3" t="s">
        <v>3</v>
      </c>
      <c r="D1846" s="3" t="s">
        <v>47</v>
      </c>
      <c r="E1846" s="4">
        <v>160131920</v>
      </c>
      <c r="F1846" s="7" cm="1">
        <f t="array" ref="F1846">_xlfn.IFS(B1846=2020,E1846*$K$2,B1846=2021,E1846*$L$2,B1846=2022,E1846*$M$2,B1846=2023,E1846*$N$2,B1846=2024,E1846*$O$2,B1846=2025,E1846*$P$2,B1846=2026,E1846)</f>
        <v>160131920</v>
      </c>
    </row>
    <row r="1847" spans="1:6" x14ac:dyDescent="0.25">
      <c r="A1847" s="3" t="s">
        <v>111</v>
      </c>
      <c r="B1847" s="3">
        <f t="shared" si="28"/>
        <v>2026</v>
      </c>
      <c r="C1847" s="3" t="s">
        <v>3</v>
      </c>
      <c r="D1847" s="3" t="s">
        <v>48</v>
      </c>
      <c r="E1847" s="4">
        <v>235556027</v>
      </c>
      <c r="F1847" s="7" cm="1">
        <f t="array" ref="F1847">_xlfn.IFS(B1847=2020,E1847*$K$2,B1847=2021,E1847*$L$2,B1847=2022,E1847*$M$2,B1847=2023,E1847*$N$2,B1847=2024,E1847*$O$2,B1847=2025,E1847*$P$2,B1847=2026,E1847)</f>
        <v>235556027</v>
      </c>
    </row>
    <row r="1848" spans="1:6" x14ac:dyDescent="0.25">
      <c r="A1848" s="3" t="s">
        <v>111</v>
      </c>
      <c r="B1848" s="3">
        <f t="shared" si="28"/>
        <v>2026</v>
      </c>
      <c r="C1848" s="3" t="s">
        <v>3</v>
      </c>
      <c r="D1848" s="3" t="s">
        <v>49</v>
      </c>
      <c r="E1848" s="4">
        <v>338208996</v>
      </c>
      <c r="F1848" s="7" cm="1">
        <f t="array" ref="F1848">_xlfn.IFS(B1848=2020,E1848*$K$2,B1848=2021,E1848*$L$2,B1848=2022,E1848*$M$2,B1848=2023,E1848*$N$2,B1848=2024,E1848*$O$2,B1848=2025,E1848*$P$2,B1848=2026,E1848)</f>
        <v>338208996</v>
      </c>
    </row>
    <row r="1849" spans="1:6" x14ac:dyDescent="0.25">
      <c r="A1849" s="3" t="s">
        <v>111</v>
      </c>
      <c r="B1849" s="3">
        <f t="shared" si="28"/>
        <v>2026</v>
      </c>
      <c r="C1849" s="3" t="s">
        <v>3</v>
      </c>
      <c r="D1849" s="3" t="s">
        <v>50</v>
      </c>
      <c r="E1849" s="4">
        <v>150157383</v>
      </c>
      <c r="F1849" s="7" cm="1">
        <f t="array" ref="F1849">_xlfn.IFS(B1849=2020,E1849*$K$2,B1849=2021,E1849*$L$2,B1849=2022,E1849*$M$2,B1849=2023,E1849*$N$2,B1849=2024,E1849*$O$2,B1849=2025,E1849*$P$2,B1849=2026,E1849)</f>
        <v>150157383</v>
      </c>
    </row>
    <row r="1850" spans="1:6" x14ac:dyDescent="0.25">
      <c r="A1850" s="3" t="s">
        <v>111</v>
      </c>
      <c r="B1850" s="3">
        <f t="shared" si="28"/>
        <v>2026</v>
      </c>
      <c r="C1850" s="3" t="s">
        <v>3</v>
      </c>
      <c r="D1850" s="3" t="s">
        <v>51</v>
      </c>
      <c r="E1850" s="4">
        <v>508295423</v>
      </c>
      <c r="F1850" s="7" cm="1">
        <f t="array" ref="F1850">_xlfn.IFS(B1850=2020,E1850*$K$2,B1850=2021,E1850*$L$2,B1850=2022,E1850*$M$2,B1850=2023,E1850*$N$2,B1850=2024,E1850*$O$2,B1850=2025,E1850*$P$2,B1850=2026,E1850)</f>
        <v>508295423</v>
      </c>
    </row>
    <row r="1851" spans="1:6" x14ac:dyDescent="0.25">
      <c r="A1851" s="3" t="s">
        <v>111</v>
      </c>
      <c r="B1851" s="3">
        <f t="shared" si="28"/>
        <v>2026</v>
      </c>
      <c r="C1851" s="3" t="s">
        <v>3</v>
      </c>
      <c r="D1851" s="3" t="s">
        <v>52</v>
      </c>
      <c r="E1851" s="4">
        <v>2946200155</v>
      </c>
      <c r="F1851" s="7" cm="1">
        <f t="array" ref="F1851">_xlfn.IFS(B1851=2020,E1851*$K$2,B1851=2021,E1851*$L$2,B1851=2022,E1851*$M$2,B1851=2023,E1851*$N$2,B1851=2024,E1851*$O$2,B1851=2025,E1851*$P$2,B1851=2026,E1851)</f>
        <v>2946200155</v>
      </c>
    </row>
    <row r="1852" spans="1:6" x14ac:dyDescent="0.25">
      <c r="A1852" s="3" t="s">
        <v>111</v>
      </c>
      <c r="B1852" s="3">
        <f t="shared" si="28"/>
        <v>2026</v>
      </c>
      <c r="C1852" s="3" t="s">
        <v>3</v>
      </c>
      <c r="D1852" s="3" t="s">
        <v>53</v>
      </c>
      <c r="E1852" s="4">
        <v>331422846</v>
      </c>
      <c r="F1852" s="7" cm="1">
        <f t="array" ref="F1852">_xlfn.IFS(B1852=2020,E1852*$K$2,B1852=2021,E1852*$L$2,B1852=2022,E1852*$M$2,B1852=2023,E1852*$N$2,B1852=2024,E1852*$O$2,B1852=2025,E1852*$P$2,B1852=2026,E1852)</f>
        <v>331422846</v>
      </c>
    </row>
    <row r="1853" spans="1:6" x14ac:dyDescent="0.25">
      <c r="A1853" s="3" t="s">
        <v>111</v>
      </c>
      <c r="B1853" s="3">
        <f t="shared" si="28"/>
        <v>2026</v>
      </c>
      <c r="C1853" s="3" t="s">
        <v>3</v>
      </c>
      <c r="D1853" s="3" t="s">
        <v>54</v>
      </c>
      <c r="E1853" s="4">
        <v>94422503</v>
      </c>
      <c r="F1853" s="7" cm="1">
        <f t="array" ref="F1853">_xlfn.IFS(B1853=2020,E1853*$K$2,B1853=2021,E1853*$L$2,B1853=2022,E1853*$M$2,B1853=2023,E1853*$N$2,B1853=2024,E1853*$O$2,B1853=2025,E1853*$P$2,B1853=2026,E1853)</f>
        <v>94422503</v>
      </c>
    </row>
    <row r="1854" spans="1:6" x14ac:dyDescent="0.25">
      <c r="A1854" s="3" t="s">
        <v>111</v>
      </c>
      <c r="B1854" s="3">
        <f t="shared" si="28"/>
        <v>2026</v>
      </c>
      <c r="C1854" s="3" t="s">
        <v>3</v>
      </c>
      <c r="D1854" s="3" t="s">
        <v>55</v>
      </c>
      <c r="E1854" s="4">
        <v>132418254</v>
      </c>
      <c r="F1854" s="7" cm="1">
        <f t="array" ref="F1854">_xlfn.IFS(B1854=2020,E1854*$K$2,B1854=2021,E1854*$L$2,B1854=2022,E1854*$M$2,B1854=2023,E1854*$N$2,B1854=2024,E1854*$O$2,B1854=2025,E1854*$P$2,B1854=2026,E1854)</f>
        <v>132418254</v>
      </c>
    </row>
    <row r="1855" spans="1:6" x14ac:dyDescent="0.25">
      <c r="A1855" s="3" t="s">
        <v>111</v>
      </c>
      <c r="B1855" s="3">
        <f t="shared" si="28"/>
        <v>2026</v>
      </c>
      <c r="C1855" s="3" t="s">
        <v>3</v>
      </c>
      <c r="D1855" s="3" t="s">
        <v>56</v>
      </c>
      <c r="E1855" s="4">
        <v>110992083</v>
      </c>
      <c r="F1855" s="7" cm="1">
        <f t="array" ref="F1855">_xlfn.IFS(B1855=2020,E1855*$K$2,B1855=2021,E1855*$L$2,B1855=2022,E1855*$M$2,B1855=2023,E1855*$N$2,B1855=2024,E1855*$O$2,B1855=2025,E1855*$P$2,B1855=2026,E1855)</f>
        <v>110992083</v>
      </c>
    </row>
    <row r="1856" spans="1:6" x14ac:dyDescent="0.25">
      <c r="A1856" s="3" t="s">
        <v>111</v>
      </c>
      <c r="B1856" s="3">
        <f t="shared" si="28"/>
        <v>2026</v>
      </c>
      <c r="C1856" s="3" t="s">
        <v>3</v>
      </c>
      <c r="D1856" s="3" t="s">
        <v>57</v>
      </c>
      <c r="E1856" s="4">
        <v>344260307</v>
      </c>
      <c r="F1856" s="7" cm="1">
        <f t="array" ref="F1856">_xlfn.IFS(B1856=2020,E1856*$K$2,B1856=2021,E1856*$L$2,B1856=2022,E1856*$M$2,B1856=2023,E1856*$N$2,B1856=2024,E1856*$O$2,B1856=2025,E1856*$P$2,B1856=2026,E1856)</f>
        <v>344260307</v>
      </c>
    </row>
    <row r="1857" spans="1:6" x14ac:dyDescent="0.25">
      <c r="A1857" s="3" t="s">
        <v>111</v>
      </c>
      <c r="B1857" s="3">
        <f t="shared" si="28"/>
        <v>2026</v>
      </c>
      <c r="C1857" s="3" t="s">
        <v>3</v>
      </c>
      <c r="D1857" s="3" t="s">
        <v>58</v>
      </c>
      <c r="E1857" s="4">
        <v>192557453</v>
      </c>
      <c r="F1857" s="7" cm="1">
        <f t="array" ref="F1857">_xlfn.IFS(B1857=2020,E1857*$K$2,B1857=2021,E1857*$L$2,B1857=2022,E1857*$M$2,B1857=2023,E1857*$N$2,B1857=2024,E1857*$O$2,B1857=2025,E1857*$P$2,B1857=2026,E1857)</f>
        <v>192557453</v>
      </c>
    </row>
    <row r="1858" spans="1:6" x14ac:dyDescent="0.25">
      <c r="A1858" s="3" t="s">
        <v>111</v>
      </c>
      <c r="B1858" s="3">
        <f t="shared" si="28"/>
        <v>2026</v>
      </c>
      <c r="C1858" s="3" t="s">
        <v>3</v>
      </c>
      <c r="D1858" s="3" t="s">
        <v>59</v>
      </c>
      <c r="E1858" s="4">
        <v>9260856</v>
      </c>
      <c r="F1858" s="7" cm="1">
        <f t="array" ref="F1858">_xlfn.IFS(B1858=2020,E1858*$K$2,B1858=2021,E1858*$L$2,B1858=2022,E1858*$M$2,B1858=2023,E1858*$N$2,B1858=2024,E1858*$O$2,B1858=2025,E1858*$P$2,B1858=2026,E1858)</f>
        <v>9260856</v>
      </c>
    </row>
    <row r="1859" spans="1:6" x14ac:dyDescent="0.25">
      <c r="A1859" s="3" t="s">
        <v>111</v>
      </c>
      <c r="B1859" s="3">
        <f t="shared" si="28"/>
        <v>2026</v>
      </c>
      <c r="C1859" s="3" t="s">
        <v>3</v>
      </c>
      <c r="D1859" s="3" t="s">
        <v>60</v>
      </c>
      <c r="E1859" s="4">
        <v>266211099</v>
      </c>
      <c r="F1859" s="7" cm="1">
        <f t="array" ref="F1859">_xlfn.IFS(B1859=2020,E1859*$K$2,B1859=2021,E1859*$L$2,B1859=2022,E1859*$M$2,B1859=2023,E1859*$N$2,B1859=2024,E1859*$O$2,B1859=2025,E1859*$P$2,B1859=2026,E1859)</f>
        <v>266211099</v>
      </c>
    </row>
    <row r="1860" spans="1:6" x14ac:dyDescent="0.25">
      <c r="A1860" s="3" t="s">
        <v>111</v>
      </c>
      <c r="B1860" s="3">
        <f t="shared" ref="B1860:B1923" si="29">VALUE(RIGHT(A1860,4))</f>
        <v>2026</v>
      </c>
      <c r="C1860" s="3" t="s">
        <v>3</v>
      </c>
      <c r="D1860" s="3" t="s">
        <v>61</v>
      </c>
      <c r="E1860" s="4">
        <v>212164057</v>
      </c>
      <c r="F1860" s="7" cm="1">
        <f t="array" ref="F1860">_xlfn.IFS(B1860=2020,E1860*$K$2,B1860=2021,E1860*$L$2,B1860=2022,E1860*$M$2,B1860=2023,E1860*$N$2,B1860=2024,E1860*$O$2,B1860=2025,E1860*$P$2,B1860=2026,E1860)</f>
        <v>212164057</v>
      </c>
    </row>
    <row r="1861" spans="1:6" x14ac:dyDescent="0.25">
      <c r="A1861" s="3" t="s">
        <v>111</v>
      </c>
      <c r="B1861" s="3">
        <f t="shared" si="29"/>
        <v>2026</v>
      </c>
      <c r="C1861" s="3" t="s">
        <v>3</v>
      </c>
      <c r="D1861" s="3" t="s">
        <v>62</v>
      </c>
      <c r="E1861" s="4">
        <v>127217054</v>
      </c>
      <c r="F1861" s="7" cm="1">
        <f t="array" ref="F1861">_xlfn.IFS(B1861=2020,E1861*$K$2,B1861=2021,E1861*$L$2,B1861=2022,E1861*$M$2,B1861=2023,E1861*$N$2,B1861=2024,E1861*$O$2,B1861=2025,E1861*$P$2,B1861=2026,E1861)</f>
        <v>127217054</v>
      </c>
    </row>
    <row r="1862" spans="1:6" x14ac:dyDescent="0.25">
      <c r="A1862" s="3" t="s">
        <v>111</v>
      </c>
      <c r="B1862" s="3">
        <f t="shared" si="29"/>
        <v>2026</v>
      </c>
      <c r="C1862" s="3" t="s">
        <v>3</v>
      </c>
      <c r="D1862" s="3" t="s">
        <v>63</v>
      </c>
      <c r="E1862" s="4">
        <v>253999007</v>
      </c>
      <c r="F1862" s="7" cm="1">
        <f t="array" ref="F1862">_xlfn.IFS(B1862=2020,E1862*$K$2,B1862=2021,E1862*$L$2,B1862=2022,E1862*$M$2,B1862=2023,E1862*$N$2,B1862=2024,E1862*$O$2,B1862=2025,E1862*$P$2,B1862=2026,E1862)</f>
        <v>253999007</v>
      </c>
    </row>
    <row r="1863" spans="1:6" x14ac:dyDescent="0.25">
      <c r="A1863" s="3" t="s">
        <v>111</v>
      </c>
      <c r="B1863" s="3">
        <f t="shared" si="29"/>
        <v>2026</v>
      </c>
      <c r="C1863" s="3" t="s">
        <v>3</v>
      </c>
      <c r="D1863" s="3" t="s">
        <v>64</v>
      </c>
      <c r="E1863" s="4">
        <v>186209979</v>
      </c>
      <c r="F1863" s="7" cm="1">
        <f t="array" ref="F1863">_xlfn.IFS(B1863=2020,E1863*$K$2,B1863=2021,E1863*$L$2,B1863=2022,E1863*$M$2,B1863=2023,E1863*$N$2,B1863=2024,E1863*$O$2,B1863=2025,E1863*$P$2,B1863=2026,E1863)</f>
        <v>186209979</v>
      </c>
    </row>
    <row r="1864" spans="1:6" x14ac:dyDescent="0.25">
      <c r="A1864" s="3" t="s">
        <v>111</v>
      </c>
      <c r="B1864" s="3">
        <f t="shared" si="29"/>
        <v>2026</v>
      </c>
      <c r="C1864" s="3" t="s">
        <v>3</v>
      </c>
      <c r="D1864" s="3" t="s">
        <v>65</v>
      </c>
      <c r="E1864" s="4">
        <v>221506061</v>
      </c>
      <c r="F1864" s="7" cm="1">
        <f t="array" ref="F1864">_xlfn.IFS(B1864=2020,E1864*$K$2,B1864=2021,E1864*$L$2,B1864=2022,E1864*$M$2,B1864=2023,E1864*$N$2,B1864=2024,E1864*$O$2,B1864=2025,E1864*$P$2,B1864=2026,E1864)</f>
        <v>221506061</v>
      </c>
    </row>
    <row r="1865" spans="1:6" x14ac:dyDescent="0.25">
      <c r="A1865" s="3" t="s">
        <v>111</v>
      </c>
      <c r="B1865" s="3">
        <f t="shared" si="29"/>
        <v>2026</v>
      </c>
      <c r="C1865" s="3" t="s">
        <v>3</v>
      </c>
      <c r="D1865" s="3" t="s">
        <v>66</v>
      </c>
      <c r="E1865" s="4">
        <v>510310352</v>
      </c>
      <c r="F1865" s="7" cm="1">
        <f t="array" ref="F1865">_xlfn.IFS(B1865=2020,E1865*$K$2,B1865=2021,E1865*$L$2,B1865=2022,E1865*$M$2,B1865=2023,E1865*$N$2,B1865=2024,E1865*$O$2,B1865=2025,E1865*$P$2,B1865=2026,E1865)</f>
        <v>510310352</v>
      </c>
    </row>
    <row r="1866" spans="1:6" x14ac:dyDescent="0.25">
      <c r="A1866" s="3" t="s">
        <v>111</v>
      </c>
      <c r="B1866" s="3">
        <f t="shared" si="29"/>
        <v>2026</v>
      </c>
      <c r="C1866" s="3" t="s">
        <v>3</v>
      </c>
      <c r="D1866" s="3" t="s">
        <v>67</v>
      </c>
      <c r="E1866" s="4">
        <v>120853847</v>
      </c>
      <c r="F1866" s="7" cm="1">
        <f t="array" ref="F1866">_xlfn.IFS(B1866=2020,E1866*$K$2,B1866=2021,E1866*$L$2,B1866=2022,E1866*$M$2,B1866=2023,E1866*$N$2,B1866=2024,E1866*$O$2,B1866=2025,E1866*$P$2,B1866=2026,E1866)</f>
        <v>120853847</v>
      </c>
    </row>
    <row r="1867" spans="1:6" x14ac:dyDescent="0.25">
      <c r="A1867" s="3" t="s">
        <v>111</v>
      </c>
      <c r="B1867" s="3">
        <f t="shared" si="29"/>
        <v>2026</v>
      </c>
      <c r="C1867" s="3" t="s">
        <v>3</v>
      </c>
      <c r="D1867" s="3" t="s">
        <v>68</v>
      </c>
      <c r="E1867" s="4">
        <v>1306913449</v>
      </c>
      <c r="F1867" s="7" cm="1">
        <f t="array" ref="F1867">_xlfn.IFS(B1867=2020,E1867*$K$2,B1867=2021,E1867*$L$2,B1867=2022,E1867*$M$2,B1867=2023,E1867*$N$2,B1867=2024,E1867*$O$2,B1867=2025,E1867*$P$2,B1867=2026,E1867)</f>
        <v>1306913449</v>
      </c>
    </row>
    <row r="1868" spans="1:6" x14ac:dyDescent="0.25">
      <c r="A1868" s="3" t="s">
        <v>111</v>
      </c>
      <c r="B1868" s="3">
        <f t="shared" si="29"/>
        <v>2026</v>
      </c>
      <c r="C1868" s="3" t="s">
        <v>3</v>
      </c>
      <c r="D1868" s="3" t="s">
        <v>69</v>
      </c>
      <c r="E1868" s="4">
        <v>232375526</v>
      </c>
      <c r="F1868" s="7" cm="1">
        <f t="array" ref="F1868">_xlfn.IFS(B1868=2020,E1868*$K$2,B1868=2021,E1868*$L$2,B1868=2022,E1868*$M$2,B1868=2023,E1868*$N$2,B1868=2024,E1868*$O$2,B1868=2025,E1868*$P$2,B1868=2026,E1868)</f>
        <v>232375526</v>
      </c>
    </row>
    <row r="1869" spans="1:6" x14ac:dyDescent="0.25">
      <c r="A1869" s="3" t="s">
        <v>111</v>
      </c>
      <c r="B1869" s="3">
        <f t="shared" si="29"/>
        <v>2026</v>
      </c>
      <c r="C1869" s="3" t="s">
        <v>3</v>
      </c>
      <c r="D1869" s="3" t="s">
        <v>70</v>
      </c>
      <c r="E1869" s="4">
        <v>689991716</v>
      </c>
      <c r="F1869" s="7" cm="1">
        <f t="array" ref="F1869">_xlfn.IFS(B1869=2020,E1869*$K$2,B1869=2021,E1869*$L$2,B1869=2022,E1869*$M$2,B1869=2023,E1869*$N$2,B1869=2024,E1869*$O$2,B1869=2025,E1869*$P$2,B1869=2026,E1869)</f>
        <v>689991716</v>
      </c>
    </row>
    <row r="1870" spans="1:6" x14ac:dyDescent="0.25">
      <c r="A1870" s="3" t="s">
        <v>111</v>
      </c>
      <c r="B1870" s="3">
        <f t="shared" si="29"/>
        <v>2026</v>
      </c>
      <c r="C1870" s="3" t="s">
        <v>3</v>
      </c>
      <c r="D1870" s="3" t="s">
        <v>71</v>
      </c>
      <c r="E1870" s="4">
        <v>135454774</v>
      </c>
      <c r="F1870" s="7" cm="1">
        <f t="array" ref="F1870">_xlfn.IFS(B1870=2020,E1870*$K$2,B1870=2021,E1870*$L$2,B1870=2022,E1870*$M$2,B1870=2023,E1870*$N$2,B1870=2024,E1870*$O$2,B1870=2025,E1870*$P$2,B1870=2026,E1870)</f>
        <v>135454774</v>
      </c>
    </row>
    <row r="1871" spans="1:6" x14ac:dyDescent="0.25">
      <c r="A1871" s="3" t="s">
        <v>111</v>
      </c>
      <c r="B1871" s="3">
        <f t="shared" si="29"/>
        <v>2026</v>
      </c>
      <c r="C1871" s="3" t="s">
        <v>3</v>
      </c>
      <c r="D1871" s="3" t="s">
        <v>72</v>
      </c>
      <c r="E1871" s="4">
        <v>292996899</v>
      </c>
      <c r="F1871" s="7" cm="1">
        <f t="array" ref="F1871">_xlfn.IFS(B1871=2020,E1871*$K$2,B1871=2021,E1871*$L$2,B1871=2022,E1871*$M$2,B1871=2023,E1871*$N$2,B1871=2024,E1871*$O$2,B1871=2025,E1871*$P$2,B1871=2026,E1871)</f>
        <v>292996899</v>
      </c>
    </row>
    <row r="1872" spans="1:6" x14ac:dyDescent="0.25">
      <c r="A1872" s="3" t="s">
        <v>111</v>
      </c>
      <c r="B1872" s="3">
        <f t="shared" si="29"/>
        <v>2026</v>
      </c>
      <c r="C1872" s="3" t="s">
        <v>3</v>
      </c>
      <c r="D1872" s="3" t="s">
        <v>73</v>
      </c>
      <c r="E1872" s="4">
        <v>203961597</v>
      </c>
      <c r="F1872" s="7" cm="1">
        <f t="array" ref="F1872">_xlfn.IFS(B1872=2020,E1872*$K$2,B1872=2021,E1872*$L$2,B1872=2022,E1872*$M$2,B1872=2023,E1872*$N$2,B1872=2024,E1872*$O$2,B1872=2025,E1872*$P$2,B1872=2026,E1872)</f>
        <v>203961597</v>
      </c>
    </row>
    <row r="1873" spans="1:6" x14ac:dyDescent="0.25">
      <c r="A1873" s="3" t="s">
        <v>111</v>
      </c>
      <c r="B1873" s="3">
        <f t="shared" si="29"/>
        <v>2026</v>
      </c>
      <c r="C1873" s="3" t="s">
        <v>3</v>
      </c>
      <c r="D1873" s="3" t="s">
        <v>74</v>
      </c>
      <c r="E1873" s="4">
        <v>415201066</v>
      </c>
      <c r="F1873" s="7" cm="1">
        <f t="array" ref="F1873">_xlfn.IFS(B1873=2020,E1873*$K$2,B1873=2021,E1873*$L$2,B1873=2022,E1873*$M$2,B1873=2023,E1873*$N$2,B1873=2024,E1873*$O$2,B1873=2025,E1873*$P$2,B1873=2026,E1873)</f>
        <v>415201066</v>
      </c>
    </row>
    <row r="1874" spans="1:6" x14ac:dyDescent="0.25">
      <c r="A1874" s="3" t="s">
        <v>111</v>
      </c>
      <c r="B1874" s="3">
        <f t="shared" si="29"/>
        <v>2026</v>
      </c>
      <c r="C1874" s="3" t="s">
        <v>3</v>
      </c>
      <c r="D1874" s="3" t="s">
        <v>75</v>
      </c>
      <c r="E1874" s="4">
        <v>168000136</v>
      </c>
      <c r="F1874" s="7" cm="1">
        <f t="array" ref="F1874">_xlfn.IFS(B1874=2020,E1874*$K$2,B1874=2021,E1874*$L$2,B1874=2022,E1874*$M$2,B1874=2023,E1874*$N$2,B1874=2024,E1874*$O$2,B1874=2025,E1874*$P$2,B1874=2026,E1874)</f>
        <v>168000136</v>
      </c>
    </row>
    <row r="1875" spans="1:6" x14ac:dyDescent="0.25">
      <c r="A1875" s="3" t="s">
        <v>111</v>
      </c>
      <c r="B1875" s="3">
        <f t="shared" si="29"/>
        <v>2026</v>
      </c>
      <c r="C1875" s="3" t="s">
        <v>3</v>
      </c>
      <c r="D1875" s="3" t="s">
        <v>76</v>
      </c>
      <c r="E1875" s="4">
        <v>219477467</v>
      </c>
      <c r="F1875" s="7" cm="1">
        <f t="array" ref="F1875">_xlfn.IFS(B1875=2020,E1875*$K$2,B1875=2021,E1875*$L$2,B1875=2022,E1875*$M$2,B1875=2023,E1875*$N$2,B1875=2024,E1875*$O$2,B1875=2025,E1875*$P$2,B1875=2026,E1875)</f>
        <v>219477467</v>
      </c>
    </row>
    <row r="1876" spans="1:6" x14ac:dyDescent="0.25">
      <c r="A1876" s="3" t="s">
        <v>111</v>
      </c>
      <c r="B1876" s="3">
        <f t="shared" si="29"/>
        <v>2026</v>
      </c>
      <c r="C1876" s="3" t="s">
        <v>3</v>
      </c>
      <c r="D1876" s="3" t="s">
        <v>77</v>
      </c>
      <c r="E1876" s="4">
        <v>19424824</v>
      </c>
      <c r="F1876" s="7" cm="1">
        <f t="array" ref="F1876">_xlfn.IFS(B1876=2020,E1876*$K$2,B1876=2021,E1876*$L$2,B1876=2022,E1876*$M$2,B1876=2023,E1876*$N$2,B1876=2024,E1876*$O$2,B1876=2025,E1876*$P$2,B1876=2026,E1876)</f>
        <v>19424824</v>
      </c>
    </row>
    <row r="1877" spans="1:6" x14ac:dyDescent="0.25">
      <c r="A1877" s="3" t="s">
        <v>111</v>
      </c>
      <c r="B1877" s="3">
        <f t="shared" si="29"/>
        <v>2026</v>
      </c>
      <c r="C1877" s="3" t="s">
        <v>3</v>
      </c>
      <c r="D1877" s="3" t="s">
        <v>78</v>
      </c>
      <c r="E1877" s="4">
        <v>507274023</v>
      </c>
      <c r="F1877" s="7" cm="1">
        <f t="array" ref="F1877">_xlfn.IFS(B1877=2020,E1877*$K$2,B1877=2021,E1877*$L$2,B1877=2022,E1877*$M$2,B1877=2023,E1877*$N$2,B1877=2024,E1877*$O$2,B1877=2025,E1877*$P$2,B1877=2026,E1877)</f>
        <v>507274023</v>
      </c>
    </row>
    <row r="1878" spans="1:6" x14ac:dyDescent="0.25">
      <c r="A1878" s="3" t="s">
        <v>111</v>
      </c>
      <c r="B1878" s="3">
        <f t="shared" si="29"/>
        <v>2026</v>
      </c>
      <c r="C1878" s="3" t="s">
        <v>3</v>
      </c>
      <c r="D1878" s="3" t="s">
        <v>79</v>
      </c>
      <c r="E1878" s="4">
        <v>269676492</v>
      </c>
      <c r="F1878" s="7" cm="1">
        <f t="array" ref="F1878">_xlfn.IFS(B1878=2020,E1878*$K$2,B1878=2021,E1878*$L$2,B1878=2022,E1878*$M$2,B1878=2023,E1878*$N$2,B1878=2024,E1878*$O$2,B1878=2025,E1878*$P$2,B1878=2026,E1878)</f>
        <v>269676492</v>
      </c>
    </row>
    <row r="1879" spans="1:6" x14ac:dyDescent="0.25">
      <c r="A1879" s="3" t="s">
        <v>111</v>
      </c>
      <c r="B1879" s="3">
        <f t="shared" si="29"/>
        <v>2026</v>
      </c>
      <c r="C1879" s="3" t="s">
        <v>3</v>
      </c>
      <c r="D1879" s="3" t="s">
        <v>80</v>
      </c>
      <c r="E1879" s="4">
        <v>272918380</v>
      </c>
      <c r="F1879" s="7" cm="1">
        <f t="array" ref="F1879">_xlfn.IFS(B1879=2020,E1879*$K$2,B1879=2021,E1879*$L$2,B1879=2022,E1879*$M$2,B1879=2023,E1879*$N$2,B1879=2024,E1879*$O$2,B1879=2025,E1879*$P$2,B1879=2026,E1879)</f>
        <v>272918380</v>
      </c>
    </row>
    <row r="1880" spans="1:6" x14ac:dyDescent="0.25">
      <c r="A1880" s="3" t="s">
        <v>111</v>
      </c>
      <c r="B1880" s="3">
        <f t="shared" si="29"/>
        <v>2026</v>
      </c>
      <c r="C1880" s="3" t="s">
        <v>3</v>
      </c>
      <c r="D1880" s="3" t="s">
        <v>81</v>
      </c>
      <c r="E1880" s="4">
        <v>558413484</v>
      </c>
      <c r="F1880" s="7" cm="1">
        <f t="array" ref="F1880">_xlfn.IFS(B1880=2020,E1880*$K$2,B1880=2021,E1880*$L$2,B1880=2022,E1880*$M$2,B1880=2023,E1880*$N$2,B1880=2024,E1880*$O$2,B1880=2025,E1880*$P$2,B1880=2026,E1880)</f>
        <v>558413484</v>
      </c>
    </row>
    <row r="1881" spans="1:6" x14ac:dyDescent="0.25">
      <c r="A1881" s="3" t="s">
        <v>111</v>
      </c>
      <c r="B1881" s="3">
        <f t="shared" si="29"/>
        <v>2026</v>
      </c>
      <c r="C1881" s="3" t="s">
        <v>3</v>
      </c>
      <c r="D1881" s="3" t="s">
        <v>82</v>
      </c>
      <c r="E1881" s="4">
        <v>89341210</v>
      </c>
      <c r="F1881" s="7" cm="1">
        <f t="array" ref="F1881">_xlfn.IFS(B1881=2020,E1881*$K$2,B1881=2021,E1881*$L$2,B1881=2022,E1881*$M$2,B1881=2023,E1881*$N$2,B1881=2024,E1881*$O$2,B1881=2025,E1881*$P$2,B1881=2026,E1881)</f>
        <v>89341210</v>
      </c>
    </row>
    <row r="1882" spans="1:6" x14ac:dyDescent="0.25">
      <c r="A1882" s="3" t="s">
        <v>111</v>
      </c>
      <c r="B1882" s="3">
        <f t="shared" si="29"/>
        <v>2026</v>
      </c>
      <c r="C1882" s="3" t="s">
        <v>3</v>
      </c>
      <c r="D1882" s="3" t="s">
        <v>83</v>
      </c>
      <c r="E1882" s="4">
        <v>191298464</v>
      </c>
      <c r="F1882" s="7" cm="1">
        <f t="array" ref="F1882">_xlfn.IFS(B1882=2020,E1882*$K$2,B1882=2021,E1882*$L$2,B1882=2022,E1882*$M$2,B1882=2023,E1882*$N$2,B1882=2024,E1882*$O$2,B1882=2025,E1882*$P$2,B1882=2026,E1882)</f>
        <v>191298464</v>
      </c>
    </row>
    <row r="1883" spans="1:6" x14ac:dyDescent="0.25">
      <c r="A1883" s="3" t="s">
        <v>111</v>
      </c>
      <c r="B1883" s="3">
        <f t="shared" si="29"/>
        <v>2026</v>
      </c>
      <c r="C1883" s="3" t="s">
        <v>3</v>
      </c>
      <c r="D1883" s="3" t="s">
        <v>84</v>
      </c>
      <c r="E1883" s="4">
        <v>128960930</v>
      </c>
      <c r="F1883" s="7" cm="1">
        <f t="array" ref="F1883">_xlfn.IFS(B1883=2020,E1883*$K$2,B1883=2021,E1883*$L$2,B1883=2022,E1883*$M$2,B1883=2023,E1883*$N$2,B1883=2024,E1883*$O$2,B1883=2025,E1883*$P$2,B1883=2026,E1883)</f>
        <v>128960930</v>
      </c>
    </row>
    <row r="1884" spans="1:6" x14ac:dyDescent="0.25">
      <c r="A1884" s="3" t="s">
        <v>111</v>
      </c>
      <c r="B1884" s="3">
        <f t="shared" si="29"/>
        <v>2026</v>
      </c>
      <c r="C1884" s="3" t="s">
        <v>3</v>
      </c>
      <c r="D1884" s="3" t="s">
        <v>85</v>
      </c>
      <c r="E1884" s="4">
        <v>121913362</v>
      </c>
      <c r="F1884" s="7" cm="1">
        <f t="array" ref="F1884">_xlfn.IFS(B1884=2020,E1884*$K$2,B1884=2021,E1884*$L$2,B1884=2022,E1884*$M$2,B1884=2023,E1884*$N$2,B1884=2024,E1884*$O$2,B1884=2025,E1884*$P$2,B1884=2026,E1884)</f>
        <v>121913362</v>
      </c>
    </row>
    <row r="1885" spans="1:6" x14ac:dyDescent="0.25">
      <c r="A1885" s="3" t="s">
        <v>111</v>
      </c>
      <c r="B1885" s="3">
        <f t="shared" si="29"/>
        <v>2026</v>
      </c>
      <c r="C1885" s="3" t="s">
        <v>3</v>
      </c>
      <c r="D1885" s="3" t="s">
        <v>86</v>
      </c>
      <c r="E1885" s="4">
        <v>387119010</v>
      </c>
      <c r="F1885" s="7" cm="1">
        <f t="array" ref="F1885">_xlfn.IFS(B1885=2020,E1885*$K$2,B1885=2021,E1885*$L$2,B1885=2022,E1885*$M$2,B1885=2023,E1885*$N$2,B1885=2024,E1885*$O$2,B1885=2025,E1885*$P$2,B1885=2026,E1885)</f>
        <v>387119010</v>
      </c>
    </row>
    <row r="1886" spans="1:6" x14ac:dyDescent="0.25">
      <c r="A1886" s="3" t="s">
        <v>111</v>
      </c>
      <c r="B1886" s="3">
        <f t="shared" si="29"/>
        <v>2026</v>
      </c>
      <c r="C1886" s="3" t="s">
        <v>3</v>
      </c>
      <c r="D1886" s="3" t="s">
        <v>87</v>
      </c>
      <c r="E1886" s="4">
        <v>240657491</v>
      </c>
      <c r="F1886" s="7" cm="1">
        <f t="array" ref="F1886">_xlfn.IFS(B1886=2020,E1886*$K$2,B1886=2021,E1886*$L$2,B1886=2022,E1886*$M$2,B1886=2023,E1886*$N$2,B1886=2024,E1886*$O$2,B1886=2025,E1886*$P$2,B1886=2026,E1886)</f>
        <v>240657491</v>
      </c>
    </row>
    <row r="1887" spans="1:6" x14ac:dyDescent="0.25">
      <c r="A1887" s="3" t="s">
        <v>111</v>
      </c>
      <c r="B1887" s="3">
        <f t="shared" si="29"/>
        <v>2026</v>
      </c>
      <c r="C1887" s="3" t="s">
        <v>3</v>
      </c>
      <c r="D1887" s="3" t="s">
        <v>88</v>
      </c>
      <c r="E1887" s="4">
        <v>433745611</v>
      </c>
      <c r="F1887" s="7" cm="1">
        <f t="array" ref="F1887">_xlfn.IFS(B1887=2020,E1887*$K$2,B1887=2021,E1887*$L$2,B1887=2022,E1887*$M$2,B1887=2023,E1887*$N$2,B1887=2024,E1887*$O$2,B1887=2025,E1887*$P$2,B1887=2026,E1887)</f>
        <v>433745611</v>
      </c>
    </row>
    <row r="1888" spans="1:6" x14ac:dyDescent="0.25">
      <c r="A1888" s="3" t="s">
        <v>111</v>
      </c>
      <c r="B1888" s="3">
        <f t="shared" si="29"/>
        <v>2026</v>
      </c>
      <c r="C1888" s="3" t="s">
        <v>3</v>
      </c>
      <c r="D1888" s="3" t="s">
        <v>89</v>
      </c>
      <c r="E1888" s="4">
        <v>251310264</v>
      </c>
      <c r="F1888" s="7" cm="1">
        <f t="array" ref="F1888">_xlfn.IFS(B1888=2020,E1888*$K$2,B1888=2021,E1888*$L$2,B1888=2022,E1888*$M$2,B1888=2023,E1888*$N$2,B1888=2024,E1888*$O$2,B1888=2025,E1888*$P$2,B1888=2026,E1888)</f>
        <v>251310264</v>
      </c>
    </row>
    <row r="1889" spans="1:6" x14ac:dyDescent="0.25">
      <c r="A1889" s="3" t="s">
        <v>111</v>
      </c>
      <c r="B1889" s="3">
        <f t="shared" si="29"/>
        <v>2026</v>
      </c>
      <c r="C1889" s="3" t="s">
        <v>3</v>
      </c>
      <c r="D1889" s="3" t="s">
        <v>90</v>
      </c>
      <c r="E1889" s="4">
        <v>213148690</v>
      </c>
      <c r="F1889" s="7" cm="1">
        <f t="array" ref="F1889">_xlfn.IFS(B1889=2020,E1889*$K$2,B1889=2021,E1889*$L$2,B1889=2022,E1889*$M$2,B1889=2023,E1889*$N$2,B1889=2024,E1889*$O$2,B1889=2025,E1889*$P$2,B1889=2026,E1889)</f>
        <v>213148690</v>
      </c>
    </row>
    <row r="1890" spans="1:6" x14ac:dyDescent="0.25">
      <c r="A1890" s="3" t="s">
        <v>111</v>
      </c>
      <c r="B1890" s="3">
        <f t="shared" si="29"/>
        <v>2026</v>
      </c>
      <c r="C1890" s="3" t="s">
        <v>3</v>
      </c>
      <c r="D1890" s="3" t="s">
        <v>91</v>
      </c>
      <c r="E1890" s="4">
        <v>212427466</v>
      </c>
      <c r="F1890" s="7" cm="1">
        <f t="array" ref="F1890">_xlfn.IFS(B1890=2020,E1890*$K$2,B1890=2021,E1890*$L$2,B1890=2022,E1890*$M$2,B1890=2023,E1890*$N$2,B1890=2024,E1890*$O$2,B1890=2025,E1890*$P$2,B1890=2026,E1890)</f>
        <v>212427466</v>
      </c>
    </row>
    <row r="1891" spans="1:6" x14ac:dyDescent="0.25">
      <c r="A1891" s="3" t="s">
        <v>111</v>
      </c>
      <c r="B1891" s="3">
        <f t="shared" si="29"/>
        <v>2026</v>
      </c>
      <c r="C1891" s="3" t="s">
        <v>3</v>
      </c>
      <c r="D1891" s="3" t="s">
        <v>92</v>
      </c>
      <c r="E1891" s="4">
        <v>59415196</v>
      </c>
      <c r="F1891" s="7" cm="1">
        <f t="array" ref="F1891">_xlfn.IFS(B1891=2020,E1891*$K$2,B1891=2021,E1891*$L$2,B1891=2022,E1891*$M$2,B1891=2023,E1891*$N$2,B1891=2024,E1891*$O$2,B1891=2025,E1891*$P$2,B1891=2026,E1891)</f>
        <v>59415196</v>
      </c>
    </row>
    <row r="1892" spans="1:6" x14ac:dyDescent="0.25">
      <c r="A1892" s="3" t="s">
        <v>111</v>
      </c>
      <c r="B1892" s="3">
        <f t="shared" si="29"/>
        <v>2026</v>
      </c>
      <c r="C1892" s="3" t="s">
        <v>3</v>
      </c>
      <c r="D1892" s="3" t="s">
        <v>93</v>
      </c>
      <c r="E1892" s="4">
        <v>273485851</v>
      </c>
      <c r="F1892" s="7" cm="1">
        <f t="array" ref="F1892">_xlfn.IFS(B1892=2020,E1892*$K$2,B1892=2021,E1892*$L$2,B1892=2022,E1892*$M$2,B1892=2023,E1892*$N$2,B1892=2024,E1892*$O$2,B1892=2025,E1892*$P$2,B1892=2026,E1892)</f>
        <v>273485851</v>
      </c>
    </row>
    <row r="1893" spans="1:6" x14ac:dyDescent="0.25">
      <c r="A1893" s="3" t="s">
        <v>111</v>
      </c>
      <c r="B1893" s="3">
        <f t="shared" si="29"/>
        <v>2026</v>
      </c>
      <c r="C1893" s="3" t="s">
        <v>3</v>
      </c>
      <c r="D1893" s="3" t="s">
        <v>94</v>
      </c>
      <c r="E1893" s="4">
        <v>239056138</v>
      </c>
      <c r="F1893" s="7" cm="1">
        <f t="array" ref="F1893">_xlfn.IFS(B1893=2020,E1893*$K$2,B1893=2021,E1893*$L$2,B1893=2022,E1893*$M$2,B1893=2023,E1893*$N$2,B1893=2024,E1893*$O$2,B1893=2025,E1893*$P$2,B1893=2026,E1893)</f>
        <v>239056138</v>
      </c>
    </row>
    <row r="1894" spans="1:6" x14ac:dyDescent="0.25">
      <c r="A1894" s="3" t="s">
        <v>111</v>
      </c>
      <c r="B1894" s="3">
        <f t="shared" si="29"/>
        <v>2026</v>
      </c>
      <c r="C1894" s="3" t="s">
        <v>3</v>
      </c>
      <c r="D1894" s="3" t="s">
        <v>95</v>
      </c>
      <c r="E1894" s="4">
        <v>631561323</v>
      </c>
      <c r="F1894" s="7" cm="1">
        <f t="array" ref="F1894">_xlfn.IFS(B1894=2020,E1894*$K$2,B1894=2021,E1894*$L$2,B1894=2022,E1894*$M$2,B1894=2023,E1894*$N$2,B1894=2024,E1894*$O$2,B1894=2025,E1894*$P$2,B1894=2026,E1894)</f>
        <v>631561323</v>
      </c>
    </row>
    <row r="1895" spans="1:6" x14ac:dyDescent="0.25">
      <c r="A1895" s="3" t="s">
        <v>111</v>
      </c>
      <c r="B1895" s="3">
        <f t="shared" si="29"/>
        <v>2026</v>
      </c>
      <c r="C1895" s="3" t="s">
        <v>3</v>
      </c>
      <c r="D1895" s="3" t="s">
        <v>96</v>
      </c>
      <c r="E1895" s="4">
        <v>230963966</v>
      </c>
      <c r="F1895" s="7" cm="1">
        <f t="array" ref="F1895">_xlfn.IFS(B1895=2020,E1895*$K$2,B1895=2021,E1895*$L$2,B1895=2022,E1895*$M$2,B1895=2023,E1895*$N$2,B1895=2024,E1895*$O$2,B1895=2025,E1895*$P$2,B1895=2026,E1895)</f>
        <v>230963966</v>
      </c>
    </row>
    <row r="1896" spans="1:6" x14ac:dyDescent="0.25">
      <c r="A1896" s="3" t="s">
        <v>111</v>
      </c>
      <c r="B1896" s="3">
        <f t="shared" si="29"/>
        <v>2026</v>
      </c>
      <c r="C1896" s="3" t="s">
        <v>3</v>
      </c>
      <c r="D1896" s="3" t="s">
        <v>97</v>
      </c>
      <c r="E1896" s="4">
        <v>560996472</v>
      </c>
      <c r="F1896" s="7" cm="1">
        <f t="array" ref="F1896">_xlfn.IFS(B1896=2020,E1896*$K$2,B1896=2021,E1896*$L$2,B1896=2022,E1896*$M$2,B1896=2023,E1896*$N$2,B1896=2024,E1896*$O$2,B1896=2025,E1896*$P$2,B1896=2026,E1896)</f>
        <v>560996472</v>
      </c>
    </row>
    <row r="1897" spans="1:6" x14ac:dyDescent="0.25">
      <c r="A1897" s="3" t="s">
        <v>111</v>
      </c>
      <c r="B1897" s="3">
        <f t="shared" si="29"/>
        <v>2026</v>
      </c>
      <c r="C1897" s="3" t="s">
        <v>3</v>
      </c>
      <c r="D1897" s="3" t="s">
        <v>98</v>
      </c>
      <c r="E1897" s="4">
        <v>304627070</v>
      </c>
      <c r="F1897" s="7" cm="1">
        <f t="array" ref="F1897">_xlfn.IFS(B1897=2020,E1897*$K$2,B1897=2021,E1897*$L$2,B1897=2022,E1897*$M$2,B1897=2023,E1897*$N$2,B1897=2024,E1897*$O$2,B1897=2025,E1897*$P$2,B1897=2026,E1897)</f>
        <v>304627070</v>
      </c>
    </row>
    <row r="1898" spans="1:6" x14ac:dyDescent="0.25">
      <c r="A1898" s="3" t="s">
        <v>111</v>
      </c>
      <c r="B1898" s="3">
        <f t="shared" si="29"/>
        <v>2026</v>
      </c>
      <c r="C1898" s="3" t="s">
        <v>3</v>
      </c>
      <c r="D1898" s="3" t="s">
        <v>99</v>
      </c>
      <c r="E1898" s="4">
        <v>29307291</v>
      </c>
      <c r="F1898" s="7" cm="1">
        <f t="array" ref="F1898">_xlfn.IFS(B1898=2020,E1898*$K$2,B1898=2021,E1898*$L$2,B1898=2022,E1898*$M$2,B1898=2023,E1898*$N$2,B1898=2024,E1898*$O$2,B1898=2025,E1898*$P$2,B1898=2026,E1898)</f>
        <v>29307291</v>
      </c>
    </row>
    <row r="1899" spans="1:6" x14ac:dyDescent="0.25">
      <c r="A1899" s="3" t="s">
        <v>111</v>
      </c>
      <c r="B1899" s="3">
        <f t="shared" si="29"/>
        <v>2026</v>
      </c>
      <c r="C1899" s="3" t="s">
        <v>3</v>
      </c>
      <c r="D1899" s="3" t="s">
        <v>100</v>
      </c>
      <c r="E1899" s="4">
        <v>318771994</v>
      </c>
      <c r="F1899" s="7" cm="1">
        <f t="array" ref="F1899">_xlfn.IFS(B1899=2020,E1899*$K$2,B1899=2021,E1899*$L$2,B1899=2022,E1899*$M$2,B1899=2023,E1899*$N$2,B1899=2024,E1899*$O$2,B1899=2025,E1899*$P$2,B1899=2026,E1899)</f>
        <v>318771994</v>
      </c>
    </row>
    <row r="1900" spans="1:6" x14ac:dyDescent="0.25">
      <c r="A1900" s="3" t="s">
        <v>111</v>
      </c>
      <c r="B1900" s="3">
        <f t="shared" si="29"/>
        <v>2026</v>
      </c>
      <c r="C1900" s="3" t="s">
        <v>3</v>
      </c>
      <c r="D1900" s="3" t="s">
        <v>101</v>
      </c>
      <c r="E1900" s="4">
        <v>1229898304</v>
      </c>
      <c r="F1900" s="7" cm="1">
        <f t="array" ref="F1900">_xlfn.IFS(B1900=2020,E1900*$K$2,B1900=2021,E1900*$L$2,B1900=2022,E1900*$M$2,B1900=2023,E1900*$N$2,B1900=2024,E1900*$O$2,B1900=2025,E1900*$P$2,B1900=2026,E1900)</f>
        <v>1229898304</v>
      </c>
    </row>
    <row r="1901" spans="1:6" x14ac:dyDescent="0.25">
      <c r="A1901" s="3" t="s">
        <v>111</v>
      </c>
      <c r="B1901" s="3">
        <f t="shared" si="29"/>
        <v>2026</v>
      </c>
      <c r="C1901" s="3" t="s">
        <v>3</v>
      </c>
      <c r="D1901" s="3" t="s">
        <v>102</v>
      </c>
      <c r="E1901" s="4">
        <v>1936391018</v>
      </c>
      <c r="F1901" s="7" cm="1">
        <f t="array" ref="F1901">_xlfn.IFS(B1901=2020,E1901*$K$2,B1901=2021,E1901*$L$2,B1901=2022,E1901*$M$2,B1901=2023,E1901*$N$2,B1901=2024,E1901*$O$2,B1901=2025,E1901*$P$2,B1901=2026,E1901)</f>
        <v>1936391018</v>
      </c>
    </row>
    <row r="1902" spans="1:6" x14ac:dyDescent="0.25">
      <c r="A1902" s="3" t="s">
        <v>111</v>
      </c>
      <c r="B1902" s="3">
        <f t="shared" si="29"/>
        <v>2026</v>
      </c>
      <c r="C1902" s="3" t="s">
        <v>3</v>
      </c>
      <c r="D1902" s="3" t="s">
        <v>103</v>
      </c>
      <c r="E1902" s="4">
        <v>216182002</v>
      </c>
      <c r="F1902" s="7" cm="1">
        <f t="array" ref="F1902">_xlfn.IFS(B1902=2020,E1902*$K$2,B1902=2021,E1902*$L$2,B1902=2022,E1902*$M$2,B1902=2023,E1902*$N$2,B1902=2024,E1902*$O$2,B1902=2025,E1902*$P$2,B1902=2026,E1902)</f>
        <v>216182002</v>
      </c>
    </row>
    <row r="1903" spans="1:6" x14ac:dyDescent="0.25">
      <c r="A1903" s="3" t="s">
        <v>111</v>
      </c>
      <c r="B1903" s="3">
        <f t="shared" si="29"/>
        <v>2026</v>
      </c>
      <c r="C1903" s="3" t="s">
        <v>104</v>
      </c>
      <c r="D1903" s="3" t="s">
        <v>4</v>
      </c>
      <c r="E1903" s="4">
        <v>15315794350</v>
      </c>
      <c r="F1903" s="7" cm="1">
        <f t="array" ref="F1903">_xlfn.IFS(B1903=2020,E1903*$K$2,B1903=2021,E1903*$L$2,B1903=2022,E1903*$M$2,B1903=2023,E1903*$N$2,B1903=2024,E1903*$O$2,B1903=2025,E1903*$P$2,B1903=2026,E1903)</f>
        <v>15315794350</v>
      </c>
    </row>
    <row r="1904" spans="1:6" x14ac:dyDescent="0.25">
      <c r="A1904" s="3" t="s">
        <v>111</v>
      </c>
      <c r="B1904" s="3">
        <f t="shared" si="29"/>
        <v>2026</v>
      </c>
      <c r="C1904" s="3" t="s">
        <v>104</v>
      </c>
      <c r="D1904" s="3" t="s">
        <v>5</v>
      </c>
      <c r="E1904" s="4">
        <v>85479838</v>
      </c>
      <c r="F1904" s="7" cm="1">
        <f t="array" ref="F1904">_xlfn.IFS(B1904=2020,E1904*$K$2,B1904=2021,E1904*$L$2,B1904=2022,E1904*$M$2,B1904=2023,E1904*$N$2,B1904=2024,E1904*$O$2,B1904=2025,E1904*$P$2,B1904=2026,E1904)</f>
        <v>85479838</v>
      </c>
    </row>
    <row r="1905" spans="1:6" x14ac:dyDescent="0.25">
      <c r="A1905" s="3" t="s">
        <v>111</v>
      </c>
      <c r="B1905" s="3">
        <f t="shared" si="29"/>
        <v>2026</v>
      </c>
      <c r="C1905" s="3" t="s">
        <v>104</v>
      </c>
      <c r="D1905" s="3" t="s">
        <v>6</v>
      </c>
      <c r="E1905" s="4">
        <v>26512953</v>
      </c>
      <c r="F1905" s="7" cm="1">
        <f t="array" ref="F1905">_xlfn.IFS(B1905=2020,E1905*$K$2,B1905=2021,E1905*$L$2,B1905=2022,E1905*$M$2,B1905=2023,E1905*$N$2,B1905=2024,E1905*$O$2,B1905=2025,E1905*$P$2,B1905=2026,E1905)</f>
        <v>26512953</v>
      </c>
    </row>
    <row r="1906" spans="1:6" x14ac:dyDescent="0.25">
      <c r="A1906" s="3" t="s">
        <v>111</v>
      </c>
      <c r="B1906" s="3">
        <f t="shared" si="29"/>
        <v>2026</v>
      </c>
      <c r="C1906" s="3" t="s">
        <v>104</v>
      </c>
      <c r="D1906" s="3" t="s">
        <v>7</v>
      </c>
      <c r="E1906" s="4">
        <v>134163823</v>
      </c>
      <c r="F1906" s="7" cm="1">
        <f t="array" ref="F1906">_xlfn.IFS(B1906=2020,E1906*$K$2,B1906=2021,E1906*$L$2,B1906=2022,E1906*$M$2,B1906=2023,E1906*$N$2,B1906=2024,E1906*$O$2,B1906=2025,E1906*$P$2,B1906=2026,E1906)</f>
        <v>134163823</v>
      </c>
    </row>
    <row r="1907" spans="1:6" x14ac:dyDescent="0.25">
      <c r="A1907" s="3" t="s">
        <v>111</v>
      </c>
      <c r="B1907" s="3">
        <f t="shared" si="29"/>
        <v>2026</v>
      </c>
      <c r="C1907" s="3" t="s">
        <v>104</v>
      </c>
      <c r="D1907" s="3" t="s">
        <v>8</v>
      </c>
      <c r="E1907" s="4">
        <v>136680327</v>
      </c>
      <c r="F1907" s="7" cm="1">
        <f t="array" ref="F1907">_xlfn.IFS(B1907=2020,E1907*$K$2,B1907=2021,E1907*$L$2,B1907=2022,E1907*$M$2,B1907=2023,E1907*$N$2,B1907=2024,E1907*$O$2,B1907=2025,E1907*$P$2,B1907=2026,E1907)</f>
        <v>136680327</v>
      </c>
    </row>
    <row r="1908" spans="1:6" x14ac:dyDescent="0.25">
      <c r="A1908" s="3" t="s">
        <v>111</v>
      </c>
      <c r="B1908" s="3">
        <f t="shared" si="29"/>
        <v>2026</v>
      </c>
      <c r="C1908" s="3" t="s">
        <v>104</v>
      </c>
      <c r="D1908" s="3" t="s">
        <v>9</v>
      </c>
      <c r="E1908" s="4">
        <v>85256782</v>
      </c>
      <c r="F1908" s="7" cm="1">
        <f t="array" ref="F1908">_xlfn.IFS(B1908=2020,E1908*$K$2,B1908=2021,E1908*$L$2,B1908=2022,E1908*$M$2,B1908=2023,E1908*$N$2,B1908=2024,E1908*$O$2,B1908=2025,E1908*$P$2,B1908=2026,E1908)</f>
        <v>85256782</v>
      </c>
    </row>
    <row r="1909" spans="1:6" x14ac:dyDescent="0.25">
      <c r="A1909" s="3" t="s">
        <v>111</v>
      </c>
      <c r="B1909" s="3">
        <f t="shared" si="29"/>
        <v>2026</v>
      </c>
      <c r="C1909" s="3" t="s">
        <v>104</v>
      </c>
      <c r="D1909" s="3" t="s">
        <v>10</v>
      </c>
      <c r="E1909" s="4">
        <v>162340271</v>
      </c>
      <c r="F1909" s="7" cm="1">
        <f t="array" ref="F1909">_xlfn.IFS(B1909=2020,E1909*$K$2,B1909=2021,E1909*$L$2,B1909=2022,E1909*$M$2,B1909=2023,E1909*$N$2,B1909=2024,E1909*$O$2,B1909=2025,E1909*$P$2,B1909=2026,E1909)</f>
        <v>162340271</v>
      </c>
    </row>
    <row r="1910" spans="1:6" x14ac:dyDescent="0.25">
      <c r="A1910" s="3" t="s">
        <v>111</v>
      </c>
      <c r="B1910" s="3">
        <f t="shared" si="29"/>
        <v>2026</v>
      </c>
      <c r="C1910" s="3" t="s">
        <v>104</v>
      </c>
      <c r="D1910" s="3" t="s">
        <v>11</v>
      </c>
      <c r="E1910" s="4">
        <v>105863578</v>
      </c>
      <c r="F1910" s="7" cm="1">
        <f t="array" ref="F1910">_xlfn.IFS(B1910=2020,E1910*$K$2,B1910=2021,E1910*$L$2,B1910=2022,E1910*$M$2,B1910=2023,E1910*$N$2,B1910=2024,E1910*$O$2,B1910=2025,E1910*$P$2,B1910=2026,E1910)</f>
        <v>105863578</v>
      </c>
    </row>
    <row r="1911" spans="1:6" x14ac:dyDescent="0.25">
      <c r="A1911" s="3" t="s">
        <v>111</v>
      </c>
      <c r="B1911" s="3">
        <f t="shared" si="29"/>
        <v>2026</v>
      </c>
      <c r="C1911" s="3" t="s">
        <v>104</v>
      </c>
      <c r="D1911" s="3" t="s">
        <v>12</v>
      </c>
      <c r="E1911" s="4">
        <v>106780823</v>
      </c>
      <c r="F1911" s="7" cm="1">
        <f t="array" ref="F1911">_xlfn.IFS(B1911=2020,E1911*$K$2,B1911=2021,E1911*$L$2,B1911=2022,E1911*$M$2,B1911=2023,E1911*$N$2,B1911=2024,E1911*$O$2,B1911=2025,E1911*$P$2,B1911=2026,E1911)</f>
        <v>106780823</v>
      </c>
    </row>
    <row r="1912" spans="1:6" x14ac:dyDescent="0.25">
      <c r="A1912" s="3" t="s">
        <v>111</v>
      </c>
      <c r="B1912" s="3">
        <f t="shared" si="29"/>
        <v>2026</v>
      </c>
      <c r="C1912" s="3" t="s">
        <v>104</v>
      </c>
      <c r="D1912" s="3" t="s">
        <v>13</v>
      </c>
      <c r="E1912" s="4">
        <v>13446174</v>
      </c>
      <c r="F1912" s="7" cm="1">
        <f t="array" ref="F1912">_xlfn.IFS(B1912=2020,E1912*$K$2,B1912=2021,E1912*$L$2,B1912=2022,E1912*$M$2,B1912=2023,E1912*$N$2,B1912=2024,E1912*$O$2,B1912=2025,E1912*$P$2,B1912=2026,E1912)</f>
        <v>13446174</v>
      </c>
    </row>
    <row r="1913" spans="1:6" x14ac:dyDescent="0.25">
      <c r="A1913" s="3" t="s">
        <v>111</v>
      </c>
      <c r="B1913" s="3">
        <f t="shared" si="29"/>
        <v>2026</v>
      </c>
      <c r="C1913" s="3" t="s">
        <v>104</v>
      </c>
      <c r="D1913" s="3" t="s">
        <v>14</v>
      </c>
      <c r="E1913" s="4">
        <v>58171397</v>
      </c>
      <c r="F1913" s="7" cm="1">
        <f t="array" ref="F1913">_xlfn.IFS(B1913=2020,E1913*$K$2,B1913=2021,E1913*$L$2,B1913=2022,E1913*$M$2,B1913=2023,E1913*$N$2,B1913=2024,E1913*$O$2,B1913=2025,E1913*$P$2,B1913=2026,E1913)</f>
        <v>58171397</v>
      </c>
    </row>
    <row r="1914" spans="1:6" x14ac:dyDescent="0.25">
      <c r="A1914" s="3" t="s">
        <v>111</v>
      </c>
      <c r="B1914" s="3">
        <f t="shared" si="29"/>
        <v>2026</v>
      </c>
      <c r="C1914" s="3" t="s">
        <v>104</v>
      </c>
      <c r="D1914" s="3" t="s">
        <v>15</v>
      </c>
      <c r="E1914" s="4">
        <v>348313747</v>
      </c>
      <c r="F1914" s="7" cm="1">
        <f t="array" ref="F1914">_xlfn.IFS(B1914=2020,E1914*$K$2,B1914=2021,E1914*$L$2,B1914=2022,E1914*$M$2,B1914=2023,E1914*$N$2,B1914=2024,E1914*$O$2,B1914=2025,E1914*$P$2,B1914=2026,E1914)</f>
        <v>348313747</v>
      </c>
    </row>
    <row r="1915" spans="1:6" x14ac:dyDescent="0.25">
      <c r="A1915" s="3" t="s">
        <v>111</v>
      </c>
      <c r="B1915" s="3">
        <f t="shared" si="29"/>
        <v>2026</v>
      </c>
      <c r="C1915" s="3" t="s">
        <v>104</v>
      </c>
      <c r="D1915" s="3" t="s">
        <v>16</v>
      </c>
      <c r="E1915" s="4">
        <v>5815581</v>
      </c>
      <c r="F1915" s="7" cm="1">
        <f t="array" ref="F1915">_xlfn.IFS(B1915=2020,E1915*$K$2,B1915=2021,E1915*$L$2,B1915=2022,E1915*$M$2,B1915=2023,E1915*$N$2,B1915=2024,E1915*$O$2,B1915=2025,E1915*$P$2,B1915=2026,E1915)</f>
        <v>5815581</v>
      </c>
    </row>
    <row r="1916" spans="1:6" x14ac:dyDescent="0.25">
      <c r="A1916" s="3" t="s">
        <v>111</v>
      </c>
      <c r="B1916" s="3">
        <f t="shared" si="29"/>
        <v>2026</v>
      </c>
      <c r="C1916" s="3" t="s">
        <v>104</v>
      </c>
      <c r="D1916" s="3" t="s">
        <v>17</v>
      </c>
      <c r="E1916" s="4">
        <v>88357831</v>
      </c>
      <c r="F1916" s="7" cm="1">
        <f t="array" ref="F1916">_xlfn.IFS(B1916=2020,E1916*$K$2,B1916=2021,E1916*$L$2,B1916=2022,E1916*$M$2,B1916=2023,E1916*$N$2,B1916=2024,E1916*$O$2,B1916=2025,E1916*$P$2,B1916=2026,E1916)</f>
        <v>88357831</v>
      </c>
    </row>
    <row r="1917" spans="1:6" x14ac:dyDescent="0.25">
      <c r="A1917" s="3" t="s">
        <v>111</v>
      </c>
      <c r="B1917" s="3">
        <f t="shared" si="29"/>
        <v>2026</v>
      </c>
      <c r="C1917" s="3" t="s">
        <v>104</v>
      </c>
      <c r="D1917" s="3" t="s">
        <v>18</v>
      </c>
      <c r="E1917" s="4">
        <v>109528157</v>
      </c>
      <c r="F1917" s="7" cm="1">
        <f t="array" ref="F1917">_xlfn.IFS(B1917=2020,E1917*$K$2,B1917=2021,E1917*$L$2,B1917=2022,E1917*$M$2,B1917=2023,E1917*$N$2,B1917=2024,E1917*$O$2,B1917=2025,E1917*$P$2,B1917=2026,E1917)</f>
        <v>109528157</v>
      </c>
    </row>
    <row r="1918" spans="1:6" x14ac:dyDescent="0.25">
      <c r="A1918" s="3" t="s">
        <v>111</v>
      </c>
      <c r="B1918" s="3">
        <f t="shared" si="29"/>
        <v>2026</v>
      </c>
      <c r="C1918" s="3" t="s">
        <v>104</v>
      </c>
      <c r="D1918" s="3" t="s">
        <v>19</v>
      </c>
      <c r="E1918" s="4">
        <v>84933100</v>
      </c>
      <c r="F1918" s="7" cm="1">
        <f t="array" ref="F1918">_xlfn.IFS(B1918=2020,E1918*$K$2,B1918=2021,E1918*$L$2,B1918=2022,E1918*$M$2,B1918=2023,E1918*$N$2,B1918=2024,E1918*$O$2,B1918=2025,E1918*$P$2,B1918=2026,E1918)</f>
        <v>84933100</v>
      </c>
    </row>
    <row r="1919" spans="1:6" x14ac:dyDescent="0.25">
      <c r="A1919" s="3" t="s">
        <v>111</v>
      </c>
      <c r="B1919" s="3">
        <f t="shared" si="29"/>
        <v>2026</v>
      </c>
      <c r="C1919" s="3" t="s">
        <v>104</v>
      </c>
      <c r="D1919" s="3" t="s">
        <v>20</v>
      </c>
      <c r="E1919" s="4">
        <v>165033703</v>
      </c>
      <c r="F1919" s="7" cm="1">
        <f t="array" ref="F1919">_xlfn.IFS(B1919=2020,E1919*$K$2,B1919=2021,E1919*$L$2,B1919=2022,E1919*$M$2,B1919=2023,E1919*$N$2,B1919=2024,E1919*$O$2,B1919=2025,E1919*$P$2,B1919=2026,E1919)</f>
        <v>165033703</v>
      </c>
    </row>
    <row r="1920" spans="1:6" x14ac:dyDescent="0.25">
      <c r="A1920" s="3" t="s">
        <v>111</v>
      </c>
      <c r="B1920" s="3">
        <f t="shared" si="29"/>
        <v>2026</v>
      </c>
      <c r="C1920" s="3" t="s">
        <v>104</v>
      </c>
      <c r="D1920" s="3" t="s">
        <v>21</v>
      </c>
      <c r="E1920" s="4">
        <v>164252204</v>
      </c>
      <c r="F1920" s="7" cm="1">
        <f t="array" ref="F1920">_xlfn.IFS(B1920=2020,E1920*$K$2,B1920=2021,E1920*$L$2,B1920=2022,E1920*$M$2,B1920=2023,E1920*$N$2,B1920=2024,E1920*$O$2,B1920=2025,E1920*$P$2,B1920=2026,E1920)</f>
        <v>164252204</v>
      </c>
    </row>
    <row r="1921" spans="1:6" x14ac:dyDescent="0.25">
      <c r="A1921" s="3" t="s">
        <v>111</v>
      </c>
      <c r="B1921" s="3">
        <f t="shared" si="29"/>
        <v>2026</v>
      </c>
      <c r="C1921" s="3" t="s">
        <v>104</v>
      </c>
      <c r="D1921" s="3" t="s">
        <v>22</v>
      </c>
      <c r="E1921" s="4">
        <v>196486786</v>
      </c>
      <c r="F1921" s="7" cm="1">
        <f t="array" ref="F1921">_xlfn.IFS(B1921=2020,E1921*$K$2,B1921=2021,E1921*$L$2,B1921=2022,E1921*$M$2,B1921=2023,E1921*$N$2,B1921=2024,E1921*$O$2,B1921=2025,E1921*$P$2,B1921=2026,E1921)</f>
        <v>196486786</v>
      </c>
    </row>
    <row r="1922" spans="1:6" x14ac:dyDescent="0.25">
      <c r="A1922" s="3" t="s">
        <v>111</v>
      </c>
      <c r="B1922" s="3">
        <f t="shared" si="29"/>
        <v>2026</v>
      </c>
      <c r="C1922" s="3" t="s">
        <v>104</v>
      </c>
      <c r="D1922" s="3" t="s">
        <v>23</v>
      </c>
      <c r="E1922" s="4">
        <v>114271846</v>
      </c>
      <c r="F1922" s="7" cm="1">
        <f t="array" ref="F1922">_xlfn.IFS(B1922=2020,E1922*$K$2,B1922=2021,E1922*$L$2,B1922=2022,E1922*$M$2,B1922=2023,E1922*$N$2,B1922=2024,E1922*$O$2,B1922=2025,E1922*$P$2,B1922=2026,E1922)</f>
        <v>114271846</v>
      </c>
    </row>
    <row r="1923" spans="1:6" x14ac:dyDescent="0.25">
      <c r="A1923" s="3" t="s">
        <v>111</v>
      </c>
      <c r="B1923" s="3">
        <f t="shared" si="29"/>
        <v>2026</v>
      </c>
      <c r="C1923" s="3" t="s">
        <v>104</v>
      </c>
      <c r="D1923" s="3" t="s">
        <v>24</v>
      </c>
      <c r="E1923" s="4">
        <v>60282564</v>
      </c>
      <c r="F1923" s="7" cm="1">
        <f t="array" ref="F1923">_xlfn.IFS(B1923=2020,E1923*$K$2,B1923=2021,E1923*$L$2,B1923=2022,E1923*$M$2,B1923=2023,E1923*$N$2,B1923=2024,E1923*$O$2,B1923=2025,E1923*$P$2,B1923=2026,E1923)</f>
        <v>60282564</v>
      </c>
    </row>
    <row r="1924" spans="1:6" x14ac:dyDescent="0.25">
      <c r="A1924" s="3" t="s">
        <v>111</v>
      </c>
      <c r="B1924" s="3">
        <f t="shared" ref="B1924:B1987" si="30">VALUE(RIGHT(A1924,4))</f>
        <v>2026</v>
      </c>
      <c r="C1924" s="3" t="s">
        <v>104</v>
      </c>
      <c r="D1924" s="3" t="s">
        <v>25</v>
      </c>
      <c r="E1924" s="4">
        <v>181850990</v>
      </c>
      <c r="F1924" s="7" cm="1">
        <f t="array" ref="F1924">_xlfn.IFS(B1924=2020,E1924*$K$2,B1924=2021,E1924*$L$2,B1924=2022,E1924*$M$2,B1924=2023,E1924*$N$2,B1924=2024,E1924*$O$2,B1924=2025,E1924*$P$2,B1924=2026,E1924)</f>
        <v>181850990</v>
      </c>
    </row>
    <row r="1925" spans="1:6" x14ac:dyDescent="0.25">
      <c r="A1925" s="3" t="s">
        <v>111</v>
      </c>
      <c r="B1925" s="3">
        <f t="shared" si="30"/>
        <v>2026</v>
      </c>
      <c r="C1925" s="3" t="s">
        <v>104</v>
      </c>
      <c r="D1925" s="3" t="s">
        <v>26</v>
      </c>
      <c r="E1925" s="4">
        <v>79767954</v>
      </c>
      <c r="F1925" s="7" cm="1">
        <f t="array" ref="F1925">_xlfn.IFS(B1925=2020,E1925*$K$2,B1925=2021,E1925*$L$2,B1925=2022,E1925*$M$2,B1925=2023,E1925*$N$2,B1925=2024,E1925*$O$2,B1925=2025,E1925*$P$2,B1925=2026,E1925)</f>
        <v>79767954</v>
      </c>
    </row>
    <row r="1926" spans="1:6" x14ac:dyDescent="0.25">
      <c r="A1926" s="3" t="s">
        <v>111</v>
      </c>
      <c r="B1926" s="3">
        <f t="shared" si="30"/>
        <v>2026</v>
      </c>
      <c r="C1926" s="3" t="s">
        <v>104</v>
      </c>
      <c r="D1926" s="3" t="s">
        <v>27</v>
      </c>
      <c r="E1926" s="4">
        <v>145645659</v>
      </c>
      <c r="F1926" s="7" cm="1">
        <f t="array" ref="F1926">_xlfn.IFS(B1926=2020,E1926*$K$2,B1926=2021,E1926*$L$2,B1926=2022,E1926*$M$2,B1926=2023,E1926*$N$2,B1926=2024,E1926*$O$2,B1926=2025,E1926*$P$2,B1926=2026,E1926)</f>
        <v>145645659</v>
      </c>
    </row>
    <row r="1927" spans="1:6" x14ac:dyDescent="0.25">
      <c r="A1927" s="3" t="s">
        <v>111</v>
      </c>
      <c r="B1927" s="3">
        <f t="shared" si="30"/>
        <v>2026</v>
      </c>
      <c r="C1927" s="3" t="s">
        <v>104</v>
      </c>
      <c r="D1927" s="3" t="s">
        <v>28</v>
      </c>
      <c r="E1927" s="4">
        <v>52920021</v>
      </c>
      <c r="F1927" s="7" cm="1">
        <f t="array" ref="F1927">_xlfn.IFS(B1927=2020,E1927*$K$2,B1927=2021,E1927*$L$2,B1927=2022,E1927*$M$2,B1927=2023,E1927*$N$2,B1927=2024,E1927*$O$2,B1927=2025,E1927*$P$2,B1927=2026,E1927)</f>
        <v>52920021</v>
      </c>
    </row>
    <row r="1928" spans="1:6" x14ac:dyDescent="0.25">
      <c r="A1928" s="3" t="s">
        <v>111</v>
      </c>
      <c r="B1928" s="3">
        <f t="shared" si="30"/>
        <v>2026</v>
      </c>
      <c r="C1928" s="3" t="s">
        <v>104</v>
      </c>
      <c r="D1928" s="3" t="s">
        <v>29</v>
      </c>
      <c r="E1928" s="4">
        <v>107009860</v>
      </c>
      <c r="F1928" s="7" cm="1">
        <f t="array" ref="F1928">_xlfn.IFS(B1928=2020,E1928*$K$2,B1928=2021,E1928*$L$2,B1928=2022,E1928*$M$2,B1928=2023,E1928*$N$2,B1928=2024,E1928*$O$2,B1928=2025,E1928*$P$2,B1928=2026,E1928)</f>
        <v>107009860</v>
      </c>
    </row>
    <row r="1929" spans="1:6" x14ac:dyDescent="0.25">
      <c r="A1929" s="3" t="s">
        <v>111</v>
      </c>
      <c r="B1929" s="3">
        <f t="shared" si="30"/>
        <v>2026</v>
      </c>
      <c r="C1929" s="3" t="s">
        <v>104</v>
      </c>
      <c r="D1929" s="3" t="s">
        <v>30</v>
      </c>
      <c r="E1929" s="4">
        <v>104712726</v>
      </c>
      <c r="F1929" s="7" cm="1">
        <f t="array" ref="F1929">_xlfn.IFS(B1929=2020,E1929*$K$2,B1929=2021,E1929*$L$2,B1929=2022,E1929*$M$2,B1929=2023,E1929*$N$2,B1929=2024,E1929*$O$2,B1929=2025,E1929*$P$2,B1929=2026,E1929)</f>
        <v>104712726</v>
      </c>
    </row>
    <row r="1930" spans="1:6" x14ac:dyDescent="0.25">
      <c r="A1930" s="3" t="s">
        <v>111</v>
      </c>
      <c r="B1930" s="3">
        <f t="shared" si="30"/>
        <v>2026</v>
      </c>
      <c r="C1930" s="3" t="s">
        <v>104</v>
      </c>
      <c r="D1930" s="3" t="s">
        <v>31</v>
      </c>
      <c r="E1930" s="4">
        <v>218004943</v>
      </c>
      <c r="F1930" s="7" cm="1">
        <f t="array" ref="F1930">_xlfn.IFS(B1930=2020,E1930*$K$2,B1930=2021,E1930*$L$2,B1930=2022,E1930*$M$2,B1930=2023,E1930*$N$2,B1930=2024,E1930*$O$2,B1930=2025,E1930*$P$2,B1930=2026,E1930)</f>
        <v>218004943</v>
      </c>
    </row>
    <row r="1931" spans="1:6" x14ac:dyDescent="0.25">
      <c r="A1931" s="3" t="s">
        <v>111</v>
      </c>
      <c r="B1931" s="3">
        <f t="shared" si="30"/>
        <v>2026</v>
      </c>
      <c r="C1931" s="3" t="s">
        <v>104</v>
      </c>
      <c r="D1931" s="3" t="s">
        <v>32</v>
      </c>
      <c r="E1931" s="4">
        <v>163916186</v>
      </c>
      <c r="F1931" s="7" cm="1">
        <f t="array" ref="F1931">_xlfn.IFS(B1931=2020,E1931*$K$2,B1931=2021,E1931*$L$2,B1931=2022,E1931*$M$2,B1931=2023,E1931*$N$2,B1931=2024,E1931*$O$2,B1931=2025,E1931*$P$2,B1931=2026,E1931)</f>
        <v>163916186</v>
      </c>
    </row>
    <row r="1932" spans="1:6" x14ac:dyDescent="0.25">
      <c r="A1932" s="3" t="s">
        <v>111</v>
      </c>
      <c r="B1932" s="3">
        <f t="shared" si="30"/>
        <v>2026</v>
      </c>
      <c r="C1932" s="3" t="s">
        <v>104</v>
      </c>
      <c r="D1932" s="3" t="s">
        <v>33</v>
      </c>
      <c r="E1932" s="4">
        <v>89474286</v>
      </c>
      <c r="F1932" s="7" cm="1">
        <f t="array" ref="F1932">_xlfn.IFS(B1932=2020,E1932*$K$2,B1932=2021,E1932*$L$2,B1932=2022,E1932*$M$2,B1932=2023,E1932*$N$2,B1932=2024,E1932*$O$2,B1932=2025,E1932*$P$2,B1932=2026,E1932)</f>
        <v>89474286</v>
      </c>
    </row>
    <row r="1933" spans="1:6" x14ac:dyDescent="0.25">
      <c r="A1933" s="3" t="s">
        <v>111</v>
      </c>
      <c r="B1933" s="3">
        <f t="shared" si="30"/>
        <v>2026</v>
      </c>
      <c r="C1933" s="3" t="s">
        <v>104</v>
      </c>
      <c r="D1933" s="3" t="s">
        <v>34</v>
      </c>
      <c r="E1933" s="4">
        <v>103794067</v>
      </c>
      <c r="F1933" s="7" cm="1">
        <f t="array" ref="F1933">_xlfn.IFS(B1933=2020,E1933*$K$2,B1933=2021,E1933*$L$2,B1933=2022,E1933*$M$2,B1933=2023,E1933*$N$2,B1933=2024,E1933*$O$2,B1933=2025,E1933*$P$2,B1933=2026,E1933)</f>
        <v>103794067</v>
      </c>
    </row>
    <row r="1934" spans="1:6" x14ac:dyDescent="0.25">
      <c r="A1934" s="3" t="s">
        <v>111</v>
      </c>
      <c r="B1934" s="3">
        <f t="shared" si="30"/>
        <v>2026</v>
      </c>
      <c r="C1934" s="3" t="s">
        <v>104</v>
      </c>
      <c r="D1934" s="3" t="s">
        <v>35</v>
      </c>
      <c r="E1934" s="4">
        <v>167014990</v>
      </c>
      <c r="F1934" s="7" cm="1">
        <f t="array" ref="F1934">_xlfn.IFS(B1934=2020,E1934*$K$2,B1934=2021,E1934*$L$2,B1934=2022,E1934*$M$2,B1934=2023,E1934*$N$2,B1934=2024,E1934*$O$2,B1934=2025,E1934*$P$2,B1934=2026,E1934)</f>
        <v>167014990</v>
      </c>
    </row>
    <row r="1935" spans="1:6" x14ac:dyDescent="0.25">
      <c r="A1935" s="3" t="s">
        <v>111</v>
      </c>
      <c r="B1935" s="3">
        <f t="shared" si="30"/>
        <v>2026</v>
      </c>
      <c r="C1935" s="3" t="s">
        <v>104</v>
      </c>
      <c r="D1935" s="3" t="s">
        <v>36</v>
      </c>
      <c r="E1935" s="4">
        <v>69737436</v>
      </c>
      <c r="F1935" s="7" cm="1">
        <f t="array" ref="F1935">_xlfn.IFS(B1935=2020,E1935*$K$2,B1935=2021,E1935*$L$2,B1935=2022,E1935*$M$2,B1935=2023,E1935*$N$2,B1935=2024,E1935*$O$2,B1935=2025,E1935*$P$2,B1935=2026,E1935)</f>
        <v>69737436</v>
      </c>
    </row>
    <row r="1936" spans="1:6" x14ac:dyDescent="0.25">
      <c r="A1936" s="3" t="s">
        <v>111</v>
      </c>
      <c r="B1936" s="3">
        <f t="shared" si="30"/>
        <v>2026</v>
      </c>
      <c r="C1936" s="3" t="s">
        <v>104</v>
      </c>
      <c r="D1936" s="3" t="s">
        <v>37</v>
      </c>
      <c r="E1936" s="4">
        <v>247102696</v>
      </c>
      <c r="F1936" s="7" cm="1">
        <f t="array" ref="F1936">_xlfn.IFS(B1936=2020,E1936*$K$2,B1936=2021,E1936*$L$2,B1936=2022,E1936*$M$2,B1936=2023,E1936*$N$2,B1936=2024,E1936*$O$2,B1936=2025,E1936*$P$2,B1936=2026,E1936)</f>
        <v>247102696</v>
      </c>
    </row>
    <row r="1937" spans="1:6" x14ac:dyDescent="0.25">
      <c r="A1937" s="3" t="s">
        <v>111</v>
      </c>
      <c r="B1937" s="3">
        <f t="shared" si="30"/>
        <v>2026</v>
      </c>
      <c r="C1937" s="3" t="s">
        <v>104</v>
      </c>
      <c r="D1937" s="3" t="s">
        <v>38</v>
      </c>
      <c r="E1937" s="4">
        <v>99139230</v>
      </c>
      <c r="F1937" s="7" cm="1">
        <f t="array" ref="F1937">_xlfn.IFS(B1937=2020,E1937*$K$2,B1937=2021,E1937*$L$2,B1937=2022,E1937*$M$2,B1937=2023,E1937*$N$2,B1937=2024,E1937*$O$2,B1937=2025,E1937*$P$2,B1937=2026,E1937)</f>
        <v>99139230</v>
      </c>
    </row>
    <row r="1938" spans="1:6" x14ac:dyDescent="0.25">
      <c r="A1938" s="3" t="s">
        <v>111</v>
      </c>
      <c r="B1938" s="3">
        <f t="shared" si="30"/>
        <v>2026</v>
      </c>
      <c r="C1938" s="3" t="s">
        <v>104</v>
      </c>
      <c r="D1938" s="3" t="s">
        <v>39</v>
      </c>
      <c r="E1938" s="4">
        <v>184613281</v>
      </c>
      <c r="F1938" s="7" cm="1">
        <f t="array" ref="F1938">_xlfn.IFS(B1938=2020,E1938*$K$2,B1938=2021,E1938*$L$2,B1938=2022,E1938*$M$2,B1938=2023,E1938*$N$2,B1938=2024,E1938*$O$2,B1938=2025,E1938*$P$2,B1938=2026,E1938)</f>
        <v>184613281</v>
      </c>
    </row>
    <row r="1939" spans="1:6" x14ac:dyDescent="0.25">
      <c r="A1939" s="3" t="s">
        <v>111</v>
      </c>
      <c r="B1939" s="3">
        <f t="shared" si="30"/>
        <v>2026</v>
      </c>
      <c r="C1939" s="3" t="s">
        <v>104</v>
      </c>
      <c r="D1939" s="3" t="s">
        <v>40</v>
      </c>
      <c r="E1939" s="4">
        <v>218399420</v>
      </c>
      <c r="F1939" s="7" cm="1">
        <f t="array" ref="F1939">_xlfn.IFS(B1939=2020,E1939*$K$2,B1939=2021,E1939*$L$2,B1939=2022,E1939*$M$2,B1939=2023,E1939*$N$2,B1939=2024,E1939*$O$2,B1939=2025,E1939*$P$2,B1939=2026,E1939)</f>
        <v>218399420</v>
      </c>
    </row>
    <row r="1940" spans="1:6" x14ac:dyDescent="0.25">
      <c r="A1940" s="3" t="s">
        <v>111</v>
      </c>
      <c r="B1940" s="3">
        <f t="shared" si="30"/>
        <v>2026</v>
      </c>
      <c r="C1940" s="3" t="s">
        <v>104</v>
      </c>
      <c r="D1940" s="3" t="s">
        <v>41</v>
      </c>
      <c r="E1940" s="4">
        <v>141355620</v>
      </c>
      <c r="F1940" s="7" cm="1">
        <f t="array" ref="F1940">_xlfn.IFS(B1940=2020,E1940*$K$2,B1940=2021,E1940*$L$2,B1940=2022,E1940*$M$2,B1940=2023,E1940*$N$2,B1940=2024,E1940*$O$2,B1940=2025,E1940*$P$2,B1940=2026,E1940)</f>
        <v>141355620</v>
      </c>
    </row>
    <row r="1941" spans="1:6" x14ac:dyDescent="0.25">
      <c r="A1941" s="3" t="s">
        <v>111</v>
      </c>
      <c r="B1941" s="3">
        <f t="shared" si="30"/>
        <v>2026</v>
      </c>
      <c r="C1941" s="3" t="s">
        <v>104</v>
      </c>
      <c r="D1941" s="3" t="s">
        <v>42</v>
      </c>
      <c r="E1941" s="4">
        <v>297957872</v>
      </c>
      <c r="F1941" s="7" cm="1">
        <f t="array" ref="F1941">_xlfn.IFS(B1941=2020,E1941*$K$2,B1941=2021,E1941*$L$2,B1941=2022,E1941*$M$2,B1941=2023,E1941*$N$2,B1941=2024,E1941*$O$2,B1941=2025,E1941*$P$2,B1941=2026,E1941)</f>
        <v>297957872</v>
      </c>
    </row>
    <row r="1942" spans="1:6" x14ac:dyDescent="0.25">
      <c r="A1942" s="3" t="s">
        <v>111</v>
      </c>
      <c r="B1942" s="3">
        <f t="shared" si="30"/>
        <v>2026</v>
      </c>
      <c r="C1942" s="3" t="s">
        <v>104</v>
      </c>
      <c r="D1942" s="3" t="s">
        <v>43</v>
      </c>
      <c r="E1942" s="4">
        <v>134737073</v>
      </c>
      <c r="F1942" s="7" cm="1">
        <f t="array" ref="F1942">_xlfn.IFS(B1942=2020,E1942*$K$2,B1942=2021,E1942*$L$2,B1942=2022,E1942*$M$2,B1942=2023,E1942*$N$2,B1942=2024,E1942*$O$2,B1942=2025,E1942*$P$2,B1942=2026,E1942)</f>
        <v>134737073</v>
      </c>
    </row>
    <row r="1943" spans="1:6" x14ac:dyDescent="0.25">
      <c r="A1943" s="3" t="s">
        <v>111</v>
      </c>
      <c r="B1943" s="3">
        <f t="shared" si="30"/>
        <v>2026</v>
      </c>
      <c r="C1943" s="3" t="s">
        <v>104</v>
      </c>
      <c r="D1943" s="3" t="s">
        <v>44</v>
      </c>
      <c r="E1943" s="4">
        <v>141563525</v>
      </c>
      <c r="F1943" s="7" cm="1">
        <f t="array" ref="F1943">_xlfn.IFS(B1943=2020,E1943*$K$2,B1943=2021,E1943*$L$2,B1943=2022,E1943*$M$2,B1943=2023,E1943*$N$2,B1943=2024,E1943*$O$2,B1943=2025,E1943*$P$2,B1943=2026,E1943)</f>
        <v>141563525</v>
      </c>
    </row>
    <row r="1944" spans="1:6" x14ac:dyDescent="0.25">
      <c r="A1944" s="3" t="s">
        <v>111</v>
      </c>
      <c r="B1944" s="3">
        <f t="shared" si="30"/>
        <v>2026</v>
      </c>
      <c r="C1944" s="3" t="s">
        <v>104</v>
      </c>
      <c r="D1944" s="3" t="s">
        <v>45</v>
      </c>
      <c r="E1944" s="4">
        <v>26718978</v>
      </c>
      <c r="F1944" s="7" cm="1">
        <f t="array" ref="F1944">_xlfn.IFS(B1944=2020,E1944*$K$2,B1944=2021,E1944*$L$2,B1944=2022,E1944*$M$2,B1944=2023,E1944*$N$2,B1944=2024,E1944*$O$2,B1944=2025,E1944*$P$2,B1944=2026,E1944)</f>
        <v>26718978</v>
      </c>
    </row>
    <row r="1945" spans="1:6" x14ac:dyDescent="0.25">
      <c r="A1945" s="3" t="s">
        <v>111</v>
      </c>
      <c r="B1945" s="3">
        <f t="shared" si="30"/>
        <v>2026</v>
      </c>
      <c r="C1945" s="3" t="s">
        <v>104</v>
      </c>
      <c r="D1945" s="3" t="s">
        <v>46</v>
      </c>
      <c r="E1945" s="4">
        <v>105553456</v>
      </c>
      <c r="F1945" s="7" cm="1">
        <f t="array" ref="F1945">_xlfn.IFS(B1945=2020,E1945*$K$2,B1945=2021,E1945*$L$2,B1945=2022,E1945*$M$2,B1945=2023,E1945*$N$2,B1945=2024,E1945*$O$2,B1945=2025,E1945*$P$2,B1945=2026,E1945)</f>
        <v>105553456</v>
      </c>
    </row>
    <row r="1946" spans="1:6" x14ac:dyDescent="0.25">
      <c r="A1946" s="3" t="s">
        <v>111</v>
      </c>
      <c r="B1946" s="3">
        <f t="shared" si="30"/>
        <v>2026</v>
      </c>
      <c r="C1946" s="3" t="s">
        <v>104</v>
      </c>
      <c r="D1946" s="3" t="s">
        <v>47</v>
      </c>
      <c r="E1946" s="4">
        <v>65797823</v>
      </c>
      <c r="F1946" s="7" cm="1">
        <f t="array" ref="F1946">_xlfn.IFS(B1946=2020,E1946*$K$2,B1946=2021,E1946*$L$2,B1946=2022,E1946*$M$2,B1946=2023,E1946*$N$2,B1946=2024,E1946*$O$2,B1946=2025,E1946*$P$2,B1946=2026,E1946)</f>
        <v>65797823</v>
      </c>
    </row>
    <row r="1947" spans="1:6" x14ac:dyDescent="0.25">
      <c r="A1947" s="3" t="s">
        <v>111</v>
      </c>
      <c r="B1947" s="3">
        <f t="shared" si="30"/>
        <v>2026</v>
      </c>
      <c r="C1947" s="3" t="s">
        <v>104</v>
      </c>
      <c r="D1947" s="3" t="s">
        <v>48</v>
      </c>
      <c r="E1947" s="4">
        <v>107344695</v>
      </c>
      <c r="F1947" s="7" cm="1">
        <f t="array" ref="F1947">_xlfn.IFS(B1947=2020,E1947*$K$2,B1947=2021,E1947*$L$2,B1947=2022,E1947*$M$2,B1947=2023,E1947*$N$2,B1947=2024,E1947*$O$2,B1947=2025,E1947*$P$2,B1947=2026,E1947)</f>
        <v>107344695</v>
      </c>
    </row>
    <row r="1948" spans="1:6" x14ac:dyDescent="0.25">
      <c r="A1948" s="3" t="s">
        <v>111</v>
      </c>
      <c r="B1948" s="3">
        <f t="shared" si="30"/>
        <v>2026</v>
      </c>
      <c r="C1948" s="3" t="s">
        <v>104</v>
      </c>
      <c r="D1948" s="3" t="s">
        <v>49</v>
      </c>
      <c r="E1948" s="4">
        <v>194572734</v>
      </c>
      <c r="F1948" s="7" cm="1">
        <f t="array" ref="F1948">_xlfn.IFS(B1948=2020,E1948*$K$2,B1948=2021,E1948*$L$2,B1948=2022,E1948*$M$2,B1948=2023,E1948*$N$2,B1948=2024,E1948*$O$2,B1948=2025,E1948*$P$2,B1948=2026,E1948)</f>
        <v>194572734</v>
      </c>
    </row>
    <row r="1949" spans="1:6" x14ac:dyDescent="0.25">
      <c r="A1949" s="3" t="s">
        <v>111</v>
      </c>
      <c r="B1949" s="3">
        <f t="shared" si="30"/>
        <v>2026</v>
      </c>
      <c r="C1949" s="3" t="s">
        <v>104</v>
      </c>
      <c r="D1949" s="3" t="s">
        <v>50</v>
      </c>
      <c r="E1949" s="4">
        <v>71087694</v>
      </c>
      <c r="F1949" s="7" cm="1">
        <f t="array" ref="F1949">_xlfn.IFS(B1949=2020,E1949*$K$2,B1949=2021,E1949*$L$2,B1949=2022,E1949*$M$2,B1949=2023,E1949*$N$2,B1949=2024,E1949*$O$2,B1949=2025,E1949*$P$2,B1949=2026,E1949)</f>
        <v>71087694</v>
      </c>
    </row>
    <row r="1950" spans="1:6" x14ac:dyDescent="0.25">
      <c r="A1950" s="3" t="s">
        <v>111</v>
      </c>
      <c r="B1950" s="3">
        <f t="shared" si="30"/>
        <v>2026</v>
      </c>
      <c r="C1950" s="3" t="s">
        <v>104</v>
      </c>
      <c r="D1950" s="3" t="s">
        <v>51</v>
      </c>
      <c r="E1950" s="4">
        <v>245018068</v>
      </c>
      <c r="F1950" s="7" cm="1">
        <f t="array" ref="F1950">_xlfn.IFS(B1950=2020,E1950*$K$2,B1950=2021,E1950*$L$2,B1950=2022,E1950*$M$2,B1950=2023,E1950*$N$2,B1950=2024,E1950*$O$2,B1950=2025,E1950*$P$2,B1950=2026,E1950)</f>
        <v>245018068</v>
      </c>
    </row>
    <row r="1951" spans="1:6" x14ac:dyDescent="0.25">
      <c r="A1951" s="3" t="s">
        <v>111</v>
      </c>
      <c r="B1951" s="3">
        <f t="shared" si="30"/>
        <v>2026</v>
      </c>
      <c r="C1951" s="3" t="s">
        <v>104</v>
      </c>
      <c r="D1951" s="3" t="s">
        <v>52</v>
      </c>
      <c r="E1951" s="4">
        <v>1114857885</v>
      </c>
      <c r="F1951" s="7" cm="1">
        <f t="array" ref="F1951">_xlfn.IFS(B1951=2020,E1951*$K$2,B1951=2021,E1951*$L$2,B1951=2022,E1951*$M$2,B1951=2023,E1951*$N$2,B1951=2024,E1951*$O$2,B1951=2025,E1951*$P$2,B1951=2026,E1951)</f>
        <v>1114857885</v>
      </c>
    </row>
    <row r="1952" spans="1:6" x14ac:dyDescent="0.25">
      <c r="A1952" s="3" t="s">
        <v>111</v>
      </c>
      <c r="B1952" s="3">
        <f t="shared" si="30"/>
        <v>2026</v>
      </c>
      <c r="C1952" s="3" t="s">
        <v>104</v>
      </c>
      <c r="D1952" s="3" t="s">
        <v>53</v>
      </c>
      <c r="E1952" s="4">
        <v>167710908</v>
      </c>
      <c r="F1952" s="7" cm="1">
        <f t="array" ref="F1952">_xlfn.IFS(B1952=2020,E1952*$K$2,B1952=2021,E1952*$L$2,B1952=2022,E1952*$M$2,B1952=2023,E1952*$N$2,B1952=2024,E1952*$O$2,B1952=2025,E1952*$P$2,B1952=2026,E1952)</f>
        <v>167710908</v>
      </c>
    </row>
    <row r="1953" spans="1:6" x14ac:dyDescent="0.25">
      <c r="A1953" s="3" t="s">
        <v>111</v>
      </c>
      <c r="B1953" s="3">
        <f t="shared" si="30"/>
        <v>2026</v>
      </c>
      <c r="C1953" s="3" t="s">
        <v>104</v>
      </c>
      <c r="D1953" s="3" t="s">
        <v>54</v>
      </c>
      <c r="E1953" s="4">
        <v>47739524</v>
      </c>
      <c r="F1953" s="7" cm="1">
        <f t="array" ref="F1953">_xlfn.IFS(B1953=2020,E1953*$K$2,B1953=2021,E1953*$L$2,B1953=2022,E1953*$M$2,B1953=2023,E1953*$N$2,B1953=2024,E1953*$O$2,B1953=2025,E1953*$P$2,B1953=2026,E1953)</f>
        <v>47739524</v>
      </c>
    </row>
    <row r="1954" spans="1:6" x14ac:dyDescent="0.25">
      <c r="A1954" s="3" t="s">
        <v>111</v>
      </c>
      <c r="B1954" s="3">
        <f t="shared" si="30"/>
        <v>2026</v>
      </c>
      <c r="C1954" s="3" t="s">
        <v>104</v>
      </c>
      <c r="D1954" s="3" t="s">
        <v>55</v>
      </c>
      <c r="E1954" s="4">
        <v>62850924</v>
      </c>
      <c r="F1954" s="7" cm="1">
        <f t="array" ref="F1954">_xlfn.IFS(B1954=2020,E1954*$K$2,B1954=2021,E1954*$L$2,B1954=2022,E1954*$M$2,B1954=2023,E1954*$N$2,B1954=2024,E1954*$O$2,B1954=2025,E1954*$P$2,B1954=2026,E1954)</f>
        <v>62850924</v>
      </c>
    </row>
    <row r="1955" spans="1:6" x14ac:dyDescent="0.25">
      <c r="A1955" s="3" t="s">
        <v>111</v>
      </c>
      <c r="B1955" s="3">
        <f t="shared" si="30"/>
        <v>2026</v>
      </c>
      <c r="C1955" s="3" t="s">
        <v>104</v>
      </c>
      <c r="D1955" s="3" t="s">
        <v>56</v>
      </c>
      <c r="E1955" s="4">
        <v>62039322</v>
      </c>
      <c r="F1955" s="7" cm="1">
        <f t="array" ref="F1955">_xlfn.IFS(B1955=2020,E1955*$K$2,B1955=2021,E1955*$L$2,B1955=2022,E1955*$M$2,B1955=2023,E1955*$N$2,B1955=2024,E1955*$O$2,B1955=2025,E1955*$P$2,B1955=2026,E1955)</f>
        <v>62039322</v>
      </c>
    </row>
    <row r="1956" spans="1:6" x14ac:dyDescent="0.25">
      <c r="A1956" s="3" t="s">
        <v>111</v>
      </c>
      <c r="B1956" s="3">
        <f t="shared" si="30"/>
        <v>2026</v>
      </c>
      <c r="C1956" s="3" t="s">
        <v>104</v>
      </c>
      <c r="D1956" s="3" t="s">
        <v>57</v>
      </c>
      <c r="E1956" s="4">
        <v>207692155</v>
      </c>
      <c r="F1956" s="7" cm="1">
        <f t="array" ref="F1956">_xlfn.IFS(B1956=2020,E1956*$K$2,B1956=2021,E1956*$L$2,B1956=2022,E1956*$M$2,B1956=2023,E1956*$N$2,B1956=2024,E1956*$O$2,B1956=2025,E1956*$P$2,B1956=2026,E1956)</f>
        <v>207692155</v>
      </c>
    </row>
    <row r="1957" spans="1:6" x14ac:dyDescent="0.25">
      <c r="A1957" s="3" t="s">
        <v>111</v>
      </c>
      <c r="B1957" s="3">
        <f t="shared" si="30"/>
        <v>2026</v>
      </c>
      <c r="C1957" s="3" t="s">
        <v>104</v>
      </c>
      <c r="D1957" s="3" t="s">
        <v>58</v>
      </c>
      <c r="E1957" s="4">
        <v>79811166</v>
      </c>
      <c r="F1957" s="7" cm="1">
        <f t="array" ref="F1957">_xlfn.IFS(B1957=2020,E1957*$K$2,B1957=2021,E1957*$L$2,B1957=2022,E1957*$M$2,B1957=2023,E1957*$N$2,B1957=2024,E1957*$O$2,B1957=2025,E1957*$P$2,B1957=2026,E1957)</f>
        <v>79811166</v>
      </c>
    </row>
    <row r="1958" spans="1:6" x14ac:dyDescent="0.25">
      <c r="A1958" s="3" t="s">
        <v>111</v>
      </c>
      <c r="B1958" s="3">
        <f t="shared" si="30"/>
        <v>2026</v>
      </c>
      <c r="C1958" s="3" t="s">
        <v>104</v>
      </c>
      <c r="D1958" s="3" t="s">
        <v>59</v>
      </c>
      <c r="E1958" s="4">
        <v>4711864</v>
      </c>
      <c r="F1958" s="7" cm="1">
        <f t="array" ref="F1958">_xlfn.IFS(B1958=2020,E1958*$K$2,B1958=2021,E1958*$L$2,B1958=2022,E1958*$M$2,B1958=2023,E1958*$N$2,B1958=2024,E1958*$O$2,B1958=2025,E1958*$P$2,B1958=2026,E1958)</f>
        <v>4711864</v>
      </c>
    </row>
    <row r="1959" spans="1:6" x14ac:dyDescent="0.25">
      <c r="A1959" s="3" t="s">
        <v>111</v>
      </c>
      <c r="B1959" s="3">
        <f t="shared" si="30"/>
        <v>2026</v>
      </c>
      <c r="C1959" s="3" t="s">
        <v>104</v>
      </c>
      <c r="D1959" s="3" t="s">
        <v>60</v>
      </c>
      <c r="E1959" s="4">
        <v>131875500</v>
      </c>
      <c r="F1959" s="7" cm="1">
        <f t="array" ref="F1959">_xlfn.IFS(B1959=2020,E1959*$K$2,B1959=2021,E1959*$L$2,B1959=2022,E1959*$M$2,B1959=2023,E1959*$N$2,B1959=2024,E1959*$O$2,B1959=2025,E1959*$P$2,B1959=2026,E1959)</f>
        <v>131875500</v>
      </c>
    </row>
    <row r="1960" spans="1:6" x14ac:dyDescent="0.25">
      <c r="A1960" s="3" t="s">
        <v>111</v>
      </c>
      <c r="B1960" s="3">
        <f t="shared" si="30"/>
        <v>2026</v>
      </c>
      <c r="C1960" s="3" t="s">
        <v>104</v>
      </c>
      <c r="D1960" s="3" t="s">
        <v>61</v>
      </c>
      <c r="E1960" s="4">
        <v>93031974</v>
      </c>
      <c r="F1960" s="7" cm="1">
        <f t="array" ref="F1960">_xlfn.IFS(B1960=2020,E1960*$K$2,B1960=2021,E1960*$L$2,B1960=2022,E1960*$M$2,B1960=2023,E1960*$N$2,B1960=2024,E1960*$O$2,B1960=2025,E1960*$P$2,B1960=2026,E1960)</f>
        <v>93031974</v>
      </c>
    </row>
    <row r="1961" spans="1:6" x14ac:dyDescent="0.25">
      <c r="A1961" s="3" t="s">
        <v>111</v>
      </c>
      <c r="B1961" s="3">
        <f t="shared" si="30"/>
        <v>2026</v>
      </c>
      <c r="C1961" s="3" t="s">
        <v>104</v>
      </c>
      <c r="D1961" s="3" t="s">
        <v>62</v>
      </c>
      <c r="E1961" s="4">
        <v>67909111</v>
      </c>
      <c r="F1961" s="7" cm="1">
        <f t="array" ref="F1961">_xlfn.IFS(B1961=2020,E1961*$K$2,B1961=2021,E1961*$L$2,B1961=2022,E1961*$M$2,B1961=2023,E1961*$N$2,B1961=2024,E1961*$O$2,B1961=2025,E1961*$P$2,B1961=2026,E1961)</f>
        <v>67909111</v>
      </c>
    </row>
    <row r="1962" spans="1:6" x14ac:dyDescent="0.25">
      <c r="A1962" s="3" t="s">
        <v>111</v>
      </c>
      <c r="B1962" s="3">
        <f t="shared" si="30"/>
        <v>2026</v>
      </c>
      <c r="C1962" s="3" t="s">
        <v>104</v>
      </c>
      <c r="D1962" s="3" t="s">
        <v>63</v>
      </c>
      <c r="E1962" s="4">
        <v>135963194</v>
      </c>
      <c r="F1962" s="7" cm="1">
        <f t="array" ref="F1962">_xlfn.IFS(B1962=2020,E1962*$K$2,B1962=2021,E1962*$L$2,B1962=2022,E1962*$M$2,B1962=2023,E1962*$N$2,B1962=2024,E1962*$O$2,B1962=2025,E1962*$P$2,B1962=2026,E1962)</f>
        <v>135963194</v>
      </c>
    </row>
    <row r="1963" spans="1:6" x14ac:dyDescent="0.25">
      <c r="A1963" s="3" t="s">
        <v>111</v>
      </c>
      <c r="B1963" s="3">
        <f t="shared" si="30"/>
        <v>2026</v>
      </c>
      <c r="C1963" s="3" t="s">
        <v>104</v>
      </c>
      <c r="D1963" s="3" t="s">
        <v>64</v>
      </c>
      <c r="E1963" s="4">
        <v>87293832</v>
      </c>
      <c r="F1963" s="7" cm="1">
        <f t="array" ref="F1963">_xlfn.IFS(B1963=2020,E1963*$K$2,B1963=2021,E1963*$L$2,B1963=2022,E1963*$M$2,B1963=2023,E1963*$N$2,B1963=2024,E1963*$O$2,B1963=2025,E1963*$P$2,B1963=2026,E1963)</f>
        <v>87293832</v>
      </c>
    </row>
    <row r="1964" spans="1:6" x14ac:dyDescent="0.25">
      <c r="A1964" s="3" t="s">
        <v>111</v>
      </c>
      <c r="B1964" s="3">
        <f t="shared" si="30"/>
        <v>2026</v>
      </c>
      <c r="C1964" s="3" t="s">
        <v>104</v>
      </c>
      <c r="D1964" s="3" t="s">
        <v>65</v>
      </c>
      <c r="E1964" s="4">
        <v>116852256</v>
      </c>
      <c r="F1964" s="7" cm="1">
        <f t="array" ref="F1964">_xlfn.IFS(B1964=2020,E1964*$K$2,B1964=2021,E1964*$L$2,B1964=2022,E1964*$M$2,B1964=2023,E1964*$N$2,B1964=2024,E1964*$O$2,B1964=2025,E1964*$P$2,B1964=2026,E1964)</f>
        <v>116852256</v>
      </c>
    </row>
    <row r="1965" spans="1:6" x14ac:dyDescent="0.25">
      <c r="A1965" s="3" t="s">
        <v>111</v>
      </c>
      <c r="B1965" s="3">
        <f t="shared" si="30"/>
        <v>2026</v>
      </c>
      <c r="C1965" s="3" t="s">
        <v>104</v>
      </c>
      <c r="D1965" s="3" t="s">
        <v>66</v>
      </c>
      <c r="E1965" s="4">
        <v>251951511</v>
      </c>
      <c r="F1965" s="7" cm="1">
        <f t="array" ref="F1965">_xlfn.IFS(B1965=2020,E1965*$K$2,B1965=2021,E1965*$L$2,B1965=2022,E1965*$M$2,B1965=2023,E1965*$N$2,B1965=2024,E1965*$O$2,B1965=2025,E1965*$P$2,B1965=2026,E1965)</f>
        <v>251951511</v>
      </c>
    </row>
    <row r="1966" spans="1:6" x14ac:dyDescent="0.25">
      <c r="A1966" s="3" t="s">
        <v>111</v>
      </c>
      <c r="B1966" s="3">
        <f t="shared" si="30"/>
        <v>2026</v>
      </c>
      <c r="C1966" s="3" t="s">
        <v>104</v>
      </c>
      <c r="D1966" s="3" t="s">
        <v>67</v>
      </c>
      <c r="E1966" s="4">
        <v>59230670</v>
      </c>
      <c r="F1966" s="7" cm="1">
        <f t="array" ref="F1966">_xlfn.IFS(B1966=2020,E1966*$K$2,B1966=2021,E1966*$L$2,B1966=2022,E1966*$M$2,B1966=2023,E1966*$N$2,B1966=2024,E1966*$O$2,B1966=2025,E1966*$P$2,B1966=2026,E1966)</f>
        <v>59230670</v>
      </c>
    </row>
    <row r="1967" spans="1:6" x14ac:dyDescent="0.25">
      <c r="A1967" s="3" t="s">
        <v>111</v>
      </c>
      <c r="B1967" s="3">
        <f t="shared" si="30"/>
        <v>2026</v>
      </c>
      <c r="C1967" s="3" t="s">
        <v>104</v>
      </c>
      <c r="D1967" s="3" t="s">
        <v>68</v>
      </c>
      <c r="E1967" s="4">
        <v>619873192</v>
      </c>
      <c r="F1967" s="7" cm="1">
        <f t="array" ref="F1967">_xlfn.IFS(B1967=2020,E1967*$K$2,B1967=2021,E1967*$L$2,B1967=2022,E1967*$M$2,B1967=2023,E1967*$N$2,B1967=2024,E1967*$O$2,B1967=2025,E1967*$P$2,B1967=2026,E1967)</f>
        <v>619873192</v>
      </c>
    </row>
    <row r="1968" spans="1:6" x14ac:dyDescent="0.25">
      <c r="A1968" s="3" t="s">
        <v>111</v>
      </c>
      <c r="B1968" s="3">
        <f t="shared" si="30"/>
        <v>2026</v>
      </c>
      <c r="C1968" s="3" t="s">
        <v>104</v>
      </c>
      <c r="D1968" s="3" t="s">
        <v>69</v>
      </c>
      <c r="E1968" s="4">
        <v>128417874</v>
      </c>
      <c r="F1968" s="7" cm="1">
        <f t="array" ref="F1968">_xlfn.IFS(B1968=2020,E1968*$K$2,B1968=2021,E1968*$L$2,B1968=2022,E1968*$M$2,B1968=2023,E1968*$N$2,B1968=2024,E1968*$O$2,B1968=2025,E1968*$P$2,B1968=2026,E1968)</f>
        <v>128417874</v>
      </c>
    </row>
    <row r="1969" spans="1:6" x14ac:dyDescent="0.25">
      <c r="A1969" s="3" t="s">
        <v>111</v>
      </c>
      <c r="B1969" s="3">
        <f t="shared" si="30"/>
        <v>2026</v>
      </c>
      <c r="C1969" s="3" t="s">
        <v>104</v>
      </c>
      <c r="D1969" s="3" t="s">
        <v>70</v>
      </c>
      <c r="E1969" s="4">
        <v>329504240</v>
      </c>
      <c r="F1969" s="7" cm="1">
        <f t="array" ref="F1969">_xlfn.IFS(B1969=2020,E1969*$K$2,B1969=2021,E1969*$L$2,B1969=2022,E1969*$M$2,B1969=2023,E1969*$N$2,B1969=2024,E1969*$O$2,B1969=2025,E1969*$P$2,B1969=2026,E1969)</f>
        <v>329504240</v>
      </c>
    </row>
    <row r="1970" spans="1:6" x14ac:dyDescent="0.25">
      <c r="A1970" s="3" t="s">
        <v>111</v>
      </c>
      <c r="B1970" s="3">
        <f t="shared" si="30"/>
        <v>2026</v>
      </c>
      <c r="C1970" s="3" t="s">
        <v>104</v>
      </c>
      <c r="D1970" s="3" t="s">
        <v>71</v>
      </c>
      <c r="E1970" s="4">
        <v>55211991</v>
      </c>
      <c r="F1970" s="7" cm="1">
        <f t="array" ref="F1970">_xlfn.IFS(B1970=2020,E1970*$K$2,B1970=2021,E1970*$L$2,B1970=2022,E1970*$M$2,B1970=2023,E1970*$N$2,B1970=2024,E1970*$O$2,B1970=2025,E1970*$P$2,B1970=2026,E1970)</f>
        <v>55211991</v>
      </c>
    </row>
    <row r="1971" spans="1:6" x14ac:dyDescent="0.25">
      <c r="A1971" s="3" t="s">
        <v>111</v>
      </c>
      <c r="B1971" s="3">
        <f t="shared" si="30"/>
        <v>2026</v>
      </c>
      <c r="C1971" s="3" t="s">
        <v>104</v>
      </c>
      <c r="D1971" s="3" t="s">
        <v>72</v>
      </c>
      <c r="E1971" s="4">
        <v>150943451</v>
      </c>
      <c r="F1971" s="7" cm="1">
        <f t="array" ref="F1971">_xlfn.IFS(B1971=2020,E1971*$K$2,B1971=2021,E1971*$L$2,B1971=2022,E1971*$M$2,B1971=2023,E1971*$N$2,B1971=2024,E1971*$O$2,B1971=2025,E1971*$P$2,B1971=2026,E1971)</f>
        <v>150943451</v>
      </c>
    </row>
    <row r="1972" spans="1:6" x14ac:dyDescent="0.25">
      <c r="A1972" s="3" t="s">
        <v>111</v>
      </c>
      <c r="B1972" s="3">
        <f t="shared" si="30"/>
        <v>2026</v>
      </c>
      <c r="C1972" s="3" t="s">
        <v>104</v>
      </c>
      <c r="D1972" s="3" t="s">
        <v>73</v>
      </c>
      <c r="E1972" s="4">
        <v>92936843</v>
      </c>
      <c r="F1972" s="7" cm="1">
        <f t="array" ref="F1972">_xlfn.IFS(B1972=2020,E1972*$K$2,B1972=2021,E1972*$L$2,B1972=2022,E1972*$M$2,B1972=2023,E1972*$N$2,B1972=2024,E1972*$O$2,B1972=2025,E1972*$P$2,B1972=2026,E1972)</f>
        <v>92936843</v>
      </c>
    </row>
    <row r="1973" spans="1:6" x14ac:dyDescent="0.25">
      <c r="A1973" s="3" t="s">
        <v>111</v>
      </c>
      <c r="B1973" s="3">
        <f t="shared" si="30"/>
        <v>2026</v>
      </c>
      <c r="C1973" s="3" t="s">
        <v>104</v>
      </c>
      <c r="D1973" s="3" t="s">
        <v>74</v>
      </c>
      <c r="E1973" s="4">
        <v>199260809</v>
      </c>
      <c r="F1973" s="7" cm="1">
        <f t="array" ref="F1973">_xlfn.IFS(B1973=2020,E1973*$K$2,B1973=2021,E1973*$L$2,B1973=2022,E1973*$M$2,B1973=2023,E1973*$N$2,B1973=2024,E1973*$O$2,B1973=2025,E1973*$P$2,B1973=2026,E1973)</f>
        <v>199260809</v>
      </c>
    </row>
    <row r="1974" spans="1:6" x14ac:dyDescent="0.25">
      <c r="A1974" s="3" t="s">
        <v>111</v>
      </c>
      <c r="B1974" s="3">
        <f t="shared" si="30"/>
        <v>2026</v>
      </c>
      <c r="C1974" s="3" t="s">
        <v>104</v>
      </c>
      <c r="D1974" s="3" t="s">
        <v>75</v>
      </c>
      <c r="E1974" s="4">
        <v>76062575</v>
      </c>
      <c r="F1974" s="7" cm="1">
        <f t="array" ref="F1974">_xlfn.IFS(B1974=2020,E1974*$K$2,B1974=2021,E1974*$L$2,B1974=2022,E1974*$M$2,B1974=2023,E1974*$N$2,B1974=2024,E1974*$O$2,B1974=2025,E1974*$P$2,B1974=2026,E1974)</f>
        <v>76062575</v>
      </c>
    </row>
    <row r="1975" spans="1:6" x14ac:dyDescent="0.25">
      <c r="A1975" s="3" t="s">
        <v>111</v>
      </c>
      <c r="B1975" s="3">
        <f t="shared" si="30"/>
        <v>2026</v>
      </c>
      <c r="C1975" s="3" t="s">
        <v>104</v>
      </c>
      <c r="D1975" s="3" t="s">
        <v>76</v>
      </c>
      <c r="E1975" s="4">
        <v>93146687</v>
      </c>
      <c r="F1975" s="7" cm="1">
        <f t="array" ref="F1975">_xlfn.IFS(B1975=2020,E1975*$K$2,B1975=2021,E1975*$L$2,B1975=2022,E1975*$M$2,B1975=2023,E1975*$N$2,B1975=2024,E1975*$O$2,B1975=2025,E1975*$P$2,B1975=2026,E1975)</f>
        <v>93146687</v>
      </c>
    </row>
    <row r="1976" spans="1:6" x14ac:dyDescent="0.25">
      <c r="A1976" s="3" t="s">
        <v>111</v>
      </c>
      <c r="B1976" s="3">
        <f t="shared" si="30"/>
        <v>2026</v>
      </c>
      <c r="C1976" s="3" t="s">
        <v>104</v>
      </c>
      <c r="D1976" s="3" t="s">
        <v>77</v>
      </c>
      <c r="E1976" s="4">
        <v>9436348</v>
      </c>
      <c r="F1976" s="7" cm="1">
        <f t="array" ref="F1976">_xlfn.IFS(B1976=2020,E1976*$K$2,B1976=2021,E1976*$L$2,B1976=2022,E1976*$M$2,B1976=2023,E1976*$N$2,B1976=2024,E1976*$O$2,B1976=2025,E1976*$P$2,B1976=2026,E1976)</f>
        <v>9436348</v>
      </c>
    </row>
    <row r="1977" spans="1:6" x14ac:dyDescent="0.25">
      <c r="A1977" s="3" t="s">
        <v>111</v>
      </c>
      <c r="B1977" s="3">
        <f t="shared" si="30"/>
        <v>2026</v>
      </c>
      <c r="C1977" s="3" t="s">
        <v>104</v>
      </c>
      <c r="D1977" s="3" t="s">
        <v>78</v>
      </c>
      <c r="E1977" s="4">
        <v>240416179</v>
      </c>
      <c r="F1977" s="7" cm="1">
        <f t="array" ref="F1977">_xlfn.IFS(B1977=2020,E1977*$K$2,B1977=2021,E1977*$L$2,B1977=2022,E1977*$M$2,B1977=2023,E1977*$N$2,B1977=2024,E1977*$O$2,B1977=2025,E1977*$P$2,B1977=2026,E1977)</f>
        <v>240416179</v>
      </c>
    </row>
    <row r="1978" spans="1:6" x14ac:dyDescent="0.25">
      <c r="A1978" s="3" t="s">
        <v>111</v>
      </c>
      <c r="B1978" s="3">
        <f t="shared" si="30"/>
        <v>2026</v>
      </c>
      <c r="C1978" s="3" t="s">
        <v>104</v>
      </c>
      <c r="D1978" s="3" t="s">
        <v>79</v>
      </c>
      <c r="E1978" s="4">
        <v>119764198</v>
      </c>
      <c r="F1978" s="7" cm="1">
        <f t="array" ref="F1978">_xlfn.IFS(B1978=2020,E1978*$K$2,B1978=2021,E1978*$L$2,B1978=2022,E1978*$M$2,B1978=2023,E1978*$N$2,B1978=2024,E1978*$O$2,B1978=2025,E1978*$P$2,B1978=2026,E1978)</f>
        <v>119764198</v>
      </c>
    </row>
    <row r="1979" spans="1:6" x14ac:dyDescent="0.25">
      <c r="A1979" s="3" t="s">
        <v>111</v>
      </c>
      <c r="B1979" s="3">
        <f t="shared" si="30"/>
        <v>2026</v>
      </c>
      <c r="C1979" s="3" t="s">
        <v>104</v>
      </c>
      <c r="D1979" s="3" t="s">
        <v>80</v>
      </c>
      <c r="E1979" s="4">
        <v>138981114</v>
      </c>
      <c r="F1979" s="7" cm="1">
        <f t="array" ref="F1979">_xlfn.IFS(B1979=2020,E1979*$K$2,B1979=2021,E1979*$L$2,B1979=2022,E1979*$M$2,B1979=2023,E1979*$N$2,B1979=2024,E1979*$O$2,B1979=2025,E1979*$P$2,B1979=2026,E1979)</f>
        <v>138981114</v>
      </c>
    </row>
    <row r="1980" spans="1:6" x14ac:dyDescent="0.25">
      <c r="A1980" s="3" t="s">
        <v>111</v>
      </c>
      <c r="B1980" s="3">
        <f t="shared" si="30"/>
        <v>2026</v>
      </c>
      <c r="C1980" s="3" t="s">
        <v>104</v>
      </c>
      <c r="D1980" s="3" t="s">
        <v>81</v>
      </c>
      <c r="E1980" s="4">
        <v>280373480</v>
      </c>
      <c r="F1980" s="7" cm="1">
        <f t="array" ref="F1980">_xlfn.IFS(B1980=2020,E1980*$K$2,B1980=2021,E1980*$L$2,B1980=2022,E1980*$M$2,B1980=2023,E1980*$N$2,B1980=2024,E1980*$O$2,B1980=2025,E1980*$P$2,B1980=2026,E1980)</f>
        <v>280373480</v>
      </c>
    </row>
    <row r="1981" spans="1:6" x14ac:dyDescent="0.25">
      <c r="A1981" s="3" t="s">
        <v>111</v>
      </c>
      <c r="B1981" s="3">
        <f t="shared" si="30"/>
        <v>2026</v>
      </c>
      <c r="C1981" s="3" t="s">
        <v>104</v>
      </c>
      <c r="D1981" s="3" t="s">
        <v>82</v>
      </c>
      <c r="E1981" s="4">
        <v>34028670</v>
      </c>
      <c r="F1981" s="7" cm="1">
        <f t="array" ref="F1981">_xlfn.IFS(B1981=2020,E1981*$K$2,B1981=2021,E1981*$L$2,B1981=2022,E1981*$M$2,B1981=2023,E1981*$N$2,B1981=2024,E1981*$O$2,B1981=2025,E1981*$P$2,B1981=2026,E1981)</f>
        <v>34028670</v>
      </c>
    </row>
    <row r="1982" spans="1:6" x14ac:dyDescent="0.25">
      <c r="A1982" s="3" t="s">
        <v>111</v>
      </c>
      <c r="B1982" s="3">
        <f t="shared" si="30"/>
        <v>2026</v>
      </c>
      <c r="C1982" s="3" t="s">
        <v>104</v>
      </c>
      <c r="D1982" s="3" t="s">
        <v>83</v>
      </c>
      <c r="E1982" s="4">
        <v>99409852</v>
      </c>
      <c r="F1982" s="7" cm="1">
        <f t="array" ref="F1982">_xlfn.IFS(B1982=2020,E1982*$K$2,B1982=2021,E1982*$L$2,B1982=2022,E1982*$M$2,B1982=2023,E1982*$N$2,B1982=2024,E1982*$O$2,B1982=2025,E1982*$P$2,B1982=2026,E1982)</f>
        <v>99409852</v>
      </c>
    </row>
    <row r="1983" spans="1:6" x14ac:dyDescent="0.25">
      <c r="A1983" s="3" t="s">
        <v>111</v>
      </c>
      <c r="B1983" s="3">
        <f t="shared" si="30"/>
        <v>2026</v>
      </c>
      <c r="C1983" s="3" t="s">
        <v>104</v>
      </c>
      <c r="D1983" s="3" t="s">
        <v>84</v>
      </c>
      <c r="E1983" s="4">
        <v>59370957</v>
      </c>
      <c r="F1983" s="7" cm="1">
        <f t="array" ref="F1983">_xlfn.IFS(B1983=2020,E1983*$K$2,B1983=2021,E1983*$L$2,B1983=2022,E1983*$M$2,B1983=2023,E1983*$N$2,B1983=2024,E1983*$O$2,B1983=2025,E1983*$P$2,B1983=2026,E1983)</f>
        <v>59370957</v>
      </c>
    </row>
    <row r="1984" spans="1:6" x14ac:dyDescent="0.25">
      <c r="A1984" s="3" t="s">
        <v>111</v>
      </c>
      <c r="B1984" s="3">
        <f t="shared" si="30"/>
        <v>2026</v>
      </c>
      <c r="C1984" s="3" t="s">
        <v>104</v>
      </c>
      <c r="D1984" s="3" t="s">
        <v>85</v>
      </c>
      <c r="E1984" s="4">
        <v>61046954</v>
      </c>
      <c r="F1984" s="7" cm="1">
        <f t="array" ref="F1984">_xlfn.IFS(B1984=2020,E1984*$K$2,B1984=2021,E1984*$L$2,B1984=2022,E1984*$M$2,B1984=2023,E1984*$N$2,B1984=2024,E1984*$O$2,B1984=2025,E1984*$P$2,B1984=2026,E1984)</f>
        <v>61046954</v>
      </c>
    </row>
    <row r="1985" spans="1:6" x14ac:dyDescent="0.25">
      <c r="A1985" s="3" t="s">
        <v>111</v>
      </c>
      <c r="B1985" s="3">
        <f t="shared" si="30"/>
        <v>2026</v>
      </c>
      <c r="C1985" s="3" t="s">
        <v>104</v>
      </c>
      <c r="D1985" s="3" t="s">
        <v>86</v>
      </c>
      <c r="E1985" s="4">
        <v>186875299</v>
      </c>
      <c r="F1985" s="7" cm="1">
        <f t="array" ref="F1985">_xlfn.IFS(B1985=2020,E1985*$K$2,B1985=2021,E1985*$L$2,B1985=2022,E1985*$M$2,B1985=2023,E1985*$N$2,B1985=2024,E1985*$O$2,B1985=2025,E1985*$P$2,B1985=2026,E1985)</f>
        <v>186875299</v>
      </c>
    </row>
    <row r="1986" spans="1:6" x14ac:dyDescent="0.25">
      <c r="A1986" s="3" t="s">
        <v>111</v>
      </c>
      <c r="B1986" s="3">
        <f t="shared" si="30"/>
        <v>2026</v>
      </c>
      <c r="C1986" s="3" t="s">
        <v>104</v>
      </c>
      <c r="D1986" s="3" t="s">
        <v>87</v>
      </c>
      <c r="E1986" s="4">
        <v>102380423</v>
      </c>
      <c r="F1986" s="7" cm="1">
        <f t="array" ref="F1986">_xlfn.IFS(B1986=2020,E1986*$K$2,B1986=2021,E1986*$L$2,B1986=2022,E1986*$M$2,B1986=2023,E1986*$N$2,B1986=2024,E1986*$O$2,B1986=2025,E1986*$P$2,B1986=2026,E1986)</f>
        <v>102380423</v>
      </c>
    </row>
    <row r="1987" spans="1:6" x14ac:dyDescent="0.25">
      <c r="A1987" s="3" t="s">
        <v>111</v>
      </c>
      <c r="B1987" s="3">
        <f t="shared" si="30"/>
        <v>2026</v>
      </c>
      <c r="C1987" s="3" t="s">
        <v>104</v>
      </c>
      <c r="D1987" s="3" t="s">
        <v>88</v>
      </c>
      <c r="E1987" s="4">
        <v>216525752</v>
      </c>
      <c r="F1987" s="7" cm="1">
        <f t="array" ref="F1987">_xlfn.IFS(B1987=2020,E1987*$K$2,B1987=2021,E1987*$L$2,B1987=2022,E1987*$M$2,B1987=2023,E1987*$N$2,B1987=2024,E1987*$O$2,B1987=2025,E1987*$P$2,B1987=2026,E1987)</f>
        <v>216525752</v>
      </c>
    </row>
    <row r="1988" spans="1:6" x14ac:dyDescent="0.25">
      <c r="A1988" s="3" t="s">
        <v>111</v>
      </c>
      <c r="B1988" s="3">
        <f t="shared" ref="B1988:B2051" si="31">VALUE(RIGHT(A1988,4))</f>
        <v>2026</v>
      </c>
      <c r="C1988" s="3" t="s">
        <v>104</v>
      </c>
      <c r="D1988" s="3" t="s">
        <v>89</v>
      </c>
      <c r="E1988" s="4">
        <v>131183452</v>
      </c>
      <c r="F1988" s="7" cm="1">
        <f t="array" ref="F1988">_xlfn.IFS(B1988=2020,E1988*$K$2,B1988=2021,E1988*$L$2,B1988=2022,E1988*$M$2,B1988=2023,E1988*$N$2,B1988=2024,E1988*$O$2,B1988=2025,E1988*$P$2,B1988=2026,E1988)</f>
        <v>131183452</v>
      </c>
    </row>
    <row r="1989" spans="1:6" x14ac:dyDescent="0.25">
      <c r="A1989" s="3" t="s">
        <v>111</v>
      </c>
      <c r="B1989" s="3">
        <f t="shared" si="31"/>
        <v>2026</v>
      </c>
      <c r="C1989" s="3" t="s">
        <v>104</v>
      </c>
      <c r="D1989" s="3" t="s">
        <v>90</v>
      </c>
      <c r="E1989" s="4">
        <v>104421289</v>
      </c>
      <c r="F1989" s="7" cm="1">
        <f t="array" ref="F1989">_xlfn.IFS(B1989=2020,E1989*$K$2,B1989=2021,E1989*$L$2,B1989=2022,E1989*$M$2,B1989=2023,E1989*$N$2,B1989=2024,E1989*$O$2,B1989=2025,E1989*$P$2,B1989=2026,E1989)</f>
        <v>104421289</v>
      </c>
    </row>
    <row r="1990" spans="1:6" x14ac:dyDescent="0.25">
      <c r="A1990" s="3" t="s">
        <v>111</v>
      </c>
      <c r="B1990" s="3">
        <f t="shared" si="31"/>
        <v>2026</v>
      </c>
      <c r="C1990" s="3" t="s">
        <v>104</v>
      </c>
      <c r="D1990" s="3" t="s">
        <v>91</v>
      </c>
      <c r="E1990" s="4">
        <v>90437392</v>
      </c>
      <c r="F1990" s="7" cm="1">
        <f t="array" ref="F1990">_xlfn.IFS(B1990=2020,E1990*$K$2,B1990=2021,E1990*$L$2,B1990=2022,E1990*$M$2,B1990=2023,E1990*$N$2,B1990=2024,E1990*$O$2,B1990=2025,E1990*$P$2,B1990=2026,E1990)</f>
        <v>90437392</v>
      </c>
    </row>
    <row r="1991" spans="1:6" x14ac:dyDescent="0.25">
      <c r="A1991" s="3" t="s">
        <v>111</v>
      </c>
      <c r="B1991" s="3">
        <f t="shared" si="31"/>
        <v>2026</v>
      </c>
      <c r="C1991" s="3" t="s">
        <v>104</v>
      </c>
      <c r="D1991" s="3" t="s">
        <v>92</v>
      </c>
      <c r="E1991" s="4">
        <v>19961934</v>
      </c>
      <c r="F1991" s="7" cm="1">
        <f t="array" ref="F1991">_xlfn.IFS(B1991=2020,E1991*$K$2,B1991=2021,E1991*$L$2,B1991=2022,E1991*$M$2,B1991=2023,E1991*$N$2,B1991=2024,E1991*$O$2,B1991=2025,E1991*$P$2,B1991=2026,E1991)</f>
        <v>19961934</v>
      </c>
    </row>
    <row r="1992" spans="1:6" x14ac:dyDescent="0.25">
      <c r="A1992" s="3" t="s">
        <v>111</v>
      </c>
      <c r="B1992" s="3">
        <f t="shared" si="31"/>
        <v>2026</v>
      </c>
      <c r="C1992" s="3" t="s">
        <v>104</v>
      </c>
      <c r="D1992" s="3" t="s">
        <v>93</v>
      </c>
      <c r="E1992" s="4">
        <v>139496869</v>
      </c>
      <c r="F1992" s="7" cm="1">
        <f t="array" ref="F1992">_xlfn.IFS(B1992=2020,E1992*$K$2,B1992=2021,E1992*$L$2,B1992=2022,E1992*$M$2,B1992=2023,E1992*$N$2,B1992=2024,E1992*$O$2,B1992=2025,E1992*$P$2,B1992=2026,E1992)</f>
        <v>139496869</v>
      </c>
    </row>
    <row r="1993" spans="1:6" x14ac:dyDescent="0.25">
      <c r="A1993" s="3" t="s">
        <v>111</v>
      </c>
      <c r="B1993" s="3">
        <f t="shared" si="31"/>
        <v>2026</v>
      </c>
      <c r="C1993" s="3" t="s">
        <v>104</v>
      </c>
      <c r="D1993" s="3" t="s">
        <v>94</v>
      </c>
      <c r="E1993" s="4">
        <v>118760579</v>
      </c>
      <c r="F1993" s="7" cm="1">
        <f t="array" ref="F1993">_xlfn.IFS(B1993=2020,E1993*$K$2,B1993=2021,E1993*$L$2,B1993=2022,E1993*$M$2,B1993=2023,E1993*$N$2,B1993=2024,E1993*$O$2,B1993=2025,E1993*$P$2,B1993=2026,E1993)</f>
        <v>118760579</v>
      </c>
    </row>
    <row r="1994" spans="1:6" x14ac:dyDescent="0.25">
      <c r="A1994" s="3" t="s">
        <v>111</v>
      </c>
      <c r="B1994" s="3">
        <f t="shared" si="31"/>
        <v>2026</v>
      </c>
      <c r="C1994" s="3" t="s">
        <v>104</v>
      </c>
      <c r="D1994" s="3" t="s">
        <v>95</v>
      </c>
      <c r="E1994" s="4">
        <v>307923985</v>
      </c>
      <c r="F1994" s="7" cm="1">
        <f t="array" ref="F1994">_xlfn.IFS(B1994=2020,E1994*$K$2,B1994=2021,E1994*$L$2,B1994=2022,E1994*$M$2,B1994=2023,E1994*$N$2,B1994=2024,E1994*$O$2,B1994=2025,E1994*$P$2,B1994=2026,E1994)</f>
        <v>307923985</v>
      </c>
    </row>
    <row r="1995" spans="1:6" x14ac:dyDescent="0.25">
      <c r="A1995" s="3" t="s">
        <v>111</v>
      </c>
      <c r="B1995" s="3">
        <f t="shared" si="31"/>
        <v>2026</v>
      </c>
      <c r="C1995" s="3" t="s">
        <v>104</v>
      </c>
      <c r="D1995" s="3" t="s">
        <v>96</v>
      </c>
      <c r="E1995" s="4">
        <v>122193037</v>
      </c>
      <c r="F1995" s="7" cm="1">
        <f t="array" ref="F1995">_xlfn.IFS(B1995=2020,E1995*$K$2,B1995=2021,E1995*$L$2,B1995=2022,E1995*$M$2,B1995=2023,E1995*$N$2,B1995=2024,E1995*$O$2,B1995=2025,E1995*$P$2,B1995=2026,E1995)</f>
        <v>122193037</v>
      </c>
    </row>
    <row r="1996" spans="1:6" x14ac:dyDescent="0.25">
      <c r="A1996" s="3" t="s">
        <v>111</v>
      </c>
      <c r="B1996" s="3">
        <f t="shared" si="31"/>
        <v>2026</v>
      </c>
      <c r="C1996" s="3" t="s">
        <v>104</v>
      </c>
      <c r="D1996" s="3" t="s">
        <v>97</v>
      </c>
      <c r="E1996" s="4">
        <v>296094349</v>
      </c>
      <c r="F1996" s="7" cm="1">
        <f t="array" ref="F1996">_xlfn.IFS(B1996=2020,E1996*$K$2,B1996=2021,E1996*$L$2,B1996=2022,E1996*$M$2,B1996=2023,E1996*$N$2,B1996=2024,E1996*$O$2,B1996=2025,E1996*$P$2,B1996=2026,E1996)</f>
        <v>296094349</v>
      </c>
    </row>
    <row r="1997" spans="1:6" x14ac:dyDescent="0.25">
      <c r="A1997" s="3" t="s">
        <v>111</v>
      </c>
      <c r="B1997" s="3">
        <f t="shared" si="31"/>
        <v>2026</v>
      </c>
      <c r="C1997" s="3" t="s">
        <v>104</v>
      </c>
      <c r="D1997" s="3" t="s">
        <v>98</v>
      </c>
      <c r="E1997" s="4">
        <v>158883240</v>
      </c>
      <c r="F1997" s="7" cm="1">
        <f t="array" ref="F1997">_xlfn.IFS(B1997=2020,E1997*$K$2,B1997=2021,E1997*$L$2,B1997=2022,E1997*$M$2,B1997=2023,E1997*$N$2,B1997=2024,E1997*$O$2,B1997=2025,E1997*$P$2,B1997=2026,E1997)</f>
        <v>158883240</v>
      </c>
    </row>
    <row r="1998" spans="1:6" x14ac:dyDescent="0.25">
      <c r="A1998" s="3" t="s">
        <v>111</v>
      </c>
      <c r="B1998" s="3">
        <f t="shared" si="31"/>
        <v>2026</v>
      </c>
      <c r="C1998" s="3" t="s">
        <v>104</v>
      </c>
      <c r="D1998" s="3" t="s">
        <v>99</v>
      </c>
      <c r="E1998" s="4">
        <v>14514919</v>
      </c>
      <c r="F1998" s="7" cm="1">
        <f t="array" ref="F1998">_xlfn.IFS(B1998=2020,E1998*$K$2,B1998=2021,E1998*$L$2,B1998=2022,E1998*$M$2,B1998=2023,E1998*$N$2,B1998=2024,E1998*$O$2,B1998=2025,E1998*$P$2,B1998=2026,E1998)</f>
        <v>14514919</v>
      </c>
    </row>
    <row r="1999" spans="1:6" x14ac:dyDescent="0.25">
      <c r="A1999" s="3" t="s">
        <v>111</v>
      </c>
      <c r="B1999" s="3">
        <f t="shared" si="31"/>
        <v>2026</v>
      </c>
      <c r="C1999" s="3" t="s">
        <v>104</v>
      </c>
      <c r="D1999" s="3" t="s">
        <v>100</v>
      </c>
      <c r="E1999" s="4">
        <v>169950324</v>
      </c>
      <c r="F1999" s="7" cm="1">
        <f t="array" ref="F1999">_xlfn.IFS(B1999=2020,E1999*$K$2,B1999=2021,E1999*$L$2,B1999=2022,E1999*$M$2,B1999=2023,E1999*$N$2,B1999=2024,E1999*$O$2,B1999=2025,E1999*$P$2,B1999=2026,E1999)</f>
        <v>169950324</v>
      </c>
    </row>
    <row r="2000" spans="1:6" x14ac:dyDescent="0.25">
      <c r="A2000" s="3" t="s">
        <v>111</v>
      </c>
      <c r="B2000" s="3">
        <f t="shared" si="31"/>
        <v>2026</v>
      </c>
      <c r="C2000" s="3" t="s">
        <v>104</v>
      </c>
      <c r="D2000" s="3" t="s">
        <v>101</v>
      </c>
      <c r="E2000" s="4">
        <v>521290423</v>
      </c>
      <c r="F2000" s="7" cm="1">
        <f t="array" ref="F2000">_xlfn.IFS(B2000=2020,E2000*$K$2,B2000=2021,E2000*$L$2,B2000=2022,E2000*$M$2,B2000=2023,E2000*$N$2,B2000=2024,E2000*$O$2,B2000=2025,E2000*$P$2,B2000=2026,E2000)</f>
        <v>521290423</v>
      </c>
    </row>
    <row r="2001" spans="1:6" x14ac:dyDescent="0.25">
      <c r="A2001" s="3" t="s">
        <v>111</v>
      </c>
      <c r="B2001" s="3">
        <f t="shared" si="31"/>
        <v>2026</v>
      </c>
      <c r="C2001" s="3" t="s">
        <v>104</v>
      </c>
      <c r="D2001" s="3" t="s">
        <v>102</v>
      </c>
      <c r="E2001" s="4">
        <v>919920771</v>
      </c>
      <c r="F2001" s="7" cm="1">
        <f t="array" ref="F2001">_xlfn.IFS(B2001=2020,E2001*$K$2,B2001=2021,E2001*$L$2,B2001=2022,E2001*$M$2,B2001=2023,E2001*$N$2,B2001=2024,E2001*$O$2,B2001=2025,E2001*$P$2,B2001=2026,E2001)</f>
        <v>919920771</v>
      </c>
    </row>
    <row r="2002" spans="1:6" x14ac:dyDescent="0.25">
      <c r="A2002" s="3" t="s">
        <v>111</v>
      </c>
      <c r="B2002" s="3">
        <f t="shared" si="31"/>
        <v>2026</v>
      </c>
      <c r="C2002" s="3" t="s">
        <v>104</v>
      </c>
      <c r="D2002" s="3" t="s">
        <v>103</v>
      </c>
      <c r="E2002" s="4">
        <v>198490335</v>
      </c>
      <c r="F2002" s="7" cm="1">
        <f t="array" ref="F2002">_xlfn.IFS(B2002=2020,E2002*$K$2,B2002=2021,E2002*$L$2,B2002=2022,E2002*$M$2,B2002=2023,E2002*$N$2,B2002=2024,E2002*$O$2,B2002=2025,E2002*$P$2,B2002=2026,E2002)</f>
        <v>198490335</v>
      </c>
    </row>
    <row r="2003" spans="1:6" x14ac:dyDescent="0.25">
      <c r="A2003" s="3" t="s">
        <v>111</v>
      </c>
      <c r="B2003" s="3">
        <f t="shared" si="31"/>
        <v>2026</v>
      </c>
      <c r="C2003" s="3" t="s">
        <v>105</v>
      </c>
      <c r="D2003" s="3" t="s">
        <v>4</v>
      </c>
      <c r="E2003" s="4">
        <v>1710943256</v>
      </c>
      <c r="F2003" s="7" cm="1">
        <f t="array" ref="F2003">_xlfn.IFS(B2003=2020,E2003*$K$2,B2003=2021,E2003*$L$2,B2003=2022,E2003*$M$2,B2003=2023,E2003*$N$2,B2003=2024,E2003*$O$2,B2003=2025,E2003*$P$2,B2003=2026,E2003)</f>
        <v>1710943256</v>
      </c>
    </row>
    <row r="2004" spans="1:6" x14ac:dyDescent="0.25">
      <c r="A2004" s="3" t="s">
        <v>111</v>
      </c>
      <c r="B2004" s="3">
        <f t="shared" si="31"/>
        <v>2026</v>
      </c>
      <c r="C2004" s="3" t="s">
        <v>105</v>
      </c>
      <c r="D2004" s="3" t="s">
        <v>5</v>
      </c>
      <c r="E2004" s="4">
        <v>6845270</v>
      </c>
      <c r="F2004" s="7" cm="1">
        <f t="array" ref="F2004">_xlfn.IFS(B2004=2020,E2004*$K$2,B2004=2021,E2004*$L$2,B2004=2022,E2004*$M$2,B2004=2023,E2004*$N$2,B2004=2024,E2004*$O$2,B2004=2025,E2004*$P$2,B2004=2026,E2004)</f>
        <v>6845270</v>
      </c>
    </row>
    <row r="2005" spans="1:6" x14ac:dyDescent="0.25">
      <c r="A2005" s="3" t="s">
        <v>111</v>
      </c>
      <c r="B2005" s="3">
        <f t="shared" si="31"/>
        <v>2026</v>
      </c>
      <c r="C2005" s="3" t="s">
        <v>105</v>
      </c>
      <c r="D2005" s="3" t="s">
        <v>6</v>
      </c>
      <c r="E2005" s="4">
        <v>4455335</v>
      </c>
      <c r="F2005" s="7" cm="1">
        <f t="array" ref="F2005">_xlfn.IFS(B2005=2020,E2005*$K$2,B2005=2021,E2005*$L$2,B2005=2022,E2005*$M$2,B2005=2023,E2005*$N$2,B2005=2024,E2005*$O$2,B2005=2025,E2005*$P$2,B2005=2026,E2005)</f>
        <v>4455335</v>
      </c>
    </row>
    <row r="2006" spans="1:6" x14ac:dyDescent="0.25">
      <c r="A2006" s="3" t="s">
        <v>111</v>
      </c>
      <c r="B2006" s="3">
        <f t="shared" si="31"/>
        <v>2026</v>
      </c>
      <c r="C2006" s="3" t="s">
        <v>105</v>
      </c>
      <c r="D2006" s="3" t="s">
        <v>7</v>
      </c>
      <c r="E2006" s="4">
        <v>16494445</v>
      </c>
      <c r="F2006" s="7" cm="1">
        <f t="array" ref="F2006">_xlfn.IFS(B2006=2020,E2006*$K$2,B2006=2021,E2006*$L$2,B2006=2022,E2006*$M$2,B2006=2023,E2006*$N$2,B2006=2024,E2006*$O$2,B2006=2025,E2006*$P$2,B2006=2026,E2006)</f>
        <v>16494445</v>
      </c>
    </row>
    <row r="2007" spans="1:6" x14ac:dyDescent="0.25">
      <c r="A2007" s="3" t="s">
        <v>111</v>
      </c>
      <c r="B2007" s="3">
        <f t="shared" si="31"/>
        <v>2026</v>
      </c>
      <c r="C2007" s="3" t="s">
        <v>105</v>
      </c>
      <c r="D2007" s="3" t="s">
        <v>8</v>
      </c>
      <c r="E2007" s="4">
        <v>12926853</v>
      </c>
      <c r="F2007" s="7" cm="1">
        <f t="array" ref="F2007">_xlfn.IFS(B2007=2020,E2007*$K$2,B2007=2021,E2007*$L$2,B2007=2022,E2007*$M$2,B2007=2023,E2007*$N$2,B2007=2024,E2007*$O$2,B2007=2025,E2007*$P$2,B2007=2026,E2007)</f>
        <v>12926853</v>
      </c>
    </row>
    <row r="2008" spans="1:6" x14ac:dyDescent="0.25">
      <c r="A2008" s="3" t="s">
        <v>111</v>
      </c>
      <c r="B2008" s="3">
        <f t="shared" si="31"/>
        <v>2026</v>
      </c>
      <c r="C2008" s="3" t="s">
        <v>105</v>
      </c>
      <c r="D2008" s="3" t="s">
        <v>9</v>
      </c>
      <c r="E2008" s="4">
        <v>8458362</v>
      </c>
      <c r="F2008" s="7" cm="1">
        <f t="array" ref="F2008">_xlfn.IFS(B2008=2020,E2008*$K$2,B2008=2021,E2008*$L$2,B2008=2022,E2008*$M$2,B2008=2023,E2008*$N$2,B2008=2024,E2008*$O$2,B2008=2025,E2008*$P$2,B2008=2026,E2008)</f>
        <v>8458362</v>
      </c>
    </row>
    <row r="2009" spans="1:6" x14ac:dyDescent="0.25">
      <c r="A2009" s="3" t="s">
        <v>111</v>
      </c>
      <c r="B2009" s="3">
        <f t="shared" si="31"/>
        <v>2026</v>
      </c>
      <c r="C2009" s="3" t="s">
        <v>105</v>
      </c>
      <c r="D2009" s="3" t="s">
        <v>10</v>
      </c>
      <c r="E2009" s="4">
        <v>18876547</v>
      </c>
      <c r="F2009" s="7" cm="1">
        <f t="array" ref="F2009">_xlfn.IFS(B2009=2020,E2009*$K$2,B2009=2021,E2009*$L$2,B2009=2022,E2009*$M$2,B2009=2023,E2009*$N$2,B2009=2024,E2009*$O$2,B2009=2025,E2009*$P$2,B2009=2026,E2009)</f>
        <v>18876547</v>
      </c>
    </row>
    <row r="2010" spans="1:6" x14ac:dyDescent="0.25">
      <c r="A2010" s="3" t="s">
        <v>111</v>
      </c>
      <c r="B2010" s="3">
        <f t="shared" si="31"/>
        <v>2026</v>
      </c>
      <c r="C2010" s="3" t="s">
        <v>105</v>
      </c>
      <c r="D2010" s="3" t="s">
        <v>11</v>
      </c>
      <c r="E2010" s="4">
        <v>10754218</v>
      </c>
      <c r="F2010" s="7" cm="1">
        <f t="array" ref="F2010">_xlfn.IFS(B2010=2020,E2010*$K$2,B2010=2021,E2010*$L$2,B2010=2022,E2010*$M$2,B2010=2023,E2010*$N$2,B2010=2024,E2010*$O$2,B2010=2025,E2010*$P$2,B2010=2026,E2010)</f>
        <v>10754218</v>
      </c>
    </row>
    <row r="2011" spans="1:6" x14ac:dyDescent="0.25">
      <c r="A2011" s="3" t="s">
        <v>111</v>
      </c>
      <c r="B2011" s="3">
        <f t="shared" si="31"/>
        <v>2026</v>
      </c>
      <c r="C2011" s="3" t="s">
        <v>105</v>
      </c>
      <c r="D2011" s="3" t="s">
        <v>12</v>
      </c>
      <c r="E2011" s="4">
        <v>13309655</v>
      </c>
      <c r="F2011" s="7" cm="1">
        <f t="array" ref="F2011">_xlfn.IFS(B2011=2020,E2011*$K$2,B2011=2021,E2011*$L$2,B2011=2022,E2011*$M$2,B2011=2023,E2011*$N$2,B2011=2024,E2011*$O$2,B2011=2025,E2011*$P$2,B2011=2026,E2011)</f>
        <v>13309655</v>
      </c>
    </row>
    <row r="2012" spans="1:6" x14ac:dyDescent="0.25">
      <c r="A2012" s="3" t="s">
        <v>111</v>
      </c>
      <c r="B2012" s="3">
        <f t="shared" si="31"/>
        <v>2026</v>
      </c>
      <c r="C2012" s="3" t="s">
        <v>105</v>
      </c>
      <c r="D2012" s="3" t="s">
        <v>13</v>
      </c>
      <c r="E2012" s="4">
        <v>3843808</v>
      </c>
      <c r="F2012" s="7" cm="1">
        <f t="array" ref="F2012">_xlfn.IFS(B2012=2020,E2012*$K$2,B2012=2021,E2012*$L$2,B2012=2022,E2012*$M$2,B2012=2023,E2012*$N$2,B2012=2024,E2012*$O$2,B2012=2025,E2012*$P$2,B2012=2026,E2012)</f>
        <v>3843808</v>
      </c>
    </row>
    <row r="2013" spans="1:6" x14ac:dyDescent="0.25">
      <c r="A2013" s="3" t="s">
        <v>111</v>
      </c>
      <c r="B2013" s="3">
        <f t="shared" si="31"/>
        <v>2026</v>
      </c>
      <c r="C2013" s="3" t="s">
        <v>105</v>
      </c>
      <c r="D2013" s="3" t="s">
        <v>14</v>
      </c>
      <c r="E2013" s="4">
        <v>9887334</v>
      </c>
      <c r="F2013" s="7" cm="1">
        <f t="array" ref="F2013">_xlfn.IFS(B2013=2020,E2013*$K$2,B2013=2021,E2013*$L$2,B2013=2022,E2013*$M$2,B2013=2023,E2013*$N$2,B2013=2024,E2013*$O$2,B2013=2025,E2013*$P$2,B2013=2026,E2013)</f>
        <v>9887334</v>
      </c>
    </row>
    <row r="2014" spans="1:6" x14ac:dyDescent="0.25">
      <c r="A2014" s="3" t="s">
        <v>111</v>
      </c>
      <c r="B2014" s="3">
        <f t="shared" si="31"/>
        <v>2026</v>
      </c>
      <c r="C2014" s="3" t="s">
        <v>105</v>
      </c>
      <c r="D2014" s="3" t="s">
        <v>15</v>
      </c>
      <c r="E2014" s="4">
        <v>42323508</v>
      </c>
      <c r="F2014" s="7" cm="1">
        <f t="array" ref="F2014">_xlfn.IFS(B2014=2020,E2014*$K$2,B2014=2021,E2014*$L$2,B2014=2022,E2014*$M$2,B2014=2023,E2014*$N$2,B2014=2024,E2014*$O$2,B2014=2025,E2014*$P$2,B2014=2026,E2014)</f>
        <v>42323508</v>
      </c>
    </row>
    <row r="2015" spans="1:6" x14ac:dyDescent="0.25">
      <c r="A2015" s="3" t="s">
        <v>111</v>
      </c>
      <c r="B2015" s="3">
        <f t="shared" si="31"/>
        <v>2026</v>
      </c>
      <c r="C2015" s="3" t="s">
        <v>105</v>
      </c>
      <c r="D2015" s="3" t="s">
        <v>16</v>
      </c>
      <c r="E2015" s="4">
        <v>1573364</v>
      </c>
      <c r="F2015" s="7" cm="1">
        <f t="array" ref="F2015">_xlfn.IFS(B2015=2020,E2015*$K$2,B2015=2021,E2015*$L$2,B2015=2022,E2015*$M$2,B2015=2023,E2015*$N$2,B2015=2024,E2015*$O$2,B2015=2025,E2015*$P$2,B2015=2026,E2015)</f>
        <v>1573364</v>
      </c>
    </row>
    <row r="2016" spans="1:6" x14ac:dyDescent="0.25">
      <c r="A2016" s="3" t="s">
        <v>111</v>
      </c>
      <c r="B2016" s="3">
        <f t="shared" si="31"/>
        <v>2026</v>
      </c>
      <c r="C2016" s="3" t="s">
        <v>105</v>
      </c>
      <c r="D2016" s="3" t="s">
        <v>17</v>
      </c>
      <c r="E2016" s="4">
        <v>12027744</v>
      </c>
      <c r="F2016" s="7" cm="1">
        <f t="array" ref="F2016">_xlfn.IFS(B2016=2020,E2016*$K$2,B2016=2021,E2016*$L$2,B2016=2022,E2016*$M$2,B2016=2023,E2016*$N$2,B2016=2024,E2016*$O$2,B2016=2025,E2016*$P$2,B2016=2026,E2016)</f>
        <v>12027744</v>
      </c>
    </row>
    <row r="2017" spans="1:6" x14ac:dyDescent="0.25">
      <c r="A2017" s="3" t="s">
        <v>111</v>
      </c>
      <c r="B2017" s="3">
        <f t="shared" si="31"/>
        <v>2026</v>
      </c>
      <c r="C2017" s="3" t="s">
        <v>105</v>
      </c>
      <c r="D2017" s="3" t="s">
        <v>18</v>
      </c>
      <c r="E2017" s="4">
        <v>16921885</v>
      </c>
      <c r="F2017" s="7" cm="1">
        <f t="array" ref="F2017">_xlfn.IFS(B2017=2020,E2017*$K$2,B2017=2021,E2017*$L$2,B2017=2022,E2017*$M$2,B2017=2023,E2017*$N$2,B2017=2024,E2017*$O$2,B2017=2025,E2017*$P$2,B2017=2026,E2017)</f>
        <v>16921885</v>
      </c>
    </row>
    <row r="2018" spans="1:6" x14ac:dyDescent="0.25">
      <c r="A2018" s="3" t="s">
        <v>111</v>
      </c>
      <c r="B2018" s="3">
        <f t="shared" si="31"/>
        <v>2026</v>
      </c>
      <c r="C2018" s="3" t="s">
        <v>105</v>
      </c>
      <c r="D2018" s="3" t="s">
        <v>19</v>
      </c>
      <c r="E2018" s="4">
        <v>8766024</v>
      </c>
      <c r="F2018" s="7" cm="1">
        <f t="array" ref="F2018">_xlfn.IFS(B2018=2020,E2018*$K$2,B2018=2021,E2018*$L$2,B2018=2022,E2018*$M$2,B2018=2023,E2018*$N$2,B2018=2024,E2018*$O$2,B2018=2025,E2018*$P$2,B2018=2026,E2018)</f>
        <v>8766024</v>
      </c>
    </row>
    <row r="2019" spans="1:6" x14ac:dyDescent="0.25">
      <c r="A2019" s="3" t="s">
        <v>111</v>
      </c>
      <c r="B2019" s="3">
        <f t="shared" si="31"/>
        <v>2026</v>
      </c>
      <c r="C2019" s="3" t="s">
        <v>105</v>
      </c>
      <c r="D2019" s="3" t="s">
        <v>20</v>
      </c>
      <c r="E2019" s="4">
        <v>22166732</v>
      </c>
      <c r="F2019" s="7" cm="1">
        <f t="array" ref="F2019">_xlfn.IFS(B2019=2020,E2019*$K$2,B2019=2021,E2019*$L$2,B2019=2022,E2019*$M$2,B2019=2023,E2019*$N$2,B2019=2024,E2019*$O$2,B2019=2025,E2019*$P$2,B2019=2026,E2019)</f>
        <v>22166732</v>
      </c>
    </row>
    <row r="2020" spans="1:6" x14ac:dyDescent="0.25">
      <c r="A2020" s="3" t="s">
        <v>111</v>
      </c>
      <c r="B2020" s="3">
        <f t="shared" si="31"/>
        <v>2026</v>
      </c>
      <c r="C2020" s="3" t="s">
        <v>105</v>
      </c>
      <c r="D2020" s="3" t="s">
        <v>21</v>
      </c>
      <c r="E2020" s="4">
        <v>12903174</v>
      </c>
      <c r="F2020" s="7" cm="1">
        <f t="array" ref="F2020">_xlfn.IFS(B2020=2020,E2020*$K$2,B2020=2021,E2020*$L$2,B2020=2022,E2020*$M$2,B2020=2023,E2020*$N$2,B2020=2024,E2020*$O$2,B2020=2025,E2020*$P$2,B2020=2026,E2020)</f>
        <v>12903174</v>
      </c>
    </row>
    <row r="2021" spans="1:6" x14ac:dyDescent="0.25">
      <c r="A2021" s="3" t="s">
        <v>111</v>
      </c>
      <c r="B2021" s="3">
        <f t="shared" si="31"/>
        <v>2026</v>
      </c>
      <c r="C2021" s="3" t="s">
        <v>105</v>
      </c>
      <c r="D2021" s="3" t="s">
        <v>22</v>
      </c>
      <c r="E2021" s="4">
        <v>22707199</v>
      </c>
      <c r="F2021" s="7" cm="1">
        <f t="array" ref="F2021">_xlfn.IFS(B2021=2020,E2021*$K$2,B2021=2021,E2021*$L$2,B2021=2022,E2021*$M$2,B2021=2023,E2021*$N$2,B2021=2024,E2021*$O$2,B2021=2025,E2021*$P$2,B2021=2026,E2021)</f>
        <v>22707199</v>
      </c>
    </row>
    <row r="2022" spans="1:6" x14ac:dyDescent="0.25">
      <c r="A2022" s="3" t="s">
        <v>111</v>
      </c>
      <c r="B2022" s="3">
        <f t="shared" si="31"/>
        <v>2026</v>
      </c>
      <c r="C2022" s="3" t="s">
        <v>105</v>
      </c>
      <c r="D2022" s="3" t="s">
        <v>23</v>
      </c>
      <c r="E2022" s="4">
        <v>18161545</v>
      </c>
      <c r="F2022" s="7" cm="1">
        <f t="array" ref="F2022">_xlfn.IFS(B2022=2020,E2022*$K$2,B2022=2021,E2022*$L$2,B2022=2022,E2022*$M$2,B2022=2023,E2022*$N$2,B2022=2024,E2022*$O$2,B2022=2025,E2022*$P$2,B2022=2026,E2022)</f>
        <v>18161545</v>
      </c>
    </row>
    <row r="2023" spans="1:6" x14ac:dyDescent="0.25">
      <c r="A2023" s="3" t="s">
        <v>111</v>
      </c>
      <c r="B2023" s="3">
        <f t="shared" si="31"/>
        <v>2026</v>
      </c>
      <c r="C2023" s="3" t="s">
        <v>105</v>
      </c>
      <c r="D2023" s="3" t="s">
        <v>24</v>
      </c>
      <c r="E2023" s="4">
        <v>8232568</v>
      </c>
      <c r="F2023" s="7" cm="1">
        <f t="array" ref="F2023">_xlfn.IFS(B2023=2020,E2023*$K$2,B2023=2021,E2023*$L$2,B2023=2022,E2023*$M$2,B2023=2023,E2023*$N$2,B2023=2024,E2023*$O$2,B2023=2025,E2023*$P$2,B2023=2026,E2023)</f>
        <v>8232568</v>
      </c>
    </row>
    <row r="2024" spans="1:6" x14ac:dyDescent="0.25">
      <c r="A2024" s="3" t="s">
        <v>111</v>
      </c>
      <c r="B2024" s="3">
        <f t="shared" si="31"/>
        <v>2026</v>
      </c>
      <c r="C2024" s="3" t="s">
        <v>105</v>
      </c>
      <c r="D2024" s="3" t="s">
        <v>25</v>
      </c>
      <c r="E2024" s="4">
        <v>20055951</v>
      </c>
      <c r="F2024" s="7" cm="1">
        <f t="array" ref="F2024">_xlfn.IFS(B2024=2020,E2024*$K$2,B2024=2021,E2024*$L$2,B2024=2022,E2024*$M$2,B2024=2023,E2024*$N$2,B2024=2024,E2024*$O$2,B2024=2025,E2024*$P$2,B2024=2026,E2024)</f>
        <v>20055951</v>
      </c>
    </row>
    <row r="2025" spans="1:6" x14ac:dyDescent="0.25">
      <c r="A2025" s="3" t="s">
        <v>111</v>
      </c>
      <c r="B2025" s="3">
        <f t="shared" si="31"/>
        <v>2026</v>
      </c>
      <c r="C2025" s="3" t="s">
        <v>105</v>
      </c>
      <c r="D2025" s="3" t="s">
        <v>26</v>
      </c>
      <c r="E2025" s="4">
        <v>7974905</v>
      </c>
      <c r="F2025" s="7" cm="1">
        <f t="array" ref="F2025">_xlfn.IFS(B2025=2020,E2025*$K$2,B2025=2021,E2025*$L$2,B2025=2022,E2025*$M$2,B2025=2023,E2025*$N$2,B2025=2024,E2025*$O$2,B2025=2025,E2025*$P$2,B2025=2026,E2025)</f>
        <v>7974905</v>
      </c>
    </row>
    <row r="2026" spans="1:6" x14ac:dyDescent="0.25">
      <c r="A2026" s="3" t="s">
        <v>111</v>
      </c>
      <c r="B2026" s="3">
        <f t="shared" si="31"/>
        <v>2026</v>
      </c>
      <c r="C2026" s="3" t="s">
        <v>105</v>
      </c>
      <c r="D2026" s="3" t="s">
        <v>27</v>
      </c>
      <c r="E2026" s="4">
        <v>13653605</v>
      </c>
      <c r="F2026" s="7" cm="1">
        <f t="array" ref="F2026">_xlfn.IFS(B2026=2020,E2026*$K$2,B2026=2021,E2026*$L$2,B2026=2022,E2026*$M$2,B2026=2023,E2026*$N$2,B2026=2024,E2026*$O$2,B2026=2025,E2026*$P$2,B2026=2026,E2026)</f>
        <v>13653605</v>
      </c>
    </row>
    <row r="2027" spans="1:6" x14ac:dyDescent="0.25">
      <c r="A2027" s="3" t="s">
        <v>111</v>
      </c>
      <c r="B2027" s="3">
        <f t="shared" si="31"/>
        <v>2026</v>
      </c>
      <c r="C2027" s="3" t="s">
        <v>105</v>
      </c>
      <c r="D2027" s="3" t="s">
        <v>28</v>
      </c>
      <c r="E2027" s="4">
        <v>5429538</v>
      </c>
      <c r="F2027" s="7" cm="1">
        <f t="array" ref="F2027">_xlfn.IFS(B2027=2020,E2027*$K$2,B2027=2021,E2027*$L$2,B2027=2022,E2027*$M$2,B2027=2023,E2027*$N$2,B2027=2024,E2027*$O$2,B2027=2025,E2027*$P$2,B2027=2026,E2027)</f>
        <v>5429538</v>
      </c>
    </row>
    <row r="2028" spans="1:6" x14ac:dyDescent="0.25">
      <c r="A2028" s="3" t="s">
        <v>111</v>
      </c>
      <c r="B2028" s="3">
        <f t="shared" si="31"/>
        <v>2026</v>
      </c>
      <c r="C2028" s="3" t="s">
        <v>105</v>
      </c>
      <c r="D2028" s="3" t="s">
        <v>29</v>
      </c>
      <c r="E2028" s="4">
        <v>12280033</v>
      </c>
      <c r="F2028" s="7" cm="1">
        <f t="array" ref="F2028">_xlfn.IFS(B2028=2020,E2028*$K$2,B2028=2021,E2028*$L$2,B2028=2022,E2028*$M$2,B2028=2023,E2028*$N$2,B2028=2024,E2028*$O$2,B2028=2025,E2028*$P$2,B2028=2026,E2028)</f>
        <v>12280033</v>
      </c>
    </row>
    <row r="2029" spans="1:6" x14ac:dyDescent="0.25">
      <c r="A2029" s="3" t="s">
        <v>111</v>
      </c>
      <c r="B2029" s="3">
        <f t="shared" si="31"/>
        <v>2026</v>
      </c>
      <c r="C2029" s="3" t="s">
        <v>105</v>
      </c>
      <c r="D2029" s="3" t="s">
        <v>30</v>
      </c>
      <c r="E2029" s="4">
        <v>15949515</v>
      </c>
      <c r="F2029" s="7" cm="1">
        <f t="array" ref="F2029">_xlfn.IFS(B2029=2020,E2029*$K$2,B2029=2021,E2029*$L$2,B2029=2022,E2029*$M$2,B2029=2023,E2029*$N$2,B2029=2024,E2029*$O$2,B2029=2025,E2029*$P$2,B2029=2026,E2029)</f>
        <v>15949515</v>
      </c>
    </row>
    <row r="2030" spans="1:6" x14ac:dyDescent="0.25">
      <c r="A2030" s="3" t="s">
        <v>111</v>
      </c>
      <c r="B2030" s="3">
        <f t="shared" si="31"/>
        <v>2026</v>
      </c>
      <c r="C2030" s="3" t="s">
        <v>105</v>
      </c>
      <c r="D2030" s="3" t="s">
        <v>31</v>
      </c>
      <c r="E2030" s="4">
        <v>28537686</v>
      </c>
      <c r="F2030" s="7" cm="1">
        <f t="array" ref="F2030">_xlfn.IFS(B2030=2020,E2030*$K$2,B2030=2021,E2030*$L$2,B2030=2022,E2030*$M$2,B2030=2023,E2030*$N$2,B2030=2024,E2030*$O$2,B2030=2025,E2030*$P$2,B2030=2026,E2030)</f>
        <v>28537686</v>
      </c>
    </row>
    <row r="2031" spans="1:6" x14ac:dyDescent="0.25">
      <c r="A2031" s="3" t="s">
        <v>111</v>
      </c>
      <c r="B2031" s="3">
        <f t="shared" si="31"/>
        <v>2026</v>
      </c>
      <c r="C2031" s="3" t="s">
        <v>105</v>
      </c>
      <c r="D2031" s="3" t="s">
        <v>32</v>
      </c>
      <c r="E2031" s="4">
        <v>23957670</v>
      </c>
      <c r="F2031" s="7" cm="1">
        <f t="array" ref="F2031">_xlfn.IFS(B2031=2020,E2031*$K$2,B2031=2021,E2031*$L$2,B2031=2022,E2031*$M$2,B2031=2023,E2031*$N$2,B2031=2024,E2031*$O$2,B2031=2025,E2031*$P$2,B2031=2026,E2031)</f>
        <v>23957670</v>
      </c>
    </row>
    <row r="2032" spans="1:6" x14ac:dyDescent="0.25">
      <c r="A2032" s="3" t="s">
        <v>111</v>
      </c>
      <c r="B2032" s="3">
        <f t="shared" si="31"/>
        <v>2026</v>
      </c>
      <c r="C2032" s="3" t="s">
        <v>105</v>
      </c>
      <c r="D2032" s="3" t="s">
        <v>33</v>
      </c>
      <c r="E2032" s="4">
        <v>14806463</v>
      </c>
      <c r="F2032" s="7" cm="1">
        <f t="array" ref="F2032">_xlfn.IFS(B2032=2020,E2032*$K$2,B2032=2021,E2032*$L$2,B2032=2022,E2032*$M$2,B2032=2023,E2032*$N$2,B2032=2024,E2032*$O$2,B2032=2025,E2032*$P$2,B2032=2026,E2032)</f>
        <v>14806463</v>
      </c>
    </row>
    <row r="2033" spans="1:6" x14ac:dyDescent="0.25">
      <c r="A2033" s="3" t="s">
        <v>111</v>
      </c>
      <c r="B2033" s="3">
        <f t="shared" si="31"/>
        <v>2026</v>
      </c>
      <c r="C2033" s="3" t="s">
        <v>105</v>
      </c>
      <c r="D2033" s="3" t="s">
        <v>34</v>
      </c>
      <c r="E2033" s="4">
        <v>16691966</v>
      </c>
      <c r="F2033" s="7" cm="1">
        <f t="array" ref="F2033">_xlfn.IFS(B2033=2020,E2033*$K$2,B2033=2021,E2033*$L$2,B2033=2022,E2033*$M$2,B2033=2023,E2033*$N$2,B2033=2024,E2033*$O$2,B2033=2025,E2033*$P$2,B2033=2026,E2033)</f>
        <v>16691966</v>
      </c>
    </row>
    <row r="2034" spans="1:6" x14ac:dyDescent="0.25">
      <c r="A2034" s="3" t="s">
        <v>111</v>
      </c>
      <c r="B2034" s="3">
        <f t="shared" si="31"/>
        <v>2026</v>
      </c>
      <c r="C2034" s="3" t="s">
        <v>105</v>
      </c>
      <c r="D2034" s="3" t="s">
        <v>35</v>
      </c>
      <c r="E2034" s="4">
        <v>21392892</v>
      </c>
      <c r="F2034" s="7" cm="1">
        <f t="array" ref="F2034">_xlfn.IFS(B2034=2020,E2034*$K$2,B2034=2021,E2034*$L$2,B2034=2022,E2034*$M$2,B2034=2023,E2034*$N$2,B2034=2024,E2034*$O$2,B2034=2025,E2034*$P$2,B2034=2026,E2034)</f>
        <v>21392892</v>
      </c>
    </row>
    <row r="2035" spans="1:6" x14ac:dyDescent="0.25">
      <c r="A2035" s="3" t="s">
        <v>111</v>
      </c>
      <c r="B2035" s="3">
        <f t="shared" si="31"/>
        <v>2026</v>
      </c>
      <c r="C2035" s="3" t="s">
        <v>105</v>
      </c>
      <c r="D2035" s="3" t="s">
        <v>36</v>
      </c>
      <c r="E2035" s="4">
        <v>7206425</v>
      </c>
      <c r="F2035" s="7" cm="1">
        <f t="array" ref="F2035">_xlfn.IFS(B2035=2020,E2035*$K$2,B2035=2021,E2035*$L$2,B2035=2022,E2035*$M$2,B2035=2023,E2035*$N$2,B2035=2024,E2035*$O$2,B2035=2025,E2035*$P$2,B2035=2026,E2035)</f>
        <v>7206425</v>
      </c>
    </row>
    <row r="2036" spans="1:6" x14ac:dyDescent="0.25">
      <c r="A2036" s="3" t="s">
        <v>111</v>
      </c>
      <c r="B2036" s="3">
        <f t="shared" si="31"/>
        <v>2026</v>
      </c>
      <c r="C2036" s="3" t="s">
        <v>105</v>
      </c>
      <c r="D2036" s="3" t="s">
        <v>37</v>
      </c>
      <c r="E2036" s="4">
        <v>28491966</v>
      </c>
      <c r="F2036" s="7" cm="1">
        <f t="array" ref="F2036">_xlfn.IFS(B2036=2020,E2036*$K$2,B2036=2021,E2036*$L$2,B2036=2022,E2036*$M$2,B2036=2023,E2036*$N$2,B2036=2024,E2036*$O$2,B2036=2025,E2036*$P$2,B2036=2026,E2036)</f>
        <v>28491966</v>
      </c>
    </row>
    <row r="2037" spans="1:6" x14ac:dyDescent="0.25">
      <c r="A2037" s="3" t="s">
        <v>111</v>
      </c>
      <c r="B2037" s="3">
        <f t="shared" si="31"/>
        <v>2026</v>
      </c>
      <c r="C2037" s="3" t="s">
        <v>105</v>
      </c>
      <c r="D2037" s="3" t="s">
        <v>38</v>
      </c>
      <c r="E2037" s="4">
        <v>13606408</v>
      </c>
      <c r="F2037" s="7" cm="1">
        <f t="array" ref="F2037">_xlfn.IFS(B2037=2020,E2037*$K$2,B2037=2021,E2037*$L$2,B2037=2022,E2037*$M$2,B2037=2023,E2037*$N$2,B2037=2024,E2037*$O$2,B2037=2025,E2037*$P$2,B2037=2026,E2037)</f>
        <v>13606408</v>
      </c>
    </row>
    <row r="2038" spans="1:6" x14ac:dyDescent="0.25">
      <c r="A2038" s="3" t="s">
        <v>111</v>
      </c>
      <c r="B2038" s="3">
        <f t="shared" si="31"/>
        <v>2026</v>
      </c>
      <c r="C2038" s="3" t="s">
        <v>105</v>
      </c>
      <c r="D2038" s="3" t="s">
        <v>39</v>
      </c>
      <c r="E2038" s="4">
        <v>26873358</v>
      </c>
      <c r="F2038" s="7" cm="1">
        <f t="array" ref="F2038">_xlfn.IFS(B2038=2020,E2038*$K$2,B2038=2021,E2038*$L$2,B2038=2022,E2038*$M$2,B2038=2023,E2038*$N$2,B2038=2024,E2038*$O$2,B2038=2025,E2038*$P$2,B2038=2026,E2038)</f>
        <v>26873358</v>
      </c>
    </row>
    <row r="2039" spans="1:6" x14ac:dyDescent="0.25">
      <c r="A2039" s="3" t="s">
        <v>111</v>
      </c>
      <c r="B2039" s="3">
        <f t="shared" si="31"/>
        <v>2026</v>
      </c>
      <c r="C2039" s="3" t="s">
        <v>105</v>
      </c>
      <c r="D2039" s="3" t="s">
        <v>40</v>
      </c>
      <c r="E2039" s="4">
        <v>24309699</v>
      </c>
      <c r="F2039" s="7" cm="1">
        <f t="array" ref="F2039">_xlfn.IFS(B2039=2020,E2039*$K$2,B2039=2021,E2039*$L$2,B2039=2022,E2039*$M$2,B2039=2023,E2039*$N$2,B2039=2024,E2039*$O$2,B2039=2025,E2039*$P$2,B2039=2026,E2039)</f>
        <v>24309699</v>
      </c>
    </row>
    <row r="2040" spans="1:6" x14ac:dyDescent="0.25">
      <c r="A2040" s="3" t="s">
        <v>111</v>
      </c>
      <c r="B2040" s="3">
        <f t="shared" si="31"/>
        <v>2026</v>
      </c>
      <c r="C2040" s="3" t="s">
        <v>105</v>
      </c>
      <c r="D2040" s="3" t="s">
        <v>41</v>
      </c>
      <c r="E2040" s="4">
        <v>22457134</v>
      </c>
      <c r="F2040" s="7" cm="1">
        <f t="array" ref="F2040">_xlfn.IFS(B2040=2020,E2040*$K$2,B2040=2021,E2040*$L$2,B2040=2022,E2040*$M$2,B2040=2023,E2040*$N$2,B2040=2024,E2040*$O$2,B2040=2025,E2040*$P$2,B2040=2026,E2040)</f>
        <v>22457134</v>
      </c>
    </row>
    <row r="2041" spans="1:6" x14ac:dyDescent="0.25">
      <c r="A2041" s="3" t="s">
        <v>111</v>
      </c>
      <c r="B2041" s="3">
        <f t="shared" si="31"/>
        <v>2026</v>
      </c>
      <c r="C2041" s="3" t="s">
        <v>105</v>
      </c>
      <c r="D2041" s="3" t="s">
        <v>42</v>
      </c>
      <c r="E2041" s="4">
        <v>26576777</v>
      </c>
      <c r="F2041" s="7" cm="1">
        <f t="array" ref="F2041">_xlfn.IFS(B2041=2020,E2041*$K$2,B2041=2021,E2041*$L$2,B2041=2022,E2041*$M$2,B2041=2023,E2041*$N$2,B2041=2024,E2041*$O$2,B2041=2025,E2041*$P$2,B2041=2026,E2041)</f>
        <v>26576777</v>
      </c>
    </row>
    <row r="2042" spans="1:6" x14ac:dyDescent="0.25">
      <c r="A2042" s="3" t="s">
        <v>111</v>
      </c>
      <c r="B2042" s="3">
        <f t="shared" si="31"/>
        <v>2026</v>
      </c>
      <c r="C2042" s="3" t="s">
        <v>105</v>
      </c>
      <c r="D2042" s="3" t="s">
        <v>43</v>
      </c>
      <c r="E2042" s="4">
        <v>13791388</v>
      </c>
      <c r="F2042" s="7" cm="1">
        <f t="array" ref="F2042">_xlfn.IFS(B2042=2020,E2042*$K$2,B2042=2021,E2042*$L$2,B2042=2022,E2042*$M$2,B2042=2023,E2042*$N$2,B2042=2024,E2042*$O$2,B2042=2025,E2042*$P$2,B2042=2026,E2042)</f>
        <v>13791388</v>
      </c>
    </row>
    <row r="2043" spans="1:6" x14ac:dyDescent="0.25">
      <c r="A2043" s="3" t="s">
        <v>111</v>
      </c>
      <c r="B2043" s="3">
        <f t="shared" si="31"/>
        <v>2026</v>
      </c>
      <c r="C2043" s="3" t="s">
        <v>105</v>
      </c>
      <c r="D2043" s="3" t="s">
        <v>44</v>
      </c>
      <c r="E2043" s="4">
        <v>10518993</v>
      </c>
      <c r="F2043" s="7" cm="1">
        <f t="array" ref="F2043">_xlfn.IFS(B2043=2020,E2043*$K$2,B2043=2021,E2043*$L$2,B2043=2022,E2043*$M$2,B2043=2023,E2043*$N$2,B2043=2024,E2043*$O$2,B2043=2025,E2043*$P$2,B2043=2026,E2043)</f>
        <v>10518993</v>
      </c>
    </row>
    <row r="2044" spans="1:6" x14ac:dyDescent="0.25">
      <c r="A2044" s="3" t="s">
        <v>111</v>
      </c>
      <c r="B2044" s="3">
        <f t="shared" si="31"/>
        <v>2026</v>
      </c>
      <c r="C2044" s="3" t="s">
        <v>105</v>
      </c>
      <c r="D2044" s="3" t="s">
        <v>45</v>
      </c>
      <c r="E2044" s="4">
        <v>3571743</v>
      </c>
      <c r="F2044" s="7" cm="1">
        <f t="array" ref="F2044">_xlfn.IFS(B2044=2020,E2044*$K$2,B2044=2021,E2044*$L$2,B2044=2022,E2044*$M$2,B2044=2023,E2044*$N$2,B2044=2024,E2044*$O$2,B2044=2025,E2044*$P$2,B2044=2026,E2044)</f>
        <v>3571743</v>
      </c>
    </row>
    <row r="2045" spans="1:6" x14ac:dyDescent="0.25">
      <c r="A2045" s="3" t="s">
        <v>111</v>
      </c>
      <c r="B2045" s="3">
        <f t="shared" si="31"/>
        <v>2026</v>
      </c>
      <c r="C2045" s="3" t="s">
        <v>105</v>
      </c>
      <c r="D2045" s="3" t="s">
        <v>46</v>
      </c>
      <c r="E2045" s="4">
        <v>15921815</v>
      </c>
      <c r="F2045" s="7" cm="1">
        <f t="array" ref="F2045">_xlfn.IFS(B2045=2020,E2045*$K$2,B2045=2021,E2045*$L$2,B2045=2022,E2045*$M$2,B2045=2023,E2045*$N$2,B2045=2024,E2045*$O$2,B2045=2025,E2045*$P$2,B2045=2026,E2045)</f>
        <v>15921815</v>
      </c>
    </row>
    <row r="2046" spans="1:6" x14ac:dyDescent="0.25">
      <c r="A2046" s="3" t="s">
        <v>111</v>
      </c>
      <c r="B2046" s="3">
        <f t="shared" si="31"/>
        <v>2026</v>
      </c>
      <c r="C2046" s="3" t="s">
        <v>105</v>
      </c>
      <c r="D2046" s="3" t="s">
        <v>47</v>
      </c>
      <c r="E2046" s="4">
        <v>5421270</v>
      </c>
      <c r="F2046" s="7" cm="1">
        <f t="array" ref="F2046">_xlfn.IFS(B2046=2020,E2046*$K$2,B2046=2021,E2046*$L$2,B2046=2022,E2046*$M$2,B2046=2023,E2046*$N$2,B2046=2024,E2046*$O$2,B2046=2025,E2046*$P$2,B2046=2026,E2046)</f>
        <v>5421270</v>
      </c>
    </row>
    <row r="2047" spans="1:6" x14ac:dyDescent="0.25">
      <c r="A2047" s="3" t="s">
        <v>111</v>
      </c>
      <c r="B2047" s="3">
        <f t="shared" si="31"/>
        <v>2026</v>
      </c>
      <c r="C2047" s="3" t="s">
        <v>105</v>
      </c>
      <c r="D2047" s="3" t="s">
        <v>48</v>
      </c>
      <c r="E2047" s="4">
        <v>17533012</v>
      </c>
      <c r="F2047" s="7" cm="1">
        <f t="array" ref="F2047">_xlfn.IFS(B2047=2020,E2047*$K$2,B2047=2021,E2047*$L$2,B2047=2022,E2047*$M$2,B2047=2023,E2047*$N$2,B2047=2024,E2047*$O$2,B2047=2025,E2047*$P$2,B2047=2026,E2047)</f>
        <v>17533012</v>
      </c>
    </row>
    <row r="2048" spans="1:6" x14ac:dyDescent="0.25">
      <c r="A2048" s="3" t="s">
        <v>111</v>
      </c>
      <c r="B2048" s="3">
        <f t="shared" si="31"/>
        <v>2026</v>
      </c>
      <c r="C2048" s="3" t="s">
        <v>105</v>
      </c>
      <c r="D2048" s="3" t="s">
        <v>49</v>
      </c>
      <c r="E2048" s="4">
        <v>20298789</v>
      </c>
      <c r="F2048" s="7" cm="1">
        <f t="array" ref="F2048">_xlfn.IFS(B2048=2020,E2048*$K$2,B2048=2021,E2048*$L$2,B2048=2022,E2048*$M$2,B2048=2023,E2048*$N$2,B2048=2024,E2048*$O$2,B2048=2025,E2048*$P$2,B2048=2026,E2048)</f>
        <v>20298789</v>
      </c>
    </row>
    <row r="2049" spans="1:6" x14ac:dyDescent="0.25">
      <c r="A2049" s="3" t="s">
        <v>111</v>
      </c>
      <c r="B2049" s="3">
        <f t="shared" si="31"/>
        <v>2026</v>
      </c>
      <c r="C2049" s="3" t="s">
        <v>105</v>
      </c>
      <c r="D2049" s="3" t="s">
        <v>50</v>
      </c>
      <c r="E2049" s="4">
        <v>10912455</v>
      </c>
      <c r="F2049" s="7" cm="1">
        <f t="array" ref="F2049">_xlfn.IFS(B2049=2020,E2049*$K$2,B2049=2021,E2049*$L$2,B2049=2022,E2049*$M$2,B2049=2023,E2049*$N$2,B2049=2024,E2049*$O$2,B2049=2025,E2049*$P$2,B2049=2026,E2049)</f>
        <v>10912455</v>
      </c>
    </row>
    <row r="2050" spans="1:6" x14ac:dyDescent="0.25">
      <c r="A2050" s="3" t="s">
        <v>111</v>
      </c>
      <c r="B2050" s="3">
        <f t="shared" si="31"/>
        <v>2026</v>
      </c>
      <c r="C2050" s="3" t="s">
        <v>105</v>
      </c>
      <c r="D2050" s="3" t="s">
        <v>51</v>
      </c>
      <c r="E2050" s="4">
        <v>31146455</v>
      </c>
      <c r="F2050" s="7" cm="1">
        <f t="array" ref="F2050">_xlfn.IFS(B2050=2020,E2050*$K$2,B2050=2021,E2050*$L$2,B2050=2022,E2050*$M$2,B2050=2023,E2050*$N$2,B2050=2024,E2050*$O$2,B2050=2025,E2050*$P$2,B2050=2026,E2050)</f>
        <v>31146455</v>
      </c>
    </row>
    <row r="2051" spans="1:6" x14ac:dyDescent="0.25">
      <c r="A2051" s="3" t="s">
        <v>111</v>
      </c>
      <c r="B2051" s="3">
        <f t="shared" si="31"/>
        <v>2026</v>
      </c>
      <c r="C2051" s="3" t="s">
        <v>105</v>
      </c>
      <c r="D2051" s="3" t="s">
        <v>52</v>
      </c>
      <c r="E2051" s="4">
        <v>74972598</v>
      </c>
      <c r="F2051" s="7" cm="1">
        <f t="array" ref="F2051">_xlfn.IFS(B2051=2020,E2051*$K$2,B2051=2021,E2051*$L$2,B2051=2022,E2051*$M$2,B2051=2023,E2051*$N$2,B2051=2024,E2051*$O$2,B2051=2025,E2051*$P$2,B2051=2026,E2051)</f>
        <v>74972598</v>
      </c>
    </row>
    <row r="2052" spans="1:6" x14ac:dyDescent="0.25">
      <c r="A2052" s="3" t="s">
        <v>111</v>
      </c>
      <c r="B2052" s="3">
        <f t="shared" ref="B2052:B2102" si="32">VALUE(RIGHT(A2052,4))</f>
        <v>2026</v>
      </c>
      <c r="C2052" s="3" t="s">
        <v>105</v>
      </c>
      <c r="D2052" s="3" t="s">
        <v>53</v>
      </c>
      <c r="E2052" s="4">
        <v>16516791</v>
      </c>
      <c r="F2052" s="7" cm="1">
        <f t="array" ref="F2052">_xlfn.IFS(B2052=2020,E2052*$K$2,B2052=2021,E2052*$L$2,B2052=2022,E2052*$M$2,B2052=2023,E2052*$N$2,B2052=2024,E2052*$O$2,B2052=2025,E2052*$P$2,B2052=2026,E2052)</f>
        <v>16516791</v>
      </c>
    </row>
    <row r="2053" spans="1:6" x14ac:dyDescent="0.25">
      <c r="A2053" s="3" t="s">
        <v>111</v>
      </c>
      <c r="B2053" s="3">
        <f t="shared" si="32"/>
        <v>2026</v>
      </c>
      <c r="C2053" s="3" t="s">
        <v>105</v>
      </c>
      <c r="D2053" s="3" t="s">
        <v>54</v>
      </c>
      <c r="E2053" s="4">
        <v>9096838</v>
      </c>
      <c r="F2053" s="7" cm="1">
        <f t="array" ref="F2053">_xlfn.IFS(B2053=2020,E2053*$K$2,B2053=2021,E2053*$L$2,B2053=2022,E2053*$M$2,B2053=2023,E2053*$N$2,B2053=2024,E2053*$O$2,B2053=2025,E2053*$P$2,B2053=2026,E2053)</f>
        <v>9096838</v>
      </c>
    </row>
    <row r="2054" spans="1:6" x14ac:dyDescent="0.25">
      <c r="A2054" s="3" t="s">
        <v>111</v>
      </c>
      <c r="B2054" s="3">
        <f t="shared" si="32"/>
        <v>2026</v>
      </c>
      <c r="C2054" s="3" t="s">
        <v>105</v>
      </c>
      <c r="D2054" s="3" t="s">
        <v>55</v>
      </c>
      <c r="E2054" s="4">
        <v>8001768</v>
      </c>
      <c r="F2054" s="7" cm="1">
        <f t="array" ref="F2054">_xlfn.IFS(B2054=2020,E2054*$K$2,B2054=2021,E2054*$L$2,B2054=2022,E2054*$M$2,B2054=2023,E2054*$N$2,B2054=2024,E2054*$O$2,B2054=2025,E2054*$P$2,B2054=2026,E2054)</f>
        <v>8001768</v>
      </c>
    </row>
    <row r="2055" spans="1:6" x14ac:dyDescent="0.25">
      <c r="A2055" s="3" t="s">
        <v>111</v>
      </c>
      <c r="B2055" s="3">
        <f t="shared" si="32"/>
        <v>2026</v>
      </c>
      <c r="C2055" s="3" t="s">
        <v>105</v>
      </c>
      <c r="D2055" s="3" t="s">
        <v>56</v>
      </c>
      <c r="E2055" s="4">
        <v>7474739</v>
      </c>
      <c r="F2055" s="7" cm="1">
        <f t="array" ref="F2055">_xlfn.IFS(B2055=2020,E2055*$K$2,B2055=2021,E2055*$L$2,B2055=2022,E2055*$M$2,B2055=2023,E2055*$N$2,B2055=2024,E2055*$O$2,B2055=2025,E2055*$P$2,B2055=2026,E2055)</f>
        <v>7474739</v>
      </c>
    </row>
    <row r="2056" spans="1:6" x14ac:dyDescent="0.25">
      <c r="A2056" s="3" t="s">
        <v>111</v>
      </c>
      <c r="B2056" s="3">
        <f t="shared" si="32"/>
        <v>2026</v>
      </c>
      <c r="C2056" s="3" t="s">
        <v>105</v>
      </c>
      <c r="D2056" s="3" t="s">
        <v>57</v>
      </c>
      <c r="E2056" s="4">
        <v>20040026</v>
      </c>
      <c r="F2056" s="7" cm="1">
        <f t="array" ref="F2056">_xlfn.IFS(B2056=2020,E2056*$K$2,B2056=2021,E2056*$L$2,B2056=2022,E2056*$M$2,B2056=2023,E2056*$N$2,B2056=2024,E2056*$O$2,B2056=2025,E2056*$P$2,B2056=2026,E2056)</f>
        <v>20040026</v>
      </c>
    </row>
    <row r="2057" spans="1:6" x14ac:dyDescent="0.25">
      <c r="A2057" s="3" t="s">
        <v>111</v>
      </c>
      <c r="B2057" s="3">
        <f t="shared" si="32"/>
        <v>2026</v>
      </c>
      <c r="C2057" s="3" t="s">
        <v>105</v>
      </c>
      <c r="D2057" s="3" t="s">
        <v>58</v>
      </c>
      <c r="E2057" s="4">
        <v>8552016</v>
      </c>
      <c r="F2057" s="7" cm="1">
        <f t="array" ref="F2057">_xlfn.IFS(B2057=2020,E2057*$K$2,B2057=2021,E2057*$L$2,B2057=2022,E2057*$M$2,B2057=2023,E2057*$N$2,B2057=2024,E2057*$O$2,B2057=2025,E2057*$P$2,B2057=2026,E2057)</f>
        <v>8552016</v>
      </c>
    </row>
    <row r="2058" spans="1:6" x14ac:dyDescent="0.25">
      <c r="A2058" s="3" t="s">
        <v>111</v>
      </c>
      <c r="B2058" s="3">
        <f t="shared" si="32"/>
        <v>2026</v>
      </c>
      <c r="C2058" s="3" t="s">
        <v>105</v>
      </c>
      <c r="D2058" s="3" t="s">
        <v>59</v>
      </c>
      <c r="E2058" s="4">
        <v>733864</v>
      </c>
      <c r="F2058" s="7" cm="1">
        <f t="array" ref="F2058">_xlfn.IFS(B2058=2020,E2058*$K$2,B2058=2021,E2058*$L$2,B2058=2022,E2058*$M$2,B2058=2023,E2058*$N$2,B2058=2024,E2058*$O$2,B2058=2025,E2058*$P$2,B2058=2026,E2058)</f>
        <v>733864</v>
      </c>
    </row>
    <row r="2059" spans="1:6" x14ac:dyDescent="0.25">
      <c r="A2059" s="3" t="s">
        <v>111</v>
      </c>
      <c r="B2059" s="3">
        <f t="shared" si="32"/>
        <v>2026</v>
      </c>
      <c r="C2059" s="3" t="s">
        <v>105</v>
      </c>
      <c r="D2059" s="3" t="s">
        <v>60</v>
      </c>
      <c r="E2059" s="4">
        <v>17938896</v>
      </c>
      <c r="F2059" s="7" cm="1">
        <f t="array" ref="F2059">_xlfn.IFS(B2059=2020,E2059*$K$2,B2059=2021,E2059*$L$2,B2059=2022,E2059*$M$2,B2059=2023,E2059*$N$2,B2059=2024,E2059*$O$2,B2059=2025,E2059*$P$2,B2059=2026,E2059)</f>
        <v>17938896</v>
      </c>
    </row>
    <row r="2060" spans="1:6" x14ac:dyDescent="0.25">
      <c r="A2060" s="3" t="s">
        <v>111</v>
      </c>
      <c r="B2060" s="3">
        <f t="shared" si="32"/>
        <v>2026</v>
      </c>
      <c r="C2060" s="3" t="s">
        <v>105</v>
      </c>
      <c r="D2060" s="3" t="s">
        <v>61</v>
      </c>
      <c r="E2060" s="4">
        <v>16969476</v>
      </c>
      <c r="F2060" s="7" cm="1">
        <f t="array" ref="F2060">_xlfn.IFS(B2060=2020,E2060*$K$2,B2060=2021,E2060*$L$2,B2060=2022,E2060*$M$2,B2060=2023,E2060*$N$2,B2060=2024,E2060*$O$2,B2060=2025,E2060*$P$2,B2060=2026,E2060)</f>
        <v>16969476</v>
      </c>
    </row>
    <row r="2061" spans="1:6" x14ac:dyDescent="0.25">
      <c r="A2061" s="3" t="s">
        <v>111</v>
      </c>
      <c r="B2061" s="3">
        <f t="shared" si="32"/>
        <v>2026</v>
      </c>
      <c r="C2061" s="3" t="s">
        <v>105</v>
      </c>
      <c r="D2061" s="3" t="s">
        <v>62</v>
      </c>
      <c r="E2061" s="4">
        <v>8472709</v>
      </c>
      <c r="F2061" s="7" cm="1">
        <f t="array" ref="F2061">_xlfn.IFS(B2061=2020,E2061*$K$2,B2061=2021,E2061*$L$2,B2061=2022,E2061*$M$2,B2061=2023,E2061*$N$2,B2061=2024,E2061*$O$2,B2061=2025,E2061*$P$2,B2061=2026,E2061)</f>
        <v>8472709</v>
      </c>
    </row>
    <row r="2062" spans="1:6" x14ac:dyDescent="0.25">
      <c r="A2062" s="3" t="s">
        <v>111</v>
      </c>
      <c r="B2062" s="3">
        <f t="shared" si="32"/>
        <v>2026</v>
      </c>
      <c r="C2062" s="3" t="s">
        <v>105</v>
      </c>
      <c r="D2062" s="3" t="s">
        <v>63</v>
      </c>
      <c r="E2062" s="4">
        <v>18992561</v>
      </c>
      <c r="F2062" s="7" cm="1">
        <f t="array" ref="F2062">_xlfn.IFS(B2062=2020,E2062*$K$2,B2062=2021,E2062*$L$2,B2062=2022,E2062*$M$2,B2062=2023,E2062*$N$2,B2062=2024,E2062*$O$2,B2062=2025,E2062*$P$2,B2062=2026,E2062)</f>
        <v>18992561</v>
      </c>
    </row>
    <row r="2063" spans="1:6" x14ac:dyDescent="0.25">
      <c r="A2063" s="3" t="s">
        <v>111</v>
      </c>
      <c r="B2063" s="3">
        <f t="shared" si="32"/>
        <v>2026</v>
      </c>
      <c r="C2063" s="3" t="s">
        <v>105</v>
      </c>
      <c r="D2063" s="3" t="s">
        <v>64</v>
      </c>
      <c r="E2063" s="4">
        <v>12757818</v>
      </c>
      <c r="F2063" s="7" cm="1">
        <f t="array" ref="F2063">_xlfn.IFS(B2063=2020,E2063*$K$2,B2063=2021,E2063*$L$2,B2063=2022,E2063*$M$2,B2063=2023,E2063*$N$2,B2063=2024,E2063*$O$2,B2063=2025,E2063*$P$2,B2063=2026,E2063)</f>
        <v>12757818</v>
      </c>
    </row>
    <row r="2064" spans="1:6" x14ac:dyDescent="0.25">
      <c r="A2064" s="3" t="s">
        <v>111</v>
      </c>
      <c r="B2064" s="3">
        <f t="shared" si="32"/>
        <v>2026</v>
      </c>
      <c r="C2064" s="3" t="s">
        <v>105</v>
      </c>
      <c r="D2064" s="3" t="s">
        <v>65</v>
      </c>
      <c r="E2064" s="4">
        <v>14360090</v>
      </c>
      <c r="F2064" s="7" cm="1">
        <f t="array" ref="F2064">_xlfn.IFS(B2064=2020,E2064*$K$2,B2064=2021,E2064*$L$2,B2064=2022,E2064*$M$2,B2064=2023,E2064*$N$2,B2064=2024,E2064*$O$2,B2064=2025,E2064*$P$2,B2064=2026,E2064)</f>
        <v>14360090</v>
      </c>
    </row>
    <row r="2065" spans="1:6" x14ac:dyDescent="0.25">
      <c r="A2065" s="3" t="s">
        <v>111</v>
      </c>
      <c r="B2065" s="3">
        <f t="shared" si="32"/>
        <v>2026</v>
      </c>
      <c r="C2065" s="3" t="s">
        <v>105</v>
      </c>
      <c r="D2065" s="3" t="s">
        <v>66</v>
      </c>
      <c r="E2065" s="4">
        <v>32303880</v>
      </c>
      <c r="F2065" s="7" cm="1">
        <f t="array" ref="F2065">_xlfn.IFS(B2065=2020,E2065*$K$2,B2065=2021,E2065*$L$2,B2065=2022,E2065*$M$2,B2065=2023,E2065*$N$2,B2065=2024,E2065*$O$2,B2065=2025,E2065*$P$2,B2065=2026,E2065)</f>
        <v>32303880</v>
      </c>
    </row>
    <row r="2066" spans="1:6" x14ac:dyDescent="0.25">
      <c r="A2066" s="3" t="s">
        <v>111</v>
      </c>
      <c r="B2066" s="3">
        <f t="shared" si="32"/>
        <v>2026</v>
      </c>
      <c r="C2066" s="3" t="s">
        <v>105</v>
      </c>
      <c r="D2066" s="3" t="s">
        <v>67</v>
      </c>
      <c r="E2066" s="4">
        <v>6873003</v>
      </c>
      <c r="F2066" s="7" cm="1">
        <f t="array" ref="F2066">_xlfn.IFS(B2066=2020,E2066*$K$2,B2066=2021,E2066*$L$2,B2066=2022,E2066*$M$2,B2066=2023,E2066*$N$2,B2066=2024,E2066*$O$2,B2066=2025,E2066*$P$2,B2066=2026,E2066)</f>
        <v>6873003</v>
      </c>
    </row>
    <row r="2067" spans="1:6" x14ac:dyDescent="0.25">
      <c r="A2067" s="3" t="s">
        <v>111</v>
      </c>
      <c r="B2067" s="3">
        <f t="shared" si="32"/>
        <v>2026</v>
      </c>
      <c r="C2067" s="3" t="s">
        <v>105</v>
      </c>
      <c r="D2067" s="3" t="s">
        <v>68</v>
      </c>
      <c r="E2067" s="4">
        <v>53992586</v>
      </c>
      <c r="F2067" s="7" cm="1">
        <f t="array" ref="F2067">_xlfn.IFS(B2067=2020,E2067*$K$2,B2067=2021,E2067*$L$2,B2067=2022,E2067*$M$2,B2067=2023,E2067*$N$2,B2067=2024,E2067*$O$2,B2067=2025,E2067*$P$2,B2067=2026,E2067)</f>
        <v>53992586</v>
      </c>
    </row>
    <row r="2068" spans="1:6" x14ac:dyDescent="0.25">
      <c r="A2068" s="3" t="s">
        <v>111</v>
      </c>
      <c r="B2068" s="3">
        <f t="shared" si="32"/>
        <v>2026</v>
      </c>
      <c r="C2068" s="3" t="s">
        <v>105</v>
      </c>
      <c r="D2068" s="3" t="s">
        <v>69</v>
      </c>
      <c r="E2068" s="4">
        <v>15434255</v>
      </c>
      <c r="F2068" s="7" cm="1">
        <f t="array" ref="F2068">_xlfn.IFS(B2068=2020,E2068*$K$2,B2068=2021,E2068*$L$2,B2068=2022,E2068*$M$2,B2068=2023,E2068*$N$2,B2068=2024,E2068*$O$2,B2068=2025,E2068*$P$2,B2068=2026,E2068)</f>
        <v>15434255</v>
      </c>
    </row>
    <row r="2069" spans="1:6" x14ac:dyDescent="0.25">
      <c r="A2069" s="3" t="s">
        <v>111</v>
      </c>
      <c r="B2069" s="3">
        <f t="shared" si="32"/>
        <v>2026</v>
      </c>
      <c r="C2069" s="3" t="s">
        <v>105</v>
      </c>
      <c r="D2069" s="3" t="s">
        <v>70</v>
      </c>
      <c r="E2069" s="4">
        <v>32524446</v>
      </c>
      <c r="F2069" s="7" cm="1">
        <f t="array" ref="F2069">_xlfn.IFS(B2069=2020,E2069*$K$2,B2069=2021,E2069*$L$2,B2069=2022,E2069*$M$2,B2069=2023,E2069*$N$2,B2069=2024,E2069*$O$2,B2069=2025,E2069*$P$2,B2069=2026,E2069)</f>
        <v>32524446</v>
      </c>
    </row>
    <row r="2070" spans="1:6" x14ac:dyDescent="0.25">
      <c r="A2070" s="3" t="s">
        <v>111</v>
      </c>
      <c r="B2070" s="3">
        <f t="shared" si="32"/>
        <v>2026</v>
      </c>
      <c r="C2070" s="3" t="s">
        <v>105</v>
      </c>
      <c r="D2070" s="3" t="s">
        <v>71</v>
      </c>
      <c r="E2070" s="4">
        <v>10405063</v>
      </c>
      <c r="F2070" s="7" cm="1">
        <f t="array" ref="F2070">_xlfn.IFS(B2070=2020,E2070*$K$2,B2070=2021,E2070*$L$2,B2070=2022,E2070*$M$2,B2070=2023,E2070*$N$2,B2070=2024,E2070*$O$2,B2070=2025,E2070*$P$2,B2070=2026,E2070)</f>
        <v>10405063</v>
      </c>
    </row>
    <row r="2071" spans="1:6" x14ac:dyDescent="0.25">
      <c r="A2071" s="3" t="s">
        <v>111</v>
      </c>
      <c r="B2071" s="3">
        <f t="shared" si="32"/>
        <v>2026</v>
      </c>
      <c r="C2071" s="3" t="s">
        <v>105</v>
      </c>
      <c r="D2071" s="3" t="s">
        <v>72</v>
      </c>
      <c r="E2071" s="4">
        <v>19931030</v>
      </c>
      <c r="F2071" s="7" cm="1">
        <f t="array" ref="F2071">_xlfn.IFS(B2071=2020,E2071*$K$2,B2071=2021,E2071*$L$2,B2071=2022,E2071*$M$2,B2071=2023,E2071*$N$2,B2071=2024,E2071*$O$2,B2071=2025,E2071*$P$2,B2071=2026,E2071)</f>
        <v>19931030</v>
      </c>
    </row>
    <row r="2072" spans="1:6" x14ac:dyDescent="0.25">
      <c r="A2072" s="3" t="s">
        <v>111</v>
      </c>
      <c r="B2072" s="3">
        <f t="shared" si="32"/>
        <v>2026</v>
      </c>
      <c r="C2072" s="3" t="s">
        <v>105</v>
      </c>
      <c r="D2072" s="3" t="s">
        <v>73</v>
      </c>
      <c r="E2072" s="4">
        <v>10258490</v>
      </c>
      <c r="F2072" s="7" cm="1">
        <f t="array" ref="F2072">_xlfn.IFS(B2072=2020,E2072*$K$2,B2072=2021,E2072*$L$2,B2072=2022,E2072*$M$2,B2072=2023,E2072*$N$2,B2072=2024,E2072*$O$2,B2072=2025,E2072*$P$2,B2072=2026,E2072)</f>
        <v>10258490</v>
      </c>
    </row>
    <row r="2073" spans="1:6" x14ac:dyDescent="0.25">
      <c r="A2073" s="3" t="s">
        <v>111</v>
      </c>
      <c r="B2073" s="3">
        <f t="shared" si="32"/>
        <v>2026</v>
      </c>
      <c r="C2073" s="3" t="s">
        <v>105</v>
      </c>
      <c r="D2073" s="3" t="s">
        <v>74</v>
      </c>
      <c r="E2073" s="4">
        <v>20522593</v>
      </c>
      <c r="F2073" s="7" cm="1">
        <f t="array" ref="F2073">_xlfn.IFS(B2073=2020,E2073*$K$2,B2073=2021,E2073*$L$2,B2073=2022,E2073*$M$2,B2073=2023,E2073*$N$2,B2073=2024,E2073*$O$2,B2073=2025,E2073*$P$2,B2073=2026,E2073)</f>
        <v>20522593</v>
      </c>
    </row>
    <row r="2074" spans="1:6" x14ac:dyDescent="0.25">
      <c r="A2074" s="3" t="s">
        <v>111</v>
      </c>
      <c r="B2074" s="3">
        <f t="shared" si="32"/>
        <v>2026</v>
      </c>
      <c r="C2074" s="3" t="s">
        <v>105</v>
      </c>
      <c r="D2074" s="3" t="s">
        <v>75</v>
      </c>
      <c r="E2074" s="4">
        <v>8255776</v>
      </c>
      <c r="F2074" s="7" cm="1">
        <f t="array" ref="F2074">_xlfn.IFS(B2074=2020,E2074*$K$2,B2074=2021,E2074*$L$2,B2074=2022,E2074*$M$2,B2074=2023,E2074*$N$2,B2074=2024,E2074*$O$2,B2074=2025,E2074*$P$2,B2074=2026,E2074)</f>
        <v>8255776</v>
      </c>
    </row>
    <row r="2075" spans="1:6" x14ac:dyDescent="0.25">
      <c r="A2075" s="3" t="s">
        <v>111</v>
      </c>
      <c r="B2075" s="3">
        <f t="shared" si="32"/>
        <v>2026</v>
      </c>
      <c r="C2075" s="3" t="s">
        <v>105</v>
      </c>
      <c r="D2075" s="3" t="s">
        <v>76</v>
      </c>
      <c r="E2075" s="4">
        <v>12799521</v>
      </c>
      <c r="F2075" s="7" cm="1">
        <f t="array" ref="F2075">_xlfn.IFS(B2075=2020,E2075*$K$2,B2075=2021,E2075*$L$2,B2075=2022,E2075*$M$2,B2075=2023,E2075*$N$2,B2075=2024,E2075*$O$2,B2075=2025,E2075*$P$2,B2075=2026,E2075)</f>
        <v>12799521</v>
      </c>
    </row>
    <row r="2076" spans="1:6" x14ac:dyDescent="0.25">
      <c r="A2076" s="3" t="s">
        <v>111</v>
      </c>
      <c r="B2076" s="3">
        <f t="shared" si="32"/>
        <v>2026</v>
      </c>
      <c r="C2076" s="3" t="s">
        <v>105</v>
      </c>
      <c r="D2076" s="3" t="s">
        <v>77</v>
      </c>
      <c r="E2076" s="4">
        <v>2181761</v>
      </c>
      <c r="F2076" s="7" cm="1">
        <f t="array" ref="F2076">_xlfn.IFS(B2076=2020,E2076*$K$2,B2076=2021,E2076*$L$2,B2076=2022,E2076*$M$2,B2076=2023,E2076*$N$2,B2076=2024,E2076*$O$2,B2076=2025,E2076*$P$2,B2076=2026,E2076)</f>
        <v>2181761</v>
      </c>
    </row>
    <row r="2077" spans="1:6" x14ac:dyDescent="0.25">
      <c r="A2077" s="3" t="s">
        <v>111</v>
      </c>
      <c r="B2077" s="3">
        <f t="shared" si="32"/>
        <v>2026</v>
      </c>
      <c r="C2077" s="3" t="s">
        <v>105</v>
      </c>
      <c r="D2077" s="3" t="s">
        <v>78</v>
      </c>
      <c r="E2077" s="4">
        <v>26323924</v>
      </c>
      <c r="F2077" s="7" cm="1">
        <f t="array" ref="F2077">_xlfn.IFS(B2077=2020,E2077*$K$2,B2077=2021,E2077*$L$2,B2077=2022,E2077*$M$2,B2077=2023,E2077*$N$2,B2077=2024,E2077*$O$2,B2077=2025,E2077*$P$2,B2077=2026,E2077)</f>
        <v>26323924</v>
      </c>
    </row>
    <row r="2078" spans="1:6" x14ac:dyDescent="0.25">
      <c r="A2078" s="3" t="s">
        <v>111</v>
      </c>
      <c r="B2078" s="3">
        <f t="shared" si="32"/>
        <v>2026</v>
      </c>
      <c r="C2078" s="3" t="s">
        <v>105</v>
      </c>
      <c r="D2078" s="3" t="s">
        <v>79</v>
      </c>
      <c r="E2078" s="4">
        <v>15722449</v>
      </c>
      <c r="F2078" s="7" cm="1">
        <f t="array" ref="F2078">_xlfn.IFS(B2078=2020,E2078*$K$2,B2078=2021,E2078*$L$2,B2078=2022,E2078*$M$2,B2078=2023,E2078*$N$2,B2078=2024,E2078*$O$2,B2078=2025,E2078*$P$2,B2078=2026,E2078)</f>
        <v>15722449</v>
      </c>
    </row>
    <row r="2079" spans="1:6" x14ac:dyDescent="0.25">
      <c r="A2079" s="3" t="s">
        <v>111</v>
      </c>
      <c r="B2079" s="3">
        <f t="shared" si="32"/>
        <v>2026</v>
      </c>
      <c r="C2079" s="3" t="s">
        <v>105</v>
      </c>
      <c r="D2079" s="3" t="s">
        <v>80</v>
      </c>
      <c r="E2079" s="4">
        <v>18048738</v>
      </c>
      <c r="F2079" s="7" cm="1">
        <f t="array" ref="F2079">_xlfn.IFS(B2079=2020,E2079*$K$2,B2079=2021,E2079*$L$2,B2079=2022,E2079*$M$2,B2079=2023,E2079*$N$2,B2079=2024,E2079*$O$2,B2079=2025,E2079*$P$2,B2079=2026,E2079)</f>
        <v>18048738</v>
      </c>
    </row>
    <row r="2080" spans="1:6" x14ac:dyDescent="0.25">
      <c r="A2080" s="3" t="s">
        <v>111</v>
      </c>
      <c r="B2080" s="3">
        <f t="shared" si="32"/>
        <v>2026</v>
      </c>
      <c r="C2080" s="3" t="s">
        <v>105</v>
      </c>
      <c r="D2080" s="3" t="s">
        <v>81</v>
      </c>
      <c r="E2080" s="4">
        <v>26781611</v>
      </c>
      <c r="F2080" s="7" cm="1">
        <f t="array" ref="F2080">_xlfn.IFS(B2080=2020,E2080*$K$2,B2080=2021,E2080*$L$2,B2080=2022,E2080*$M$2,B2080=2023,E2080*$N$2,B2080=2024,E2080*$O$2,B2080=2025,E2080*$P$2,B2080=2026,E2080)</f>
        <v>26781611</v>
      </c>
    </row>
    <row r="2081" spans="1:6" x14ac:dyDescent="0.25">
      <c r="A2081" s="3" t="s">
        <v>111</v>
      </c>
      <c r="B2081" s="3">
        <f t="shared" si="32"/>
        <v>2026</v>
      </c>
      <c r="C2081" s="3" t="s">
        <v>105</v>
      </c>
      <c r="D2081" s="3" t="s">
        <v>82</v>
      </c>
      <c r="E2081" s="4">
        <v>5907183</v>
      </c>
      <c r="F2081" s="7" cm="1">
        <f t="array" ref="F2081">_xlfn.IFS(B2081=2020,E2081*$K$2,B2081=2021,E2081*$L$2,B2081=2022,E2081*$M$2,B2081=2023,E2081*$N$2,B2081=2024,E2081*$O$2,B2081=2025,E2081*$P$2,B2081=2026,E2081)</f>
        <v>5907183</v>
      </c>
    </row>
    <row r="2082" spans="1:6" x14ac:dyDescent="0.25">
      <c r="A2082" s="3" t="s">
        <v>111</v>
      </c>
      <c r="B2082" s="3">
        <f t="shared" si="32"/>
        <v>2026</v>
      </c>
      <c r="C2082" s="3" t="s">
        <v>105</v>
      </c>
      <c r="D2082" s="3" t="s">
        <v>83</v>
      </c>
      <c r="E2082" s="4">
        <v>12139081</v>
      </c>
      <c r="F2082" s="7" cm="1">
        <f t="array" ref="F2082">_xlfn.IFS(B2082=2020,E2082*$K$2,B2082=2021,E2082*$L$2,B2082=2022,E2082*$M$2,B2082=2023,E2082*$N$2,B2082=2024,E2082*$O$2,B2082=2025,E2082*$P$2,B2082=2026,E2082)</f>
        <v>12139081</v>
      </c>
    </row>
    <row r="2083" spans="1:6" x14ac:dyDescent="0.25">
      <c r="A2083" s="3" t="s">
        <v>111</v>
      </c>
      <c r="B2083" s="3">
        <f t="shared" si="32"/>
        <v>2026</v>
      </c>
      <c r="C2083" s="3" t="s">
        <v>105</v>
      </c>
      <c r="D2083" s="3" t="s">
        <v>84</v>
      </c>
      <c r="E2083" s="4">
        <v>10112465</v>
      </c>
      <c r="F2083" s="7" cm="1">
        <f t="array" ref="F2083">_xlfn.IFS(B2083=2020,E2083*$K$2,B2083=2021,E2083*$L$2,B2083=2022,E2083*$M$2,B2083=2023,E2083*$N$2,B2083=2024,E2083*$O$2,B2083=2025,E2083*$P$2,B2083=2026,E2083)</f>
        <v>10112465</v>
      </c>
    </row>
    <row r="2084" spans="1:6" x14ac:dyDescent="0.25">
      <c r="A2084" s="3" t="s">
        <v>111</v>
      </c>
      <c r="B2084" s="3">
        <f t="shared" si="32"/>
        <v>2026</v>
      </c>
      <c r="C2084" s="3" t="s">
        <v>105</v>
      </c>
      <c r="D2084" s="3" t="s">
        <v>85</v>
      </c>
      <c r="E2084" s="4">
        <v>9243279</v>
      </c>
      <c r="F2084" s="7" cm="1">
        <f t="array" ref="F2084">_xlfn.IFS(B2084=2020,E2084*$K$2,B2084=2021,E2084*$L$2,B2084=2022,E2084*$M$2,B2084=2023,E2084*$N$2,B2084=2024,E2084*$O$2,B2084=2025,E2084*$P$2,B2084=2026,E2084)</f>
        <v>9243279</v>
      </c>
    </row>
    <row r="2085" spans="1:6" x14ac:dyDescent="0.25">
      <c r="A2085" s="3" t="s">
        <v>111</v>
      </c>
      <c r="B2085" s="3">
        <f t="shared" si="32"/>
        <v>2026</v>
      </c>
      <c r="C2085" s="3" t="s">
        <v>105</v>
      </c>
      <c r="D2085" s="3" t="s">
        <v>86</v>
      </c>
      <c r="E2085" s="4">
        <v>22321864</v>
      </c>
      <c r="F2085" s="7" cm="1">
        <f t="array" ref="F2085">_xlfn.IFS(B2085=2020,E2085*$K$2,B2085=2021,E2085*$L$2,B2085=2022,E2085*$M$2,B2085=2023,E2085*$N$2,B2085=2024,E2085*$O$2,B2085=2025,E2085*$P$2,B2085=2026,E2085)</f>
        <v>22321864</v>
      </c>
    </row>
    <row r="2086" spans="1:6" x14ac:dyDescent="0.25">
      <c r="A2086" s="3" t="s">
        <v>111</v>
      </c>
      <c r="B2086" s="3">
        <f t="shared" si="32"/>
        <v>2026</v>
      </c>
      <c r="C2086" s="3" t="s">
        <v>105</v>
      </c>
      <c r="D2086" s="3" t="s">
        <v>87</v>
      </c>
      <c r="E2086" s="4">
        <v>18265108</v>
      </c>
      <c r="F2086" s="7" cm="1">
        <f t="array" ref="F2086">_xlfn.IFS(B2086=2020,E2086*$K$2,B2086=2021,E2086*$L$2,B2086=2022,E2086*$M$2,B2086=2023,E2086*$N$2,B2086=2024,E2086*$O$2,B2086=2025,E2086*$P$2,B2086=2026,E2086)</f>
        <v>18265108</v>
      </c>
    </row>
    <row r="2087" spans="1:6" x14ac:dyDescent="0.25">
      <c r="A2087" s="3" t="s">
        <v>111</v>
      </c>
      <c r="B2087" s="3">
        <f t="shared" si="32"/>
        <v>2026</v>
      </c>
      <c r="C2087" s="3" t="s">
        <v>105</v>
      </c>
      <c r="D2087" s="3" t="s">
        <v>88</v>
      </c>
      <c r="E2087" s="4">
        <v>25875935</v>
      </c>
      <c r="F2087" s="7" cm="1">
        <f t="array" ref="F2087">_xlfn.IFS(B2087=2020,E2087*$K$2,B2087=2021,E2087*$L$2,B2087=2022,E2087*$M$2,B2087=2023,E2087*$N$2,B2087=2024,E2087*$O$2,B2087=2025,E2087*$P$2,B2087=2026,E2087)</f>
        <v>25875935</v>
      </c>
    </row>
    <row r="2088" spans="1:6" x14ac:dyDescent="0.25">
      <c r="A2088" s="3" t="s">
        <v>111</v>
      </c>
      <c r="B2088" s="3">
        <f t="shared" si="32"/>
        <v>2026</v>
      </c>
      <c r="C2088" s="3" t="s">
        <v>105</v>
      </c>
      <c r="D2088" s="3" t="s">
        <v>89</v>
      </c>
      <c r="E2088" s="4">
        <v>18963276</v>
      </c>
      <c r="F2088" s="7" cm="1">
        <f t="array" ref="F2088">_xlfn.IFS(B2088=2020,E2088*$K$2,B2088=2021,E2088*$L$2,B2088=2022,E2088*$M$2,B2088=2023,E2088*$N$2,B2088=2024,E2088*$O$2,B2088=2025,E2088*$P$2,B2088=2026,E2088)</f>
        <v>18963276</v>
      </c>
    </row>
    <row r="2089" spans="1:6" x14ac:dyDescent="0.25">
      <c r="A2089" s="3" t="s">
        <v>111</v>
      </c>
      <c r="B2089" s="3">
        <f t="shared" si="32"/>
        <v>2026</v>
      </c>
      <c r="C2089" s="3" t="s">
        <v>105</v>
      </c>
      <c r="D2089" s="3" t="s">
        <v>90</v>
      </c>
      <c r="E2089" s="4">
        <v>19579960</v>
      </c>
      <c r="F2089" s="7" cm="1">
        <f t="array" ref="F2089">_xlfn.IFS(B2089=2020,E2089*$K$2,B2089=2021,E2089*$L$2,B2089=2022,E2089*$M$2,B2089=2023,E2089*$N$2,B2089=2024,E2089*$O$2,B2089=2025,E2089*$P$2,B2089=2026,E2089)</f>
        <v>19579960</v>
      </c>
    </row>
    <row r="2090" spans="1:6" x14ac:dyDescent="0.25">
      <c r="A2090" s="3" t="s">
        <v>111</v>
      </c>
      <c r="B2090" s="3">
        <f t="shared" si="32"/>
        <v>2026</v>
      </c>
      <c r="C2090" s="3" t="s">
        <v>105</v>
      </c>
      <c r="D2090" s="3" t="s">
        <v>91</v>
      </c>
      <c r="E2090" s="4">
        <v>17230043</v>
      </c>
      <c r="F2090" s="7" cm="1">
        <f t="array" ref="F2090">_xlfn.IFS(B2090=2020,E2090*$K$2,B2090=2021,E2090*$L$2,B2090=2022,E2090*$M$2,B2090=2023,E2090*$N$2,B2090=2024,E2090*$O$2,B2090=2025,E2090*$P$2,B2090=2026,E2090)</f>
        <v>17230043</v>
      </c>
    </row>
    <row r="2091" spans="1:6" x14ac:dyDescent="0.25">
      <c r="A2091" s="3" t="s">
        <v>111</v>
      </c>
      <c r="B2091" s="3">
        <f t="shared" si="32"/>
        <v>2026</v>
      </c>
      <c r="C2091" s="3" t="s">
        <v>105</v>
      </c>
      <c r="D2091" s="3" t="s">
        <v>92</v>
      </c>
      <c r="E2091" s="4">
        <v>3053182</v>
      </c>
      <c r="F2091" s="7" cm="1">
        <f t="array" ref="F2091">_xlfn.IFS(B2091=2020,E2091*$K$2,B2091=2021,E2091*$L$2,B2091=2022,E2091*$M$2,B2091=2023,E2091*$N$2,B2091=2024,E2091*$O$2,B2091=2025,E2091*$P$2,B2091=2026,E2091)</f>
        <v>3053182</v>
      </c>
    </row>
    <row r="2092" spans="1:6" x14ac:dyDescent="0.25">
      <c r="A2092" s="3" t="s">
        <v>111</v>
      </c>
      <c r="B2092" s="3">
        <f t="shared" si="32"/>
        <v>2026</v>
      </c>
      <c r="C2092" s="3" t="s">
        <v>105</v>
      </c>
      <c r="D2092" s="3" t="s">
        <v>93</v>
      </c>
      <c r="E2092" s="4">
        <v>18858439</v>
      </c>
      <c r="F2092" s="7" cm="1">
        <f t="array" ref="F2092">_xlfn.IFS(B2092=2020,E2092*$K$2,B2092=2021,E2092*$L$2,B2092=2022,E2092*$M$2,B2092=2023,E2092*$N$2,B2092=2024,E2092*$O$2,B2092=2025,E2092*$P$2,B2092=2026,E2092)</f>
        <v>18858439</v>
      </c>
    </row>
    <row r="2093" spans="1:6" x14ac:dyDescent="0.25">
      <c r="A2093" s="3" t="s">
        <v>111</v>
      </c>
      <c r="B2093" s="3">
        <f t="shared" si="32"/>
        <v>2026</v>
      </c>
      <c r="C2093" s="3" t="s">
        <v>105</v>
      </c>
      <c r="D2093" s="3" t="s">
        <v>94</v>
      </c>
      <c r="E2093" s="4">
        <v>15738697</v>
      </c>
      <c r="F2093" s="7" cm="1">
        <f t="array" ref="F2093">_xlfn.IFS(B2093=2020,E2093*$K$2,B2093=2021,E2093*$L$2,B2093=2022,E2093*$M$2,B2093=2023,E2093*$N$2,B2093=2024,E2093*$O$2,B2093=2025,E2093*$P$2,B2093=2026,E2093)</f>
        <v>15738697</v>
      </c>
    </row>
    <row r="2094" spans="1:6" x14ac:dyDescent="0.25">
      <c r="A2094" s="3" t="s">
        <v>111</v>
      </c>
      <c r="B2094" s="3">
        <f t="shared" si="32"/>
        <v>2026</v>
      </c>
      <c r="C2094" s="3" t="s">
        <v>105</v>
      </c>
      <c r="D2094" s="3" t="s">
        <v>95</v>
      </c>
      <c r="E2094" s="4">
        <v>31543218</v>
      </c>
      <c r="F2094" s="7" cm="1">
        <f t="array" ref="F2094">_xlfn.IFS(B2094=2020,E2094*$K$2,B2094=2021,E2094*$L$2,B2094=2022,E2094*$M$2,B2094=2023,E2094*$N$2,B2094=2024,E2094*$O$2,B2094=2025,E2094*$P$2,B2094=2026,E2094)</f>
        <v>31543218</v>
      </c>
    </row>
    <row r="2095" spans="1:6" x14ac:dyDescent="0.25">
      <c r="A2095" s="3" t="s">
        <v>111</v>
      </c>
      <c r="B2095" s="3">
        <f t="shared" si="32"/>
        <v>2026</v>
      </c>
      <c r="C2095" s="3" t="s">
        <v>105</v>
      </c>
      <c r="D2095" s="3" t="s">
        <v>96</v>
      </c>
      <c r="E2095" s="4">
        <v>15316561</v>
      </c>
      <c r="F2095" s="7" cm="1">
        <f t="array" ref="F2095">_xlfn.IFS(B2095=2020,E2095*$K$2,B2095=2021,E2095*$L$2,B2095=2022,E2095*$M$2,B2095=2023,E2095*$N$2,B2095=2024,E2095*$O$2,B2095=2025,E2095*$P$2,B2095=2026,E2095)</f>
        <v>15316561</v>
      </c>
    </row>
    <row r="2096" spans="1:6" x14ac:dyDescent="0.25">
      <c r="A2096" s="3" t="s">
        <v>111</v>
      </c>
      <c r="B2096" s="3">
        <f t="shared" si="32"/>
        <v>2026</v>
      </c>
      <c r="C2096" s="3" t="s">
        <v>105</v>
      </c>
      <c r="D2096" s="3" t="s">
        <v>97</v>
      </c>
      <c r="E2096" s="4">
        <v>27718341</v>
      </c>
      <c r="F2096" s="7" cm="1">
        <f t="array" ref="F2096">_xlfn.IFS(B2096=2020,E2096*$K$2,B2096=2021,E2096*$L$2,B2096=2022,E2096*$M$2,B2096=2023,E2096*$N$2,B2096=2024,E2096*$O$2,B2096=2025,E2096*$P$2,B2096=2026,E2096)</f>
        <v>27718341</v>
      </c>
    </row>
    <row r="2097" spans="1:6" x14ac:dyDescent="0.25">
      <c r="A2097" s="3" t="s">
        <v>111</v>
      </c>
      <c r="B2097" s="3">
        <f t="shared" si="32"/>
        <v>2026</v>
      </c>
      <c r="C2097" s="3" t="s">
        <v>105</v>
      </c>
      <c r="D2097" s="3" t="s">
        <v>98</v>
      </c>
      <c r="E2097" s="4">
        <v>23783716</v>
      </c>
      <c r="F2097" s="7" cm="1">
        <f t="array" ref="F2097">_xlfn.IFS(B2097=2020,E2097*$K$2,B2097=2021,E2097*$L$2,B2097=2022,E2097*$M$2,B2097=2023,E2097*$N$2,B2097=2024,E2097*$O$2,B2097=2025,E2097*$P$2,B2097=2026,E2097)</f>
        <v>23783716</v>
      </c>
    </row>
    <row r="2098" spans="1:6" x14ac:dyDescent="0.25">
      <c r="A2098" s="3" t="s">
        <v>111</v>
      </c>
      <c r="B2098" s="3">
        <f t="shared" si="32"/>
        <v>2026</v>
      </c>
      <c r="C2098" s="3" t="s">
        <v>105</v>
      </c>
      <c r="D2098" s="3" t="s">
        <v>99</v>
      </c>
      <c r="E2098" s="4">
        <v>3151119</v>
      </c>
      <c r="F2098" s="7" cm="1">
        <f t="array" ref="F2098">_xlfn.IFS(B2098=2020,E2098*$K$2,B2098=2021,E2098*$L$2,B2098=2022,E2098*$M$2,B2098=2023,E2098*$N$2,B2098=2024,E2098*$O$2,B2098=2025,E2098*$P$2,B2098=2026,E2098)</f>
        <v>3151119</v>
      </c>
    </row>
    <row r="2099" spans="1:6" x14ac:dyDescent="0.25">
      <c r="A2099" s="3" t="s">
        <v>111</v>
      </c>
      <c r="B2099" s="3">
        <f t="shared" si="32"/>
        <v>2026</v>
      </c>
      <c r="C2099" s="3" t="s">
        <v>105</v>
      </c>
      <c r="D2099" s="3" t="s">
        <v>100</v>
      </c>
      <c r="E2099" s="4">
        <v>21070332</v>
      </c>
      <c r="F2099" s="7" cm="1">
        <f t="array" ref="F2099">_xlfn.IFS(B2099=2020,E2099*$K$2,B2099=2021,E2099*$L$2,B2099=2022,E2099*$M$2,B2099=2023,E2099*$N$2,B2099=2024,E2099*$O$2,B2099=2025,E2099*$P$2,B2099=2026,E2099)</f>
        <v>21070332</v>
      </c>
    </row>
    <row r="2100" spans="1:6" x14ac:dyDescent="0.25">
      <c r="A2100" s="3" t="s">
        <v>111</v>
      </c>
      <c r="B2100" s="3">
        <f t="shared" si="32"/>
        <v>2026</v>
      </c>
      <c r="C2100" s="3" t="s">
        <v>105</v>
      </c>
      <c r="D2100" s="3" t="s">
        <v>101</v>
      </c>
      <c r="E2100" s="4">
        <v>52902698</v>
      </c>
      <c r="F2100" s="7" cm="1">
        <f t="array" ref="F2100">_xlfn.IFS(B2100=2020,E2100*$K$2,B2100=2021,E2100*$L$2,B2100=2022,E2100*$M$2,B2100=2023,E2100*$N$2,B2100=2024,E2100*$O$2,B2100=2025,E2100*$P$2,B2100=2026,E2100)</f>
        <v>52902698</v>
      </c>
    </row>
    <row r="2101" spans="1:6" x14ac:dyDescent="0.25">
      <c r="A2101" s="3" t="s">
        <v>111</v>
      </c>
      <c r="B2101" s="3">
        <f t="shared" si="32"/>
        <v>2026</v>
      </c>
      <c r="C2101" s="3" t="s">
        <v>105</v>
      </c>
      <c r="D2101" s="3" t="s">
        <v>102</v>
      </c>
      <c r="E2101" s="4">
        <v>53480945</v>
      </c>
      <c r="F2101" s="7" cm="1">
        <f t="array" ref="F2101">_xlfn.IFS(B2101=2020,E2101*$K$2,B2101=2021,E2101*$L$2,B2101=2022,E2101*$M$2,B2101=2023,E2101*$N$2,B2101=2024,E2101*$O$2,B2101=2025,E2101*$P$2,B2101=2026,E2101)</f>
        <v>53480945</v>
      </c>
    </row>
    <row r="2102" spans="1:6" x14ac:dyDescent="0.25">
      <c r="A2102" s="3" t="s">
        <v>111</v>
      </c>
      <c r="B2102" s="3">
        <f t="shared" si="32"/>
        <v>2026</v>
      </c>
      <c r="C2102" s="3" t="s">
        <v>105</v>
      </c>
      <c r="D2102" s="3" t="s">
        <v>103</v>
      </c>
      <c r="E2102" s="4">
        <v>6445017</v>
      </c>
      <c r="F2102" s="7" cm="1">
        <f t="array" ref="F2102">_xlfn.IFS(B2102=2020,E2102*$K$2,B2102=2021,E2102*$L$2,B2102=2022,E2102*$M$2,B2102=2023,E2102*$N$2,B2102=2024,E2102*$O$2,B2102=2025,E2102*$P$2,B2102=2026,E2102)</f>
        <v>6445017</v>
      </c>
    </row>
    <row r="2103" spans="1:6" x14ac:dyDescent="0.25">
      <c r="A2103" s="6"/>
      <c r="B2103" s="6"/>
      <c r="C2103" s="6"/>
      <c r="D2103" s="6"/>
      <c r="E2103" s="6"/>
    </row>
    <row r="2105" spans="1:6" x14ac:dyDescent="0.25">
      <c r="A2105" t="s">
        <v>112</v>
      </c>
    </row>
    <row r="2106" spans="1:6" x14ac:dyDescent="0.25">
      <c r="A2106" t="s">
        <v>113</v>
      </c>
    </row>
  </sheetData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CCDE5-48B9-4BA2-83DC-CFC51D678E56}">
  <dimension ref="A1:H100"/>
  <sheetViews>
    <sheetView workbookViewId="0">
      <selection sqref="A1:H100"/>
    </sheetView>
  </sheetViews>
  <sheetFormatPr defaultRowHeight="15" x14ac:dyDescent="0.25"/>
  <sheetData>
    <row r="1" spans="1:8" x14ac:dyDescent="0.25">
      <c r="A1" t="s">
        <v>114</v>
      </c>
      <c r="B1" s="10" t="s">
        <v>149</v>
      </c>
      <c r="C1" s="10" t="s">
        <v>150</v>
      </c>
      <c r="D1" s="10" t="s">
        <v>151</v>
      </c>
      <c r="E1" s="10" t="s">
        <v>152</v>
      </c>
      <c r="F1" s="10" t="s">
        <v>153</v>
      </c>
      <c r="G1" s="10" t="s">
        <v>154</v>
      </c>
      <c r="H1" s="10" t="s">
        <v>155</v>
      </c>
    </row>
    <row r="2" spans="1:8" x14ac:dyDescent="0.25">
      <c r="A2" s="10" t="s">
        <v>4</v>
      </c>
      <c r="B2" s="11">
        <v>5824857</v>
      </c>
      <c r="C2" s="11">
        <v>5843347</v>
      </c>
      <c r="D2" s="11">
        <v>5883562</v>
      </c>
      <c r="E2" s="11">
        <v>5941388</v>
      </c>
      <c r="F2" s="11">
        <v>5967824</v>
      </c>
      <c r="G2" s="11">
        <v>5999677</v>
      </c>
      <c r="H2" s="11">
        <v>6031247</v>
      </c>
    </row>
    <row r="3" spans="1:8" x14ac:dyDescent="0.25">
      <c r="A3" s="10" t="s">
        <v>52</v>
      </c>
      <c r="B3" s="11">
        <v>633449</v>
      </c>
      <c r="C3" s="11">
        <v>638678</v>
      </c>
      <c r="D3" s="11">
        <v>646812</v>
      </c>
      <c r="E3" s="11">
        <v>656787</v>
      </c>
      <c r="F3" s="11">
        <v>662366</v>
      </c>
      <c r="G3" s="11">
        <v>669190</v>
      </c>
      <c r="H3" s="11">
        <v>673438</v>
      </c>
    </row>
    <row r="4" spans="1:8" x14ac:dyDescent="0.25">
      <c r="A4" s="10" t="s">
        <v>21</v>
      </c>
      <c r="B4" s="11">
        <v>104294</v>
      </c>
      <c r="C4" s="11">
        <v>103284</v>
      </c>
      <c r="D4" s="11">
        <v>103940</v>
      </c>
      <c r="E4" s="11">
        <v>104968</v>
      </c>
      <c r="F4" s="11">
        <v>105469</v>
      </c>
      <c r="G4" s="11">
        <v>106226</v>
      </c>
      <c r="H4" s="11">
        <v>106433</v>
      </c>
    </row>
    <row r="5" spans="1:8" x14ac:dyDescent="0.25">
      <c r="A5" s="10" t="s">
        <v>13</v>
      </c>
      <c r="B5" s="11">
        <v>14508</v>
      </c>
      <c r="C5" s="11">
        <v>14575</v>
      </c>
      <c r="D5" s="11">
        <v>14585</v>
      </c>
      <c r="E5" s="11">
        <v>14535</v>
      </c>
      <c r="F5" s="11">
        <v>14504</v>
      </c>
      <c r="G5" s="11">
        <v>14430</v>
      </c>
      <c r="H5" s="11">
        <v>14468</v>
      </c>
    </row>
    <row r="6" spans="1:8" x14ac:dyDescent="0.25">
      <c r="A6" s="10" t="s">
        <v>91</v>
      </c>
      <c r="B6" s="11">
        <v>42829</v>
      </c>
      <c r="C6" s="11">
        <v>42698</v>
      </c>
      <c r="D6" s="11">
        <v>42819</v>
      </c>
      <c r="E6" s="11">
        <v>43138</v>
      </c>
      <c r="F6" s="11">
        <v>43877</v>
      </c>
      <c r="G6" s="11">
        <v>44176</v>
      </c>
      <c r="H6" s="11">
        <v>44230</v>
      </c>
    </row>
    <row r="7" spans="1:8" x14ac:dyDescent="0.25">
      <c r="A7" s="10" t="s">
        <v>5</v>
      </c>
      <c r="B7" s="11">
        <v>27647</v>
      </c>
      <c r="C7" s="11">
        <v>27192</v>
      </c>
      <c r="D7" s="11">
        <v>27548</v>
      </c>
      <c r="E7" s="11">
        <v>27527</v>
      </c>
      <c r="F7" s="11">
        <v>27633</v>
      </c>
      <c r="G7" s="11">
        <v>28397</v>
      </c>
      <c r="H7" s="11">
        <v>29348</v>
      </c>
    </row>
    <row r="8" spans="1:8" x14ac:dyDescent="0.25">
      <c r="A8" s="10" t="s">
        <v>8</v>
      </c>
      <c r="B8" s="11">
        <v>48790</v>
      </c>
      <c r="C8" s="11">
        <v>49110</v>
      </c>
      <c r="D8" s="11">
        <v>49422</v>
      </c>
      <c r="E8" s="11">
        <v>50141</v>
      </c>
      <c r="F8" s="11">
        <v>51619</v>
      </c>
      <c r="G8" s="11">
        <v>53398</v>
      </c>
      <c r="H8" s="11">
        <v>53988</v>
      </c>
    </row>
    <row r="9" spans="1:8" x14ac:dyDescent="0.25">
      <c r="A9" s="10" t="s">
        <v>11</v>
      </c>
      <c r="B9" s="11">
        <v>35098</v>
      </c>
      <c r="C9" s="11">
        <v>35387</v>
      </c>
      <c r="D9" s="11">
        <v>35850</v>
      </c>
      <c r="E9" s="11">
        <v>37519</v>
      </c>
      <c r="F9" s="11">
        <v>39400</v>
      </c>
      <c r="G9" s="11">
        <v>40517</v>
      </c>
      <c r="H9" s="11">
        <v>41059</v>
      </c>
    </row>
    <row r="10" spans="1:8" x14ac:dyDescent="0.25">
      <c r="A10" s="10" t="s">
        <v>26</v>
      </c>
      <c r="B10" s="11">
        <v>74792</v>
      </c>
      <c r="C10" s="11">
        <v>74319</v>
      </c>
      <c r="D10" s="11">
        <v>74268</v>
      </c>
      <c r="E10" s="11">
        <v>74985</v>
      </c>
      <c r="F10" s="11">
        <v>75001</v>
      </c>
      <c r="G10" s="11">
        <v>75028</v>
      </c>
      <c r="H10" s="11">
        <v>75086</v>
      </c>
    </row>
    <row r="11" spans="1:8" x14ac:dyDescent="0.25">
      <c r="A11" s="10" t="s">
        <v>27</v>
      </c>
      <c r="B11" s="11">
        <v>69149</v>
      </c>
      <c r="C11" s="11">
        <v>69171</v>
      </c>
      <c r="D11" s="11">
        <v>69264</v>
      </c>
      <c r="E11" s="11">
        <v>70067</v>
      </c>
      <c r="F11" s="11">
        <v>70681</v>
      </c>
      <c r="G11" s="11">
        <v>70894</v>
      </c>
      <c r="H11" s="11">
        <v>70949</v>
      </c>
    </row>
    <row r="12" spans="1:8" x14ac:dyDescent="0.25">
      <c r="A12" s="10" t="s">
        <v>28</v>
      </c>
      <c r="B12" s="11">
        <v>23308</v>
      </c>
      <c r="C12" s="11">
        <v>23473</v>
      </c>
      <c r="D12" s="11">
        <v>23510</v>
      </c>
      <c r="E12" s="11">
        <v>23660</v>
      </c>
      <c r="F12" s="11">
        <v>23666</v>
      </c>
      <c r="G12" s="11">
        <v>25335</v>
      </c>
      <c r="H12" s="11">
        <v>25863</v>
      </c>
    </row>
    <row r="13" spans="1:8" x14ac:dyDescent="0.25">
      <c r="A13" s="10" t="s">
        <v>36</v>
      </c>
      <c r="B13" s="11">
        <v>28930</v>
      </c>
      <c r="C13" s="11">
        <v>28848</v>
      </c>
      <c r="D13" s="11">
        <v>28807</v>
      </c>
      <c r="E13" s="11">
        <v>29332</v>
      </c>
      <c r="F13" s="11">
        <v>30037</v>
      </c>
      <c r="G13" s="11">
        <v>31145</v>
      </c>
      <c r="H13" s="11">
        <v>32147</v>
      </c>
    </row>
    <row r="14" spans="1:8" x14ac:dyDescent="0.25">
      <c r="A14" s="10" t="s">
        <v>43</v>
      </c>
      <c r="B14" s="11">
        <v>53472</v>
      </c>
      <c r="C14" s="11">
        <v>53329</v>
      </c>
      <c r="D14" s="11">
        <v>53223</v>
      </c>
      <c r="E14" s="11">
        <v>53549</v>
      </c>
      <c r="F14" s="11">
        <v>53785</v>
      </c>
      <c r="G14" s="11">
        <v>53757</v>
      </c>
      <c r="H14" s="11">
        <v>54152</v>
      </c>
    </row>
    <row r="15" spans="1:8" x14ac:dyDescent="0.25">
      <c r="A15" s="10" t="s">
        <v>44</v>
      </c>
      <c r="B15" s="11">
        <v>50829</v>
      </c>
      <c r="C15" s="11">
        <v>52212</v>
      </c>
      <c r="D15" s="11">
        <v>53538</v>
      </c>
      <c r="E15" s="11">
        <v>55895</v>
      </c>
      <c r="F15" s="11">
        <v>57941</v>
      </c>
      <c r="G15" s="11">
        <v>59356</v>
      </c>
      <c r="H15" s="11">
        <v>60634</v>
      </c>
    </row>
    <row r="16" spans="1:8" x14ac:dyDescent="0.25">
      <c r="A16" s="10" t="s">
        <v>47</v>
      </c>
      <c r="B16" s="11">
        <v>22928</v>
      </c>
      <c r="C16" s="11">
        <v>23090</v>
      </c>
      <c r="D16" s="11">
        <v>23293</v>
      </c>
      <c r="E16" s="11">
        <v>23653</v>
      </c>
      <c r="F16" s="11">
        <v>23727</v>
      </c>
      <c r="G16" s="11">
        <v>24406</v>
      </c>
      <c r="H16" s="11">
        <v>24942</v>
      </c>
    </row>
    <row r="17" spans="1:8" x14ac:dyDescent="0.25">
      <c r="A17" s="10" t="s">
        <v>58</v>
      </c>
      <c r="B17" s="11">
        <v>56209</v>
      </c>
      <c r="C17" s="11">
        <v>56933</v>
      </c>
      <c r="D17" s="11">
        <v>58017</v>
      </c>
      <c r="E17" s="11">
        <v>58480</v>
      </c>
      <c r="F17" s="11">
        <v>58593</v>
      </c>
      <c r="G17" s="11">
        <v>58665</v>
      </c>
      <c r="H17" s="11">
        <v>58922</v>
      </c>
    </row>
    <row r="18" spans="1:8" x14ac:dyDescent="0.25">
      <c r="A18" s="10" t="s">
        <v>76</v>
      </c>
      <c r="B18" s="11">
        <v>40634</v>
      </c>
      <c r="C18" s="11">
        <v>41195</v>
      </c>
      <c r="D18" s="11">
        <v>41478</v>
      </c>
      <c r="E18" s="11">
        <v>43107</v>
      </c>
      <c r="F18" s="11">
        <v>44512</v>
      </c>
      <c r="G18" s="11">
        <v>44897</v>
      </c>
      <c r="H18" s="11">
        <v>45139</v>
      </c>
    </row>
    <row r="19" spans="1:8" x14ac:dyDescent="0.25">
      <c r="A19" s="10" t="s">
        <v>92</v>
      </c>
      <c r="B19" s="11">
        <v>16565</v>
      </c>
      <c r="C19" s="11">
        <v>16545</v>
      </c>
      <c r="D19" s="11">
        <v>16521</v>
      </c>
      <c r="E19" s="11">
        <v>17200</v>
      </c>
      <c r="F19" s="11">
        <v>17884</v>
      </c>
      <c r="G19" s="11">
        <v>18406</v>
      </c>
      <c r="H19" s="11">
        <v>18690</v>
      </c>
    </row>
    <row r="20" spans="1:8" x14ac:dyDescent="0.25">
      <c r="A20" s="10" t="s">
        <v>6</v>
      </c>
      <c r="B20" s="11">
        <v>25633</v>
      </c>
      <c r="C20" s="11">
        <v>25878</v>
      </c>
      <c r="D20" s="11">
        <v>25876</v>
      </c>
      <c r="E20" s="11">
        <v>26016</v>
      </c>
      <c r="F20" s="11">
        <v>25977</v>
      </c>
      <c r="G20" s="11">
        <v>26220</v>
      </c>
      <c r="H20" s="11">
        <v>26447</v>
      </c>
    </row>
    <row r="21" spans="1:8" x14ac:dyDescent="0.25">
      <c r="A21" s="10" t="s">
        <v>14</v>
      </c>
      <c r="B21" s="11">
        <v>43376</v>
      </c>
      <c r="C21" s="11">
        <v>43676</v>
      </c>
      <c r="D21" s="11">
        <v>44531</v>
      </c>
      <c r="E21" s="11">
        <v>45303</v>
      </c>
      <c r="F21" s="11">
        <v>45556</v>
      </c>
      <c r="G21" s="11">
        <v>45694</v>
      </c>
      <c r="H21" s="11">
        <v>46367</v>
      </c>
    </row>
    <row r="22" spans="1:8" x14ac:dyDescent="0.25">
      <c r="A22" s="10" t="s">
        <v>19</v>
      </c>
      <c r="B22" s="11">
        <v>40866</v>
      </c>
      <c r="C22" s="11">
        <v>41047</v>
      </c>
      <c r="D22" s="11">
        <v>41337</v>
      </c>
      <c r="E22" s="11">
        <v>41721</v>
      </c>
      <c r="F22" s="11">
        <v>41995</v>
      </c>
      <c r="G22" s="11">
        <v>42284</v>
      </c>
      <c r="H22" s="11">
        <v>42481</v>
      </c>
    </row>
    <row r="23" spans="1:8" x14ac:dyDescent="0.25">
      <c r="A23" s="10" t="s">
        <v>23</v>
      </c>
      <c r="B23" s="11">
        <v>45327</v>
      </c>
      <c r="C23" s="11">
        <v>45619</v>
      </c>
      <c r="D23" s="11">
        <v>45905</v>
      </c>
      <c r="E23" s="11">
        <v>46219</v>
      </c>
      <c r="F23" s="11">
        <v>46645</v>
      </c>
      <c r="G23" s="11">
        <v>47169</v>
      </c>
      <c r="H23" s="11">
        <v>47767</v>
      </c>
    </row>
    <row r="24" spans="1:8" x14ac:dyDescent="0.25">
      <c r="A24" s="10" t="s">
        <v>24</v>
      </c>
      <c r="B24" s="11">
        <v>40973</v>
      </c>
      <c r="C24" s="11">
        <v>40950</v>
      </c>
      <c r="D24" s="11">
        <v>41577</v>
      </c>
      <c r="E24" s="11">
        <v>42146</v>
      </c>
      <c r="F24" s="11">
        <v>42441</v>
      </c>
      <c r="G24" s="11">
        <v>42571</v>
      </c>
      <c r="H24" s="11">
        <v>42898</v>
      </c>
    </row>
    <row r="25" spans="1:8" x14ac:dyDescent="0.25">
      <c r="A25" s="10" t="s">
        <v>30</v>
      </c>
      <c r="B25" s="11">
        <v>41084</v>
      </c>
      <c r="C25" s="11">
        <v>41032</v>
      </c>
      <c r="D25" s="11">
        <v>41269</v>
      </c>
      <c r="E25" s="11">
        <v>41808</v>
      </c>
      <c r="F25" s="11">
        <v>41817</v>
      </c>
      <c r="G25" s="11">
        <v>41811</v>
      </c>
      <c r="H25" s="11">
        <v>41936</v>
      </c>
    </row>
    <row r="26" spans="1:8" x14ac:dyDescent="0.25">
      <c r="A26" s="10" t="s">
        <v>33</v>
      </c>
      <c r="B26" s="11">
        <v>31475</v>
      </c>
      <c r="C26" s="11">
        <v>31450</v>
      </c>
      <c r="D26" s="11">
        <v>31433</v>
      </c>
      <c r="E26" s="11">
        <v>31492</v>
      </c>
      <c r="F26" s="11">
        <v>31604</v>
      </c>
      <c r="G26" s="11">
        <v>31688</v>
      </c>
      <c r="H26" s="11">
        <v>31774</v>
      </c>
    </row>
    <row r="27" spans="1:8" x14ac:dyDescent="0.25">
      <c r="A27" s="10" t="s">
        <v>35</v>
      </c>
      <c r="B27" s="11">
        <v>62816</v>
      </c>
      <c r="C27" s="11">
        <v>63063</v>
      </c>
      <c r="D27" s="11">
        <v>62947</v>
      </c>
      <c r="E27" s="11">
        <v>63471</v>
      </c>
      <c r="F27" s="11">
        <v>63888</v>
      </c>
      <c r="G27" s="11">
        <v>64041</v>
      </c>
      <c r="H27" s="11">
        <v>64392</v>
      </c>
    </row>
    <row r="28" spans="1:8" x14ac:dyDescent="0.25">
      <c r="A28" s="10" t="s">
        <v>38</v>
      </c>
      <c r="B28" s="11">
        <v>51176</v>
      </c>
      <c r="C28" s="11">
        <v>51746</v>
      </c>
      <c r="D28" s="11">
        <v>53405</v>
      </c>
      <c r="E28" s="11">
        <v>54209</v>
      </c>
      <c r="F28" s="11">
        <v>54512</v>
      </c>
      <c r="G28" s="11">
        <v>54908</v>
      </c>
      <c r="H28" s="11">
        <v>55361</v>
      </c>
    </row>
    <row r="29" spans="1:8" x14ac:dyDescent="0.25">
      <c r="A29" s="10" t="s">
        <v>45</v>
      </c>
      <c r="B29" s="11">
        <v>24828</v>
      </c>
      <c r="C29" s="11">
        <v>24810</v>
      </c>
      <c r="D29" s="11">
        <v>24735</v>
      </c>
      <c r="E29" s="11">
        <v>24704</v>
      </c>
      <c r="F29" s="11">
        <v>24831</v>
      </c>
      <c r="G29" s="11">
        <v>25235</v>
      </c>
      <c r="H29" s="11">
        <v>25374</v>
      </c>
    </row>
    <row r="30" spans="1:8" x14ac:dyDescent="0.25">
      <c r="A30" s="10" t="s">
        <v>75</v>
      </c>
      <c r="B30" s="11">
        <v>56638</v>
      </c>
      <c r="C30" s="11">
        <v>57009</v>
      </c>
      <c r="D30" s="11">
        <v>57255</v>
      </c>
      <c r="E30" s="11">
        <v>57151</v>
      </c>
      <c r="F30" s="11">
        <v>57293</v>
      </c>
      <c r="G30" s="11">
        <v>57402</v>
      </c>
      <c r="H30" s="11">
        <v>58077</v>
      </c>
    </row>
    <row r="31" spans="1:8" x14ac:dyDescent="0.25">
      <c r="A31" s="10" t="s">
        <v>10</v>
      </c>
      <c r="B31" s="11">
        <v>39439</v>
      </c>
      <c r="C31" s="11">
        <v>39654</v>
      </c>
      <c r="D31" s="11">
        <v>39535</v>
      </c>
      <c r="E31" s="11">
        <v>39545</v>
      </c>
      <c r="F31" s="11">
        <v>39229</v>
      </c>
      <c r="G31" s="11">
        <v>38906</v>
      </c>
      <c r="H31" s="11">
        <v>38612</v>
      </c>
    </row>
    <row r="32" spans="1:8" x14ac:dyDescent="0.25">
      <c r="A32" s="10" t="s">
        <v>29</v>
      </c>
      <c r="B32" s="11">
        <v>50452</v>
      </c>
      <c r="C32" s="11">
        <v>50541</v>
      </c>
      <c r="D32" s="11">
        <v>50900</v>
      </c>
      <c r="E32" s="11">
        <v>51483</v>
      </c>
      <c r="F32" s="11">
        <v>52310</v>
      </c>
      <c r="G32" s="11">
        <v>53637</v>
      </c>
      <c r="H32" s="11">
        <v>54175</v>
      </c>
    </row>
    <row r="33" spans="1:8" x14ac:dyDescent="0.25">
      <c r="A33" s="10" t="s">
        <v>53</v>
      </c>
      <c r="B33" s="11">
        <v>61135</v>
      </c>
      <c r="C33" s="11">
        <v>61525</v>
      </c>
      <c r="D33" s="11">
        <v>61779</v>
      </c>
      <c r="E33" s="11">
        <v>62479</v>
      </c>
      <c r="F33" s="11">
        <v>62884</v>
      </c>
      <c r="G33" s="11">
        <v>63470</v>
      </c>
      <c r="H33" s="11">
        <v>64020</v>
      </c>
    </row>
    <row r="34" spans="1:8" x14ac:dyDescent="0.25">
      <c r="A34" s="10" t="s">
        <v>55</v>
      </c>
      <c r="B34" s="11">
        <v>27986</v>
      </c>
      <c r="C34" s="11">
        <v>28383</v>
      </c>
      <c r="D34" s="11">
        <v>28630</v>
      </c>
      <c r="E34" s="11">
        <v>29016</v>
      </c>
      <c r="F34" s="11">
        <v>29405</v>
      </c>
      <c r="G34" s="11">
        <v>29562</v>
      </c>
      <c r="H34" s="11">
        <v>29938</v>
      </c>
    </row>
    <row r="35" spans="1:8" x14ac:dyDescent="0.25">
      <c r="A35" s="10" t="s">
        <v>74</v>
      </c>
      <c r="B35" s="11">
        <v>88276</v>
      </c>
      <c r="C35" s="11">
        <v>88765</v>
      </c>
      <c r="D35" s="11">
        <v>89615</v>
      </c>
      <c r="E35" s="11">
        <v>90458</v>
      </c>
      <c r="F35" s="11">
        <v>91119</v>
      </c>
      <c r="G35" s="11">
        <v>91697</v>
      </c>
      <c r="H35" s="11">
        <v>93065</v>
      </c>
    </row>
    <row r="36" spans="1:8" x14ac:dyDescent="0.25">
      <c r="A36" s="10" t="s">
        <v>82</v>
      </c>
      <c r="B36" s="11">
        <v>23250</v>
      </c>
      <c r="C36" s="11">
        <v>23473</v>
      </c>
      <c r="D36" s="11">
        <v>23843</v>
      </c>
      <c r="E36" s="11">
        <v>24243</v>
      </c>
      <c r="F36" s="11">
        <v>24595</v>
      </c>
      <c r="G36" s="11">
        <v>24778</v>
      </c>
      <c r="H36" s="11">
        <v>25112</v>
      </c>
    </row>
    <row r="37" spans="1:8" x14ac:dyDescent="0.25">
      <c r="A37" s="10" t="s">
        <v>18</v>
      </c>
      <c r="B37" s="11">
        <v>36557</v>
      </c>
      <c r="C37" s="11">
        <v>36803</v>
      </c>
      <c r="D37" s="11">
        <v>37155</v>
      </c>
      <c r="E37" s="11">
        <v>37443</v>
      </c>
      <c r="F37" s="11">
        <v>37697</v>
      </c>
      <c r="G37" s="11">
        <v>37876</v>
      </c>
      <c r="H37" s="11">
        <v>38140</v>
      </c>
    </row>
    <row r="38" spans="1:8" x14ac:dyDescent="0.25">
      <c r="A38" s="10" t="s">
        <v>31</v>
      </c>
      <c r="B38" s="11">
        <v>60551</v>
      </c>
      <c r="C38" s="11">
        <v>60345</v>
      </c>
      <c r="D38" s="11">
        <v>60259</v>
      </c>
      <c r="E38" s="11">
        <v>60088</v>
      </c>
      <c r="F38" s="11">
        <v>59616</v>
      </c>
      <c r="G38" s="11">
        <v>59215</v>
      </c>
      <c r="H38" s="11">
        <v>59004</v>
      </c>
    </row>
    <row r="39" spans="1:8" x14ac:dyDescent="0.25">
      <c r="A39" s="10" t="s">
        <v>40</v>
      </c>
      <c r="B39" s="11">
        <v>71558</v>
      </c>
      <c r="C39" s="11">
        <v>72030</v>
      </c>
      <c r="D39" s="11">
        <v>72990</v>
      </c>
      <c r="E39" s="11">
        <v>73680</v>
      </c>
      <c r="F39" s="11">
        <v>74191</v>
      </c>
      <c r="G39" s="11">
        <v>74530</v>
      </c>
      <c r="H39" s="11">
        <v>75129</v>
      </c>
    </row>
    <row r="40" spans="1:8" x14ac:dyDescent="0.25">
      <c r="A40" s="10" t="s">
        <v>49</v>
      </c>
      <c r="B40" s="11">
        <v>48376</v>
      </c>
      <c r="C40" s="11">
        <v>48445</v>
      </c>
      <c r="D40" s="11">
        <v>48433</v>
      </c>
      <c r="E40" s="11">
        <v>48525</v>
      </c>
      <c r="F40" s="11">
        <v>48321</v>
      </c>
      <c r="G40" s="11">
        <v>48049</v>
      </c>
      <c r="H40" s="11">
        <v>47839</v>
      </c>
    </row>
    <row r="41" spans="1:8" x14ac:dyDescent="0.25">
      <c r="A41" s="10" t="s">
        <v>57</v>
      </c>
      <c r="B41" s="11">
        <v>40966</v>
      </c>
      <c r="C41" s="11">
        <v>40395</v>
      </c>
      <c r="D41" s="11">
        <v>40026</v>
      </c>
      <c r="E41" s="11">
        <v>39881</v>
      </c>
      <c r="F41" s="11">
        <v>39598</v>
      </c>
      <c r="G41" s="11">
        <v>38984</v>
      </c>
      <c r="H41" s="11">
        <v>38416</v>
      </c>
    </row>
    <row r="42" spans="1:8" x14ac:dyDescent="0.25">
      <c r="A42" s="10" t="s">
        <v>66</v>
      </c>
      <c r="B42" s="11">
        <v>83097</v>
      </c>
      <c r="C42" s="11">
        <v>83327</v>
      </c>
      <c r="D42" s="11">
        <v>84046</v>
      </c>
      <c r="E42" s="11">
        <v>84573</v>
      </c>
      <c r="F42" s="11">
        <v>84783</v>
      </c>
      <c r="G42" s="11">
        <v>84920</v>
      </c>
      <c r="H42" s="11">
        <v>85178</v>
      </c>
    </row>
    <row r="43" spans="1:8" x14ac:dyDescent="0.25">
      <c r="A43" s="10" t="s">
        <v>69</v>
      </c>
      <c r="B43" s="11">
        <v>32905</v>
      </c>
      <c r="C43" s="11">
        <v>32923</v>
      </c>
      <c r="D43" s="11">
        <v>32856</v>
      </c>
      <c r="E43" s="11">
        <v>32812</v>
      </c>
      <c r="F43" s="11">
        <v>32501</v>
      </c>
      <c r="G43" s="11">
        <v>32233</v>
      </c>
      <c r="H43" s="11">
        <v>31934</v>
      </c>
    </row>
    <row r="44" spans="1:8" x14ac:dyDescent="0.25">
      <c r="A44" s="10" t="s">
        <v>73</v>
      </c>
      <c r="B44" s="11">
        <v>34795</v>
      </c>
      <c r="C44" s="11">
        <v>35005</v>
      </c>
      <c r="D44" s="11">
        <v>35349</v>
      </c>
      <c r="E44" s="11">
        <v>36010</v>
      </c>
      <c r="F44" s="11">
        <v>36305</v>
      </c>
      <c r="G44" s="11">
        <v>36161</v>
      </c>
      <c r="H44" s="11">
        <v>36029</v>
      </c>
    </row>
    <row r="45" spans="1:8" x14ac:dyDescent="0.25">
      <c r="A45" s="10" t="s">
        <v>81</v>
      </c>
      <c r="B45" s="11">
        <v>79176</v>
      </c>
      <c r="C45" s="11">
        <v>79287</v>
      </c>
      <c r="D45" s="11">
        <v>79706</v>
      </c>
      <c r="E45" s="11">
        <v>79726</v>
      </c>
      <c r="F45" s="11">
        <v>80137</v>
      </c>
      <c r="G45" s="11">
        <v>80648</v>
      </c>
      <c r="H45" s="11">
        <v>80833</v>
      </c>
    </row>
    <row r="46" spans="1:8" x14ac:dyDescent="0.25">
      <c r="A46" s="10" t="s">
        <v>83</v>
      </c>
      <c r="B46" s="11">
        <v>29882</v>
      </c>
      <c r="C46" s="11">
        <v>29933</v>
      </c>
      <c r="D46" s="11">
        <v>29992</v>
      </c>
      <c r="E46" s="11">
        <v>30515</v>
      </c>
      <c r="F46" s="11">
        <v>30573</v>
      </c>
      <c r="G46" s="11">
        <v>30651</v>
      </c>
      <c r="H46" s="11">
        <v>30929</v>
      </c>
    </row>
    <row r="47" spans="1:8" x14ac:dyDescent="0.25">
      <c r="A47" s="10" t="s">
        <v>84</v>
      </c>
      <c r="B47" s="11">
        <v>22800</v>
      </c>
      <c r="C47" s="11">
        <v>23205</v>
      </c>
      <c r="D47" s="11">
        <v>23637</v>
      </c>
      <c r="E47" s="11">
        <v>23692</v>
      </c>
      <c r="F47" s="11">
        <v>23639</v>
      </c>
      <c r="G47" s="11">
        <v>23617</v>
      </c>
      <c r="H47" s="11">
        <v>23927</v>
      </c>
    </row>
    <row r="48" spans="1:8" x14ac:dyDescent="0.25">
      <c r="A48" s="10" t="s">
        <v>98</v>
      </c>
      <c r="B48" s="11">
        <v>45463</v>
      </c>
      <c r="C48" s="11">
        <v>45234</v>
      </c>
      <c r="D48" s="11">
        <v>45371</v>
      </c>
      <c r="E48" s="11">
        <v>45606</v>
      </c>
      <c r="F48" s="11">
        <v>45593</v>
      </c>
      <c r="G48" s="11">
        <v>44981</v>
      </c>
      <c r="H48" s="11">
        <v>44815</v>
      </c>
    </row>
    <row r="49" spans="1:8" x14ac:dyDescent="0.25">
      <c r="A49" s="10" t="s">
        <v>7</v>
      </c>
      <c r="B49" s="11">
        <v>40920</v>
      </c>
      <c r="C49" s="11">
        <v>40880</v>
      </c>
      <c r="D49" s="11">
        <v>40912</v>
      </c>
      <c r="E49" s="11">
        <v>40875</v>
      </c>
      <c r="F49" s="11">
        <v>40659</v>
      </c>
      <c r="G49" s="11">
        <v>40473</v>
      </c>
      <c r="H49" s="11">
        <v>40247</v>
      </c>
    </row>
    <row r="50" spans="1:8" x14ac:dyDescent="0.25">
      <c r="A50" s="10" t="s">
        <v>25</v>
      </c>
      <c r="B50" s="11">
        <v>51519</v>
      </c>
      <c r="C50" s="11">
        <v>51639</v>
      </c>
      <c r="D50" s="11">
        <v>51928</v>
      </c>
      <c r="E50" s="11">
        <v>52181</v>
      </c>
      <c r="F50" s="11">
        <v>52271</v>
      </c>
      <c r="G50" s="11">
        <v>52284</v>
      </c>
      <c r="H50" s="11">
        <v>52273</v>
      </c>
    </row>
    <row r="51" spans="1:8" x14ac:dyDescent="0.25">
      <c r="A51" s="10" t="s">
        <v>50</v>
      </c>
      <c r="B51" s="11">
        <v>23839</v>
      </c>
      <c r="C51" s="11">
        <v>23835</v>
      </c>
      <c r="D51" s="11">
        <v>24040</v>
      </c>
      <c r="E51" s="11">
        <v>24021</v>
      </c>
      <c r="F51" s="11">
        <v>23903</v>
      </c>
      <c r="G51" s="11">
        <v>24067</v>
      </c>
      <c r="H51" s="11">
        <v>24314</v>
      </c>
    </row>
    <row r="52" spans="1:8" x14ac:dyDescent="0.25">
      <c r="A52" s="10" t="s">
        <v>54</v>
      </c>
      <c r="B52" s="11">
        <v>12425</v>
      </c>
      <c r="C52" s="11">
        <v>12361</v>
      </c>
      <c r="D52" s="11">
        <v>12308</v>
      </c>
      <c r="E52" s="11">
        <v>12359</v>
      </c>
      <c r="F52" s="11">
        <v>12176</v>
      </c>
      <c r="G52" s="11">
        <v>11930</v>
      </c>
      <c r="H52" s="11">
        <v>11806</v>
      </c>
    </row>
    <row r="53" spans="1:8" x14ac:dyDescent="0.25">
      <c r="A53" s="10" t="s">
        <v>61</v>
      </c>
      <c r="B53" s="11">
        <v>38955</v>
      </c>
      <c r="C53" s="11">
        <v>39290</v>
      </c>
      <c r="D53" s="11">
        <v>39677</v>
      </c>
      <c r="E53" s="11">
        <v>40071</v>
      </c>
      <c r="F53" s="11">
        <v>40231</v>
      </c>
      <c r="G53" s="11">
        <v>40347</v>
      </c>
      <c r="H53" s="11">
        <v>40653</v>
      </c>
    </row>
    <row r="54" spans="1:8" x14ac:dyDescent="0.25">
      <c r="A54" s="10" t="s">
        <v>64</v>
      </c>
      <c r="B54" s="11">
        <v>29662</v>
      </c>
      <c r="C54" s="11">
        <v>29527</v>
      </c>
      <c r="D54" s="11">
        <v>29796</v>
      </c>
      <c r="E54" s="11">
        <v>29683</v>
      </c>
      <c r="F54" s="11">
        <v>29552</v>
      </c>
      <c r="G54" s="11">
        <v>29291</v>
      </c>
      <c r="H54" s="11">
        <v>29151</v>
      </c>
    </row>
    <row r="55" spans="1:8" x14ac:dyDescent="0.25">
      <c r="A55" s="10" t="s">
        <v>65</v>
      </c>
      <c r="B55" s="11">
        <v>31973</v>
      </c>
      <c r="C55" s="11">
        <v>31965</v>
      </c>
      <c r="D55" s="11">
        <v>32054</v>
      </c>
      <c r="E55" s="11">
        <v>32294</v>
      </c>
      <c r="F55" s="11">
        <v>32178</v>
      </c>
      <c r="G55" s="11">
        <v>32312</v>
      </c>
      <c r="H55" s="11">
        <v>32457</v>
      </c>
    </row>
    <row r="56" spans="1:8" x14ac:dyDescent="0.25">
      <c r="A56" s="10" t="s">
        <v>68</v>
      </c>
      <c r="B56" s="11">
        <v>205106</v>
      </c>
      <c r="C56" s="11">
        <v>205018</v>
      </c>
      <c r="D56" s="11">
        <v>206144</v>
      </c>
      <c r="E56" s="11">
        <v>207864</v>
      </c>
      <c r="F56" s="11">
        <v>209383</v>
      </c>
      <c r="G56" s="11">
        <v>211157</v>
      </c>
      <c r="H56" s="11">
        <v>213431</v>
      </c>
    </row>
    <row r="57" spans="1:8" x14ac:dyDescent="0.25">
      <c r="A57" s="10" t="s">
        <v>86</v>
      </c>
      <c r="B57" s="11">
        <v>58345</v>
      </c>
      <c r="C57" s="11">
        <v>58847</v>
      </c>
      <c r="D57" s="11">
        <v>59233</v>
      </c>
      <c r="E57" s="11">
        <v>59748</v>
      </c>
      <c r="F57" s="11">
        <v>59774</v>
      </c>
      <c r="G57" s="11">
        <v>59957</v>
      </c>
      <c r="H57" s="11">
        <v>60064</v>
      </c>
    </row>
    <row r="58" spans="1:8" x14ac:dyDescent="0.25">
      <c r="A58" s="10" t="s">
        <v>99</v>
      </c>
      <c r="B58" s="11">
        <v>5971</v>
      </c>
      <c r="C58" s="11">
        <v>6004</v>
      </c>
      <c r="D58" s="11">
        <v>6029</v>
      </c>
      <c r="E58" s="11">
        <v>6005</v>
      </c>
      <c r="F58" s="11">
        <v>5947</v>
      </c>
      <c r="G58" s="11">
        <v>5858</v>
      </c>
      <c r="H58" s="11">
        <v>5750</v>
      </c>
    </row>
    <row r="59" spans="1:8" x14ac:dyDescent="0.25">
      <c r="A59" s="10" t="s">
        <v>9</v>
      </c>
      <c r="B59" s="11">
        <v>26586</v>
      </c>
      <c r="C59" s="11">
        <v>26488</v>
      </c>
      <c r="D59" s="11">
        <v>26753</v>
      </c>
      <c r="E59" s="11">
        <v>27038</v>
      </c>
      <c r="F59" s="11">
        <v>27164</v>
      </c>
      <c r="G59" s="11">
        <v>27192</v>
      </c>
      <c r="H59" s="11">
        <v>27217</v>
      </c>
    </row>
    <row r="60" spans="1:8" x14ac:dyDescent="0.25">
      <c r="A60" s="10" t="s">
        <v>15</v>
      </c>
      <c r="B60" s="11">
        <v>115657</v>
      </c>
      <c r="C60" s="11">
        <v>115577</v>
      </c>
      <c r="D60" s="11">
        <v>115477</v>
      </c>
      <c r="E60" s="11">
        <v>115808</v>
      </c>
      <c r="F60" s="11">
        <v>115319</v>
      </c>
      <c r="G60" s="11">
        <v>115053</v>
      </c>
      <c r="H60" s="11">
        <v>114867</v>
      </c>
    </row>
    <row r="61" spans="1:8" x14ac:dyDescent="0.25">
      <c r="A61" s="10" t="s">
        <v>16</v>
      </c>
      <c r="B61" s="11">
        <v>3477</v>
      </c>
      <c r="C61" s="11">
        <v>3449</v>
      </c>
      <c r="D61" s="11">
        <v>3428</v>
      </c>
      <c r="E61" s="11">
        <v>3409</v>
      </c>
      <c r="F61" s="11">
        <v>3343</v>
      </c>
      <c r="G61" s="11">
        <v>3277</v>
      </c>
      <c r="H61" s="11">
        <v>3334</v>
      </c>
    </row>
    <row r="62" spans="1:8" x14ac:dyDescent="0.25">
      <c r="A62" s="10" t="s">
        <v>20</v>
      </c>
      <c r="B62" s="11">
        <v>51408</v>
      </c>
      <c r="C62" s="11">
        <v>51370</v>
      </c>
      <c r="D62" s="11">
        <v>51717</v>
      </c>
      <c r="E62" s="11">
        <v>52315</v>
      </c>
      <c r="F62" s="11">
        <v>52473</v>
      </c>
      <c r="G62" s="11">
        <v>52782</v>
      </c>
      <c r="H62" s="11">
        <v>52920</v>
      </c>
    </row>
    <row r="63" spans="1:8" x14ac:dyDescent="0.25">
      <c r="A63" s="10" t="s">
        <v>32</v>
      </c>
      <c r="B63" s="11">
        <v>55655</v>
      </c>
      <c r="C63" s="11">
        <v>55339</v>
      </c>
      <c r="D63" s="11">
        <v>55273</v>
      </c>
      <c r="E63" s="11">
        <v>55440</v>
      </c>
      <c r="F63" s="11">
        <v>55311</v>
      </c>
      <c r="G63" s="11">
        <v>55303</v>
      </c>
      <c r="H63" s="11">
        <v>55200</v>
      </c>
    </row>
    <row r="64" spans="1:8" x14ac:dyDescent="0.25">
      <c r="A64" s="10" t="s">
        <v>51</v>
      </c>
      <c r="B64" s="11">
        <v>93193</v>
      </c>
      <c r="C64" s="11">
        <v>93119</v>
      </c>
      <c r="D64" s="11">
        <v>93810</v>
      </c>
      <c r="E64" s="11">
        <v>94652</v>
      </c>
      <c r="F64" s="11">
        <v>95063</v>
      </c>
      <c r="G64" s="11">
        <v>95998</v>
      </c>
      <c r="H64" s="11">
        <v>96214</v>
      </c>
    </row>
    <row r="65" spans="1:8" x14ac:dyDescent="0.25">
      <c r="A65" s="10" t="s">
        <v>88</v>
      </c>
      <c r="B65" s="11">
        <v>74150</v>
      </c>
      <c r="C65" s="11">
        <v>73796</v>
      </c>
      <c r="D65" s="11">
        <v>73806</v>
      </c>
      <c r="E65" s="11">
        <v>74382</v>
      </c>
      <c r="F65" s="11">
        <v>74076</v>
      </c>
      <c r="G65" s="11">
        <v>73981</v>
      </c>
      <c r="H65" s="11">
        <v>74001</v>
      </c>
    </row>
    <row r="66" spans="1:8" x14ac:dyDescent="0.25">
      <c r="A66" s="10" t="s">
        <v>90</v>
      </c>
      <c r="B66" s="11">
        <v>37249</v>
      </c>
      <c r="C66" s="11">
        <v>37022</v>
      </c>
      <c r="D66" s="11">
        <v>36883</v>
      </c>
      <c r="E66" s="11">
        <v>36820</v>
      </c>
      <c r="F66" s="11">
        <v>36646</v>
      </c>
      <c r="G66" s="11">
        <v>36310</v>
      </c>
      <c r="H66" s="11">
        <v>36218</v>
      </c>
    </row>
    <row r="67" spans="1:8" x14ac:dyDescent="0.25">
      <c r="A67" s="10" t="s">
        <v>93</v>
      </c>
      <c r="B67" s="11">
        <v>49939</v>
      </c>
      <c r="C67" s="11">
        <v>49683</v>
      </c>
      <c r="D67" s="11">
        <v>49714</v>
      </c>
      <c r="E67" s="11">
        <v>50050</v>
      </c>
      <c r="F67" s="11">
        <v>49734</v>
      </c>
      <c r="G67" s="11">
        <v>49472</v>
      </c>
      <c r="H67" s="11">
        <v>49435</v>
      </c>
    </row>
    <row r="68" spans="1:8" x14ac:dyDescent="0.25">
      <c r="A68" s="10" t="s">
        <v>94</v>
      </c>
      <c r="B68" s="11">
        <v>42716</v>
      </c>
      <c r="C68" s="11">
        <v>42763</v>
      </c>
      <c r="D68" s="11">
        <v>42607</v>
      </c>
      <c r="E68" s="11">
        <v>42913</v>
      </c>
      <c r="F68" s="11">
        <v>42892</v>
      </c>
      <c r="G68" s="11">
        <v>42711</v>
      </c>
      <c r="H68" s="11">
        <v>42652</v>
      </c>
    </row>
    <row r="69" spans="1:8" x14ac:dyDescent="0.25">
      <c r="A69" s="10" t="s">
        <v>95</v>
      </c>
      <c r="B69" s="11">
        <v>116120</v>
      </c>
      <c r="C69" s="11">
        <v>117541</v>
      </c>
      <c r="D69" s="11">
        <v>119507</v>
      </c>
      <c r="E69" s="11">
        <v>121378</v>
      </c>
      <c r="F69" s="11">
        <v>121876</v>
      </c>
      <c r="G69" s="11">
        <v>122424</v>
      </c>
      <c r="H69" s="11">
        <v>123648</v>
      </c>
    </row>
    <row r="70" spans="1:8" x14ac:dyDescent="0.25">
      <c r="A70" s="10" t="s">
        <v>100</v>
      </c>
      <c r="B70" s="11">
        <v>58694</v>
      </c>
      <c r="C70" s="11">
        <v>58587</v>
      </c>
      <c r="D70" s="11">
        <v>58770</v>
      </c>
      <c r="E70" s="11">
        <v>58946</v>
      </c>
      <c r="F70" s="11">
        <v>58673</v>
      </c>
      <c r="G70" s="11">
        <v>58546</v>
      </c>
      <c r="H70" s="11">
        <v>58301</v>
      </c>
    </row>
    <row r="71" spans="1:8" x14ac:dyDescent="0.25">
      <c r="A71" s="10" t="s">
        <v>17</v>
      </c>
      <c r="B71" s="11">
        <v>48415</v>
      </c>
      <c r="C71" s="11">
        <v>48493</v>
      </c>
      <c r="D71" s="11">
        <v>48999</v>
      </c>
      <c r="E71" s="11">
        <v>49351</v>
      </c>
      <c r="F71" s="11">
        <v>49248</v>
      </c>
      <c r="G71" s="11">
        <v>49398</v>
      </c>
      <c r="H71" s="11">
        <v>49865</v>
      </c>
    </row>
    <row r="72" spans="1:8" x14ac:dyDescent="0.25">
      <c r="A72" s="10" t="s">
        <v>34</v>
      </c>
      <c r="B72" s="11">
        <v>46734</v>
      </c>
      <c r="C72" s="11">
        <v>46876</v>
      </c>
      <c r="D72" s="11">
        <v>47209</v>
      </c>
      <c r="E72" s="11">
        <v>47595</v>
      </c>
      <c r="F72" s="11">
        <v>47660</v>
      </c>
      <c r="G72" s="11">
        <v>48334</v>
      </c>
      <c r="H72" s="11">
        <v>48748</v>
      </c>
    </row>
    <row r="73" spans="1:8" x14ac:dyDescent="0.25">
      <c r="A73" s="10" t="s">
        <v>42</v>
      </c>
      <c r="B73" s="11">
        <v>91142</v>
      </c>
      <c r="C73" s="11">
        <v>92554</v>
      </c>
      <c r="D73" s="11">
        <v>94951</v>
      </c>
      <c r="E73" s="11">
        <v>96670</v>
      </c>
      <c r="F73" s="11">
        <v>97366</v>
      </c>
      <c r="G73" s="11">
        <v>97976</v>
      </c>
      <c r="H73" s="11">
        <v>98912</v>
      </c>
    </row>
    <row r="74" spans="1:8" x14ac:dyDescent="0.25">
      <c r="A74" s="10" t="s">
        <v>63</v>
      </c>
      <c r="B74" s="11">
        <v>36996</v>
      </c>
      <c r="C74" s="11">
        <v>36974</v>
      </c>
      <c r="D74" s="11">
        <v>36976</v>
      </c>
      <c r="E74" s="11">
        <v>37017</v>
      </c>
      <c r="F74" s="11">
        <v>36742</v>
      </c>
      <c r="G74" s="11">
        <v>36712</v>
      </c>
      <c r="H74" s="11">
        <v>36496</v>
      </c>
    </row>
    <row r="75" spans="1:8" x14ac:dyDescent="0.25">
      <c r="A75" s="10" t="s">
        <v>67</v>
      </c>
      <c r="B75" s="11">
        <v>22918</v>
      </c>
      <c r="C75" s="11">
        <v>23028</v>
      </c>
      <c r="D75" s="11">
        <v>23404</v>
      </c>
      <c r="E75" s="11">
        <v>23702</v>
      </c>
      <c r="F75" s="11">
        <v>23917</v>
      </c>
      <c r="G75" s="11">
        <v>24101</v>
      </c>
      <c r="H75" s="11">
        <v>24392</v>
      </c>
    </row>
    <row r="76" spans="1:8" x14ac:dyDescent="0.25">
      <c r="A76" s="10" t="s">
        <v>70</v>
      </c>
      <c r="B76" s="11">
        <v>97945</v>
      </c>
      <c r="C76" s="11">
        <v>98347</v>
      </c>
      <c r="D76" s="11">
        <v>99126</v>
      </c>
      <c r="E76" s="11">
        <v>99907</v>
      </c>
      <c r="F76" s="11">
        <v>100167</v>
      </c>
      <c r="G76" s="11">
        <v>100419</v>
      </c>
      <c r="H76" s="11">
        <v>100665</v>
      </c>
    </row>
    <row r="77" spans="1:8" x14ac:dyDescent="0.25">
      <c r="A77" s="10" t="s">
        <v>77</v>
      </c>
      <c r="B77" s="11">
        <v>3636</v>
      </c>
      <c r="C77" s="11">
        <v>3694</v>
      </c>
      <c r="D77" s="11">
        <v>3706</v>
      </c>
      <c r="E77" s="11">
        <v>3769</v>
      </c>
      <c r="F77" s="11">
        <v>3695</v>
      </c>
      <c r="G77" s="11">
        <v>3653</v>
      </c>
      <c r="H77" s="11">
        <v>3614</v>
      </c>
    </row>
    <row r="78" spans="1:8" x14ac:dyDescent="0.25">
      <c r="A78" s="10" t="s">
        <v>78</v>
      </c>
      <c r="B78" s="11">
        <v>94319</v>
      </c>
      <c r="C78" s="11">
        <v>95980</v>
      </c>
      <c r="D78" s="11">
        <v>97858</v>
      </c>
      <c r="E78" s="11">
        <v>99696</v>
      </c>
      <c r="F78" s="11">
        <v>100974</v>
      </c>
      <c r="G78" s="11">
        <v>101939</v>
      </c>
      <c r="H78" s="11">
        <v>103002</v>
      </c>
    </row>
    <row r="79" spans="1:8" x14ac:dyDescent="0.25">
      <c r="A79" s="10" t="s">
        <v>79</v>
      </c>
      <c r="B79" s="11">
        <v>62935</v>
      </c>
      <c r="C79" s="11">
        <v>63455</v>
      </c>
      <c r="D79" s="11">
        <v>64545</v>
      </c>
      <c r="E79" s="11">
        <v>65152</v>
      </c>
      <c r="F79" s="11">
        <v>65267</v>
      </c>
      <c r="G79" s="11">
        <v>65852</v>
      </c>
      <c r="H79" s="11">
        <v>66493</v>
      </c>
    </row>
    <row r="80" spans="1:8" x14ac:dyDescent="0.25">
      <c r="A80" s="10" t="s">
        <v>87</v>
      </c>
      <c r="B80" s="11">
        <v>43087</v>
      </c>
      <c r="C80" s="11">
        <v>43310</v>
      </c>
      <c r="D80" s="11">
        <v>43752</v>
      </c>
      <c r="E80" s="11">
        <v>44237</v>
      </c>
      <c r="F80" s="11">
        <v>44059</v>
      </c>
      <c r="G80" s="11">
        <v>44217</v>
      </c>
      <c r="H80" s="11">
        <v>44518</v>
      </c>
    </row>
    <row r="81" spans="1:8" x14ac:dyDescent="0.25">
      <c r="A81" s="10" t="s">
        <v>102</v>
      </c>
      <c r="B81" s="11">
        <v>349956</v>
      </c>
      <c r="C81" s="11">
        <v>352348</v>
      </c>
      <c r="D81" s="11">
        <v>355607</v>
      </c>
      <c r="E81" s="11">
        <v>362266</v>
      </c>
      <c r="F81" s="11">
        <v>367666</v>
      </c>
      <c r="G81" s="11">
        <v>373676</v>
      </c>
      <c r="H81" s="11">
        <v>378295</v>
      </c>
    </row>
    <row r="82" spans="1:8" x14ac:dyDescent="0.25">
      <c r="A82" s="10" t="s">
        <v>37</v>
      </c>
      <c r="B82" s="11">
        <v>89272</v>
      </c>
      <c r="C82" s="11">
        <v>89320</v>
      </c>
      <c r="D82" s="11">
        <v>89475</v>
      </c>
      <c r="E82" s="11">
        <v>90044</v>
      </c>
      <c r="F82" s="11">
        <v>90030</v>
      </c>
      <c r="G82" s="11">
        <v>90055</v>
      </c>
      <c r="H82" s="11">
        <v>90662</v>
      </c>
    </row>
    <row r="83" spans="1:8" x14ac:dyDescent="0.25">
      <c r="A83" s="10" t="s">
        <v>41</v>
      </c>
      <c r="B83" s="11">
        <v>58662</v>
      </c>
      <c r="C83" s="11">
        <v>58686</v>
      </c>
      <c r="D83" s="11">
        <v>58617</v>
      </c>
      <c r="E83" s="11">
        <v>59003</v>
      </c>
      <c r="F83" s="11">
        <v>59029</v>
      </c>
      <c r="G83" s="11">
        <v>59205</v>
      </c>
      <c r="H83" s="11">
        <v>59374</v>
      </c>
    </row>
    <row r="84" spans="1:8" x14ac:dyDescent="0.25">
      <c r="A84" s="10" t="s">
        <v>46</v>
      </c>
      <c r="B84" s="11">
        <v>41385</v>
      </c>
      <c r="C84" s="11">
        <v>41567</v>
      </c>
      <c r="D84" s="11">
        <v>42052</v>
      </c>
      <c r="E84" s="11">
        <v>42610</v>
      </c>
      <c r="F84" s="11">
        <v>42785</v>
      </c>
      <c r="G84" s="11">
        <v>43169</v>
      </c>
      <c r="H84" s="11">
        <v>43355</v>
      </c>
    </row>
    <row r="85" spans="1:8" x14ac:dyDescent="0.25">
      <c r="A85" s="10" t="s">
        <v>56</v>
      </c>
      <c r="B85" s="11">
        <v>19690</v>
      </c>
      <c r="C85" s="11">
        <v>19560</v>
      </c>
      <c r="D85" s="11">
        <v>19344</v>
      </c>
      <c r="E85" s="11">
        <v>19351</v>
      </c>
      <c r="F85" s="11">
        <v>19061</v>
      </c>
      <c r="G85" s="11">
        <v>18703</v>
      </c>
      <c r="H85" s="11">
        <v>18526</v>
      </c>
    </row>
    <row r="86" spans="1:8" x14ac:dyDescent="0.25">
      <c r="A86" s="10" t="s">
        <v>72</v>
      </c>
      <c r="B86" s="11">
        <v>56460</v>
      </c>
      <c r="C86" s="11">
        <v>56155</v>
      </c>
      <c r="D86" s="11">
        <v>56176</v>
      </c>
      <c r="E86" s="11">
        <v>56341</v>
      </c>
      <c r="F86" s="11">
        <v>56080</v>
      </c>
      <c r="G86" s="11">
        <v>55583</v>
      </c>
      <c r="H86" s="11">
        <v>55317</v>
      </c>
    </row>
    <row r="87" spans="1:8" x14ac:dyDescent="0.25">
      <c r="A87" s="10" t="s">
        <v>80</v>
      </c>
      <c r="B87" s="11">
        <v>45864</v>
      </c>
      <c r="C87" s="11">
        <v>45409</v>
      </c>
      <c r="D87" s="11">
        <v>45078</v>
      </c>
      <c r="E87" s="11">
        <v>44972</v>
      </c>
      <c r="F87" s="11">
        <v>44673</v>
      </c>
      <c r="G87" s="11">
        <v>44348</v>
      </c>
      <c r="H87" s="11">
        <v>44021</v>
      </c>
    </row>
    <row r="88" spans="1:8" x14ac:dyDescent="0.25">
      <c r="A88" s="10" t="s">
        <v>85</v>
      </c>
      <c r="B88" s="11">
        <v>20990</v>
      </c>
      <c r="C88" s="11">
        <v>20820</v>
      </c>
      <c r="D88" s="11">
        <v>20817</v>
      </c>
      <c r="E88" s="11">
        <v>20722</v>
      </c>
      <c r="F88" s="11">
        <v>20495</v>
      </c>
      <c r="G88" s="11">
        <v>20182</v>
      </c>
      <c r="H88" s="11">
        <v>20152</v>
      </c>
    </row>
    <row r="89" spans="1:8" x14ac:dyDescent="0.25">
      <c r="A89" s="10" t="s">
        <v>97</v>
      </c>
      <c r="B89" s="11">
        <v>96808</v>
      </c>
      <c r="C89" s="11">
        <v>96669</v>
      </c>
      <c r="D89" s="11">
        <v>96868</v>
      </c>
      <c r="E89" s="11">
        <v>97649</v>
      </c>
      <c r="F89" s="11">
        <v>97593</v>
      </c>
      <c r="G89" s="11">
        <v>97785</v>
      </c>
      <c r="H89" s="11">
        <v>98014</v>
      </c>
    </row>
    <row r="90" spans="1:8" x14ac:dyDescent="0.25">
      <c r="A90" s="10" t="s">
        <v>12</v>
      </c>
      <c r="B90" s="11">
        <v>36346</v>
      </c>
      <c r="C90" s="11">
        <v>36140</v>
      </c>
      <c r="D90" s="11">
        <v>36331</v>
      </c>
      <c r="E90" s="11">
        <v>36577</v>
      </c>
      <c r="F90" s="11">
        <v>36595</v>
      </c>
      <c r="G90" s="11">
        <v>36572</v>
      </c>
      <c r="H90" s="11">
        <v>36632</v>
      </c>
    </row>
    <row r="91" spans="1:8" x14ac:dyDescent="0.25">
      <c r="A91" s="10" t="s">
        <v>22</v>
      </c>
      <c r="B91" s="11">
        <v>59501</v>
      </c>
      <c r="C91" s="11">
        <v>58933</v>
      </c>
      <c r="D91" s="11">
        <v>58841</v>
      </c>
      <c r="E91" s="11">
        <v>58810</v>
      </c>
      <c r="F91" s="11">
        <v>58330</v>
      </c>
      <c r="G91" s="11">
        <v>57756</v>
      </c>
      <c r="H91" s="11">
        <v>57444</v>
      </c>
    </row>
    <row r="92" spans="1:8" x14ac:dyDescent="0.25">
      <c r="A92" s="10" t="s">
        <v>39</v>
      </c>
      <c r="B92" s="11">
        <v>64427</v>
      </c>
      <c r="C92" s="11">
        <v>64099</v>
      </c>
      <c r="D92" s="11">
        <v>63757</v>
      </c>
      <c r="E92" s="11">
        <v>63962</v>
      </c>
      <c r="F92" s="11">
        <v>63570</v>
      </c>
      <c r="G92" s="11">
        <v>63333</v>
      </c>
      <c r="H92" s="11">
        <v>62936</v>
      </c>
    </row>
    <row r="93" spans="1:8" x14ac:dyDescent="0.25">
      <c r="A93" s="10" t="s">
        <v>48</v>
      </c>
      <c r="B93" s="11">
        <v>38397</v>
      </c>
      <c r="C93" s="11">
        <v>38166</v>
      </c>
      <c r="D93" s="11">
        <v>38162</v>
      </c>
      <c r="E93" s="11">
        <v>38355</v>
      </c>
      <c r="F93" s="11">
        <v>38159</v>
      </c>
      <c r="G93" s="11">
        <v>37969</v>
      </c>
      <c r="H93" s="11">
        <v>37933</v>
      </c>
    </row>
    <row r="94" spans="1:8" x14ac:dyDescent="0.25">
      <c r="A94" s="10" t="s">
        <v>59</v>
      </c>
      <c r="B94" s="11">
        <v>1787</v>
      </c>
      <c r="C94" s="11">
        <v>1776</v>
      </c>
      <c r="D94" s="11">
        <v>1784</v>
      </c>
      <c r="E94" s="11">
        <v>1789</v>
      </c>
      <c r="F94" s="11">
        <v>1751</v>
      </c>
      <c r="G94" s="11">
        <v>1705</v>
      </c>
      <c r="H94" s="11">
        <v>1672</v>
      </c>
    </row>
    <row r="95" spans="1:8" x14ac:dyDescent="0.25">
      <c r="A95" s="10" t="s">
        <v>60</v>
      </c>
      <c r="B95" s="11">
        <v>41743</v>
      </c>
      <c r="C95" s="11">
        <v>41584</v>
      </c>
      <c r="D95" s="11">
        <v>41653</v>
      </c>
      <c r="E95" s="11">
        <v>41900</v>
      </c>
      <c r="F95" s="11">
        <v>41763</v>
      </c>
      <c r="G95" s="11">
        <v>41709</v>
      </c>
      <c r="H95" s="11">
        <v>41529</v>
      </c>
    </row>
    <row r="96" spans="1:8" x14ac:dyDescent="0.25">
      <c r="A96" s="10" t="s">
        <v>62</v>
      </c>
      <c r="B96" s="11">
        <v>20196</v>
      </c>
      <c r="C96" s="11">
        <v>20078</v>
      </c>
      <c r="D96" s="11">
        <v>20049</v>
      </c>
      <c r="E96" s="11">
        <v>19912</v>
      </c>
      <c r="F96" s="11">
        <v>19649</v>
      </c>
      <c r="G96" s="11">
        <v>19472</v>
      </c>
      <c r="H96" s="11">
        <v>19329</v>
      </c>
    </row>
    <row r="97" spans="1:8" x14ac:dyDescent="0.25">
      <c r="A97" s="10" t="s">
        <v>71</v>
      </c>
      <c r="B97" s="11">
        <v>30208</v>
      </c>
      <c r="C97" s="11">
        <v>30504</v>
      </c>
      <c r="D97" s="11">
        <v>30725</v>
      </c>
      <c r="E97" s="11">
        <v>30864</v>
      </c>
      <c r="F97" s="11">
        <v>30939</v>
      </c>
      <c r="G97" s="11">
        <v>31035</v>
      </c>
      <c r="H97" s="11">
        <v>31276</v>
      </c>
    </row>
    <row r="98" spans="1:8" x14ac:dyDescent="0.25">
      <c r="A98" s="10" t="s">
        <v>89</v>
      </c>
      <c r="B98" s="11">
        <v>43385</v>
      </c>
      <c r="C98" s="11">
        <v>43126</v>
      </c>
      <c r="D98" s="11">
        <v>43081</v>
      </c>
      <c r="E98" s="11">
        <v>43341</v>
      </c>
      <c r="F98" s="11">
        <v>42949</v>
      </c>
      <c r="G98" s="11">
        <v>42692</v>
      </c>
      <c r="H98" s="11">
        <v>42544</v>
      </c>
    </row>
    <row r="99" spans="1:8" x14ac:dyDescent="0.25">
      <c r="A99" s="10" t="s">
        <v>96</v>
      </c>
      <c r="B99" s="11">
        <v>36659</v>
      </c>
      <c r="C99" s="11">
        <v>36343</v>
      </c>
      <c r="D99" s="11">
        <v>36282</v>
      </c>
      <c r="E99" s="11">
        <v>36373</v>
      </c>
      <c r="F99" s="11">
        <v>35944</v>
      </c>
      <c r="G99" s="11">
        <v>35776</v>
      </c>
      <c r="H99" s="11">
        <v>35551</v>
      </c>
    </row>
    <row r="100" spans="1:8" x14ac:dyDescent="0.25">
      <c r="A100" s="10" t="s">
        <v>101</v>
      </c>
      <c r="B100" s="11">
        <v>217063</v>
      </c>
      <c r="C100" s="11">
        <v>219573</v>
      </c>
      <c r="D100" s="11">
        <v>221093</v>
      </c>
      <c r="E100" s="11">
        <v>222543</v>
      </c>
      <c r="F100" s="11">
        <v>223182</v>
      </c>
      <c r="G100" s="11">
        <v>224375</v>
      </c>
      <c r="H100" s="11">
        <v>226279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55F00-0B24-47C5-89D0-7F77CF1C5404}">
  <dimension ref="A1:H100"/>
  <sheetViews>
    <sheetView tabSelected="1" workbookViewId="0">
      <selection activeCell="A21" sqref="A21"/>
    </sheetView>
  </sheetViews>
  <sheetFormatPr defaultRowHeight="15" x14ac:dyDescent="0.25"/>
  <sheetData>
    <row r="1" spans="1:8" x14ac:dyDescent="0.25">
      <c r="A1" t="s">
        <v>114</v>
      </c>
      <c r="B1" t="s">
        <v>149</v>
      </c>
      <c r="C1" t="s">
        <v>150</v>
      </c>
      <c r="D1" t="s">
        <v>151</v>
      </c>
      <c r="E1" t="s">
        <v>152</v>
      </c>
      <c r="F1" t="s">
        <v>153</v>
      </c>
      <c r="G1" t="s">
        <v>154</v>
      </c>
      <c r="H1" t="s">
        <v>155</v>
      </c>
    </row>
    <row r="2" spans="1:8" x14ac:dyDescent="0.25">
      <c r="A2" t="s">
        <v>4</v>
      </c>
      <c r="B2">
        <v>3775406</v>
      </c>
      <c r="C2">
        <v>3777741</v>
      </c>
      <c r="D2">
        <v>3804028</v>
      </c>
      <c r="E2">
        <v>3843296</v>
      </c>
      <c r="F2">
        <v>3861078</v>
      </c>
      <c r="G2">
        <v>3882479</v>
      </c>
      <c r="H2">
        <v>3901684</v>
      </c>
    </row>
    <row r="3" spans="1:8" x14ac:dyDescent="0.25">
      <c r="A3" t="s">
        <v>52</v>
      </c>
      <c r="B3">
        <v>474902</v>
      </c>
      <c r="C3">
        <v>479200</v>
      </c>
      <c r="D3">
        <v>487135</v>
      </c>
      <c r="E3">
        <v>495578</v>
      </c>
      <c r="F3">
        <v>500830</v>
      </c>
      <c r="G3">
        <v>506587</v>
      </c>
      <c r="H3">
        <v>509845</v>
      </c>
    </row>
    <row r="4" spans="1:8" x14ac:dyDescent="0.25">
      <c r="A4" t="s">
        <v>21</v>
      </c>
      <c r="B4">
        <v>71424</v>
      </c>
      <c r="C4">
        <v>70768</v>
      </c>
      <c r="D4">
        <v>71481</v>
      </c>
      <c r="E4">
        <v>72629</v>
      </c>
      <c r="F4">
        <v>73213</v>
      </c>
      <c r="G4">
        <v>74119</v>
      </c>
      <c r="H4">
        <v>74386</v>
      </c>
    </row>
    <row r="5" spans="1:8" x14ac:dyDescent="0.25">
      <c r="A5" t="s">
        <v>13</v>
      </c>
      <c r="B5">
        <v>8381</v>
      </c>
      <c r="C5">
        <v>8367</v>
      </c>
      <c r="D5">
        <v>8326</v>
      </c>
      <c r="E5">
        <v>8272</v>
      </c>
      <c r="F5">
        <v>8256</v>
      </c>
      <c r="G5">
        <v>8154</v>
      </c>
      <c r="H5">
        <v>8222</v>
      </c>
    </row>
    <row r="6" spans="1:8" x14ac:dyDescent="0.25">
      <c r="A6" t="s">
        <v>91</v>
      </c>
      <c r="B6">
        <v>27129</v>
      </c>
      <c r="C6">
        <v>26897</v>
      </c>
      <c r="D6">
        <v>26977</v>
      </c>
      <c r="E6">
        <v>27223</v>
      </c>
      <c r="F6">
        <v>27761</v>
      </c>
      <c r="G6">
        <v>28030</v>
      </c>
      <c r="H6">
        <v>28140</v>
      </c>
    </row>
    <row r="7" spans="1:8" x14ac:dyDescent="0.25">
      <c r="A7" t="s">
        <v>5</v>
      </c>
      <c r="B7">
        <v>17818</v>
      </c>
      <c r="C7">
        <v>17421</v>
      </c>
      <c r="D7">
        <v>17685</v>
      </c>
      <c r="E7">
        <v>17706</v>
      </c>
      <c r="F7">
        <v>17772</v>
      </c>
      <c r="G7">
        <v>18446</v>
      </c>
      <c r="H7">
        <v>19231</v>
      </c>
    </row>
    <row r="8" spans="1:8" x14ac:dyDescent="0.25">
      <c r="A8" t="s">
        <v>8</v>
      </c>
      <c r="B8">
        <v>30448</v>
      </c>
      <c r="C8">
        <v>30794</v>
      </c>
      <c r="D8">
        <v>31051</v>
      </c>
      <c r="E8">
        <v>31627</v>
      </c>
      <c r="F8">
        <v>32896</v>
      </c>
      <c r="G8">
        <v>34349</v>
      </c>
      <c r="H8">
        <v>34724</v>
      </c>
    </row>
    <row r="9" spans="1:8" x14ac:dyDescent="0.25">
      <c r="A9" t="s">
        <v>11</v>
      </c>
      <c r="B9">
        <v>22538</v>
      </c>
      <c r="C9">
        <v>22744</v>
      </c>
      <c r="D9">
        <v>23141</v>
      </c>
      <c r="E9">
        <v>24536</v>
      </c>
      <c r="F9">
        <v>26035</v>
      </c>
      <c r="G9">
        <v>26815</v>
      </c>
      <c r="H9">
        <v>27254</v>
      </c>
    </row>
    <row r="10" spans="1:8" x14ac:dyDescent="0.25">
      <c r="A10" t="s">
        <v>26</v>
      </c>
      <c r="B10">
        <v>46288</v>
      </c>
      <c r="C10">
        <v>45754</v>
      </c>
      <c r="D10">
        <v>45609</v>
      </c>
      <c r="E10">
        <v>46329</v>
      </c>
      <c r="F10">
        <v>46418</v>
      </c>
      <c r="G10">
        <v>46526</v>
      </c>
      <c r="H10">
        <v>46695</v>
      </c>
    </row>
    <row r="11" spans="1:8" x14ac:dyDescent="0.25">
      <c r="A11" t="s">
        <v>27</v>
      </c>
      <c r="B11">
        <v>45047</v>
      </c>
      <c r="C11">
        <v>44900</v>
      </c>
      <c r="D11">
        <v>44915</v>
      </c>
      <c r="E11">
        <v>45655</v>
      </c>
      <c r="F11">
        <v>46227</v>
      </c>
      <c r="G11">
        <v>46546</v>
      </c>
      <c r="H11">
        <v>46622</v>
      </c>
    </row>
    <row r="12" spans="1:8" x14ac:dyDescent="0.25">
      <c r="A12" t="s">
        <v>28</v>
      </c>
      <c r="B12">
        <v>15244</v>
      </c>
      <c r="C12">
        <v>15410</v>
      </c>
      <c r="D12">
        <v>15446</v>
      </c>
      <c r="E12">
        <v>15596</v>
      </c>
      <c r="F12">
        <v>15630</v>
      </c>
      <c r="G12">
        <v>17003</v>
      </c>
      <c r="H12">
        <v>17363</v>
      </c>
    </row>
    <row r="13" spans="1:8" x14ac:dyDescent="0.25">
      <c r="A13" t="s">
        <v>36</v>
      </c>
      <c r="B13">
        <v>18297</v>
      </c>
      <c r="C13">
        <v>18246</v>
      </c>
      <c r="D13">
        <v>18212</v>
      </c>
      <c r="E13">
        <v>18629</v>
      </c>
      <c r="F13">
        <v>19202</v>
      </c>
      <c r="G13">
        <v>20182</v>
      </c>
      <c r="H13">
        <v>20949</v>
      </c>
    </row>
    <row r="14" spans="1:8" x14ac:dyDescent="0.25">
      <c r="A14" t="s">
        <v>43</v>
      </c>
      <c r="B14">
        <v>34713</v>
      </c>
      <c r="C14">
        <v>34482</v>
      </c>
      <c r="D14">
        <v>34331</v>
      </c>
      <c r="E14">
        <v>34580</v>
      </c>
      <c r="F14">
        <v>34672</v>
      </c>
      <c r="G14">
        <v>34666</v>
      </c>
      <c r="H14">
        <v>35016</v>
      </c>
    </row>
    <row r="15" spans="1:8" x14ac:dyDescent="0.25">
      <c r="A15" t="s">
        <v>44</v>
      </c>
      <c r="B15">
        <v>33093</v>
      </c>
      <c r="C15">
        <v>34014</v>
      </c>
      <c r="D15">
        <v>35081</v>
      </c>
      <c r="E15">
        <v>36998</v>
      </c>
      <c r="F15">
        <v>38779</v>
      </c>
      <c r="G15">
        <v>39808</v>
      </c>
      <c r="H15">
        <v>40821</v>
      </c>
    </row>
    <row r="16" spans="1:8" x14ac:dyDescent="0.25">
      <c r="A16" t="s">
        <v>47</v>
      </c>
      <c r="B16">
        <v>15015</v>
      </c>
      <c r="C16">
        <v>15142</v>
      </c>
      <c r="D16">
        <v>15373</v>
      </c>
      <c r="E16">
        <v>15674</v>
      </c>
      <c r="F16">
        <v>15759</v>
      </c>
      <c r="G16">
        <v>16361</v>
      </c>
      <c r="H16">
        <v>16791</v>
      </c>
    </row>
    <row r="17" spans="1:8" x14ac:dyDescent="0.25">
      <c r="A17" t="s">
        <v>58</v>
      </c>
      <c r="B17">
        <v>35734</v>
      </c>
      <c r="C17">
        <v>36250</v>
      </c>
      <c r="D17">
        <v>37291</v>
      </c>
      <c r="E17">
        <v>37657</v>
      </c>
      <c r="F17">
        <v>37805</v>
      </c>
      <c r="G17">
        <v>37903</v>
      </c>
      <c r="H17">
        <v>38110</v>
      </c>
    </row>
    <row r="18" spans="1:8" x14ac:dyDescent="0.25">
      <c r="A18" t="s">
        <v>76</v>
      </c>
      <c r="B18">
        <v>26175</v>
      </c>
      <c r="C18">
        <v>26524</v>
      </c>
      <c r="D18">
        <v>26790</v>
      </c>
      <c r="E18">
        <v>28077</v>
      </c>
      <c r="F18">
        <v>29127</v>
      </c>
      <c r="G18">
        <v>29465</v>
      </c>
      <c r="H18">
        <v>29609</v>
      </c>
    </row>
    <row r="19" spans="1:8" x14ac:dyDescent="0.25">
      <c r="A19" t="s">
        <v>92</v>
      </c>
      <c r="B19">
        <v>10148</v>
      </c>
      <c r="C19">
        <v>10076</v>
      </c>
      <c r="D19">
        <v>10054</v>
      </c>
      <c r="E19">
        <v>10574</v>
      </c>
      <c r="F19">
        <v>11149</v>
      </c>
      <c r="G19">
        <v>11627</v>
      </c>
      <c r="H19">
        <v>11874</v>
      </c>
    </row>
    <row r="20" spans="1:8" x14ac:dyDescent="0.25">
      <c r="A20" t="s">
        <v>6</v>
      </c>
      <c r="B20">
        <v>15431</v>
      </c>
      <c r="C20">
        <v>15504</v>
      </c>
      <c r="D20">
        <v>15429</v>
      </c>
      <c r="E20">
        <v>15504</v>
      </c>
      <c r="F20">
        <v>15469</v>
      </c>
      <c r="G20">
        <v>15645</v>
      </c>
      <c r="H20">
        <v>15756</v>
      </c>
    </row>
    <row r="21" spans="1:8" x14ac:dyDescent="0.25">
      <c r="A21" t="s">
        <v>14</v>
      </c>
      <c r="B21">
        <v>26955</v>
      </c>
      <c r="C21">
        <v>27148</v>
      </c>
      <c r="D21">
        <v>27741</v>
      </c>
      <c r="E21">
        <v>28387</v>
      </c>
      <c r="F21">
        <v>28622</v>
      </c>
      <c r="G21">
        <v>28638</v>
      </c>
      <c r="H21">
        <v>29025</v>
      </c>
    </row>
    <row r="22" spans="1:8" x14ac:dyDescent="0.25">
      <c r="A22" t="s">
        <v>19</v>
      </c>
      <c r="B22">
        <v>24724</v>
      </c>
      <c r="C22">
        <v>24568</v>
      </c>
      <c r="D22">
        <v>24704</v>
      </c>
      <c r="E22">
        <v>24929</v>
      </c>
      <c r="F22">
        <v>25091</v>
      </c>
      <c r="G22">
        <v>25187</v>
      </c>
      <c r="H22">
        <v>25215</v>
      </c>
    </row>
    <row r="23" spans="1:8" x14ac:dyDescent="0.25">
      <c r="A23" t="s">
        <v>23</v>
      </c>
      <c r="B23">
        <v>27845</v>
      </c>
      <c r="C23">
        <v>28045</v>
      </c>
      <c r="D23">
        <v>28133</v>
      </c>
      <c r="E23">
        <v>28362</v>
      </c>
      <c r="F23">
        <v>28696</v>
      </c>
      <c r="G23">
        <v>29039</v>
      </c>
      <c r="H23">
        <v>29389</v>
      </c>
    </row>
    <row r="24" spans="1:8" x14ac:dyDescent="0.25">
      <c r="A24" t="s">
        <v>24</v>
      </c>
      <c r="B24">
        <v>24369</v>
      </c>
      <c r="C24">
        <v>24210</v>
      </c>
      <c r="D24">
        <v>24564</v>
      </c>
      <c r="E24">
        <v>24915</v>
      </c>
      <c r="F24">
        <v>25162</v>
      </c>
      <c r="G24">
        <v>25168</v>
      </c>
      <c r="H24">
        <v>25369</v>
      </c>
    </row>
    <row r="25" spans="1:8" x14ac:dyDescent="0.25">
      <c r="A25" t="s">
        <v>30</v>
      </c>
      <c r="B25">
        <v>24663</v>
      </c>
      <c r="C25">
        <v>24516</v>
      </c>
      <c r="D25">
        <v>24586</v>
      </c>
      <c r="E25">
        <v>24908</v>
      </c>
      <c r="F25">
        <v>24819</v>
      </c>
      <c r="G25">
        <v>24687</v>
      </c>
      <c r="H25">
        <v>24598</v>
      </c>
    </row>
    <row r="26" spans="1:8" x14ac:dyDescent="0.25">
      <c r="A26" t="s">
        <v>33</v>
      </c>
      <c r="B26">
        <v>19265</v>
      </c>
      <c r="C26">
        <v>19028</v>
      </c>
      <c r="D26">
        <v>18922</v>
      </c>
      <c r="E26">
        <v>18964</v>
      </c>
      <c r="F26">
        <v>18926</v>
      </c>
      <c r="G26">
        <v>18980</v>
      </c>
      <c r="H26">
        <v>18990</v>
      </c>
    </row>
    <row r="27" spans="1:8" x14ac:dyDescent="0.25">
      <c r="A27" t="s">
        <v>35</v>
      </c>
      <c r="B27">
        <v>38565</v>
      </c>
      <c r="C27">
        <v>38618</v>
      </c>
      <c r="D27">
        <v>38344</v>
      </c>
      <c r="E27">
        <v>38502</v>
      </c>
      <c r="F27">
        <v>38752</v>
      </c>
      <c r="G27">
        <v>38714</v>
      </c>
      <c r="H27">
        <v>38800</v>
      </c>
    </row>
    <row r="28" spans="1:8" x14ac:dyDescent="0.25">
      <c r="A28" t="s">
        <v>38</v>
      </c>
      <c r="B28">
        <v>32756</v>
      </c>
      <c r="C28">
        <v>33120</v>
      </c>
      <c r="D28">
        <v>34402</v>
      </c>
      <c r="E28">
        <v>35042</v>
      </c>
      <c r="F28">
        <v>35262</v>
      </c>
      <c r="G28">
        <v>35450</v>
      </c>
      <c r="H28">
        <v>35676</v>
      </c>
    </row>
    <row r="29" spans="1:8" x14ac:dyDescent="0.25">
      <c r="A29" t="s">
        <v>45</v>
      </c>
      <c r="B29">
        <v>13984</v>
      </c>
      <c r="C29">
        <v>13912</v>
      </c>
      <c r="D29">
        <v>13871</v>
      </c>
      <c r="E29">
        <v>13909</v>
      </c>
      <c r="F29">
        <v>13969</v>
      </c>
      <c r="G29">
        <v>14234</v>
      </c>
      <c r="H29">
        <v>14395</v>
      </c>
    </row>
    <row r="30" spans="1:8" x14ac:dyDescent="0.25">
      <c r="A30" t="s">
        <v>75</v>
      </c>
      <c r="B30">
        <v>33644</v>
      </c>
      <c r="C30">
        <v>33706</v>
      </c>
      <c r="D30">
        <v>33723</v>
      </c>
      <c r="E30">
        <v>33682</v>
      </c>
      <c r="F30">
        <v>33932</v>
      </c>
      <c r="G30">
        <v>33928</v>
      </c>
      <c r="H30">
        <v>34542</v>
      </c>
    </row>
    <row r="31" spans="1:8" x14ac:dyDescent="0.25">
      <c r="A31" t="s">
        <v>10</v>
      </c>
      <c r="B31">
        <v>23360</v>
      </c>
      <c r="C31">
        <v>23282</v>
      </c>
      <c r="D31">
        <v>23050</v>
      </c>
      <c r="E31">
        <v>22947</v>
      </c>
      <c r="F31">
        <v>22608</v>
      </c>
      <c r="G31">
        <v>22339</v>
      </c>
      <c r="H31">
        <v>22020</v>
      </c>
    </row>
    <row r="32" spans="1:8" x14ac:dyDescent="0.25">
      <c r="A32" t="s">
        <v>29</v>
      </c>
      <c r="B32">
        <v>30975</v>
      </c>
      <c r="C32">
        <v>30910</v>
      </c>
      <c r="D32">
        <v>31082</v>
      </c>
      <c r="E32">
        <v>31585</v>
      </c>
      <c r="F32">
        <v>32280</v>
      </c>
      <c r="G32">
        <v>33279</v>
      </c>
      <c r="H32">
        <v>33762</v>
      </c>
    </row>
    <row r="33" spans="1:8" x14ac:dyDescent="0.25">
      <c r="A33" t="s">
        <v>53</v>
      </c>
      <c r="B33">
        <v>38996</v>
      </c>
      <c r="C33">
        <v>39235</v>
      </c>
      <c r="D33">
        <v>39500</v>
      </c>
      <c r="E33">
        <v>40105</v>
      </c>
      <c r="F33">
        <v>40291</v>
      </c>
      <c r="G33">
        <v>40715</v>
      </c>
      <c r="H33">
        <v>41126</v>
      </c>
    </row>
    <row r="34" spans="1:8" x14ac:dyDescent="0.25">
      <c r="A34" t="s">
        <v>55</v>
      </c>
      <c r="B34">
        <v>17010</v>
      </c>
      <c r="C34">
        <v>17180</v>
      </c>
      <c r="D34">
        <v>17304</v>
      </c>
      <c r="E34">
        <v>17618</v>
      </c>
      <c r="F34">
        <v>17926</v>
      </c>
      <c r="G34">
        <v>17950</v>
      </c>
      <c r="H34">
        <v>18145</v>
      </c>
    </row>
    <row r="35" spans="1:8" x14ac:dyDescent="0.25">
      <c r="A35" t="s">
        <v>74</v>
      </c>
      <c r="B35">
        <v>56630</v>
      </c>
      <c r="C35">
        <v>56818</v>
      </c>
      <c r="D35">
        <v>57415</v>
      </c>
      <c r="E35">
        <v>58016</v>
      </c>
      <c r="F35">
        <v>58509</v>
      </c>
      <c r="G35">
        <v>58894</v>
      </c>
      <c r="H35">
        <v>59895</v>
      </c>
    </row>
    <row r="36" spans="1:8" x14ac:dyDescent="0.25">
      <c r="A36" t="s">
        <v>82</v>
      </c>
      <c r="B36">
        <v>14254</v>
      </c>
      <c r="C36">
        <v>14346</v>
      </c>
      <c r="D36">
        <v>14559</v>
      </c>
      <c r="E36">
        <v>14765</v>
      </c>
      <c r="F36">
        <v>15112</v>
      </c>
      <c r="G36">
        <v>15229</v>
      </c>
      <c r="H36">
        <v>15493</v>
      </c>
    </row>
    <row r="37" spans="1:8" x14ac:dyDescent="0.25">
      <c r="A37" t="s">
        <v>18</v>
      </c>
      <c r="B37">
        <v>23125</v>
      </c>
      <c r="C37">
        <v>23310</v>
      </c>
      <c r="D37">
        <v>23500</v>
      </c>
      <c r="E37">
        <v>23679</v>
      </c>
      <c r="F37">
        <v>23854</v>
      </c>
      <c r="G37">
        <v>23976</v>
      </c>
      <c r="H37">
        <v>24077</v>
      </c>
    </row>
    <row r="38" spans="1:8" x14ac:dyDescent="0.25">
      <c r="A38" t="s">
        <v>31</v>
      </c>
      <c r="B38">
        <v>36963</v>
      </c>
      <c r="C38">
        <v>36621</v>
      </c>
      <c r="D38">
        <v>36484</v>
      </c>
      <c r="E38">
        <v>36277</v>
      </c>
      <c r="F38">
        <v>35930</v>
      </c>
      <c r="G38">
        <v>35564</v>
      </c>
      <c r="H38">
        <v>35284</v>
      </c>
    </row>
    <row r="39" spans="1:8" x14ac:dyDescent="0.25">
      <c r="A39" t="s">
        <v>40</v>
      </c>
      <c r="B39">
        <v>45307</v>
      </c>
      <c r="C39">
        <v>45554</v>
      </c>
      <c r="D39">
        <v>46091</v>
      </c>
      <c r="E39">
        <v>46380</v>
      </c>
      <c r="F39">
        <v>46675</v>
      </c>
      <c r="G39">
        <v>46869</v>
      </c>
      <c r="H39">
        <v>47227</v>
      </c>
    </row>
    <row r="40" spans="1:8" x14ac:dyDescent="0.25">
      <c r="A40" t="s">
        <v>49</v>
      </c>
      <c r="B40">
        <v>29902</v>
      </c>
      <c r="C40">
        <v>29858</v>
      </c>
      <c r="D40">
        <v>29902</v>
      </c>
      <c r="E40">
        <v>30014</v>
      </c>
      <c r="F40">
        <v>29841</v>
      </c>
      <c r="G40">
        <v>29701</v>
      </c>
      <c r="H40">
        <v>29600</v>
      </c>
    </row>
    <row r="41" spans="1:8" x14ac:dyDescent="0.25">
      <c r="A41" t="s">
        <v>57</v>
      </c>
      <c r="B41">
        <v>24419</v>
      </c>
      <c r="C41">
        <v>23978</v>
      </c>
      <c r="D41">
        <v>23645</v>
      </c>
      <c r="E41">
        <v>23552</v>
      </c>
      <c r="F41">
        <v>23284</v>
      </c>
      <c r="G41">
        <v>22811</v>
      </c>
      <c r="H41">
        <v>22427</v>
      </c>
    </row>
    <row r="42" spans="1:8" x14ac:dyDescent="0.25">
      <c r="A42" t="s">
        <v>66</v>
      </c>
      <c r="B42">
        <v>52949</v>
      </c>
      <c r="C42">
        <v>52895</v>
      </c>
      <c r="D42">
        <v>53288</v>
      </c>
      <c r="E42">
        <v>53496</v>
      </c>
      <c r="F42">
        <v>53586</v>
      </c>
      <c r="G42">
        <v>53696</v>
      </c>
      <c r="H42">
        <v>53759</v>
      </c>
    </row>
    <row r="43" spans="1:8" x14ac:dyDescent="0.25">
      <c r="A43" t="s">
        <v>69</v>
      </c>
      <c r="B43">
        <v>19228</v>
      </c>
      <c r="C43">
        <v>19145</v>
      </c>
      <c r="D43">
        <v>18992</v>
      </c>
      <c r="E43">
        <v>18820</v>
      </c>
      <c r="F43">
        <v>18595</v>
      </c>
      <c r="G43">
        <v>18294</v>
      </c>
      <c r="H43">
        <v>18077</v>
      </c>
    </row>
    <row r="44" spans="1:8" x14ac:dyDescent="0.25">
      <c r="A44" t="s">
        <v>73</v>
      </c>
      <c r="B44">
        <v>22820</v>
      </c>
      <c r="C44">
        <v>22950</v>
      </c>
      <c r="D44">
        <v>23214</v>
      </c>
      <c r="E44">
        <v>23729</v>
      </c>
      <c r="F44">
        <v>23995</v>
      </c>
      <c r="G44">
        <v>23835</v>
      </c>
      <c r="H44">
        <v>23714</v>
      </c>
    </row>
    <row r="45" spans="1:8" x14ac:dyDescent="0.25">
      <c r="A45" t="s">
        <v>81</v>
      </c>
      <c r="B45">
        <v>50759</v>
      </c>
      <c r="C45">
        <v>50612</v>
      </c>
      <c r="D45">
        <v>50864</v>
      </c>
      <c r="E45">
        <v>50842</v>
      </c>
      <c r="F45">
        <v>51102</v>
      </c>
      <c r="G45">
        <v>51400</v>
      </c>
      <c r="H45">
        <v>51509</v>
      </c>
    </row>
    <row r="46" spans="1:8" x14ac:dyDescent="0.25">
      <c r="A46" t="s">
        <v>83</v>
      </c>
      <c r="B46">
        <v>18827</v>
      </c>
      <c r="C46">
        <v>18811</v>
      </c>
      <c r="D46">
        <v>18868</v>
      </c>
      <c r="E46">
        <v>19098</v>
      </c>
      <c r="F46">
        <v>19076</v>
      </c>
      <c r="G46">
        <v>19075</v>
      </c>
      <c r="H46">
        <v>19229</v>
      </c>
    </row>
    <row r="47" spans="1:8" x14ac:dyDescent="0.25">
      <c r="A47" t="s">
        <v>84</v>
      </c>
      <c r="B47">
        <v>13909</v>
      </c>
      <c r="C47">
        <v>14137</v>
      </c>
      <c r="D47">
        <v>14433</v>
      </c>
      <c r="E47">
        <v>14364</v>
      </c>
      <c r="F47">
        <v>14289</v>
      </c>
      <c r="G47">
        <v>14239</v>
      </c>
      <c r="H47">
        <v>14381</v>
      </c>
    </row>
    <row r="48" spans="1:8" x14ac:dyDescent="0.25">
      <c r="A48" t="s">
        <v>98</v>
      </c>
      <c r="B48">
        <v>27594</v>
      </c>
      <c r="C48">
        <v>27301</v>
      </c>
      <c r="D48">
        <v>27336</v>
      </c>
      <c r="E48">
        <v>27575</v>
      </c>
      <c r="F48">
        <v>27578</v>
      </c>
      <c r="G48">
        <v>26857</v>
      </c>
      <c r="H48">
        <v>26536</v>
      </c>
    </row>
    <row r="49" spans="1:8" x14ac:dyDescent="0.25">
      <c r="A49" t="s">
        <v>7</v>
      </c>
      <c r="B49">
        <v>25289</v>
      </c>
      <c r="C49">
        <v>25133</v>
      </c>
      <c r="D49">
        <v>25137</v>
      </c>
      <c r="E49">
        <v>25069</v>
      </c>
      <c r="F49">
        <v>24920</v>
      </c>
      <c r="G49">
        <v>24744</v>
      </c>
      <c r="H49">
        <v>24546</v>
      </c>
    </row>
    <row r="50" spans="1:8" x14ac:dyDescent="0.25">
      <c r="A50" t="s">
        <v>25</v>
      </c>
      <c r="B50">
        <v>31216</v>
      </c>
      <c r="C50">
        <v>31175</v>
      </c>
      <c r="D50">
        <v>31306</v>
      </c>
      <c r="E50">
        <v>31452</v>
      </c>
      <c r="F50">
        <v>31513</v>
      </c>
      <c r="G50">
        <v>31541</v>
      </c>
      <c r="H50">
        <v>31411</v>
      </c>
    </row>
    <row r="51" spans="1:8" x14ac:dyDescent="0.25">
      <c r="A51" t="s">
        <v>50</v>
      </c>
      <c r="B51">
        <v>14412</v>
      </c>
      <c r="C51">
        <v>14355</v>
      </c>
      <c r="D51">
        <v>14447</v>
      </c>
      <c r="E51">
        <v>14365</v>
      </c>
      <c r="F51">
        <v>14287</v>
      </c>
      <c r="G51">
        <v>14414</v>
      </c>
      <c r="H51">
        <v>14542</v>
      </c>
    </row>
    <row r="52" spans="1:8" x14ac:dyDescent="0.25">
      <c r="A52" t="s">
        <v>54</v>
      </c>
      <c r="B52">
        <v>7118</v>
      </c>
      <c r="C52">
        <v>6975</v>
      </c>
      <c r="D52">
        <v>6930</v>
      </c>
      <c r="E52">
        <v>6890</v>
      </c>
      <c r="F52">
        <v>6717</v>
      </c>
      <c r="G52">
        <v>6508</v>
      </c>
      <c r="H52">
        <v>6360</v>
      </c>
    </row>
    <row r="53" spans="1:8" x14ac:dyDescent="0.25">
      <c r="A53" t="s">
        <v>61</v>
      </c>
      <c r="B53">
        <v>24045</v>
      </c>
      <c r="C53">
        <v>24188</v>
      </c>
      <c r="D53">
        <v>24336</v>
      </c>
      <c r="E53">
        <v>24561</v>
      </c>
      <c r="F53">
        <v>24646</v>
      </c>
      <c r="G53">
        <v>24642</v>
      </c>
      <c r="H53">
        <v>24780</v>
      </c>
    </row>
    <row r="54" spans="1:8" x14ac:dyDescent="0.25">
      <c r="A54" t="s">
        <v>64</v>
      </c>
      <c r="B54">
        <v>18456</v>
      </c>
      <c r="C54">
        <v>18255</v>
      </c>
      <c r="D54">
        <v>18433</v>
      </c>
      <c r="E54">
        <v>18321</v>
      </c>
      <c r="F54">
        <v>18210</v>
      </c>
      <c r="G54">
        <v>18090</v>
      </c>
      <c r="H54">
        <v>17898</v>
      </c>
    </row>
    <row r="55" spans="1:8" x14ac:dyDescent="0.25">
      <c r="A55" t="s">
        <v>65</v>
      </c>
      <c r="B55">
        <v>19620</v>
      </c>
      <c r="C55">
        <v>19561</v>
      </c>
      <c r="D55">
        <v>19633</v>
      </c>
      <c r="E55">
        <v>19753</v>
      </c>
      <c r="F55">
        <v>19580</v>
      </c>
      <c r="G55">
        <v>19699</v>
      </c>
      <c r="H55">
        <v>19802</v>
      </c>
    </row>
    <row r="56" spans="1:8" x14ac:dyDescent="0.25">
      <c r="A56" t="s">
        <v>68</v>
      </c>
      <c r="B56">
        <v>139827</v>
      </c>
      <c r="C56">
        <v>139491</v>
      </c>
      <c r="D56">
        <v>140401</v>
      </c>
      <c r="E56">
        <v>141478</v>
      </c>
      <c r="F56">
        <v>142510</v>
      </c>
      <c r="G56">
        <v>143857</v>
      </c>
      <c r="H56">
        <v>145341</v>
      </c>
    </row>
    <row r="57" spans="1:8" x14ac:dyDescent="0.25">
      <c r="A57" t="s">
        <v>86</v>
      </c>
      <c r="B57">
        <v>36193</v>
      </c>
      <c r="C57">
        <v>36291</v>
      </c>
      <c r="D57">
        <v>36245</v>
      </c>
      <c r="E57">
        <v>36354</v>
      </c>
      <c r="F57">
        <v>36161</v>
      </c>
      <c r="G57">
        <v>36019</v>
      </c>
      <c r="H57">
        <v>35798</v>
      </c>
    </row>
    <row r="58" spans="1:8" x14ac:dyDescent="0.25">
      <c r="A58" t="s">
        <v>99</v>
      </c>
      <c r="B58">
        <v>3299</v>
      </c>
      <c r="C58">
        <v>3317</v>
      </c>
      <c r="D58">
        <v>3315</v>
      </c>
      <c r="E58">
        <v>3273</v>
      </c>
      <c r="F58">
        <v>3217</v>
      </c>
      <c r="G58">
        <v>3150</v>
      </c>
      <c r="H58">
        <v>3069</v>
      </c>
    </row>
    <row r="59" spans="1:8" x14ac:dyDescent="0.25">
      <c r="A59" t="s">
        <v>9</v>
      </c>
      <c r="B59">
        <v>16646</v>
      </c>
      <c r="C59">
        <v>16518</v>
      </c>
      <c r="D59">
        <v>16735</v>
      </c>
      <c r="E59">
        <v>16940</v>
      </c>
      <c r="F59">
        <v>17002</v>
      </c>
      <c r="G59">
        <v>16964</v>
      </c>
      <c r="H59">
        <v>16931</v>
      </c>
    </row>
    <row r="60" spans="1:8" x14ac:dyDescent="0.25">
      <c r="A60" t="s">
        <v>15</v>
      </c>
      <c r="B60">
        <v>74240</v>
      </c>
      <c r="C60">
        <v>73730</v>
      </c>
      <c r="D60">
        <v>73320</v>
      </c>
      <c r="E60">
        <v>73337</v>
      </c>
      <c r="F60">
        <v>72751</v>
      </c>
      <c r="G60">
        <v>72351</v>
      </c>
      <c r="H60">
        <v>72163</v>
      </c>
    </row>
    <row r="61" spans="1:8" x14ac:dyDescent="0.25">
      <c r="A61" t="s">
        <v>16</v>
      </c>
      <c r="B61">
        <v>1867</v>
      </c>
      <c r="C61">
        <v>1815</v>
      </c>
      <c r="D61">
        <v>1804</v>
      </c>
      <c r="E61">
        <v>1761</v>
      </c>
      <c r="F61">
        <v>1687</v>
      </c>
      <c r="G61">
        <v>1638</v>
      </c>
      <c r="H61">
        <v>1685</v>
      </c>
    </row>
    <row r="62" spans="1:8" x14ac:dyDescent="0.25">
      <c r="A62" t="s">
        <v>20</v>
      </c>
      <c r="B62">
        <v>32764</v>
      </c>
      <c r="C62">
        <v>32746</v>
      </c>
      <c r="D62">
        <v>32951</v>
      </c>
      <c r="E62">
        <v>33384</v>
      </c>
      <c r="F62">
        <v>33506</v>
      </c>
      <c r="G62">
        <v>33644</v>
      </c>
      <c r="H62">
        <v>33734</v>
      </c>
    </row>
    <row r="63" spans="1:8" x14ac:dyDescent="0.25">
      <c r="A63" t="s">
        <v>32</v>
      </c>
      <c r="B63">
        <v>34883</v>
      </c>
      <c r="C63">
        <v>34514</v>
      </c>
      <c r="D63">
        <v>34354</v>
      </c>
      <c r="E63">
        <v>34420</v>
      </c>
      <c r="F63">
        <v>34238</v>
      </c>
      <c r="G63">
        <v>34264</v>
      </c>
      <c r="H63">
        <v>34143</v>
      </c>
    </row>
    <row r="64" spans="1:8" x14ac:dyDescent="0.25">
      <c r="A64" t="s">
        <v>51</v>
      </c>
      <c r="B64">
        <v>60045</v>
      </c>
      <c r="C64">
        <v>59674</v>
      </c>
      <c r="D64">
        <v>60157</v>
      </c>
      <c r="E64">
        <v>60775</v>
      </c>
      <c r="F64">
        <v>60966</v>
      </c>
      <c r="G64">
        <v>61804</v>
      </c>
      <c r="H64">
        <v>61909</v>
      </c>
    </row>
    <row r="65" spans="1:8" x14ac:dyDescent="0.25">
      <c r="A65" t="s">
        <v>88</v>
      </c>
      <c r="B65">
        <v>45561</v>
      </c>
      <c r="C65">
        <v>45194</v>
      </c>
      <c r="D65">
        <v>45189</v>
      </c>
      <c r="E65">
        <v>45511</v>
      </c>
      <c r="F65">
        <v>45327</v>
      </c>
      <c r="G65">
        <v>45306</v>
      </c>
      <c r="H65">
        <v>45358</v>
      </c>
    </row>
    <row r="66" spans="1:8" x14ac:dyDescent="0.25">
      <c r="A66" t="s">
        <v>90</v>
      </c>
      <c r="B66">
        <v>22975</v>
      </c>
      <c r="C66">
        <v>22666</v>
      </c>
      <c r="D66">
        <v>22427</v>
      </c>
      <c r="E66">
        <v>22150</v>
      </c>
      <c r="F66">
        <v>21885</v>
      </c>
      <c r="G66">
        <v>21577</v>
      </c>
      <c r="H66">
        <v>21426</v>
      </c>
    </row>
    <row r="67" spans="1:8" x14ac:dyDescent="0.25">
      <c r="A67" t="s">
        <v>93</v>
      </c>
      <c r="B67">
        <v>30969</v>
      </c>
      <c r="C67">
        <v>30566</v>
      </c>
      <c r="D67">
        <v>30434</v>
      </c>
      <c r="E67">
        <v>30588</v>
      </c>
      <c r="F67">
        <v>30309</v>
      </c>
      <c r="G67">
        <v>29995</v>
      </c>
      <c r="H67">
        <v>29998</v>
      </c>
    </row>
    <row r="68" spans="1:8" x14ac:dyDescent="0.25">
      <c r="A68" t="s">
        <v>94</v>
      </c>
      <c r="B68">
        <v>26741</v>
      </c>
      <c r="C68">
        <v>26650</v>
      </c>
      <c r="D68">
        <v>26522</v>
      </c>
      <c r="E68">
        <v>26671</v>
      </c>
      <c r="F68">
        <v>26731</v>
      </c>
      <c r="G68">
        <v>26597</v>
      </c>
      <c r="H68">
        <v>26605</v>
      </c>
    </row>
    <row r="69" spans="1:8" x14ac:dyDescent="0.25">
      <c r="A69" t="s">
        <v>95</v>
      </c>
      <c r="B69">
        <v>74373</v>
      </c>
      <c r="C69">
        <v>75156</v>
      </c>
      <c r="D69">
        <v>76555</v>
      </c>
      <c r="E69">
        <v>77676</v>
      </c>
      <c r="F69">
        <v>77890</v>
      </c>
      <c r="G69">
        <v>78180</v>
      </c>
      <c r="H69">
        <v>78993</v>
      </c>
    </row>
    <row r="70" spans="1:8" x14ac:dyDescent="0.25">
      <c r="A70" t="s">
        <v>100</v>
      </c>
      <c r="B70">
        <v>36299</v>
      </c>
      <c r="C70">
        <v>36136</v>
      </c>
      <c r="D70">
        <v>36143</v>
      </c>
      <c r="E70">
        <v>36026</v>
      </c>
      <c r="F70">
        <v>35673</v>
      </c>
      <c r="G70">
        <v>35506</v>
      </c>
      <c r="H70">
        <v>35309</v>
      </c>
    </row>
    <row r="71" spans="1:8" x14ac:dyDescent="0.25">
      <c r="A71" t="s">
        <v>17</v>
      </c>
      <c r="B71">
        <v>29954</v>
      </c>
      <c r="C71">
        <v>29951</v>
      </c>
      <c r="D71">
        <v>30202</v>
      </c>
      <c r="E71">
        <v>30411</v>
      </c>
      <c r="F71">
        <v>30400</v>
      </c>
      <c r="G71">
        <v>30538</v>
      </c>
      <c r="H71">
        <v>30912</v>
      </c>
    </row>
    <row r="72" spans="1:8" x14ac:dyDescent="0.25">
      <c r="A72" t="s">
        <v>34</v>
      </c>
      <c r="B72">
        <v>29422</v>
      </c>
      <c r="C72">
        <v>29475</v>
      </c>
      <c r="D72">
        <v>29807</v>
      </c>
      <c r="E72">
        <v>30058</v>
      </c>
      <c r="F72">
        <v>29997</v>
      </c>
      <c r="G72">
        <v>30447</v>
      </c>
      <c r="H72">
        <v>30706</v>
      </c>
    </row>
    <row r="73" spans="1:8" x14ac:dyDescent="0.25">
      <c r="A73" t="s">
        <v>42</v>
      </c>
      <c r="B73">
        <v>58914</v>
      </c>
      <c r="C73">
        <v>59706</v>
      </c>
      <c r="D73">
        <v>61381</v>
      </c>
      <c r="E73">
        <v>62466</v>
      </c>
      <c r="F73">
        <v>62794</v>
      </c>
      <c r="G73">
        <v>63111</v>
      </c>
      <c r="H73">
        <v>63668</v>
      </c>
    </row>
    <row r="74" spans="1:8" x14ac:dyDescent="0.25">
      <c r="A74" t="s">
        <v>63</v>
      </c>
      <c r="B74">
        <v>23255</v>
      </c>
      <c r="C74">
        <v>23094</v>
      </c>
      <c r="D74">
        <v>22940</v>
      </c>
      <c r="E74">
        <v>22820</v>
      </c>
      <c r="F74">
        <v>22482</v>
      </c>
      <c r="G74">
        <v>22352</v>
      </c>
      <c r="H74">
        <v>22095</v>
      </c>
    </row>
    <row r="75" spans="1:8" x14ac:dyDescent="0.25">
      <c r="A75" t="s">
        <v>67</v>
      </c>
      <c r="B75">
        <v>13903</v>
      </c>
      <c r="C75">
        <v>13905</v>
      </c>
      <c r="D75">
        <v>14077</v>
      </c>
      <c r="E75">
        <v>14239</v>
      </c>
      <c r="F75">
        <v>14299</v>
      </c>
      <c r="G75">
        <v>14401</v>
      </c>
      <c r="H75">
        <v>14473</v>
      </c>
    </row>
    <row r="76" spans="1:8" x14ac:dyDescent="0.25">
      <c r="A76" t="s">
        <v>70</v>
      </c>
      <c r="B76">
        <v>62727</v>
      </c>
      <c r="C76">
        <v>62844</v>
      </c>
      <c r="D76">
        <v>63348</v>
      </c>
      <c r="E76">
        <v>63895</v>
      </c>
      <c r="F76">
        <v>63955</v>
      </c>
      <c r="G76">
        <v>64068</v>
      </c>
      <c r="H76">
        <v>64248</v>
      </c>
    </row>
    <row r="77" spans="1:8" x14ac:dyDescent="0.25">
      <c r="A77" t="s">
        <v>77</v>
      </c>
      <c r="B77">
        <v>2032</v>
      </c>
      <c r="C77">
        <v>2080</v>
      </c>
      <c r="D77">
        <v>2058</v>
      </c>
      <c r="E77">
        <v>2071</v>
      </c>
      <c r="F77">
        <v>2009</v>
      </c>
      <c r="G77">
        <v>1972</v>
      </c>
      <c r="H77">
        <v>1933</v>
      </c>
    </row>
    <row r="78" spans="1:8" x14ac:dyDescent="0.25">
      <c r="A78" t="s">
        <v>78</v>
      </c>
      <c r="B78">
        <v>59467</v>
      </c>
      <c r="C78">
        <v>60344</v>
      </c>
      <c r="D78">
        <v>61500</v>
      </c>
      <c r="E78">
        <v>62697</v>
      </c>
      <c r="F78">
        <v>63285</v>
      </c>
      <c r="G78">
        <v>63695</v>
      </c>
      <c r="H78">
        <v>64151</v>
      </c>
    </row>
    <row r="79" spans="1:8" x14ac:dyDescent="0.25">
      <c r="A79" t="s">
        <v>79</v>
      </c>
      <c r="B79">
        <v>38771</v>
      </c>
      <c r="C79">
        <v>38918</v>
      </c>
      <c r="D79">
        <v>39410</v>
      </c>
      <c r="E79">
        <v>39705</v>
      </c>
      <c r="F79">
        <v>39659</v>
      </c>
      <c r="G79">
        <v>39845</v>
      </c>
      <c r="H79">
        <v>40216</v>
      </c>
    </row>
    <row r="80" spans="1:8" x14ac:dyDescent="0.25">
      <c r="A80" t="s">
        <v>87</v>
      </c>
      <c r="B80">
        <v>26036</v>
      </c>
      <c r="C80">
        <v>25904</v>
      </c>
      <c r="D80">
        <v>25942</v>
      </c>
      <c r="E80">
        <v>26170</v>
      </c>
      <c r="F80">
        <v>25904</v>
      </c>
      <c r="G80">
        <v>25974</v>
      </c>
      <c r="H80">
        <v>26054</v>
      </c>
    </row>
    <row r="81" spans="1:8" x14ac:dyDescent="0.25">
      <c r="A81" t="s">
        <v>102</v>
      </c>
      <c r="B81">
        <v>247101</v>
      </c>
      <c r="C81">
        <v>248302</v>
      </c>
      <c r="D81">
        <v>250928</v>
      </c>
      <c r="E81">
        <v>256071</v>
      </c>
      <c r="F81">
        <v>260264</v>
      </c>
      <c r="G81">
        <v>264647</v>
      </c>
      <c r="H81">
        <v>268003</v>
      </c>
    </row>
    <row r="82" spans="1:8" x14ac:dyDescent="0.25">
      <c r="A82" t="s">
        <v>37</v>
      </c>
      <c r="B82">
        <v>57080</v>
      </c>
      <c r="C82">
        <v>56854</v>
      </c>
      <c r="D82">
        <v>56812</v>
      </c>
      <c r="E82">
        <v>57047</v>
      </c>
      <c r="F82">
        <v>56953</v>
      </c>
      <c r="G82">
        <v>56835</v>
      </c>
      <c r="H82">
        <v>57194</v>
      </c>
    </row>
    <row r="83" spans="1:8" x14ac:dyDescent="0.25">
      <c r="A83" t="s">
        <v>41</v>
      </c>
      <c r="B83">
        <v>36841</v>
      </c>
      <c r="C83">
        <v>36666</v>
      </c>
      <c r="D83">
        <v>36563</v>
      </c>
      <c r="E83">
        <v>36695</v>
      </c>
      <c r="F83">
        <v>36648</v>
      </c>
      <c r="G83">
        <v>36803</v>
      </c>
      <c r="H83">
        <v>36842</v>
      </c>
    </row>
    <row r="84" spans="1:8" x14ac:dyDescent="0.25">
      <c r="A84" t="s">
        <v>46</v>
      </c>
      <c r="B84">
        <v>26041</v>
      </c>
      <c r="C84">
        <v>26132</v>
      </c>
      <c r="D84">
        <v>26400</v>
      </c>
      <c r="E84">
        <v>26772</v>
      </c>
      <c r="F84">
        <v>26837</v>
      </c>
      <c r="G84">
        <v>27122</v>
      </c>
      <c r="H84">
        <v>27257</v>
      </c>
    </row>
    <row r="85" spans="1:8" x14ac:dyDescent="0.25">
      <c r="A85" t="s">
        <v>56</v>
      </c>
      <c r="B85">
        <v>12036</v>
      </c>
      <c r="C85">
        <v>11885</v>
      </c>
      <c r="D85">
        <v>11713</v>
      </c>
      <c r="E85">
        <v>11637</v>
      </c>
      <c r="F85">
        <v>11406</v>
      </c>
      <c r="G85">
        <v>11119</v>
      </c>
      <c r="H85">
        <v>10946</v>
      </c>
    </row>
    <row r="86" spans="1:8" x14ac:dyDescent="0.25">
      <c r="A86" t="s">
        <v>72</v>
      </c>
      <c r="B86">
        <v>34862</v>
      </c>
      <c r="C86">
        <v>34558</v>
      </c>
      <c r="D86">
        <v>34585</v>
      </c>
      <c r="E86">
        <v>34615</v>
      </c>
      <c r="F86">
        <v>34379</v>
      </c>
      <c r="G86">
        <v>34017</v>
      </c>
      <c r="H86">
        <v>33711</v>
      </c>
    </row>
    <row r="87" spans="1:8" x14ac:dyDescent="0.25">
      <c r="A87" t="s">
        <v>80</v>
      </c>
      <c r="B87">
        <v>28518</v>
      </c>
      <c r="C87">
        <v>28078</v>
      </c>
      <c r="D87">
        <v>27785</v>
      </c>
      <c r="E87">
        <v>27555</v>
      </c>
      <c r="F87">
        <v>27274</v>
      </c>
      <c r="G87">
        <v>27031</v>
      </c>
      <c r="H87">
        <v>26733</v>
      </c>
    </row>
    <row r="88" spans="1:8" x14ac:dyDescent="0.25">
      <c r="A88" t="s">
        <v>85</v>
      </c>
      <c r="B88">
        <v>12735</v>
      </c>
      <c r="C88">
        <v>12534</v>
      </c>
      <c r="D88">
        <v>12488</v>
      </c>
      <c r="E88">
        <v>12377</v>
      </c>
      <c r="F88">
        <v>12167</v>
      </c>
      <c r="G88">
        <v>11936</v>
      </c>
      <c r="H88">
        <v>11904</v>
      </c>
    </row>
    <row r="89" spans="1:8" x14ac:dyDescent="0.25">
      <c r="A89" t="s">
        <v>97</v>
      </c>
      <c r="B89">
        <v>61002</v>
      </c>
      <c r="C89">
        <v>60677</v>
      </c>
      <c r="D89">
        <v>60726</v>
      </c>
      <c r="E89">
        <v>61263</v>
      </c>
      <c r="F89">
        <v>61153</v>
      </c>
      <c r="G89">
        <v>61373</v>
      </c>
      <c r="H89">
        <v>61546</v>
      </c>
    </row>
    <row r="90" spans="1:8" x14ac:dyDescent="0.25">
      <c r="A90" t="s">
        <v>12</v>
      </c>
      <c r="B90">
        <v>22279</v>
      </c>
      <c r="C90">
        <v>22073</v>
      </c>
      <c r="D90">
        <v>22192</v>
      </c>
      <c r="E90">
        <v>22337</v>
      </c>
      <c r="F90">
        <v>22277</v>
      </c>
      <c r="G90">
        <v>22272</v>
      </c>
      <c r="H90">
        <v>22352</v>
      </c>
    </row>
    <row r="91" spans="1:8" x14ac:dyDescent="0.25">
      <c r="A91" t="s">
        <v>22</v>
      </c>
      <c r="B91">
        <v>36259</v>
      </c>
      <c r="C91">
        <v>35561</v>
      </c>
      <c r="D91">
        <v>35378</v>
      </c>
      <c r="E91">
        <v>35250</v>
      </c>
      <c r="F91">
        <v>34863</v>
      </c>
      <c r="G91">
        <v>34303</v>
      </c>
      <c r="H91">
        <v>34084</v>
      </c>
    </row>
    <row r="92" spans="1:8" x14ac:dyDescent="0.25">
      <c r="A92" t="s">
        <v>39</v>
      </c>
      <c r="B92">
        <v>40015</v>
      </c>
      <c r="C92">
        <v>39587</v>
      </c>
      <c r="D92">
        <v>39200</v>
      </c>
      <c r="E92">
        <v>39243</v>
      </c>
      <c r="F92">
        <v>38750</v>
      </c>
      <c r="G92">
        <v>38491</v>
      </c>
      <c r="H92">
        <v>38072</v>
      </c>
    </row>
    <row r="93" spans="1:8" x14ac:dyDescent="0.25">
      <c r="A93" t="s">
        <v>48</v>
      </c>
      <c r="B93">
        <v>23286</v>
      </c>
      <c r="C93">
        <v>22907</v>
      </c>
      <c r="D93">
        <v>22877</v>
      </c>
      <c r="E93">
        <v>22937</v>
      </c>
      <c r="F93">
        <v>22827</v>
      </c>
      <c r="G93">
        <v>22618</v>
      </c>
      <c r="H93">
        <v>22552</v>
      </c>
    </row>
    <row r="94" spans="1:8" x14ac:dyDescent="0.25">
      <c r="A94" t="s">
        <v>59</v>
      </c>
      <c r="B94">
        <v>950</v>
      </c>
      <c r="C94">
        <v>927</v>
      </c>
      <c r="D94">
        <v>930</v>
      </c>
      <c r="E94">
        <v>943</v>
      </c>
      <c r="F94">
        <v>896</v>
      </c>
      <c r="G94">
        <v>867</v>
      </c>
      <c r="H94">
        <v>838</v>
      </c>
    </row>
    <row r="95" spans="1:8" x14ac:dyDescent="0.25">
      <c r="A95" t="s">
        <v>60</v>
      </c>
      <c r="B95">
        <v>26174</v>
      </c>
      <c r="C95">
        <v>25922</v>
      </c>
      <c r="D95">
        <v>25832</v>
      </c>
      <c r="E95">
        <v>25885</v>
      </c>
      <c r="F95">
        <v>25718</v>
      </c>
      <c r="G95">
        <v>25603</v>
      </c>
      <c r="H95">
        <v>25304</v>
      </c>
    </row>
    <row r="96" spans="1:8" x14ac:dyDescent="0.25">
      <c r="A96" t="s">
        <v>62</v>
      </c>
      <c r="B96">
        <v>12234</v>
      </c>
      <c r="C96">
        <v>12124</v>
      </c>
      <c r="D96">
        <v>12030</v>
      </c>
      <c r="E96">
        <v>11919</v>
      </c>
      <c r="F96">
        <v>11719</v>
      </c>
      <c r="G96">
        <v>11505</v>
      </c>
      <c r="H96">
        <v>11399</v>
      </c>
    </row>
    <row r="97" spans="1:8" x14ac:dyDescent="0.25">
      <c r="A97" t="s">
        <v>71</v>
      </c>
      <c r="B97">
        <v>18623</v>
      </c>
      <c r="C97">
        <v>18684</v>
      </c>
      <c r="D97">
        <v>18746</v>
      </c>
      <c r="E97">
        <v>18785</v>
      </c>
      <c r="F97">
        <v>18766</v>
      </c>
      <c r="G97">
        <v>18794</v>
      </c>
      <c r="H97">
        <v>18991</v>
      </c>
    </row>
    <row r="98" spans="1:8" x14ac:dyDescent="0.25">
      <c r="A98" t="s">
        <v>89</v>
      </c>
      <c r="B98">
        <v>26625</v>
      </c>
      <c r="C98">
        <v>26317</v>
      </c>
      <c r="D98">
        <v>26257</v>
      </c>
      <c r="E98">
        <v>26348</v>
      </c>
      <c r="F98">
        <v>25899</v>
      </c>
      <c r="G98">
        <v>25602</v>
      </c>
      <c r="H98">
        <v>25366</v>
      </c>
    </row>
    <row r="99" spans="1:8" x14ac:dyDescent="0.25">
      <c r="A99" t="s">
        <v>96</v>
      </c>
      <c r="B99">
        <v>22527</v>
      </c>
      <c r="C99">
        <v>22173</v>
      </c>
      <c r="D99">
        <v>22132</v>
      </c>
      <c r="E99">
        <v>22154</v>
      </c>
      <c r="F99">
        <v>21881</v>
      </c>
      <c r="G99">
        <v>21696</v>
      </c>
      <c r="H99">
        <v>21449</v>
      </c>
    </row>
    <row r="100" spans="1:8" x14ac:dyDescent="0.25">
      <c r="A100" t="s">
        <v>101</v>
      </c>
      <c r="B100">
        <v>147227</v>
      </c>
      <c r="C100">
        <v>149094</v>
      </c>
      <c r="D100">
        <v>150119</v>
      </c>
      <c r="E100">
        <v>150814</v>
      </c>
      <c r="F100">
        <v>151074</v>
      </c>
      <c r="G100">
        <v>151918</v>
      </c>
      <c r="H100">
        <v>153165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B08B467-FBFF-4268-9CC8-A5502C39E05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Samle</vt:lpstr>
      <vt:lpstr>Udgifter</vt:lpstr>
      <vt:lpstr>Antal</vt:lpstr>
      <vt:lpstr>data_antal+andel</vt:lpstr>
      <vt:lpstr>data_udgifter</vt:lpstr>
      <vt:lpstr>Folketal</vt:lpstr>
      <vt:lpstr>16-66 år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2026-09-09T09:35:54Z</dcterms:created>
  <dcterms:modified xsi:type="dcterms:W3CDTF">2026-09-10T12:09:10Z</dcterms:modified>
  <cp:category/>
</cp:coreProperties>
</file>